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licers/slicer2.xml" ContentType="application/vnd.ms-excel.slicer+xml"/>
  <Override PartName="/xl/timelines/timeline2.xml" ContentType="application/vnd.ms-excel.timelin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SUS\Downloads\Admin\"/>
    </mc:Choice>
  </mc:AlternateContent>
  <xr:revisionPtr revIDLastSave="0" documentId="13_ncr:1_{770D363B-1260-4D39-B8BC-3CE29CBD0425}" xr6:coauthVersionLast="47" xr6:coauthVersionMax="47" xr10:uidLastSave="{00000000-0000-0000-0000-000000000000}"/>
  <bookViews>
    <workbookView xWindow="-120" yWindow="-120" windowWidth="20730" windowHeight="11040" activeTab="3" xr2:uid="{5839335E-F95F-4684-B7B5-95C0F21778B1}"/>
  </bookViews>
  <sheets>
    <sheet name="data" sheetId="1" r:id="rId1"/>
    <sheet name="pivot" sheetId="2" r:id="rId2"/>
    <sheet name="pivot2" sheetId="3" r:id="rId3"/>
    <sheet name="dashboard" sheetId="4" r:id="rId4"/>
    <sheet name="report" sheetId="6" r:id="rId5"/>
  </sheets>
  <definedNames>
    <definedName name="NativeTimeline_Date">#N/A</definedName>
    <definedName name="NativeTimeline_Date1">#N/A</definedName>
    <definedName name="Slicer_Date2">#N/A</definedName>
    <definedName name="Slicer_Machine_ID">#N/A</definedName>
    <definedName name="Slicer_Product_Type">#N/A</definedName>
    <definedName name="Slicer_Shift">#N/A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6" l="1"/>
  <c r="F31" i="6"/>
  <c r="F32" i="6"/>
  <c r="F33" i="6"/>
  <c r="F34" i="6"/>
  <c r="E27" i="6"/>
  <c r="E34" i="6" s="1"/>
  <c r="D27" i="6"/>
  <c r="D34" i="6" s="1"/>
  <c r="C27" i="6"/>
  <c r="C34" i="6" s="1"/>
  <c r="E26" i="6"/>
  <c r="E33" i="6" s="1"/>
  <c r="D26" i="6"/>
  <c r="D33" i="6" s="1"/>
  <c r="C26" i="6"/>
  <c r="C33" i="6" s="1"/>
  <c r="E25" i="6"/>
  <c r="E32" i="6" s="1"/>
  <c r="D25" i="6"/>
  <c r="D32" i="6" s="1"/>
  <c r="C25" i="6"/>
  <c r="C32" i="6" s="1"/>
  <c r="E24" i="6"/>
  <c r="E31" i="6" s="1"/>
  <c r="D24" i="6"/>
  <c r="D31" i="6" s="1"/>
  <c r="C24" i="6"/>
  <c r="C31" i="6" s="1"/>
  <c r="E23" i="6"/>
  <c r="D23" i="6"/>
  <c r="C23" i="6"/>
  <c r="E22" i="6"/>
  <c r="D22" i="6"/>
  <c r="C22" i="6"/>
  <c r="C19" i="6"/>
  <c r="C18" i="6"/>
  <c r="C17" i="6"/>
  <c r="C16" i="6"/>
  <c r="C15" i="6"/>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6E1420-6443-471F-A87A-6E18C0975B2D}" keepAlive="1" name="Query - y1AQEIpMTR2j7xgr9MH0_Manufacturing Dataset" description="Connection to the 'y1AQEIpMTR2j7xgr9MH0_Manufacturing Dataset' query in the workbook." type="5" refreshedVersion="8" background="1" saveData="1">
    <dbPr connection="Provider=Microsoft.Mashup.OleDb.1;Data Source=$Workbook$;Location=&quot;y1AQEIpMTR2j7xgr9MH0_Manufacturing Dataset&quot;;Extended Properties=&quot;&quot;" command="SELECT * FROM [y1AQEIpMTR2j7xgr9MH0_Manufacturing Dataset]"/>
  </connection>
</connections>
</file>

<file path=xl/sharedStrings.xml><?xml version="1.0" encoding="utf-8"?>
<sst xmlns="http://schemas.openxmlformats.org/spreadsheetml/2006/main" count="9007" uniqueCount="79">
  <si>
    <t>Production ID</t>
  </si>
  <si>
    <t>Date</t>
  </si>
  <si>
    <t>Product Type</t>
  </si>
  <si>
    <t>Machine ID</t>
  </si>
  <si>
    <t>Shift</t>
  </si>
  <si>
    <t>Units Produced</t>
  </si>
  <si>
    <t>Defects</t>
  </si>
  <si>
    <t>Production Time Hours</t>
  </si>
  <si>
    <t>Material Cost Per Unit</t>
  </si>
  <si>
    <t>Labour Cost Per Hour</t>
  </si>
  <si>
    <t>Energy Consumption kWh</t>
  </si>
  <si>
    <t>Operator Count</t>
  </si>
  <si>
    <t>Maintenance Hours</t>
  </si>
  <si>
    <t>Down time Hours</t>
  </si>
  <si>
    <t>Production Volume Cubic Meters</t>
  </si>
  <si>
    <t>Scrap Rate</t>
  </si>
  <si>
    <t>Rework Hours</t>
  </si>
  <si>
    <t>Quality Checks Failed</t>
  </si>
  <si>
    <t>Average Temperature C</t>
  </si>
  <si>
    <t>Average Humidity Percent</t>
  </si>
  <si>
    <t>Automotive</t>
  </si>
  <si>
    <t>Swing</t>
  </si>
  <si>
    <t>Textiles</t>
  </si>
  <si>
    <t>Night</t>
  </si>
  <si>
    <t>Appliances</t>
  </si>
  <si>
    <t>Day</t>
  </si>
  <si>
    <t>Electronics</t>
  </si>
  <si>
    <t>Furniture</t>
  </si>
  <si>
    <t>Defects (%)</t>
  </si>
  <si>
    <t>Efficiency</t>
  </si>
  <si>
    <t>Average of Defects (%)</t>
  </si>
  <si>
    <t>Sum of Production Time Hours</t>
  </si>
  <si>
    <t>Average of Efficiency</t>
  </si>
  <si>
    <t>Total Units Produced</t>
  </si>
  <si>
    <t>Grand Total</t>
  </si>
  <si>
    <t>Product</t>
  </si>
  <si>
    <t>Sum of Defects</t>
  </si>
  <si>
    <t>Date2</t>
  </si>
  <si>
    <t>Production Time (Hours)</t>
  </si>
  <si>
    <t>Sum of Units Produced</t>
  </si>
  <si>
    <t>Average Defect Rate</t>
  </si>
  <si>
    <t>Total Production Hours</t>
  </si>
  <si>
    <t>Average Efficiency</t>
  </si>
  <si>
    <t>Value</t>
  </si>
  <si>
    <t>Unit / %</t>
  </si>
  <si>
    <t>Metric</t>
  </si>
  <si>
    <t>units</t>
  </si>
  <si>
    <t>percentage</t>
  </si>
  <si>
    <t>hours</t>
  </si>
  <si>
    <t>Total Defect</t>
  </si>
  <si>
    <t>units/hour</t>
  </si>
  <si>
    <t>Total Defects</t>
  </si>
  <si>
    <t>Total</t>
  </si>
  <si>
    <t>ProType</t>
  </si>
  <si>
    <t>Production Time (hours)</t>
  </si>
  <si>
    <t>Efficiency (unit/hour)</t>
  </si>
  <si>
    <t>January</t>
  </si>
  <si>
    <t>February</t>
  </si>
  <si>
    <t>March</t>
  </si>
  <si>
    <t>April</t>
  </si>
  <si>
    <t>May</t>
  </si>
  <si>
    <t>June</t>
  </si>
  <si>
    <t>July</t>
  </si>
  <si>
    <t>August</t>
  </si>
  <si>
    <t>September</t>
  </si>
  <si>
    <t>October</t>
  </si>
  <si>
    <t>November</t>
  </si>
  <si>
    <t>December</t>
  </si>
  <si>
    <t>Periode:</t>
  </si>
  <si>
    <t>2023</t>
  </si>
  <si>
    <t>2020</t>
  </si>
  <si>
    <t>2021</t>
  </si>
  <si>
    <t>2022</t>
  </si>
  <si>
    <t>2024</t>
  </si>
  <si>
    <t>2025</t>
  </si>
  <si>
    <t>2026</t>
  </si>
  <si>
    <t>2027</t>
  </si>
  <si>
    <t>Years (Date)</t>
  </si>
  <si>
    <t>Ahmad Amir Hamzah - Excel Portfolio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</si>
</sst>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entury Gothic"/>
      <family val="2"/>
      <scheme val="minor"/>
    </font>
    <font>
      <sz val="11"/>
      <color theme="1"/>
      <name val="Century Gothic"/>
      <family val="2"/>
      <scheme val="minor"/>
    </font>
    <font>
      <b/>
      <sz val="10"/>
      <color theme="1"/>
      <name val="Gill Sans MT"/>
      <family val="2"/>
    </font>
    <font>
      <sz val="16"/>
      <color theme="1"/>
      <name val="Gill Sans MT"/>
      <family val="2"/>
    </font>
    <font>
      <b/>
      <sz val="11"/>
      <color theme="1"/>
      <name val="Arial"/>
      <family val="2"/>
    </font>
    <font>
      <sz val="11"/>
      <color theme="1"/>
      <name val="Arial"/>
      <family val="2"/>
    </font>
    <font>
      <sz val="10"/>
      <color theme="1"/>
      <name val="Arial"/>
      <family val="2"/>
    </font>
    <font>
      <sz val="12"/>
      <color theme="1"/>
      <name val="Arial"/>
      <family val="2"/>
    </font>
    <font>
      <b/>
      <sz val="12"/>
      <color theme="1"/>
      <name val="Arial"/>
      <family val="2"/>
    </font>
    <font>
      <b/>
      <sz val="12"/>
      <color theme="4"/>
      <name val="Arial"/>
      <family val="2"/>
    </font>
  </fonts>
  <fills count="3">
    <fill>
      <patternFill patternType="none"/>
    </fill>
    <fill>
      <patternFill patternType="gray125"/>
    </fill>
    <fill>
      <patternFill patternType="solid">
        <fgColor theme="4" tint="0.79998168889431442"/>
        <bgColor indexed="64"/>
      </patternFill>
    </fill>
  </fills>
  <borders count="19">
    <border>
      <left/>
      <right/>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medium">
        <color theme="4" tint="-0.499984740745262"/>
      </right>
      <top style="medium">
        <color theme="4" tint="-0.499984740745262"/>
      </top>
      <bottom/>
      <diagonal/>
    </border>
    <border>
      <left style="medium">
        <color theme="4" tint="-0.499984740745262"/>
      </left>
      <right/>
      <top/>
      <bottom/>
      <diagonal/>
    </border>
    <border>
      <left/>
      <right style="medium">
        <color theme="4" tint="-0.499984740745262"/>
      </right>
      <top/>
      <bottom/>
      <diagonal/>
    </border>
    <border>
      <left style="medium">
        <color theme="4" tint="-0.499984740745262"/>
      </left>
      <right/>
      <top/>
      <bottom style="medium">
        <color theme="4" tint="-0.499984740745262"/>
      </bottom>
      <diagonal/>
    </border>
    <border>
      <left/>
      <right/>
      <top/>
      <bottom style="medium">
        <color theme="4" tint="-0.499984740745262"/>
      </bottom>
      <diagonal/>
    </border>
    <border>
      <left/>
      <right style="medium">
        <color theme="4" tint="-0.499984740745262"/>
      </right>
      <top/>
      <bottom style="medium">
        <color theme="4" tint="-0.499984740745262"/>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theme="4"/>
      </left>
      <right style="medium">
        <color theme="4"/>
      </right>
      <top style="medium">
        <color theme="4"/>
      </top>
      <bottom/>
      <diagonal/>
    </border>
    <border>
      <left style="medium">
        <color theme="4"/>
      </left>
      <right style="medium">
        <color theme="4"/>
      </right>
      <top/>
      <bottom style="medium">
        <color theme="4"/>
      </bottom>
      <diagonal/>
    </border>
  </borders>
  <cellStyleXfs count="2">
    <xf numFmtId="0" fontId="0" fillId="0" borderId="0"/>
    <xf numFmtId="9" fontId="1" fillId="0" borderId="0" applyFont="0" applyFill="0" applyBorder="0" applyAlignment="0" applyProtection="0"/>
  </cellStyleXfs>
  <cellXfs count="55">
    <xf numFmtId="0" fontId="0" fillId="0" borderId="0" xfId="0"/>
    <xf numFmtId="14" fontId="0" fillId="0" borderId="0" xfId="0" applyNumberFormat="1"/>
    <xf numFmtId="9" fontId="0" fillId="0" borderId="0" xfId="1" applyFont="1"/>
    <xf numFmtId="164" fontId="0" fillId="0" borderId="0" xfId="0" applyNumberFormat="1"/>
    <xf numFmtId="2" fontId="0" fillId="0" borderId="0" xfId="0" applyNumberFormat="1"/>
    <xf numFmtId="3" fontId="0" fillId="0" borderId="0" xfId="0" applyNumberFormat="1"/>
    <xf numFmtId="0" fontId="0" fillId="0" borderId="0" xfId="0" pivotButton="1"/>
    <xf numFmtId="10" fontId="0" fillId="0" borderId="0" xfId="0" applyNumberFormat="1"/>
    <xf numFmtId="0" fontId="0" fillId="0" borderId="0" xfId="0" applyAlignment="1">
      <alignment horizontal="left"/>
    </xf>
    <xf numFmtId="2" fontId="0" fillId="0" borderId="0" xfId="0" pivotButton="1" applyNumberFormat="1"/>
    <xf numFmtId="2" fontId="0" fillId="0" borderId="0" xfId="0" applyNumberFormat="1" applyAlignment="1">
      <alignment horizontal="left"/>
    </xf>
    <xf numFmtId="1" fontId="0" fillId="0" borderId="0" xfId="0" applyNumberFormat="1"/>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2" fillId="2" borderId="0" xfId="0" applyFont="1" applyFill="1" applyAlignment="1">
      <alignment vertical="center"/>
    </xf>
    <xf numFmtId="0" fontId="3" fillId="2" borderId="0" xfId="0" applyFont="1" applyFill="1" applyAlignment="1">
      <alignment vertical="center"/>
    </xf>
    <xf numFmtId="0" fontId="5" fillId="0" borderId="0" xfId="0" applyFont="1"/>
    <xf numFmtId="10" fontId="5" fillId="0" borderId="0" xfId="1" applyNumberFormat="1" applyFont="1" applyBorder="1" applyAlignment="1">
      <alignment vertical="center"/>
    </xf>
    <xf numFmtId="0" fontId="6" fillId="0" borderId="0" xfId="0" applyFont="1"/>
    <xf numFmtId="0" fontId="4" fillId="0" borderId="0" xfId="0" applyFont="1" applyAlignment="1">
      <alignment horizontal="center" vertical="center"/>
    </xf>
    <xf numFmtId="0" fontId="5" fillId="0" borderId="0" xfId="0" applyFont="1" applyAlignment="1">
      <alignment vertical="center"/>
    </xf>
    <xf numFmtId="3" fontId="5" fillId="0" borderId="0" xfId="0" applyNumberFormat="1" applyFont="1" applyAlignment="1">
      <alignment vertical="center"/>
    </xf>
    <xf numFmtId="0" fontId="5" fillId="0" borderId="0" xfId="0" applyFont="1" applyAlignment="1">
      <alignment horizontal="left" vertical="center"/>
    </xf>
    <xf numFmtId="10" fontId="5" fillId="0" borderId="0" xfId="0" applyNumberFormat="1" applyFont="1" applyAlignment="1">
      <alignment horizontal="left" vertical="center"/>
    </xf>
    <xf numFmtId="1" fontId="5" fillId="0" borderId="0" xfId="0" applyNumberFormat="1" applyFont="1" applyAlignment="1">
      <alignment vertical="center"/>
    </xf>
    <xf numFmtId="3" fontId="5" fillId="0" borderId="0" xfId="0" applyNumberFormat="1" applyFont="1"/>
    <xf numFmtId="10" fontId="5" fillId="0" borderId="0" xfId="1" applyNumberFormat="1" applyFont="1" applyBorder="1"/>
    <xf numFmtId="0" fontId="4" fillId="0" borderId="0" xfId="0" applyFont="1"/>
    <xf numFmtId="3" fontId="4" fillId="0" borderId="0" xfId="0" applyNumberFormat="1" applyFont="1"/>
    <xf numFmtId="10" fontId="4" fillId="0" borderId="0" xfId="1" applyNumberFormat="1" applyFont="1" applyBorder="1"/>
    <xf numFmtId="0" fontId="7" fillId="0" borderId="0" xfId="0" applyFont="1"/>
    <xf numFmtId="3" fontId="7" fillId="0" borderId="0" xfId="0" applyNumberFormat="1" applyFont="1"/>
    <xf numFmtId="10" fontId="7" fillId="0" borderId="0" xfId="1" applyNumberFormat="1" applyFont="1" applyBorder="1"/>
    <xf numFmtId="0" fontId="8" fillId="0" borderId="0" xfId="0" applyFont="1"/>
    <xf numFmtId="3" fontId="8" fillId="0" borderId="0" xfId="0" applyNumberFormat="1" applyFont="1"/>
    <xf numFmtId="10" fontId="8" fillId="0" borderId="0" xfId="1" applyNumberFormat="1" applyFont="1" applyBorder="1"/>
    <xf numFmtId="0" fontId="6" fillId="0" borderId="9" xfId="0" applyFont="1" applyBorder="1"/>
    <xf numFmtId="0" fontId="6" fillId="0" borderId="10" xfId="0" applyFont="1" applyBorder="1"/>
    <xf numFmtId="0" fontId="6" fillId="0" borderId="11" xfId="0" applyFont="1" applyBorder="1"/>
    <xf numFmtId="0" fontId="6" fillId="0" borderId="12" xfId="0" applyFont="1" applyBorder="1"/>
    <xf numFmtId="0" fontId="6" fillId="0" borderId="13" xfId="0" applyFont="1" applyBorder="1"/>
    <xf numFmtId="0" fontId="5" fillId="0" borderId="12" xfId="0" applyFont="1" applyBorder="1"/>
    <xf numFmtId="0" fontId="5" fillId="0" borderId="13" xfId="0" applyFont="1" applyBorder="1"/>
    <xf numFmtId="0" fontId="9" fillId="0" borderId="17" xfId="0" applyFont="1" applyBorder="1" applyAlignment="1">
      <alignment horizontal="center" vertical="center"/>
    </xf>
    <xf numFmtId="0" fontId="9" fillId="0" borderId="18"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16" xfId="0" applyFont="1" applyBorder="1" applyAlignment="1">
      <alignment horizontal="center" vertical="center"/>
    </xf>
    <xf numFmtId="0" fontId="0" fillId="2" borderId="6"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cellXfs>
  <cellStyles count="2">
    <cellStyle name="Normal" xfId="0" builtinId="0"/>
    <cellStyle name="Percent" xfId="1" builtinId="5"/>
  </cellStyles>
  <dxfs count="50">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4" formatCode="0.00%"/>
    </dxf>
    <dxf>
      <font>
        <strike val="0"/>
        <outline val="0"/>
        <shadow val="0"/>
        <u val="none"/>
        <vertAlign val="baseline"/>
        <sz val="12"/>
        <color theme="1"/>
        <name val="Arial"/>
        <family val="2"/>
        <scheme val="none"/>
      </font>
      <numFmt numFmtId="3" formatCode="#,##0"/>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2"/>
        <color theme="1"/>
        <name val="Arial"/>
        <family val="2"/>
        <scheme val="none"/>
      </font>
    </dxf>
    <dxf>
      <font>
        <strike val="0"/>
        <outline val="0"/>
        <shadow val="0"/>
        <u val="none"/>
        <vertAlign val="baseline"/>
        <sz val="11"/>
        <color theme="1"/>
        <name val="Arial"/>
        <family val="2"/>
        <scheme val="none"/>
      </font>
      <numFmt numFmtId="3" formatCode="#,##0"/>
    </dxf>
    <dxf>
      <font>
        <b val="0"/>
        <i val="0"/>
        <strike val="0"/>
        <condense val="0"/>
        <extend val="0"/>
        <outline val="0"/>
        <shadow val="0"/>
        <u val="none"/>
        <vertAlign val="baseline"/>
        <sz val="11"/>
        <color theme="1"/>
        <name val="Arial"/>
        <family val="2"/>
        <scheme val="none"/>
      </font>
      <numFmt numFmtId="14" formatCode="0.00%"/>
    </dxf>
    <dxf>
      <font>
        <strike val="0"/>
        <outline val="0"/>
        <shadow val="0"/>
        <u val="none"/>
        <vertAlign val="baseline"/>
        <sz val="11"/>
        <color theme="1"/>
        <name val="Arial"/>
        <family val="2"/>
        <scheme val="none"/>
      </font>
      <numFmt numFmtId="3" formatCode="#,##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left" vertical="center" textRotation="0" wrapText="0" indent="0" justifyLastLine="0" shrinkToFit="0" readingOrder="0"/>
    </dxf>
    <dxf>
      <font>
        <strike val="0"/>
        <outline val="0"/>
        <shadow val="0"/>
        <u val="none"/>
        <vertAlign val="baseline"/>
        <sz val="11"/>
        <color theme="1"/>
        <name val="Arial"/>
        <family val="2"/>
        <scheme val="none"/>
      </font>
    </dxf>
    <dxf>
      <font>
        <strike val="0"/>
        <outline val="0"/>
        <shadow val="0"/>
        <u val="none"/>
        <vertAlign val="baseline"/>
        <sz val="11"/>
        <color theme="1"/>
        <name val="Arial"/>
        <family val="2"/>
        <scheme val="none"/>
      </font>
      <alignment horizontal="general" vertical="center" textRotation="0" wrapText="0" indent="0" justifyLastLine="0" shrinkToFit="0" readingOrder="0"/>
    </dxf>
    <dxf>
      <font>
        <strike val="0"/>
        <outline val="0"/>
        <shadow val="0"/>
        <u val="none"/>
        <vertAlign val="baseline"/>
        <sz val="11"/>
        <color theme="1"/>
        <name val="Arial"/>
        <family val="2"/>
        <scheme val="none"/>
      </font>
    </dxf>
    <dxf>
      <font>
        <b/>
        <i val="0"/>
        <strike val="0"/>
        <condense val="0"/>
        <extend val="0"/>
        <outline val="0"/>
        <shadow val="0"/>
        <u val="none"/>
        <vertAlign val="baseline"/>
        <sz val="11"/>
        <color theme="1"/>
        <name val="Arial"/>
        <family val="2"/>
        <scheme val="none"/>
      </font>
      <alignment horizontal="center" vertical="center" textRotation="0" wrapText="0" indent="0" justifyLastLine="0" shrinkToFit="0" readingOrder="0"/>
    </dxf>
    <dxf>
      <numFmt numFmtId="14" formatCode="0.00%"/>
    </dxf>
    <dxf>
      <numFmt numFmtId="13" formatCode="0%"/>
    </dxf>
    <dxf>
      <numFmt numFmtId="13" formatCode="0%"/>
    </dxf>
    <dxf>
      <numFmt numFmtId="3" formatCode="#,##0"/>
    </dxf>
    <dxf>
      <numFmt numFmtId="3" formatCode="#,##0"/>
    </dxf>
    <dxf>
      <numFmt numFmtId="14" formatCode="0.00%"/>
    </dxf>
    <dxf>
      <numFmt numFmtId="3" formatCode="#,##0"/>
    </dxf>
    <dxf>
      <numFmt numFmtId="14" formatCode="0.00%"/>
    </dxf>
    <dxf>
      <numFmt numFmtId="3" formatCode="#,##0"/>
    </dxf>
    <dxf>
      <numFmt numFmtId="3" formatCode="#,##0"/>
    </dxf>
    <dxf>
      <numFmt numFmtId="3" formatCode="#,##0"/>
    </dxf>
    <dxf>
      <numFmt numFmtId="14" formatCode="0.00%"/>
    </dxf>
    <dxf>
      <numFmt numFmtId="3"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3" formatCode="#,##0"/>
    </dxf>
    <dxf>
      <numFmt numFmtId="3" formatCode="#,##0"/>
    </dxf>
    <dxf>
      <numFmt numFmtId="3" formatCode="#,##0"/>
    </dxf>
    <dxf>
      <numFmt numFmtId="14" formatCode="0.00%"/>
    </dxf>
    <dxf>
      <numFmt numFmtId="14" formatCode="0.00%"/>
    </dxf>
    <dxf>
      <numFmt numFmtId="14" formatCode="0.00%"/>
    </dxf>
    <dxf>
      <numFmt numFmtId="14" formatCode="0.00%"/>
    </dxf>
    <dxf>
      <numFmt numFmtId="2" formatCode="0.00"/>
    </dxf>
    <dxf>
      <numFmt numFmtId="19" formatCode="m/d/yyyy"/>
    </dxf>
    <dxf>
      <numFmt numFmtId="19" formatCode="m/d/yyyy"/>
    </dxf>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effectLst/>
              </a:rPr>
              <a:t>Units Produced vs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pivot!$B$42</c:f>
              <c:strCache>
                <c:ptCount val="1"/>
                <c:pt idx="0">
                  <c:v>Total Units Produced</c:v>
                </c:pt>
              </c:strCache>
            </c:strRef>
          </c:tx>
          <c:spPr>
            <a:solidFill>
              <a:schemeClr val="accent1"/>
            </a:solidFill>
            <a:ln>
              <a:noFill/>
            </a:ln>
            <a:effectLst/>
          </c:spPr>
          <c:invertIfNegative val="0"/>
          <c:cat>
            <c:strRef>
              <c:f>pivot!$A$43:$A$55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pivot!$B$43:$B$55</c:f>
              <c:numCache>
                <c:formatCode>#,##0</c:formatCode>
                <c:ptCount val="12"/>
                <c:pt idx="0">
                  <c:v>30824</c:v>
                </c:pt>
                <c:pt idx="1">
                  <c:v>27875</c:v>
                </c:pt>
                <c:pt idx="2">
                  <c:v>31326</c:v>
                </c:pt>
                <c:pt idx="3">
                  <c:v>29441</c:v>
                </c:pt>
                <c:pt idx="4">
                  <c:v>31558</c:v>
                </c:pt>
                <c:pt idx="5">
                  <c:v>30040</c:v>
                </c:pt>
                <c:pt idx="6">
                  <c:v>31643</c:v>
                </c:pt>
                <c:pt idx="7">
                  <c:v>30326</c:v>
                </c:pt>
                <c:pt idx="8">
                  <c:v>30881</c:v>
                </c:pt>
                <c:pt idx="9">
                  <c:v>29824</c:v>
                </c:pt>
                <c:pt idx="10">
                  <c:v>30016</c:v>
                </c:pt>
                <c:pt idx="11">
                  <c:v>31446</c:v>
                </c:pt>
              </c:numCache>
            </c:numRef>
          </c:val>
          <c:extLst>
            <c:ext xmlns:c16="http://schemas.microsoft.com/office/drawing/2014/chart" uri="{C3380CC4-5D6E-409C-BE32-E72D297353CC}">
              <c16:uniqueId val="{00000000-14DE-4ADC-A07B-FF54F44EA2D0}"/>
            </c:ext>
          </c:extLst>
        </c:ser>
        <c:dLbls>
          <c:showLegendKey val="0"/>
          <c:showVal val="0"/>
          <c:showCatName val="0"/>
          <c:showSerName val="0"/>
          <c:showPercent val="0"/>
          <c:showBubbleSize val="0"/>
        </c:dLbls>
        <c:gapWidth val="219"/>
        <c:axId val="878452768"/>
        <c:axId val="878452408"/>
      </c:barChart>
      <c:lineChart>
        <c:grouping val="standard"/>
        <c:varyColors val="0"/>
        <c:ser>
          <c:idx val="1"/>
          <c:order val="1"/>
          <c:tx>
            <c:strRef>
              <c:f>pivot!$C$42</c:f>
              <c:strCache>
                <c:ptCount val="1"/>
                <c:pt idx="0">
                  <c:v>Average of Efficiency</c:v>
                </c:pt>
              </c:strCache>
            </c:strRef>
          </c:tx>
          <c:spPr>
            <a:ln w="28575" cap="rnd">
              <a:solidFill>
                <a:schemeClr val="accent2"/>
              </a:solidFill>
              <a:round/>
            </a:ln>
            <a:effectLst/>
          </c:spPr>
          <c:marker>
            <c:symbol val="none"/>
          </c:marker>
          <c:cat>
            <c:strRef>
              <c:f>pivot!$A$43:$A$55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pivot!$C$43:$C$55</c:f>
              <c:numCache>
                <c:formatCode>0</c:formatCode>
                <c:ptCount val="12"/>
                <c:pt idx="0">
                  <c:v>15.798250916438452</c:v>
                </c:pt>
                <c:pt idx="1">
                  <c:v>17.51971329074776</c:v>
                </c:pt>
                <c:pt idx="2">
                  <c:v>15.372413448845336</c:v>
                </c:pt>
                <c:pt idx="3">
                  <c:v>15.798467511846727</c:v>
                </c:pt>
                <c:pt idx="4">
                  <c:v>18.722252684591712</c:v>
                </c:pt>
                <c:pt idx="5">
                  <c:v>17.490677932194771</c:v>
                </c:pt>
                <c:pt idx="6">
                  <c:v>17.403642229122191</c:v>
                </c:pt>
                <c:pt idx="7">
                  <c:v>18.280153831178911</c:v>
                </c:pt>
                <c:pt idx="8">
                  <c:v>17.423715025771557</c:v>
                </c:pt>
                <c:pt idx="9">
                  <c:v>17.495893672923195</c:v>
                </c:pt>
                <c:pt idx="10">
                  <c:v>17.011746835967688</c:v>
                </c:pt>
                <c:pt idx="11">
                  <c:v>20.100414803160941</c:v>
                </c:pt>
              </c:numCache>
            </c:numRef>
          </c:val>
          <c:smooth val="0"/>
          <c:extLst>
            <c:ext xmlns:c16="http://schemas.microsoft.com/office/drawing/2014/chart" uri="{C3380CC4-5D6E-409C-BE32-E72D297353CC}">
              <c16:uniqueId val="{00000001-14DE-4ADC-A07B-FF54F44EA2D0}"/>
            </c:ext>
          </c:extLst>
        </c:ser>
        <c:dLbls>
          <c:showLegendKey val="0"/>
          <c:showVal val="0"/>
          <c:showCatName val="0"/>
          <c:showSerName val="0"/>
          <c:showPercent val="0"/>
          <c:showBubbleSize val="0"/>
        </c:dLbls>
        <c:marker val="1"/>
        <c:smooth val="0"/>
        <c:axId val="878483008"/>
        <c:axId val="878481928"/>
      </c:lineChart>
      <c:catAx>
        <c:axId val="87845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52408"/>
        <c:crosses val="autoZero"/>
        <c:auto val="1"/>
        <c:lblAlgn val="ctr"/>
        <c:lblOffset val="100"/>
        <c:noMultiLvlLbl val="0"/>
      </c:catAx>
      <c:valAx>
        <c:axId val="878452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52768"/>
        <c:crosses val="autoZero"/>
        <c:crossBetween val="between"/>
      </c:valAx>
      <c:valAx>
        <c:axId val="878481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83008"/>
        <c:crosses val="max"/>
        <c:crossBetween val="between"/>
      </c:valAx>
      <c:catAx>
        <c:axId val="878483008"/>
        <c:scaling>
          <c:orientation val="minMax"/>
        </c:scaling>
        <c:delete val="1"/>
        <c:axPos val="b"/>
        <c:numFmt formatCode="General" sourceLinked="1"/>
        <c:majorTickMark val="out"/>
        <c:minorTickMark val="none"/>
        <c:tickLblPos val="nextTo"/>
        <c:crossAx val="878481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[manufacturing_dataset.xlsx]pivot!PivotTable13</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effectLst/>
              </a:rPr>
              <a:t>Units Produced per Shift</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c:f>
              <c:strCache>
                <c:ptCount val="1"/>
                <c:pt idx="0">
                  <c:v>Total</c:v>
                </c:pt>
              </c:strCache>
            </c:strRef>
          </c:tx>
          <c:spPr>
            <a:solidFill>
              <a:schemeClr val="accent1"/>
            </a:solidFill>
            <a:ln>
              <a:noFill/>
            </a:ln>
            <a:effectLst/>
          </c:spPr>
          <c:invertIfNegative val="0"/>
          <c:cat>
            <c:strRef>
              <c:f>pivot!$A$14:$A$17</c:f>
              <c:strCache>
                <c:ptCount val="3"/>
                <c:pt idx="0">
                  <c:v>Day</c:v>
                </c:pt>
                <c:pt idx="1">
                  <c:v>Night</c:v>
                </c:pt>
                <c:pt idx="2">
                  <c:v>Swing</c:v>
                </c:pt>
              </c:strCache>
            </c:strRef>
          </c:cat>
          <c:val>
            <c:numRef>
              <c:f>pivot!$B$14:$B$17</c:f>
              <c:numCache>
                <c:formatCode>#,##0</c:formatCode>
                <c:ptCount val="3"/>
                <c:pt idx="0">
                  <c:v>119058</c:v>
                </c:pt>
                <c:pt idx="1">
                  <c:v>121350</c:v>
                </c:pt>
                <c:pt idx="2">
                  <c:v>124792</c:v>
                </c:pt>
              </c:numCache>
            </c:numRef>
          </c:val>
          <c:extLst>
            <c:ext xmlns:c16="http://schemas.microsoft.com/office/drawing/2014/chart" uri="{C3380CC4-5D6E-409C-BE32-E72D297353CC}">
              <c16:uniqueId val="{00000000-7E22-44BF-9384-E82AAFD1031D}"/>
            </c:ext>
          </c:extLst>
        </c:ser>
        <c:dLbls>
          <c:showLegendKey val="0"/>
          <c:showVal val="0"/>
          <c:showCatName val="0"/>
          <c:showSerName val="0"/>
          <c:showPercent val="0"/>
          <c:showBubbleSize val="0"/>
        </c:dLbls>
        <c:gapWidth val="182"/>
        <c:axId val="878488768"/>
        <c:axId val="878489488"/>
      </c:barChart>
      <c:catAx>
        <c:axId val="878488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89488"/>
        <c:crosses val="autoZero"/>
        <c:auto val="1"/>
        <c:lblAlgn val="ctr"/>
        <c:lblOffset val="100"/>
        <c:noMultiLvlLbl val="0"/>
      </c:catAx>
      <c:valAx>
        <c:axId val="87848948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8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[manufacturing_dataset.xlsx]pivot!PivotTable15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a:t>
            </a:r>
            <a:r>
              <a:rPr lang="en-US" baseline="0"/>
              <a:t> Rate per Product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pivot!$B$19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0E3-4C89-87E1-C372A6F569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0E3-4C89-87E1-C372A6F569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0E3-4C89-87E1-C372A6F569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0E3-4C89-87E1-C372A6F5695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0E3-4C89-87E1-C372A6F569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pivot!$A$20:$A$25</c:f>
              <c:strCache>
                <c:ptCount val="5"/>
                <c:pt idx="0">
                  <c:v>Appliances</c:v>
                </c:pt>
                <c:pt idx="1">
                  <c:v>Automotive</c:v>
                </c:pt>
                <c:pt idx="2">
                  <c:v>Electronics</c:v>
                </c:pt>
                <c:pt idx="3">
                  <c:v>Furniture</c:v>
                </c:pt>
                <c:pt idx="4">
                  <c:v>Textiles</c:v>
                </c:pt>
              </c:strCache>
            </c:strRef>
          </c:cat>
          <c:val>
            <c:numRef>
              <c:f>pivot!$B$20:$B$25</c:f>
              <c:numCache>
                <c:formatCode>0.00%</c:formatCode>
                <c:ptCount val="5"/>
                <c:pt idx="0">
                  <c:v>3.7320464370366874E-2</c:v>
                </c:pt>
                <c:pt idx="1">
                  <c:v>3.6957367104770496E-2</c:v>
                </c:pt>
                <c:pt idx="2">
                  <c:v>4.0725906677612243E-2</c:v>
                </c:pt>
                <c:pt idx="3">
                  <c:v>3.9908032599094354E-2</c:v>
                </c:pt>
                <c:pt idx="4">
                  <c:v>3.8151675048114599E-2</c:v>
                </c:pt>
              </c:numCache>
            </c:numRef>
          </c:val>
          <c:extLst>
            <c:ext xmlns:c16="http://schemas.microsoft.com/office/drawing/2014/chart" uri="{C3380CC4-5D6E-409C-BE32-E72D297353CC}">
              <c16:uniqueId val="{0000000A-E0E3-4C89-87E1-C372A6F5695B}"/>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[manufacturing_dataset.xlsx]pivot!PivotTable6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Defect Rate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pivot!$B$27</c:f>
              <c:strCache>
                <c:ptCount val="1"/>
                <c:pt idx="0">
                  <c:v>Total</c:v>
                </c:pt>
              </c:strCache>
            </c:strRef>
          </c:tx>
          <c:spPr>
            <a:ln w="28575" cap="rnd">
              <a:solidFill>
                <a:schemeClr val="accent1"/>
              </a:solidFill>
              <a:round/>
            </a:ln>
            <a:effectLst/>
          </c:spPr>
          <c:marker>
            <c:symbol val="none"/>
          </c:marker>
          <c:cat>
            <c:strRef>
              <c:f>pivot!$A$28:$A$40</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pivot!$B$28:$B$40</c:f>
              <c:numCache>
                <c:formatCode>0.00%</c:formatCode>
                <c:ptCount val="12"/>
                <c:pt idx="0">
                  <c:v>3.6426674548210768E-2</c:v>
                </c:pt>
                <c:pt idx="1">
                  <c:v>4.0778954296908865E-2</c:v>
                </c:pt>
                <c:pt idx="2">
                  <c:v>3.7566829205326793E-2</c:v>
                </c:pt>
                <c:pt idx="3">
                  <c:v>4.0336315106595771E-2</c:v>
                </c:pt>
                <c:pt idx="4">
                  <c:v>3.6511752216712511E-2</c:v>
                </c:pt>
                <c:pt idx="5">
                  <c:v>3.7958122639129045E-2</c:v>
                </c:pt>
                <c:pt idx="6">
                  <c:v>3.587042269829302E-2</c:v>
                </c:pt>
                <c:pt idx="7">
                  <c:v>4.3094629150288423E-2</c:v>
                </c:pt>
                <c:pt idx="8">
                  <c:v>3.7499188700424985E-2</c:v>
                </c:pt>
                <c:pt idx="9">
                  <c:v>4.0776201078070513E-2</c:v>
                </c:pt>
                <c:pt idx="10">
                  <c:v>3.7651669206933518E-2</c:v>
                </c:pt>
                <c:pt idx="11">
                  <c:v>3.8205978715822084E-2</c:v>
                </c:pt>
              </c:numCache>
            </c:numRef>
          </c:val>
          <c:smooth val="0"/>
          <c:extLst>
            <c:ext xmlns:c16="http://schemas.microsoft.com/office/drawing/2014/chart" uri="{C3380CC4-5D6E-409C-BE32-E72D297353CC}">
              <c16:uniqueId val="{00000000-0751-4A68-996D-4FBFD2A28365}"/>
            </c:ext>
          </c:extLst>
        </c:ser>
        <c:dLbls>
          <c:showLegendKey val="0"/>
          <c:showVal val="0"/>
          <c:showCatName val="0"/>
          <c:showSerName val="0"/>
          <c:showPercent val="0"/>
          <c:showBubbleSize val="0"/>
        </c:dLbls>
        <c:smooth val="0"/>
        <c:axId val="878451688"/>
        <c:axId val="878447008"/>
      </c:lineChart>
      <c:catAx>
        <c:axId val="878451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47008"/>
        <c:crosses val="autoZero"/>
        <c:auto val="1"/>
        <c:lblAlgn val="ctr"/>
        <c:lblOffset val="100"/>
        <c:noMultiLvlLbl val="0"/>
      </c:catAx>
      <c:valAx>
        <c:axId val="8784470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51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[manufacturing_dataset.xlsx]pivot!PivotTable7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effectLst/>
              </a:rPr>
              <a:t>Units Produced vs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pivot!$B$42</c:f>
              <c:strCache>
                <c:ptCount val="1"/>
                <c:pt idx="0">
                  <c:v>Total Units Produced</c:v>
                </c:pt>
              </c:strCache>
            </c:strRef>
          </c:tx>
          <c:spPr>
            <a:solidFill>
              <a:schemeClr val="accent1"/>
            </a:solidFill>
            <a:ln>
              <a:noFill/>
            </a:ln>
            <a:effectLst/>
          </c:spPr>
          <c:invertIfNegative val="0"/>
          <c:cat>
            <c:strRef>
              <c:f>pivot!$A$43:$A$55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pivot!$B$43:$B$55</c:f>
              <c:numCache>
                <c:formatCode>#,##0</c:formatCode>
                <c:ptCount val="12"/>
                <c:pt idx="0">
                  <c:v>30824</c:v>
                </c:pt>
                <c:pt idx="1">
                  <c:v>27875</c:v>
                </c:pt>
                <c:pt idx="2">
                  <c:v>31326</c:v>
                </c:pt>
                <c:pt idx="3">
                  <c:v>29441</c:v>
                </c:pt>
                <c:pt idx="4">
                  <c:v>31558</c:v>
                </c:pt>
                <c:pt idx="5">
                  <c:v>30040</c:v>
                </c:pt>
                <c:pt idx="6">
                  <c:v>31643</c:v>
                </c:pt>
                <c:pt idx="7">
                  <c:v>30326</c:v>
                </c:pt>
                <c:pt idx="8">
                  <c:v>30881</c:v>
                </c:pt>
                <c:pt idx="9">
                  <c:v>29824</c:v>
                </c:pt>
                <c:pt idx="10">
                  <c:v>30016</c:v>
                </c:pt>
                <c:pt idx="11">
                  <c:v>31446</c:v>
                </c:pt>
              </c:numCache>
            </c:numRef>
          </c:val>
          <c:extLst>
            <c:ext xmlns:c16="http://schemas.microsoft.com/office/drawing/2014/chart" uri="{C3380CC4-5D6E-409C-BE32-E72D297353CC}">
              <c16:uniqueId val="{00000000-2E4B-4978-AF91-63B899D91517}"/>
            </c:ext>
          </c:extLst>
        </c:ser>
        <c:dLbls>
          <c:showLegendKey val="0"/>
          <c:showVal val="0"/>
          <c:showCatName val="0"/>
          <c:showSerName val="0"/>
          <c:showPercent val="0"/>
          <c:showBubbleSize val="0"/>
        </c:dLbls>
        <c:gapWidth val="219"/>
        <c:axId val="878452768"/>
        <c:axId val="878452408"/>
      </c:barChart>
      <c:lineChart>
        <c:grouping val="standard"/>
        <c:varyColors val="0"/>
        <c:ser>
          <c:idx val="1"/>
          <c:order val="1"/>
          <c:tx>
            <c:strRef>
              <c:f>pivot!$C$42</c:f>
              <c:strCache>
                <c:ptCount val="1"/>
                <c:pt idx="0">
                  <c:v>Average of Efficiency</c:v>
                </c:pt>
              </c:strCache>
            </c:strRef>
          </c:tx>
          <c:spPr>
            <a:ln w="28575" cap="rnd">
              <a:solidFill>
                <a:schemeClr val="accent2"/>
              </a:solidFill>
              <a:round/>
            </a:ln>
            <a:effectLst/>
          </c:spPr>
          <c:marker>
            <c:symbol val="none"/>
          </c:marker>
          <c:cat>
            <c:strRef>
              <c:f>pivot!$A$43:$A$55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pivot!$C$43:$C$55</c:f>
              <c:numCache>
                <c:formatCode>0</c:formatCode>
                <c:ptCount val="12"/>
                <c:pt idx="0">
                  <c:v>15.798250916438452</c:v>
                </c:pt>
                <c:pt idx="1">
                  <c:v>17.51971329074776</c:v>
                </c:pt>
                <c:pt idx="2">
                  <c:v>15.372413448845336</c:v>
                </c:pt>
                <c:pt idx="3">
                  <c:v>15.798467511846727</c:v>
                </c:pt>
                <c:pt idx="4">
                  <c:v>18.722252684591712</c:v>
                </c:pt>
                <c:pt idx="5">
                  <c:v>17.490677932194771</c:v>
                </c:pt>
                <c:pt idx="6">
                  <c:v>17.403642229122191</c:v>
                </c:pt>
                <c:pt idx="7">
                  <c:v>18.280153831178911</c:v>
                </c:pt>
                <c:pt idx="8">
                  <c:v>17.423715025771557</c:v>
                </c:pt>
                <c:pt idx="9">
                  <c:v>17.495893672923195</c:v>
                </c:pt>
                <c:pt idx="10">
                  <c:v>17.011746835967688</c:v>
                </c:pt>
                <c:pt idx="11">
                  <c:v>20.100414803160941</c:v>
                </c:pt>
              </c:numCache>
            </c:numRef>
          </c:val>
          <c:smooth val="0"/>
          <c:extLst>
            <c:ext xmlns:c16="http://schemas.microsoft.com/office/drawing/2014/chart" uri="{C3380CC4-5D6E-409C-BE32-E72D297353CC}">
              <c16:uniqueId val="{00000001-2E4B-4978-AF91-63B899D91517}"/>
            </c:ext>
          </c:extLst>
        </c:ser>
        <c:dLbls>
          <c:showLegendKey val="0"/>
          <c:showVal val="0"/>
          <c:showCatName val="0"/>
          <c:showSerName val="0"/>
          <c:showPercent val="0"/>
          <c:showBubbleSize val="0"/>
        </c:dLbls>
        <c:marker val="1"/>
        <c:smooth val="0"/>
        <c:axId val="878483008"/>
        <c:axId val="878481928"/>
      </c:lineChart>
      <c:catAx>
        <c:axId val="87845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52408"/>
        <c:crosses val="autoZero"/>
        <c:auto val="1"/>
        <c:lblAlgn val="ctr"/>
        <c:lblOffset val="100"/>
        <c:noMultiLvlLbl val="0"/>
      </c:catAx>
      <c:valAx>
        <c:axId val="878452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52768"/>
        <c:crosses val="autoZero"/>
        <c:crossBetween val="between"/>
      </c:valAx>
      <c:valAx>
        <c:axId val="878481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83008"/>
        <c:crosses val="max"/>
        <c:crossBetween val="between"/>
      </c:valAx>
      <c:catAx>
        <c:axId val="878483008"/>
        <c:scaling>
          <c:orientation val="minMax"/>
        </c:scaling>
        <c:delete val="1"/>
        <c:axPos val="b"/>
        <c:numFmt formatCode="General" sourceLinked="1"/>
        <c:majorTickMark val="out"/>
        <c:minorTickMark val="none"/>
        <c:tickLblPos val="nextTo"/>
        <c:crossAx val="878481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[manufacturing_dataset.xlsx]pivot!PivotTable7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effectLst/>
              </a:rPr>
              <a:t>Units Produced vs Efficiency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pivot!$B$42</c:f>
              <c:strCache>
                <c:ptCount val="1"/>
                <c:pt idx="0">
                  <c:v>Total Units Produced</c:v>
                </c:pt>
              </c:strCache>
            </c:strRef>
          </c:tx>
          <c:spPr>
            <a:solidFill>
              <a:schemeClr val="accent1"/>
            </a:solidFill>
            <a:ln>
              <a:noFill/>
            </a:ln>
            <a:effectLst/>
          </c:spPr>
          <c:invertIfNegative val="0"/>
          <c:cat>
            <c:strRef>
              <c:f>pivot!$A$43:$A$55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pivot!$B$43:$B$55</c:f>
              <c:numCache>
                <c:formatCode>#,##0</c:formatCode>
                <c:ptCount val="12"/>
                <c:pt idx="0">
                  <c:v>30824</c:v>
                </c:pt>
                <c:pt idx="1">
                  <c:v>27875</c:v>
                </c:pt>
                <c:pt idx="2">
                  <c:v>31326</c:v>
                </c:pt>
                <c:pt idx="3">
                  <c:v>29441</c:v>
                </c:pt>
                <c:pt idx="4">
                  <c:v>31558</c:v>
                </c:pt>
                <c:pt idx="5">
                  <c:v>30040</c:v>
                </c:pt>
                <c:pt idx="6">
                  <c:v>31643</c:v>
                </c:pt>
                <c:pt idx="7">
                  <c:v>30326</c:v>
                </c:pt>
                <c:pt idx="8">
                  <c:v>30881</c:v>
                </c:pt>
                <c:pt idx="9">
                  <c:v>29824</c:v>
                </c:pt>
                <c:pt idx="10">
                  <c:v>30016</c:v>
                </c:pt>
                <c:pt idx="11">
                  <c:v>31446</c:v>
                </c:pt>
              </c:numCache>
            </c:numRef>
          </c:val>
          <c:extLst>
            <c:ext xmlns:c16="http://schemas.microsoft.com/office/drawing/2014/chart" uri="{C3380CC4-5D6E-409C-BE32-E72D297353CC}">
              <c16:uniqueId val="{00000000-B211-4859-B9F7-EF4048DC3C2A}"/>
            </c:ext>
          </c:extLst>
        </c:ser>
        <c:dLbls>
          <c:showLegendKey val="0"/>
          <c:showVal val="0"/>
          <c:showCatName val="0"/>
          <c:showSerName val="0"/>
          <c:showPercent val="0"/>
          <c:showBubbleSize val="0"/>
        </c:dLbls>
        <c:gapWidth val="219"/>
        <c:axId val="878452768"/>
        <c:axId val="878452408"/>
      </c:barChart>
      <c:lineChart>
        <c:grouping val="standard"/>
        <c:varyColors val="0"/>
        <c:ser>
          <c:idx val="1"/>
          <c:order val="1"/>
          <c:tx>
            <c:strRef>
              <c:f>pivot!$C$42</c:f>
              <c:strCache>
                <c:ptCount val="1"/>
                <c:pt idx="0">
                  <c:v>Average of Efficiency</c:v>
                </c:pt>
              </c:strCache>
            </c:strRef>
          </c:tx>
          <c:spPr>
            <a:ln w="28575" cap="rnd">
              <a:solidFill>
                <a:schemeClr val="accent3"/>
              </a:solidFill>
              <a:round/>
            </a:ln>
            <a:effectLst/>
          </c:spPr>
          <c:marker>
            <c:symbol val="none"/>
          </c:marker>
          <c:cat>
            <c:strRef>
              <c:f>pivot!$A$43:$A$55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pivot!$C$43:$C$55</c:f>
              <c:numCache>
                <c:formatCode>0</c:formatCode>
                <c:ptCount val="12"/>
                <c:pt idx="0">
                  <c:v>15.798250916438452</c:v>
                </c:pt>
                <c:pt idx="1">
                  <c:v>17.51971329074776</c:v>
                </c:pt>
                <c:pt idx="2">
                  <c:v>15.372413448845336</c:v>
                </c:pt>
                <c:pt idx="3">
                  <c:v>15.798467511846727</c:v>
                </c:pt>
                <c:pt idx="4">
                  <c:v>18.722252684591712</c:v>
                </c:pt>
                <c:pt idx="5">
                  <c:v>17.490677932194771</c:v>
                </c:pt>
                <c:pt idx="6">
                  <c:v>17.403642229122191</c:v>
                </c:pt>
                <c:pt idx="7">
                  <c:v>18.280153831178911</c:v>
                </c:pt>
                <c:pt idx="8">
                  <c:v>17.423715025771557</c:v>
                </c:pt>
                <c:pt idx="9">
                  <c:v>17.495893672923195</c:v>
                </c:pt>
                <c:pt idx="10">
                  <c:v>17.011746835967688</c:v>
                </c:pt>
                <c:pt idx="11">
                  <c:v>20.100414803160941</c:v>
                </c:pt>
              </c:numCache>
            </c:numRef>
          </c:val>
          <c:smooth val="0"/>
          <c:extLst>
            <c:ext xmlns:c16="http://schemas.microsoft.com/office/drawing/2014/chart" uri="{C3380CC4-5D6E-409C-BE32-E72D297353CC}">
              <c16:uniqueId val="{00000001-B211-4859-B9F7-EF4048DC3C2A}"/>
            </c:ext>
          </c:extLst>
        </c:ser>
        <c:dLbls>
          <c:showLegendKey val="0"/>
          <c:showVal val="0"/>
          <c:showCatName val="0"/>
          <c:showSerName val="0"/>
          <c:showPercent val="0"/>
          <c:showBubbleSize val="0"/>
        </c:dLbls>
        <c:marker val="1"/>
        <c:smooth val="0"/>
        <c:axId val="878483008"/>
        <c:axId val="878481928"/>
      </c:lineChart>
      <c:catAx>
        <c:axId val="87845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52408"/>
        <c:crosses val="autoZero"/>
        <c:auto val="1"/>
        <c:lblAlgn val="ctr"/>
        <c:lblOffset val="100"/>
        <c:noMultiLvlLbl val="0"/>
      </c:catAx>
      <c:valAx>
        <c:axId val="8784524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52768"/>
        <c:crosses val="autoZero"/>
        <c:crossBetween val="between"/>
      </c:valAx>
      <c:valAx>
        <c:axId val="878481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483008"/>
        <c:crosses val="max"/>
        <c:crossBetween val="between"/>
      </c:valAx>
      <c:catAx>
        <c:axId val="878483008"/>
        <c:scaling>
          <c:orientation val="minMax"/>
        </c:scaling>
        <c:delete val="1"/>
        <c:axPos val="b"/>
        <c:numFmt formatCode="General" sourceLinked="1"/>
        <c:majorTickMark val="out"/>
        <c:minorTickMark val="none"/>
        <c:tickLblPos val="nextTo"/>
        <c:crossAx val="8784819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1309687</xdr:colOff>
      <xdr:row>28</xdr:row>
      <xdr:rowOff>166687</xdr:rowOff>
    </xdr:from>
    <xdr:to>
      <xdr:col>9</xdr:col>
      <xdr:colOff>185737</xdr:colOff>
      <xdr:row>43</xdr:row>
      <xdr:rowOff>52387</xdr:rowOff>
    </xdr:to>
    <xdr:graphicFrame macro="">
      <xdr:nvGraphicFramePr>
        <xdr:cNvPr id="5" name="Chart 4">
          <a:extLst>
            <a:ext uri="{FF2B5EF4-FFF2-40B4-BE49-F238E27FC236}">
              <a16:creationId xmlns:a16="http://schemas.microsoft.com/office/drawing/2014/main" id="{B6F4C02E-8E99-5AF9-4D66-E2DE7EB10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0</xdr:colOff>
      <xdr:row>2</xdr:row>
      <xdr:rowOff>0</xdr:rowOff>
    </xdr:to>
    <xdr:sp macro="" textlink="">
      <xdr:nvSpPr>
        <xdr:cNvPr id="6" name="Rectangle 5">
          <a:extLst>
            <a:ext uri="{FF2B5EF4-FFF2-40B4-BE49-F238E27FC236}">
              <a16:creationId xmlns:a16="http://schemas.microsoft.com/office/drawing/2014/main" id="{36B22EB2-1165-F0EE-9DE4-57AEFA27EC03}"/>
            </a:ext>
          </a:extLst>
        </xdr:cNvPr>
        <xdr:cNvSpPr/>
      </xdr:nvSpPr>
      <xdr:spPr>
        <a:xfrm>
          <a:off x="0" y="0"/>
          <a:ext cx="11654118" cy="38100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latin typeface="Gill Sans MT" panose="020B0502020104020203" pitchFamily="34" charset="0"/>
            </a:rPr>
            <a:t>Manufacturing Production Operations Dashboard</a:t>
          </a:r>
        </a:p>
      </xdr:txBody>
    </xdr:sp>
    <xdr:clientData/>
  </xdr:twoCellAnchor>
  <xdr:twoCellAnchor>
    <xdr:from>
      <xdr:col>2</xdr:col>
      <xdr:colOff>361949</xdr:colOff>
      <xdr:row>3</xdr:row>
      <xdr:rowOff>1</xdr:rowOff>
    </xdr:from>
    <xdr:to>
      <xdr:col>17</xdr:col>
      <xdr:colOff>238125</xdr:colOff>
      <xdr:row>7</xdr:row>
      <xdr:rowOff>2484</xdr:rowOff>
    </xdr:to>
    <xdr:grpSp>
      <xdr:nvGrpSpPr>
        <xdr:cNvPr id="22" name="Group 21">
          <a:extLst>
            <a:ext uri="{FF2B5EF4-FFF2-40B4-BE49-F238E27FC236}">
              <a16:creationId xmlns:a16="http://schemas.microsoft.com/office/drawing/2014/main" id="{58172D38-62E2-D9D6-6E75-6BBABBE3A1EF}"/>
            </a:ext>
          </a:extLst>
        </xdr:cNvPr>
        <xdr:cNvGrpSpPr/>
      </xdr:nvGrpSpPr>
      <xdr:grpSpPr>
        <a:xfrm>
          <a:off x="1471331" y="549089"/>
          <a:ext cx="10129559" cy="775689"/>
          <a:chOff x="619125" y="571501"/>
          <a:chExt cx="9020176" cy="774008"/>
        </a:xfrm>
      </xdr:grpSpPr>
      <xdr:grpSp>
        <xdr:nvGrpSpPr>
          <xdr:cNvPr id="9" name="Group 8">
            <a:extLst>
              <a:ext uri="{FF2B5EF4-FFF2-40B4-BE49-F238E27FC236}">
                <a16:creationId xmlns:a16="http://schemas.microsoft.com/office/drawing/2014/main" id="{E81A5D04-0F0D-5472-AD90-2189DDD9D279}"/>
              </a:ext>
            </a:extLst>
          </xdr:cNvPr>
          <xdr:cNvGrpSpPr/>
        </xdr:nvGrpSpPr>
        <xdr:grpSpPr>
          <a:xfrm>
            <a:off x="619125" y="571501"/>
            <a:ext cx="1704976" cy="774008"/>
            <a:chOff x="2209800" y="581025"/>
            <a:chExt cx="1466850" cy="698123"/>
          </a:xfrm>
        </xdr:grpSpPr>
        <xdr:sp macro="" textlink="pivot!A2">
          <xdr:nvSpPr>
            <xdr:cNvPr id="7" name="Rectangle 6">
              <a:extLst>
                <a:ext uri="{FF2B5EF4-FFF2-40B4-BE49-F238E27FC236}">
                  <a16:creationId xmlns:a16="http://schemas.microsoft.com/office/drawing/2014/main" id="{0DBE3D3A-D3AA-A94F-6050-354029C7B5A4}"/>
                </a:ext>
              </a:extLst>
            </xdr:cNvPr>
            <xdr:cNvSpPr/>
          </xdr:nvSpPr>
          <xdr:spPr>
            <a:xfrm>
              <a:off x="2209800" y="866773"/>
              <a:ext cx="1466850" cy="4123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B106372-39B9-4794-97EA-44A4D2486AF3}" type="TxLink">
                <a:rPr lang="en-US" sz="1600" b="0" i="0" u="none" strike="noStrike">
                  <a:solidFill>
                    <a:schemeClr val="bg1"/>
                  </a:solidFill>
                  <a:latin typeface="Gill Sans MT" panose="020B0502020104020203" pitchFamily="34" charset="0"/>
                  <a:ea typeface="Calibri"/>
                  <a:cs typeface="Calibri"/>
                </a:rPr>
                <a:pPr algn="ctr"/>
                <a:t>365.200</a:t>
              </a:fld>
              <a:endParaRPr lang="en-US" sz="1600">
                <a:solidFill>
                  <a:schemeClr val="bg1"/>
                </a:solidFill>
                <a:latin typeface="Gill Sans MT" panose="020B0502020104020203" pitchFamily="34" charset="0"/>
              </a:endParaRPr>
            </a:p>
          </xdr:txBody>
        </xdr:sp>
        <xdr:sp macro="" textlink="">
          <xdr:nvSpPr>
            <xdr:cNvPr id="8" name="Rectangle 7">
              <a:extLst>
                <a:ext uri="{FF2B5EF4-FFF2-40B4-BE49-F238E27FC236}">
                  <a16:creationId xmlns:a16="http://schemas.microsoft.com/office/drawing/2014/main" id="{397B45C2-FBAD-6027-0E84-7E0B7F293DB5}"/>
                </a:ext>
              </a:extLst>
            </xdr:cNvPr>
            <xdr:cNvSpPr/>
          </xdr:nvSpPr>
          <xdr:spPr>
            <a:xfrm>
              <a:off x="2209800" y="581025"/>
              <a:ext cx="1466850" cy="3048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Gill Sans MT" panose="020B0502020104020203" pitchFamily="34" charset="0"/>
                  <a:ea typeface="Calibri"/>
                  <a:cs typeface="Calibri"/>
                </a:rPr>
                <a:t>Total</a:t>
              </a:r>
              <a:r>
                <a:rPr lang="en-US" sz="1100" b="1" i="0" u="none" strike="noStrike" baseline="0">
                  <a:solidFill>
                    <a:schemeClr val="bg1"/>
                  </a:solidFill>
                  <a:latin typeface="Gill Sans MT" panose="020B0502020104020203" pitchFamily="34" charset="0"/>
                  <a:ea typeface="Calibri"/>
                  <a:cs typeface="Calibri"/>
                </a:rPr>
                <a:t> Unit Produced</a:t>
              </a:r>
              <a:endParaRPr lang="en-US" sz="1100" b="1" i="0" u="none" strike="noStrike">
                <a:solidFill>
                  <a:schemeClr val="bg1"/>
                </a:solidFill>
                <a:latin typeface="Gill Sans MT" panose="020B0502020104020203" pitchFamily="34" charset="0"/>
                <a:ea typeface="Calibri"/>
                <a:cs typeface="Calibri"/>
              </a:endParaRPr>
            </a:p>
          </xdr:txBody>
        </xdr:sp>
      </xdr:grpSp>
      <xdr:grpSp>
        <xdr:nvGrpSpPr>
          <xdr:cNvPr id="13" name="Group 12">
            <a:extLst>
              <a:ext uri="{FF2B5EF4-FFF2-40B4-BE49-F238E27FC236}">
                <a16:creationId xmlns:a16="http://schemas.microsoft.com/office/drawing/2014/main" id="{3363B4D8-9A86-393F-D24E-D2E78172DCE3}"/>
              </a:ext>
            </a:extLst>
          </xdr:cNvPr>
          <xdr:cNvGrpSpPr/>
        </xdr:nvGrpSpPr>
        <xdr:grpSpPr>
          <a:xfrm>
            <a:off x="3057525" y="571501"/>
            <a:ext cx="1704976" cy="774008"/>
            <a:chOff x="2209800" y="581025"/>
            <a:chExt cx="1466850" cy="698123"/>
          </a:xfrm>
        </xdr:grpSpPr>
        <xdr:sp macro="" textlink="pivot!A5">
          <xdr:nvSpPr>
            <xdr:cNvPr id="14" name="Rectangle 13">
              <a:extLst>
                <a:ext uri="{FF2B5EF4-FFF2-40B4-BE49-F238E27FC236}">
                  <a16:creationId xmlns:a16="http://schemas.microsoft.com/office/drawing/2014/main" id="{5855A450-872E-7FC4-BFA0-B4EBC987F248}"/>
                </a:ext>
              </a:extLst>
            </xdr:cNvPr>
            <xdr:cNvSpPr/>
          </xdr:nvSpPr>
          <xdr:spPr>
            <a:xfrm>
              <a:off x="2209800" y="866773"/>
              <a:ext cx="1466850" cy="4123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F3D1FD-1346-4321-8112-A24B043EB1BF}" type="TxLink">
                <a:rPr lang="en-US" sz="1600" b="0" i="0" u="none" strike="noStrike">
                  <a:solidFill>
                    <a:schemeClr val="bg1"/>
                  </a:solidFill>
                  <a:latin typeface="Gill Sans MT" panose="020B0502020104020203" pitchFamily="34" charset="0"/>
                  <a:ea typeface="Calibri"/>
                  <a:cs typeface="Calibri"/>
                </a:rPr>
                <a:pPr algn="ctr"/>
                <a:t>3,85%</a:t>
              </a:fld>
              <a:endParaRPr lang="en-US" sz="2400">
                <a:solidFill>
                  <a:schemeClr val="bg1"/>
                </a:solidFill>
                <a:latin typeface="Gill Sans MT" panose="020B0502020104020203" pitchFamily="34" charset="0"/>
              </a:endParaRPr>
            </a:p>
          </xdr:txBody>
        </xdr:sp>
        <xdr:sp macro="" textlink="">
          <xdr:nvSpPr>
            <xdr:cNvPr id="15" name="Rectangle 14">
              <a:extLst>
                <a:ext uri="{FF2B5EF4-FFF2-40B4-BE49-F238E27FC236}">
                  <a16:creationId xmlns:a16="http://schemas.microsoft.com/office/drawing/2014/main" id="{0E9A0C1E-4E11-1656-2D1D-2CBEF1257041}"/>
                </a:ext>
              </a:extLst>
            </xdr:cNvPr>
            <xdr:cNvSpPr/>
          </xdr:nvSpPr>
          <xdr:spPr>
            <a:xfrm>
              <a:off x="2209800" y="581025"/>
              <a:ext cx="1466850" cy="3048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Gill Sans MT" panose="020B0502020104020203" pitchFamily="34" charset="0"/>
                  <a:ea typeface="Calibri"/>
                  <a:cs typeface="Calibri"/>
                </a:rPr>
                <a:t>Average of Defects</a:t>
              </a:r>
            </a:p>
          </xdr:txBody>
        </xdr:sp>
      </xdr:grpSp>
      <xdr:grpSp>
        <xdr:nvGrpSpPr>
          <xdr:cNvPr id="16" name="Group 15">
            <a:extLst>
              <a:ext uri="{FF2B5EF4-FFF2-40B4-BE49-F238E27FC236}">
                <a16:creationId xmlns:a16="http://schemas.microsoft.com/office/drawing/2014/main" id="{ADF75614-AD65-F58B-601A-A53D0EDCC6F1}"/>
              </a:ext>
            </a:extLst>
          </xdr:cNvPr>
          <xdr:cNvGrpSpPr/>
        </xdr:nvGrpSpPr>
        <xdr:grpSpPr>
          <a:xfrm>
            <a:off x="5495925" y="571501"/>
            <a:ext cx="1704976" cy="774008"/>
            <a:chOff x="2209800" y="581025"/>
            <a:chExt cx="1466850" cy="698123"/>
          </a:xfrm>
        </xdr:grpSpPr>
        <xdr:sp macro="" textlink="pivot!A8">
          <xdr:nvSpPr>
            <xdr:cNvPr id="17" name="Rectangle 16">
              <a:extLst>
                <a:ext uri="{FF2B5EF4-FFF2-40B4-BE49-F238E27FC236}">
                  <a16:creationId xmlns:a16="http://schemas.microsoft.com/office/drawing/2014/main" id="{07C74485-0EDA-3106-E902-53CC1B783E28}"/>
                </a:ext>
              </a:extLst>
            </xdr:cNvPr>
            <xdr:cNvSpPr/>
          </xdr:nvSpPr>
          <xdr:spPr>
            <a:xfrm>
              <a:off x="2209800" y="866773"/>
              <a:ext cx="1466850" cy="4123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EA9040E-D852-4AC3-8EA7-36F5DF9CC99E}" type="TxLink">
                <a:rPr lang="en-US" sz="1600" b="0" i="0" u="none" strike="noStrike">
                  <a:solidFill>
                    <a:schemeClr val="bg1"/>
                  </a:solidFill>
                  <a:latin typeface="Gill Sans MT" panose="020B0502020104020203" pitchFamily="34" charset="0"/>
                  <a:ea typeface="Calibri"/>
                  <a:cs typeface="Calibri"/>
                </a:rPr>
                <a:pPr algn="ctr"/>
                <a:t>36.740</a:t>
              </a:fld>
              <a:endParaRPr lang="en-US" sz="3600">
                <a:solidFill>
                  <a:schemeClr val="bg1"/>
                </a:solidFill>
                <a:latin typeface="Gill Sans MT" panose="020B0502020104020203" pitchFamily="34" charset="0"/>
              </a:endParaRPr>
            </a:p>
          </xdr:txBody>
        </xdr:sp>
        <xdr:sp macro="" textlink="">
          <xdr:nvSpPr>
            <xdr:cNvPr id="18" name="Rectangle 17">
              <a:extLst>
                <a:ext uri="{FF2B5EF4-FFF2-40B4-BE49-F238E27FC236}">
                  <a16:creationId xmlns:a16="http://schemas.microsoft.com/office/drawing/2014/main" id="{55706D65-587B-3BB1-2E30-70CA676B8B45}"/>
                </a:ext>
              </a:extLst>
            </xdr:cNvPr>
            <xdr:cNvSpPr/>
          </xdr:nvSpPr>
          <xdr:spPr>
            <a:xfrm>
              <a:off x="2209800" y="581025"/>
              <a:ext cx="1466850" cy="3048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Gill Sans MT" panose="020B0502020104020203" pitchFamily="34" charset="0"/>
                  <a:ea typeface="Calibri"/>
                  <a:cs typeface="Calibri"/>
                </a:rPr>
                <a:t>Production Time (hr)</a:t>
              </a:r>
              <a:endParaRPr lang="en-US" sz="1100" b="1" i="0" u="none" strike="noStrike" baseline="0">
                <a:solidFill>
                  <a:schemeClr val="bg1"/>
                </a:solidFill>
                <a:latin typeface="Gill Sans MT" panose="020B0502020104020203" pitchFamily="34" charset="0"/>
                <a:ea typeface="Calibri"/>
                <a:cs typeface="Calibri"/>
              </a:endParaRPr>
            </a:p>
          </xdr:txBody>
        </xdr:sp>
      </xdr:grpSp>
      <xdr:grpSp>
        <xdr:nvGrpSpPr>
          <xdr:cNvPr id="19" name="Group 18">
            <a:extLst>
              <a:ext uri="{FF2B5EF4-FFF2-40B4-BE49-F238E27FC236}">
                <a16:creationId xmlns:a16="http://schemas.microsoft.com/office/drawing/2014/main" id="{6B69CB55-EAA6-A749-A519-F68EFCA0CFAD}"/>
              </a:ext>
            </a:extLst>
          </xdr:cNvPr>
          <xdr:cNvGrpSpPr/>
        </xdr:nvGrpSpPr>
        <xdr:grpSpPr>
          <a:xfrm>
            <a:off x="7934325" y="571501"/>
            <a:ext cx="1704976" cy="774008"/>
            <a:chOff x="2209800" y="581025"/>
            <a:chExt cx="1466850" cy="698123"/>
          </a:xfrm>
        </xdr:grpSpPr>
        <xdr:sp macro="" textlink="pivot!A11">
          <xdr:nvSpPr>
            <xdr:cNvPr id="20" name="Rectangle 19">
              <a:extLst>
                <a:ext uri="{FF2B5EF4-FFF2-40B4-BE49-F238E27FC236}">
                  <a16:creationId xmlns:a16="http://schemas.microsoft.com/office/drawing/2014/main" id="{30580D98-7481-3519-6B2E-50B4FEFB2818}"/>
                </a:ext>
              </a:extLst>
            </xdr:cNvPr>
            <xdr:cNvSpPr/>
          </xdr:nvSpPr>
          <xdr:spPr>
            <a:xfrm>
              <a:off x="2209800" y="866773"/>
              <a:ext cx="1466850" cy="412375"/>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F25F15C-424A-4BB1-896F-C1ABD3EAD03D}" type="TxLink">
                <a:rPr lang="en-US" sz="1600" b="0" i="0" u="none" strike="noStrike">
                  <a:solidFill>
                    <a:schemeClr val="bg1"/>
                  </a:solidFill>
                  <a:latin typeface="Gill Sans MT" panose="020B0502020104020203" pitchFamily="34" charset="0"/>
                  <a:ea typeface="Calibri"/>
                  <a:cs typeface="Calibri"/>
                </a:rPr>
                <a:pPr algn="ctr"/>
                <a:t>17</a:t>
              </a:fld>
              <a:endParaRPr lang="en-US" sz="4800">
                <a:solidFill>
                  <a:schemeClr val="bg1"/>
                </a:solidFill>
                <a:latin typeface="Gill Sans MT" panose="020B0502020104020203" pitchFamily="34" charset="0"/>
              </a:endParaRPr>
            </a:p>
          </xdr:txBody>
        </xdr:sp>
        <xdr:sp macro="" textlink="">
          <xdr:nvSpPr>
            <xdr:cNvPr id="21" name="Rectangle 20">
              <a:extLst>
                <a:ext uri="{FF2B5EF4-FFF2-40B4-BE49-F238E27FC236}">
                  <a16:creationId xmlns:a16="http://schemas.microsoft.com/office/drawing/2014/main" id="{F751DE93-C6E8-E739-9E44-78C276A51C64}"/>
                </a:ext>
              </a:extLst>
            </xdr:cNvPr>
            <xdr:cNvSpPr/>
          </xdr:nvSpPr>
          <xdr:spPr>
            <a:xfrm>
              <a:off x="2209800" y="581025"/>
              <a:ext cx="1466850" cy="304800"/>
            </a:xfrm>
            <a:prstGeom prst="rect">
              <a:avLst/>
            </a:prstGeom>
            <a:solidFill>
              <a:schemeClr val="accent1">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bg1"/>
                  </a:solidFill>
                  <a:latin typeface="Gill Sans MT" panose="020B0502020104020203" pitchFamily="34" charset="0"/>
                  <a:ea typeface="Calibri"/>
                  <a:cs typeface="Calibri"/>
                </a:rPr>
                <a:t>Average of Efficiency</a:t>
              </a:r>
              <a:endParaRPr lang="en-US" sz="1100" b="1" i="0" u="none" strike="noStrike" baseline="0">
                <a:solidFill>
                  <a:schemeClr val="bg1"/>
                </a:solidFill>
                <a:latin typeface="Gill Sans MT" panose="020B0502020104020203" pitchFamily="34" charset="0"/>
                <a:ea typeface="Calibri"/>
                <a:cs typeface="Calibri"/>
              </a:endParaRPr>
            </a:p>
          </xdr:txBody>
        </xdr:sp>
      </xdr:grpSp>
    </xdr:grpSp>
    <xdr:clientData/>
  </xdr:twoCellAnchor>
  <xdr:twoCellAnchor>
    <xdr:from>
      <xdr:col>5</xdr:col>
      <xdr:colOff>573320</xdr:colOff>
      <xdr:row>9</xdr:row>
      <xdr:rowOff>157213</xdr:rowOff>
    </xdr:from>
    <xdr:to>
      <xdr:col>18</xdr:col>
      <xdr:colOff>599277</xdr:colOff>
      <xdr:row>21</xdr:row>
      <xdr:rowOff>152451</xdr:rowOff>
    </xdr:to>
    <xdr:grpSp>
      <xdr:nvGrpSpPr>
        <xdr:cNvPr id="28" name="Group 27">
          <a:extLst>
            <a:ext uri="{FF2B5EF4-FFF2-40B4-BE49-F238E27FC236}">
              <a16:creationId xmlns:a16="http://schemas.microsoft.com/office/drawing/2014/main" id="{50B4AC89-2751-2129-1752-63EB32440F06}"/>
            </a:ext>
          </a:extLst>
        </xdr:cNvPr>
        <xdr:cNvGrpSpPr/>
      </xdr:nvGrpSpPr>
      <xdr:grpSpPr>
        <a:xfrm>
          <a:off x="3733379" y="1793272"/>
          <a:ext cx="8912222" cy="2550179"/>
          <a:chOff x="3374791" y="1703624"/>
          <a:chExt cx="7892486" cy="2281238"/>
        </a:xfrm>
      </xdr:grpSpPr>
      <xdr:graphicFrame macro="">
        <xdr:nvGraphicFramePr>
          <xdr:cNvPr id="2" name="Chart 1">
            <a:extLst>
              <a:ext uri="{FF2B5EF4-FFF2-40B4-BE49-F238E27FC236}">
                <a16:creationId xmlns:a16="http://schemas.microsoft.com/office/drawing/2014/main" id="{ECB8959A-ED26-405C-81CD-936506EF2904}"/>
              </a:ext>
            </a:extLst>
          </xdr:cNvPr>
          <xdr:cNvGraphicFramePr>
            <a:graphicFrameLocks/>
          </xdr:cNvGraphicFramePr>
        </xdr:nvGraphicFramePr>
        <xdr:xfrm>
          <a:off x="7433928" y="1703624"/>
          <a:ext cx="3833349" cy="2281238"/>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3">
            <a:extLst>
              <a:ext uri="{FF2B5EF4-FFF2-40B4-BE49-F238E27FC236}">
                <a16:creationId xmlns:a16="http://schemas.microsoft.com/office/drawing/2014/main" id="{11F78D63-88BB-43DC-B2F8-51F2FA6919E2}"/>
              </a:ext>
            </a:extLst>
          </xdr:cNvPr>
          <xdr:cNvGraphicFramePr>
            <a:graphicFrameLocks/>
          </xdr:cNvGraphicFramePr>
        </xdr:nvGraphicFramePr>
        <xdr:xfrm>
          <a:off x="3374791" y="1703624"/>
          <a:ext cx="3834368" cy="2281238"/>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xdr:col>
      <xdr:colOff>11444</xdr:colOff>
      <xdr:row>8</xdr:row>
      <xdr:rowOff>45255</xdr:rowOff>
    </xdr:from>
    <xdr:to>
      <xdr:col>5</xdr:col>
      <xdr:colOff>334173</xdr:colOff>
      <xdr:row>23</xdr:row>
      <xdr:rowOff>73909</xdr:rowOff>
    </xdr:to>
    <xdr:grpSp>
      <xdr:nvGrpSpPr>
        <xdr:cNvPr id="27" name="Group 26">
          <a:extLst>
            <a:ext uri="{FF2B5EF4-FFF2-40B4-BE49-F238E27FC236}">
              <a16:creationId xmlns:a16="http://schemas.microsoft.com/office/drawing/2014/main" id="{107C4CDB-9093-7667-1D34-C4278C0158B5}"/>
            </a:ext>
          </a:extLst>
        </xdr:cNvPr>
        <xdr:cNvGrpSpPr/>
      </xdr:nvGrpSpPr>
      <xdr:grpSpPr>
        <a:xfrm>
          <a:off x="437268" y="1490814"/>
          <a:ext cx="3056964" cy="3199919"/>
          <a:chOff x="392444" y="1445990"/>
          <a:chExt cx="2743200" cy="2886154"/>
        </a:xfrm>
      </xdr:grpSpPr>
      <mc:AlternateContent xmlns:mc="http://schemas.openxmlformats.org/markup-compatibility/2006" xmlns:tsle="http://schemas.microsoft.com/office/drawing/2012/timeslicer">
        <mc:Choice Requires="tsle">
          <xdr:graphicFrame macro="">
            <xdr:nvGraphicFramePr>
              <xdr:cNvPr id="23" name="Date">
                <a:extLst>
                  <a:ext uri="{FF2B5EF4-FFF2-40B4-BE49-F238E27FC236}">
                    <a16:creationId xmlns:a16="http://schemas.microsoft.com/office/drawing/2014/main" id="{0F1904AC-1A1A-FA2A-3368-4CBE018B68B7}"/>
                  </a:ext>
                </a:extLst>
              </xdr:cNvPr>
              <xdr:cNvGraphicFramePr/>
            </xdr:nvGraphicFramePr>
            <xdr:xfrm>
              <a:off x="397697" y="1445990"/>
              <a:ext cx="2732695" cy="1366838"/>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97697" y="1445990"/>
                <a:ext cx="2732695" cy="136683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24" name="Product Type">
                <a:extLst>
                  <a:ext uri="{FF2B5EF4-FFF2-40B4-BE49-F238E27FC236}">
                    <a16:creationId xmlns:a16="http://schemas.microsoft.com/office/drawing/2014/main" id="{8F43E35F-F64C-1D82-8E0A-9B1B6D9EB2E5}"/>
                  </a:ext>
                </a:extLst>
              </xdr:cNvPr>
              <xdr:cNvGraphicFramePr/>
            </xdr:nvGraphicFramePr>
            <xdr:xfrm>
              <a:off x="392444" y="2960544"/>
              <a:ext cx="2743200" cy="137160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392444" y="2960544"/>
                <a:ext cx="2743200"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427092</xdr:colOff>
      <xdr:row>24</xdr:row>
      <xdr:rowOff>72432</xdr:rowOff>
    </xdr:from>
    <xdr:to>
      <xdr:col>14</xdr:col>
      <xdr:colOff>24617</xdr:colOff>
      <xdr:row>36</xdr:row>
      <xdr:rowOff>72432</xdr:rowOff>
    </xdr:to>
    <xdr:graphicFrame macro="">
      <xdr:nvGraphicFramePr>
        <xdr:cNvPr id="3" name="Chart 2">
          <a:extLst>
            <a:ext uri="{FF2B5EF4-FFF2-40B4-BE49-F238E27FC236}">
              <a16:creationId xmlns:a16="http://schemas.microsoft.com/office/drawing/2014/main" id="{60728D3C-85EE-4A41-B2EF-E623823C3F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380242</xdr:colOff>
      <xdr:row>24</xdr:row>
      <xdr:rowOff>72432</xdr:rowOff>
    </xdr:from>
    <xdr:to>
      <xdr:col>7</xdr:col>
      <xdr:colOff>202904</xdr:colOff>
      <xdr:row>36</xdr:row>
      <xdr:rowOff>72432</xdr:rowOff>
    </xdr:to>
    <xdr:graphicFrame macro="">
      <xdr:nvGraphicFramePr>
        <xdr:cNvPr id="5" name="Chart 4">
          <a:extLst>
            <a:ext uri="{FF2B5EF4-FFF2-40B4-BE49-F238E27FC236}">
              <a16:creationId xmlns:a16="http://schemas.microsoft.com/office/drawing/2014/main" id="{371C06E9-4A82-4019-ADC8-19291EAE42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282335</xdr:colOff>
      <xdr:row>23</xdr:row>
      <xdr:rowOff>119235</xdr:rowOff>
    </xdr:from>
    <xdr:to>
      <xdr:col>18</xdr:col>
      <xdr:colOff>605064</xdr:colOff>
      <xdr:row>37</xdr:row>
      <xdr:rowOff>14690</xdr:rowOff>
    </xdr:to>
    <xdr:grpSp>
      <xdr:nvGrpSpPr>
        <xdr:cNvPr id="29" name="Group 28">
          <a:extLst>
            <a:ext uri="{FF2B5EF4-FFF2-40B4-BE49-F238E27FC236}">
              <a16:creationId xmlns:a16="http://schemas.microsoft.com/office/drawing/2014/main" id="{1688CA28-302B-06F0-DD2D-4DD8FEB3CBBC}"/>
            </a:ext>
          </a:extLst>
        </xdr:cNvPr>
        <xdr:cNvGrpSpPr/>
      </xdr:nvGrpSpPr>
      <xdr:grpSpPr>
        <a:xfrm>
          <a:off x="9594423" y="4736059"/>
          <a:ext cx="3056965" cy="2876219"/>
          <a:chOff x="8529864" y="4299028"/>
          <a:chExt cx="2743200" cy="2562455"/>
        </a:xfrm>
      </xdr:grpSpPr>
      <mc:AlternateContent xmlns:mc="http://schemas.openxmlformats.org/markup-compatibility/2006" xmlns:a14="http://schemas.microsoft.com/office/drawing/2010/main">
        <mc:Choice Requires="a14">
          <xdr:graphicFrame macro="">
            <xdr:nvGraphicFramePr>
              <xdr:cNvPr id="25" name="Shift">
                <a:extLst>
                  <a:ext uri="{FF2B5EF4-FFF2-40B4-BE49-F238E27FC236}">
                    <a16:creationId xmlns:a16="http://schemas.microsoft.com/office/drawing/2014/main" id="{C1885E86-BA7B-6736-C0A9-C7168EAB07E2}"/>
                  </a:ext>
                </a:extLst>
              </xdr:cNvPr>
              <xdr:cNvGraphicFramePr/>
            </xdr:nvGraphicFramePr>
            <xdr:xfrm>
              <a:off x="8529864" y="4299028"/>
              <a:ext cx="2743200" cy="1221846"/>
            </xdr:xfrm>
            <a:graphic>
              <a:graphicData uri="http://schemas.microsoft.com/office/drawing/2010/slicer">
                <sle:slicer xmlns:sle="http://schemas.microsoft.com/office/drawing/2010/slicer" name="Shift"/>
              </a:graphicData>
            </a:graphic>
          </xdr:graphicFrame>
        </mc:Choice>
        <mc:Fallback xmlns="">
          <xdr:sp macro="" textlink="">
            <xdr:nvSpPr>
              <xdr:cNvPr id="0" name=""/>
              <xdr:cNvSpPr>
                <a:spLocks noTextEdit="1"/>
              </xdr:cNvSpPr>
            </xdr:nvSpPr>
            <xdr:spPr>
              <a:xfrm>
                <a:off x="8529864" y="4377470"/>
                <a:ext cx="2743200" cy="122184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6" name="Machine ID">
                <a:extLst>
                  <a:ext uri="{FF2B5EF4-FFF2-40B4-BE49-F238E27FC236}">
                    <a16:creationId xmlns:a16="http://schemas.microsoft.com/office/drawing/2014/main" id="{C623EA3D-BFAD-BE7B-81DC-D07D6670B6D8}"/>
                  </a:ext>
                </a:extLst>
              </xdr:cNvPr>
              <xdr:cNvGraphicFramePr/>
            </xdr:nvGraphicFramePr>
            <xdr:xfrm>
              <a:off x="8529864" y="5672763"/>
              <a:ext cx="2743200" cy="1188720"/>
            </xdr:xfrm>
            <a:graphic>
              <a:graphicData uri="http://schemas.microsoft.com/office/drawing/2010/slicer">
                <sle:slicer xmlns:sle="http://schemas.microsoft.com/office/drawing/2010/slicer" name="Machine ID"/>
              </a:graphicData>
            </a:graphic>
          </xdr:graphicFrame>
        </mc:Choice>
        <mc:Fallback xmlns="">
          <xdr:sp macro="" textlink="">
            <xdr:nvSpPr>
              <xdr:cNvPr id="0" name=""/>
              <xdr:cNvSpPr>
                <a:spLocks noTextEdit="1"/>
              </xdr:cNvSpPr>
            </xdr:nvSpPr>
            <xdr:spPr>
              <a:xfrm>
                <a:off x="8529864" y="5751205"/>
                <a:ext cx="2743200" cy="11887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9525</xdr:colOff>
      <xdr:row>2</xdr:row>
      <xdr:rowOff>19050</xdr:rowOff>
    </xdr:to>
    <xdr:sp macro="" textlink="">
      <xdr:nvSpPr>
        <xdr:cNvPr id="2" name="Rectangle 1">
          <a:extLst>
            <a:ext uri="{FF2B5EF4-FFF2-40B4-BE49-F238E27FC236}">
              <a16:creationId xmlns:a16="http://schemas.microsoft.com/office/drawing/2014/main" id="{9E28CD0C-21BB-BB55-0353-105DD4422724}"/>
            </a:ext>
          </a:extLst>
        </xdr:cNvPr>
        <xdr:cNvSpPr/>
      </xdr:nvSpPr>
      <xdr:spPr>
        <a:xfrm>
          <a:off x="0" y="0"/>
          <a:ext cx="9847489" cy="345621"/>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latin typeface="Gill Sans MT" panose="020B0502020104020203" pitchFamily="34" charset="0"/>
            </a:rPr>
            <a:t>Manufcaturing Production Report</a:t>
          </a:r>
        </a:p>
      </xdr:txBody>
    </xdr:sp>
    <xdr:clientData/>
  </xdr:twoCellAnchor>
  <xdr:twoCellAnchor>
    <xdr:from>
      <xdr:col>1</xdr:col>
      <xdr:colOff>13607</xdr:colOff>
      <xdr:row>3</xdr:row>
      <xdr:rowOff>0</xdr:rowOff>
    </xdr:from>
    <xdr:to>
      <xdr:col>4</xdr:col>
      <xdr:colOff>1356632</xdr:colOff>
      <xdr:row>11</xdr:row>
      <xdr:rowOff>76200</xdr:rowOff>
    </xdr:to>
    <xdr:grpSp>
      <xdr:nvGrpSpPr>
        <xdr:cNvPr id="6" name="Group 5">
          <a:extLst>
            <a:ext uri="{FF2B5EF4-FFF2-40B4-BE49-F238E27FC236}">
              <a16:creationId xmlns:a16="http://schemas.microsoft.com/office/drawing/2014/main" id="{A1DCEB2F-47EF-F9C8-5769-E5FFF9B2D04D}"/>
            </a:ext>
          </a:extLst>
        </xdr:cNvPr>
        <xdr:cNvGrpSpPr/>
      </xdr:nvGrpSpPr>
      <xdr:grpSpPr>
        <a:xfrm>
          <a:off x="223157" y="485775"/>
          <a:ext cx="7315200" cy="1466850"/>
          <a:chOff x="2414587" y="476250"/>
          <a:chExt cx="6591300" cy="1371600"/>
        </a:xfrm>
      </xdr:grpSpPr>
      <mc:AlternateContent xmlns:mc="http://schemas.openxmlformats.org/markup-compatibility/2006" xmlns:tsle="http://schemas.microsoft.com/office/drawing/2012/timeslicer">
        <mc:Choice Requires="tsle">
          <xdr:graphicFrame macro="">
            <xdr:nvGraphicFramePr>
              <xdr:cNvPr id="3" name="Date 2">
                <a:extLst>
                  <a:ext uri="{FF2B5EF4-FFF2-40B4-BE49-F238E27FC236}">
                    <a16:creationId xmlns:a16="http://schemas.microsoft.com/office/drawing/2014/main" id="{2BF9A62A-83C0-430A-9B35-EB5645DA78BD}"/>
                  </a:ext>
                </a:extLst>
              </xdr:cNvPr>
              <xdr:cNvGraphicFramePr/>
            </xdr:nvGraphicFramePr>
            <xdr:xfrm>
              <a:off x="2414587" y="476250"/>
              <a:ext cx="3200400" cy="137160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4107" y="467591"/>
                <a:ext cx="3199980" cy="132310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mc:AlternateContent xmlns:mc="http://schemas.openxmlformats.org/markup-compatibility/2006" xmlns:a14="http://schemas.microsoft.com/office/drawing/2010/main">
        <mc:Choice Requires="a14">
          <xdr:graphicFrame macro="">
            <xdr:nvGraphicFramePr>
              <xdr:cNvPr id="4" name="Date2 1">
                <a:extLst>
                  <a:ext uri="{FF2B5EF4-FFF2-40B4-BE49-F238E27FC236}">
                    <a16:creationId xmlns:a16="http://schemas.microsoft.com/office/drawing/2014/main" id="{C8D4180D-DDA1-446A-814A-4A5B06883E82}"/>
                  </a:ext>
                </a:extLst>
              </xdr:cNvPr>
              <xdr:cNvGraphicFramePr/>
            </xdr:nvGraphicFramePr>
            <xdr:xfrm>
              <a:off x="5805487" y="476250"/>
              <a:ext cx="3200400" cy="1371600"/>
            </xdr:xfrm>
            <a:graphic>
              <a:graphicData uri="http://schemas.microsoft.com/office/drawing/2010/slicer">
                <sle:slicer xmlns:sle="http://schemas.microsoft.com/office/drawing/2010/slicer" name="Date2 1"/>
              </a:graphicData>
            </a:graphic>
          </xdr:graphicFrame>
        </mc:Choice>
        <mc:Fallback xmlns="">
          <xdr:sp macro="" textlink="">
            <xdr:nvSpPr>
              <xdr:cNvPr id="0" name=""/>
              <xdr:cNvSpPr>
                <a:spLocks noTextEdit="1"/>
              </xdr:cNvSpPr>
            </xdr:nvSpPr>
            <xdr:spPr>
              <a:xfrm>
                <a:off x="3594561" y="467591"/>
                <a:ext cx="3199980" cy="1323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xdr:col>
      <xdr:colOff>13607</xdr:colOff>
      <xdr:row>35</xdr:row>
      <xdr:rowOff>163285</xdr:rowOff>
    </xdr:from>
    <xdr:to>
      <xdr:col>5</xdr:col>
      <xdr:colOff>340178</xdr:colOff>
      <xdr:row>59</xdr:row>
      <xdr:rowOff>163284</xdr:rowOff>
    </xdr:to>
    <xdr:graphicFrame macro="">
      <xdr:nvGraphicFramePr>
        <xdr:cNvPr id="9" name="Chart 8">
          <a:extLst>
            <a:ext uri="{FF2B5EF4-FFF2-40B4-BE49-F238E27FC236}">
              <a16:creationId xmlns:a16="http://schemas.microsoft.com/office/drawing/2014/main" id="{C95A6C6E-1995-4303-BDC0-F66E5ED6EE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26.70101921296" createdVersion="8" refreshedVersion="8" minRefreshableVersion="3" recordCount="2922" xr:uid="{A64C6605-3B27-43CC-9566-8EAFD551EAAE}">
  <cacheSource type="worksheet">
    <worksheetSource name="Table2"/>
  </cacheSource>
  <cacheFields count="26">
    <cacheField name="Production ID" numFmtId="164">
      <sharedItems containsSemiMixedTypes="0" containsNonDate="0" containsDate="1" containsString="0" minDate="1899-12-30T00:00:00" maxDate="1908-01-01T00:00:00"/>
    </cacheField>
    <cacheField name="Date" numFmtId="14">
      <sharedItems containsSemiMixedTypes="0" containsNonDate="0" containsDate="1" containsString="0" minDate="2020-01-01T00:00:00" maxDate="2028-03-19T00:00:00" count="3000">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2-29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1T00:00:00"/>
        <d v="2020-10-12T00:00:00"/>
        <d v="2020-10-13T00:00:00"/>
        <d v="2020-10-14T00:00:00"/>
        <d v="2020-10-15T00:00:00"/>
        <d v="2020-10-16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u="1"/>
        <d v="2028-01-02T00:00:00" u="1"/>
        <d v="2028-01-03T00:00:00" u="1"/>
        <d v="2028-01-04T00:00:00" u="1"/>
        <d v="2028-01-05T00:00:00" u="1"/>
        <d v="2028-01-06T00:00:00" u="1"/>
        <d v="2028-01-07T00:00:00" u="1"/>
        <d v="2028-01-08T00:00:00" u="1"/>
        <d v="2028-01-09T00:00:00" u="1"/>
        <d v="2028-01-10T00:00:00" u="1"/>
        <d v="2028-01-11T00:00:00" u="1"/>
        <d v="2028-01-12T00:00:00" u="1"/>
        <d v="2028-01-13T00:00:00" u="1"/>
        <d v="2028-01-14T00:00:00" u="1"/>
        <d v="2028-01-15T00:00:00" u="1"/>
        <d v="2028-01-16T00:00:00" u="1"/>
        <d v="2028-01-17T00:00:00" u="1"/>
        <d v="2028-01-18T00:00:00" u="1"/>
        <d v="2028-01-19T00:00:00" u="1"/>
        <d v="2028-01-20T00:00:00" u="1"/>
        <d v="2028-01-21T00:00:00" u="1"/>
        <d v="2028-01-22T00:00:00" u="1"/>
        <d v="2028-01-23T00:00:00" u="1"/>
        <d v="2028-01-24T00:00:00" u="1"/>
        <d v="2028-01-25T00:00:00" u="1"/>
        <d v="2028-01-26T00:00:00" u="1"/>
        <d v="2028-01-27T00:00:00" u="1"/>
        <d v="2028-01-28T00:00:00" u="1"/>
        <d v="2028-01-29T00:00:00" u="1"/>
        <d v="2028-01-30T00:00:00" u="1"/>
        <d v="2028-01-31T00:00:00" u="1"/>
        <d v="2028-02-01T00:00:00" u="1"/>
        <d v="2028-02-02T00:00:00" u="1"/>
        <d v="2028-02-03T00:00:00" u="1"/>
        <d v="2028-02-04T00:00:00" u="1"/>
        <d v="2028-02-05T00:00:00" u="1"/>
        <d v="2028-02-06T00:00:00" u="1"/>
        <d v="2028-02-07T00:00:00" u="1"/>
        <d v="2028-02-08T00:00:00" u="1"/>
        <d v="2028-02-09T00:00:00" u="1"/>
        <d v="2028-02-10T00:00:00" u="1"/>
        <d v="2028-02-11T00:00:00" u="1"/>
        <d v="2028-02-12T00:00:00" u="1"/>
        <d v="2028-02-13T00:00:00" u="1"/>
        <d v="2028-02-14T00:00:00" u="1"/>
        <d v="2028-02-15T00:00:00" u="1"/>
        <d v="2028-02-16T00:00:00" u="1"/>
        <d v="2028-02-17T00:00:00" u="1"/>
        <d v="2028-02-18T00:00:00" u="1"/>
        <d v="2028-02-19T00:00:00" u="1"/>
        <d v="2028-02-20T00:00:00" u="1"/>
        <d v="2028-02-21T00:00:00" u="1"/>
        <d v="2028-02-22T00:00:00" u="1"/>
        <d v="2028-02-23T00:00:00" u="1"/>
        <d v="2028-02-24T00:00:00" u="1"/>
        <d v="2028-02-25T00:00:00" u="1"/>
        <d v="2028-02-26T00:00:00" u="1"/>
        <d v="2028-02-27T00:00:00" u="1"/>
        <d v="2028-02-28T00:00:00" u="1"/>
        <d v="2028-02-29T00:00:00" u="1"/>
        <d v="2028-03-01T00:00:00" u="1"/>
        <d v="2028-03-02T00:00:00" u="1"/>
        <d v="2028-03-03T00:00:00" u="1"/>
        <d v="2028-03-04T00:00:00" u="1"/>
        <d v="2028-03-05T00:00:00" u="1"/>
        <d v="2028-03-06T00:00:00" u="1"/>
        <d v="2028-03-07T00:00:00" u="1"/>
        <d v="2028-03-08T00:00:00" u="1"/>
        <d v="2028-03-09T00:00:00" u="1"/>
        <d v="2028-03-10T00:00:00" u="1"/>
        <d v="2028-03-11T00:00:00" u="1"/>
        <d v="2028-03-12T00:00:00" u="1"/>
        <d v="2028-03-13T00:00:00" u="1"/>
        <d v="2028-03-14T00:00:00" u="1"/>
        <d v="2028-03-15T00:00:00" u="1"/>
        <d v="2028-03-16T00:00:00" u="1"/>
        <d v="2028-03-17T00:00:00" u="1"/>
        <d v="2028-03-18T00:00:00" u="1"/>
      </sharedItems>
      <fieldGroup par="25"/>
    </cacheField>
    <cacheField name="Date2" numFmtId="14">
      <sharedItems count="300">
        <s v="January"/>
        <s v="February"/>
        <s v="March"/>
        <s v="April"/>
        <s v="May"/>
        <s v="June"/>
        <s v="July"/>
        <s v="August"/>
        <s v="September"/>
        <s v="October"/>
        <s v="November"/>
        <s v="December"/>
        <s v="2020-01" u="1"/>
        <s v="2020-02" u="1"/>
        <s v="2020-03" u="1"/>
        <s v="2020-04" u="1"/>
        <s v="2020-05" u="1"/>
        <s v="2020-06" u="1"/>
        <s v="2020-07" u="1"/>
        <s v="2020-08" u="1"/>
        <s v="2020-09" u="1"/>
        <s v="2020-10" u="1"/>
        <s v="2020-11" u="1"/>
        <s v="2020-12" u="1"/>
        <s v="2021-01" u="1"/>
        <s v="2021-02" u="1"/>
        <s v="2021-03" u="1"/>
        <s v="2021-04" u="1"/>
        <s v="2021-05" u="1"/>
        <s v="2021-06" u="1"/>
        <s v="2021-07" u="1"/>
        <s v="2021-08" u="1"/>
        <s v="2021-09" u="1"/>
        <s v="2021-10" u="1"/>
        <s v="2021-11" u="1"/>
        <s v="2021-12" u="1"/>
        <s v="2022-01" u="1"/>
        <s v="2022-02" u="1"/>
        <s v="2022-03" u="1"/>
        <s v="2022-04" u="1"/>
        <s v="2022-05" u="1"/>
        <s v="2022-06" u="1"/>
        <s v="2022-07" u="1"/>
        <s v="2022-08" u="1"/>
        <s v="2022-09" u="1"/>
        <s v="2022-10" u="1"/>
        <s v="2022-11" u="1"/>
        <s v="2022-12" u="1"/>
        <s v="2023-01" u="1"/>
        <s v="2023-02" u="1"/>
        <s v="2023-03" u="1"/>
        <s v="2023-04" u="1"/>
        <s v="2023-05" u="1"/>
        <s v="2023-06" u="1"/>
        <s v="2023-07" u="1"/>
        <s v="2023-08" u="1"/>
        <s v="2023-09" u="1"/>
        <s v="2023-10" u="1"/>
        <s v="2023-11" u="1"/>
        <s v="2023-12" u="1"/>
        <s v="2024-01" u="1"/>
        <s v="2024-02" u="1"/>
        <s v="2024-03" u="1"/>
        <s v="2024-04" u="1"/>
        <s v="2024-05" u="1"/>
        <s v="2024-06" u="1"/>
        <s v="2024-07" u="1"/>
        <s v="2024-08" u="1"/>
        <s v="2024-09" u="1"/>
        <s v="2024-10" u="1"/>
        <s v="2024-11" u="1"/>
        <s v="2024-12" u="1"/>
        <s v="2025-01" u="1"/>
        <s v="2025-02" u="1"/>
        <s v="2025-03" u="1"/>
        <s v="2025-04" u="1"/>
        <s v="2025-05" u="1"/>
        <s v="2025-06" u="1"/>
        <s v="2025-07" u="1"/>
        <s v="2025-08" u="1"/>
        <s v="2025-09" u="1"/>
        <s v="2025-10" u="1"/>
        <s v="2025-11" u="1"/>
        <s v="2025-12" u="1"/>
        <s v="2026-01" u="1"/>
        <s v="2026-02" u="1"/>
        <s v="2026-03" u="1"/>
        <s v="2026-04" u="1"/>
        <s v="2026-05" u="1"/>
        <s v="2026-06" u="1"/>
        <s v="2026-07" u="1"/>
        <s v="2026-08" u="1"/>
        <s v="2026-09" u="1"/>
        <s v="2026-10" u="1"/>
        <s v="2026-11" u="1"/>
        <s v="2026-12" u="1"/>
        <s v="2027-01" u="1"/>
        <s v="2027-02" u="1"/>
        <s v="2027-03" u="1"/>
        <s v="2027-04" u="1"/>
        <s v="2027-05" u="1"/>
        <s v="2027-06" u="1"/>
        <s v="2027-07" u="1"/>
        <s v="2027-08" u="1"/>
        <s v="2027-09" u="1"/>
        <s v="2027-10" u="1"/>
        <s v="2027-11" u="1"/>
        <s v="2027-12" u="1"/>
        <s v="20-01" u="1"/>
        <s v="20-02" u="1"/>
        <s v="20-03" u="1"/>
        <s v="20-04" u="1"/>
        <s v="20-05" u="1"/>
        <s v="20-06" u="1"/>
        <s v="20-07" u="1"/>
        <s v="20-08" u="1"/>
        <s v="20-09" u="1"/>
        <s v="20-10" u="1"/>
        <s v="20-11" u="1"/>
        <s v="20-12" u="1"/>
        <s v="21-01" u="1"/>
        <s v="21-02" u="1"/>
        <s v="21-03" u="1"/>
        <s v="21-04" u="1"/>
        <s v="21-05" u="1"/>
        <s v="21-06" u="1"/>
        <s v="21-07" u="1"/>
        <s v="21-08" u="1"/>
        <s v="21-09" u="1"/>
        <s v="21-10" u="1"/>
        <s v="21-11" u="1"/>
        <s v="21-12" u="1"/>
        <s v="22-01" u="1"/>
        <s v="22-02" u="1"/>
        <s v="22-03" u="1"/>
        <s v="22-04" u="1"/>
        <s v="22-05" u="1"/>
        <s v="22-06" u="1"/>
        <s v="22-07" u="1"/>
        <s v="22-08" u="1"/>
        <s v="22-09" u="1"/>
        <s v="22-10" u="1"/>
        <s v="22-11" u="1"/>
        <s v="22-12" u="1"/>
        <s v="23-01" u="1"/>
        <s v="23-02" u="1"/>
        <s v="23-03" u="1"/>
        <s v="23-04" u="1"/>
        <s v="23-05" u="1"/>
        <s v="23-06" u="1"/>
        <s v="23-07" u="1"/>
        <s v="23-08" u="1"/>
        <s v="23-09" u="1"/>
        <s v="23-10" u="1"/>
        <s v="23-11" u="1"/>
        <s v="23-12" u="1"/>
        <s v="24-01" u="1"/>
        <s v="24-02" u="1"/>
        <s v="24-03" u="1"/>
        <s v="24-04" u="1"/>
        <s v="24-05" u="1"/>
        <s v="24-06" u="1"/>
        <s v="24-07" u="1"/>
        <s v="24-08" u="1"/>
        <s v="24-09" u="1"/>
        <s v="24-10" u="1"/>
        <s v="24-11" u="1"/>
        <s v="24-12" u="1"/>
        <s v="25-01" u="1"/>
        <s v="25-02" u="1"/>
        <s v="25-03" u="1"/>
        <s v="25-04" u="1"/>
        <s v="25-05" u="1"/>
        <s v="25-06" u="1"/>
        <s v="25-07" u="1"/>
        <s v="25-08" u="1"/>
        <s v="25-09" u="1"/>
        <s v="25-10" u="1"/>
        <s v="25-11" u="1"/>
        <s v="25-12" u="1"/>
        <s v="26-01" u="1"/>
        <s v="26-02" u="1"/>
        <s v="26-03" u="1"/>
        <s v="26-04" u="1"/>
        <s v="26-05" u="1"/>
        <s v="26-06" u="1"/>
        <s v="26-07" u="1"/>
        <s v="26-08" u="1"/>
        <s v="26-09" u="1"/>
        <s v="26-10" u="1"/>
        <s v="26-11" u="1"/>
        <s v="26-12" u="1"/>
        <s v="27-01" u="1"/>
        <s v="27-02" u="1"/>
        <s v="27-03" u="1"/>
        <s v="27-04" u="1"/>
        <s v="27-05" u="1"/>
        <s v="27-06" u="1"/>
        <s v="27-07" u="1"/>
        <s v="27-08" u="1"/>
        <s v="27-09" u="1"/>
        <s v="27-10" u="1"/>
        <s v="27-11" u="1"/>
        <s v="27-12" u="1"/>
        <s v="01-2020" u="1"/>
        <s v="02-2020" u="1"/>
        <s v="03-2020" u="1"/>
        <s v="04-2020" u="1"/>
        <s v="05-2020" u="1"/>
        <s v="06-2020" u="1"/>
        <s v="07-2020" u="1"/>
        <s v="08-2020" u="1"/>
        <s v="09-2020" u="1"/>
        <s v="10-2020" u="1"/>
        <s v="11-2020" u="1"/>
        <s v="12-2020" u="1"/>
        <s v="01-2021" u="1"/>
        <s v="02-2021" u="1"/>
        <s v="03-2021" u="1"/>
        <s v="04-2021" u="1"/>
        <s v="05-2021" u="1"/>
        <s v="06-2021" u="1"/>
        <s v="07-2021" u="1"/>
        <s v="08-2021" u="1"/>
        <s v="09-2021" u="1"/>
        <s v="10-2021" u="1"/>
        <s v="11-2021" u="1"/>
        <s v="12-2021" u="1"/>
        <s v="01-2022" u="1"/>
        <s v="02-2022" u="1"/>
        <s v="03-2022" u="1"/>
        <s v="04-2022" u="1"/>
        <s v="05-2022" u="1"/>
        <s v="06-2022" u="1"/>
        <s v="07-2022" u="1"/>
        <s v="08-2022" u="1"/>
        <s v="09-2022" u="1"/>
        <s v="10-2022" u="1"/>
        <s v="11-2022" u="1"/>
        <s v="12-2022" u="1"/>
        <s v="01-2023" u="1"/>
        <s v="02-2023" u="1"/>
        <s v="03-2023" u="1"/>
        <s v="04-2023" u="1"/>
        <s v="05-2023" u="1"/>
        <s v="06-2023" u="1"/>
        <s v="07-2023" u="1"/>
        <s v="08-2023" u="1"/>
        <s v="09-2023" u="1"/>
        <s v="10-2023" u="1"/>
        <s v="11-2023" u="1"/>
        <s v="12-2023" u="1"/>
        <s v="01-2024" u="1"/>
        <s v="02-2024" u="1"/>
        <s v="03-2024" u="1"/>
        <s v="04-2024" u="1"/>
        <s v="05-2024" u="1"/>
        <s v="06-2024" u="1"/>
        <s v="07-2024" u="1"/>
        <s v="08-2024" u="1"/>
        <s v="09-2024" u="1"/>
        <s v="10-2024" u="1"/>
        <s v="11-2024" u="1"/>
        <s v="12-2024" u="1"/>
        <s v="01-2025" u="1"/>
        <s v="02-2025" u="1"/>
        <s v="03-2025" u="1"/>
        <s v="04-2025" u="1"/>
        <s v="05-2025" u="1"/>
        <s v="06-2025" u="1"/>
        <s v="07-2025" u="1"/>
        <s v="08-2025" u="1"/>
        <s v="09-2025" u="1"/>
        <s v="10-2025" u="1"/>
        <s v="11-2025" u="1"/>
        <s v="12-2025" u="1"/>
        <s v="01-2026" u="1"/>
        <s v="02-2026" u="1"/>
        <s v="03-2026" u="1"/>
        <s v="04-2026" u="1"/>
        <s v="05-2026" u="1"/>
        <s v="06-2026" u="1"/>
        <s v="07-2026" u="1"/>
        <s v="08-2026" u="1"/>
        <s v="09-2026" u="1"/>
        <s v="10-2026" u="1"/>
        <s v="11-2026" u="1"/>
        <s v="12-2026" u="1"/>
        <s v="01-2027" u="1"/>
        <s v="02-2027" u="1"/>
        <s v="03-2027" u="1"/>
        <s v="04-2027" u="1"/>
        <s v="05-2027" u="1"/>
        <s v="06-2027" u="1"/>
        <s v="07-2027" u="1"/>
        <s v="08-2027" u="1"/>
        <s v="09-2027" u="1"/>
        <s v="10-2027" u="1"/>
        <s v="11-2027" u="1"/>
        <s v="12-2027" u="1"/>
      </sharedItems>
    </cacheField>
    <cacheField name="Product Type" numFmtId="0">
      <sharedItems count="5">
        <s v="Automotive"/>
        <s v="Textiles"/>
        <s v="Appliances"/>
        <s v="Electronics"/>
        <s v="Furniture"/>
      </sharedItems>
    </cacheField>
    <cacheField name="Machine ID" numFmtId="0">
      <sharedItems containsSemiMixedTypes="0" containsString="0" containsNumber="1" containsInteger="1" minValue="1" maxValue="20" count="20">
        <n v="3"/>
        <n v="8"/>
        <n v="11"/>
        <n v="14"/>
        <n v="1"/>
        <n v="20"/>
        <n v="7"/>
        <n v="16"/>
        <n v="5"/>
        <n v="17"/>
        <n v="13"/>
        <n v="10"/>
        <n v="4"/>
        <n v="6"/>
        <n v="9"/>
        <n v="19"/>
        <n v="12"/>
        <n v="15"/>
        <n v="18"/>
        <n v="2"/>
      </sharedItems>
    </cacheField>
    <cacheField name="Shift" numFmtId="0">
      <sharedItems count="3">
        <s v="Swing"/>
        <s v="Night"/>
        <s v="Day"/>
      </sharedItems>
    </cacheField>
    <cacheField name="Units Produced" numFmtId="0">
      <sharedItems containsSemiMixedTypes="0" containsString="0" containsNumber="1" containsInteger="1" minValue="50" maxValue="199"/>
    </cacheField>
    <cacheField name="Defects" numFmtId="0">
      <sharedItems containsString="0" containsBlank="1" containsNumber="1" containsInteger="1" minValue="0" maxValue="34"/>
    </cacheField>
    <cacheField name="Defects (%)" numFmtId="9">
      <sharedItems containsSemiMixedTypes="0" containsString="0" containsNumber="1" minValue="0" maxValue="0.66666666666666663"/>
    </cacheField>
    <cacheField name="Production Time Hours" numFmtId="0">
      <sharedItems containsSemiMixedTypes="0" containsString="0" containsNumber="1" minValue="1" maxValue="50"/>
    </cacheField>
    <cacheField name="Efficiency" numFmtId="2">
      <sharedItems containsSemiMixedTypes="0" containsString="0" containsNumber="1" minValue="1.32" maxValue="178.37837837837836"/>
    </cacheField>
    <cacheField name="Material Cost Per Unit" numFmtId="0">
      <sharedItems containsSemiMixedTypes="0" containsString="0" containsNumber="1" minValue="3" maxValue="65"/>
    </cacheField>
    <cacheField name="Labour Cost Per Hour" numFmtId="0">
      <sharedItems containsSemiMixedTypes="0" containsString="0" containsNumber="1" minValue="15" maxValue="30"/>
    </cacheField>
    <cacheField name="Energy Consumption kWh" numFmtId="0">
      <sharedItems containsSemiMixedTypes="0" containsString="0" containsNumber="1" minValue="100.04" maxValue="499.96"/>
    </cacheField>
    <cacheField name="Operator Count" numFmtId="0">
      <sharedItems containsSemiMixedTypes="0" containsString="0" containsNumber="1" containsInteger="1" minValue="1" maxValue="4"/>
    </cacheField>
    <cacheField name="Maintenance Hours" numFmtId="0">
      <sharedItems containsString="0" containsBlank="1" containsNumber="1" minValue="0" maxValue="5"/>
    </cacheField>
    <cacheField name="Down time Hours" numFmtId="0">
      <sharedItems containsString="0" containsBlank="1" containsNumber="1" minValue="0" maxValue="3"/>
    </cacheField>
    <cacheField name="Production Volume Cubic Meters" numFmtId="0">
      <sharedItems containsSemiMixedTypes="0" containsString="0" containsNumber="1" minValue="0.5" maxValue="2.5"/>
    </cacheField>
    <cacheField name="Scrap Rate" numFmtId="0">
      <sharedItems containsSemiMixedTypes="0" containsString="0" containsNumber="1" minValue="0.01" maxValue="0.05"/>
    </cacheField>
    <cacheField name="Rework Hours" numFmtId="0">
      <sharedItems containsString="0" containsBlank="1" containsNumber="1" minValue="0" maxValue="2"/>
    </cacheField>
    <cacheField name="Quality Checks Failed" numFmtId="0">
      <sharedItems containsSemiMixedTypes="0" containsString="0" containsNumber="1" containsInteger="1" minValue="0" maxValue="2"/>
    </cacheField>
    <cacheField name="Average Temperature C" numFmtId="0">
      <sharedItems containsSemiMixedTypes="0" containsString="0" containsNumber="1" minValue="18" maxValue="25"/>
    </cacheField>
    <cacheField name="Average Humidity Percent" numFmtId="0">
      <sharedItems containsSemiMixedTypes="0" containsString="0" containsNumber="1" minValue="30" maxValue="60"/>
    </cacheField>
    <cacheField name="Months (Date)" numFmtId="0" databaseField="0">
      <fieldGroup base="1">
        <rangePr groupBy="months" startDate="2020-01-01T00:00:00" endDate="2028-01-01T00:00:00"/>
        <groupItems count="14">
          <s v="&lt;1/1/2020"/>
          <s v="Jan"/>
          <s v="Feb"/>
          <s v="Mar"/>
          <s v="Apr"/>
          <s v="May"/>
          <s v="Jun"/>
          <s v="Jul"/>
          <s v="Aug"/>
          <s v="Sep"/>
          <s v="Oct"/>
          <s v="Nov"/>
          <s v="Dec"/>
          <s v="&gt;1/1/2028"/>
        </groupItems>
      </fieldGroup>
    </cacheField>
    <cacheField name="Quarters (Date)" numFmtId="0" databaseField="0">
      <fieldGroup base="1">
        <rangePr groupBy="quarters" startDate="2020-01-01T00:00:00" endDate="2028-01-01T00:00:00"/>
        <groupItems count="6">
          <s v="&lt;1/1/2020"/>
          <s v="Qtr1"/>
          <s v="Qtr2"/>
          <s v="Qtr3"/>
          <s v="Qtr4"/>
          <s v="&gt;1/1/2028"/>
        </groupItems>
      </fieldGroup>
    </cacheField>
    <cacheField name="Years (Date)" numFmtId="0" databaseField="0">
      <fieldGroup base="1">
        <rangePr groupBy="years" startDate="2020-01-01T00:00:00" endDate="2028-01-01T00:00:00"/>
        <groupItems count="11">
          <s v="&lt;1/1/2020"/>
          <s v="2020"/>
          <s v="2021"/>
          <s v="2022"/>
          <s v="2023"/>
          <s v="2024"/>
          <s v="2025"/>
          <s v="2026"/>
          <s v="2027"/>
          <s v="2028"/>
          <s v="&gt;1/1/2028"/>
        </groupItems>
      </fieldGroup>
    </cacheField>
  </cacheFields>
  <extLst>
    <ext xmlns:x14="http://schemas.microsoft.com/office/spreadsheetml/2009/9/main" uri="{725AE2AE-9491-48be-B2B4-4EB974FC3084}">
      <x14:pivotCacheDefinition pivotCacheId="13700909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2">
  <r>
    <d v="1899-12-30T00:00:00"/>
    <x v="0"/>
    <x v="0"/>
    <x v="0"/>
    <x v="0"/>
    <x v="0"/>
    <n v="142"/>
    <n v="3"/>
    <n v="2.1126760563380281E-2"/>
    <n v="23.42"/>
    <n v="6.0631938514090518"/>
    <n v="38.68"/>
    <n v="15.38"/>
    <n v="413.97"/>
    <n v="1"/>
    <n v="4.8600000000000003"/>
    <n v="1.57"/>
    <n v="2.34"/>
    <n v="4.8000000000000001E-2"/>
    <n v="1.65"/>
    <n v="1"/>
    <n v="22.8"/>
    <n v="47.2"/>
  </r>
  <r>
    <d v="1899-12-31T00:00:00"/>
    <x v="1"/>
    <x v="0"/>
    <x v="1"/>
    <x v="1"/>
    <x v="1"/>
    <n v="170"/>
    <n v="4"/>
    <n v="2.3529411764705882E-2"/>
    <n v="7.51"/>
    <n v="22.63648468708389"/>
    <n v="21.35"/>
    <n v="25.36"/>
    <n v="181.16"/>
    <n v="2"/>
    <n v="2.5099999999999998"/>
    <n v="0.18"/>
    <n v="1.52"/>
    <n v="0.03"/>
    <m/>
    <n v="1"/>
    <n v="23.8"/>
    <n v="37.9"/>
  </r>
  <r>
    <d v="1900-01-01T00:00:00"/>
    <x v="2"/>
    <x v="0"/>
    <x v="2"/>
    <x v="2"/>
    <x v="0"/>
    <n v="182"/>
    <n v="4"/>
    <n v="2.197802197802198E-2"/>
    <n v="20.58"/>
    <n v="8.8435374149659864"/>
    <n v="47.54"/>
    <n v="16.46"/>
    <n v="452.15"/>
    <n v="2"/>
    <n v="0.34"/>
    <n v="2.88"/>
    <n v="0.56999999999999995"/>
    <n v="2.5999999999999999E-2"/>
    <n v="0.26"/>
    <n v="0"/>
    <n v="24.5"/>
    <n v="56.1"/>
  </r>
  <r>
    <d v="1900-01-02T00:00:00"/>
    <x v="3"/>
    <x v="0"/>
    <x v="2"/>
    <x v="2"/>
    <x v="2"/>
    <n v="133"/>
    <m/>
    <n v="0"/>
    <n v="21.68"/>
    <n v="6.1346863468634689"/>
    <n v="40.21"/>
    <n v="28.7"/>
    <n v="485.78"/>
    <n v="3"/>
    <n v="4.6399999999999997"/>
    <n v="2.23"/>
    <n v="1.9"/>
    <n v="3.5999999999999997E-2"/>
    <m/>
    <n v="2"/>
    <n v="22.3"/>
    <n v="50.8"/>
  </r>
  <r>
    <d v="1900-01-03T00:00:00"/>
    <x v="4"/>
    <x v="0"/>
    <x v="3"/>
    <x v="3"/>
    <x v="1"/>
    <n v="82"/>
    <m/>
    <n v="0"/>
    <n v="16.68"/>
    <n v="4.9160671462829741"/>
    <n v="38.020000000000003"/>
    <n v="17.2"/>
    <n v="315.58"/>
    <n v="1"/>
    <n v="2.29"/>
    <n v="0.02"/>
    <n v="2.25"/>
    <n v="0.02"/>
    <n v="0.67"/>
    <n v="0"/>
    <n v="23.4"/>
    <n v="53.9"/>
  </r>
  <r>
    <d v="1900-01-04T00:00:00"/>
    <x v="5"/>
    <x v="0"/>
    <x v="0"/>
    <x v="4"/>
    <x v="1"/>
    <n v="81"/>
    <n v="0"/>
    <n v="0"/>
    <n v="11.91"/>
    <n v="6.8010075566750627"/>
    <n v="10.66"/>
    <n v="23.25"/>
    <n v="440.42"/>
    <n v="2"/>
    <m/>
    <m/>
    <n v="0.89"/>
    <n v="4.7E-2"/>
    <m/>
    <n v="2"/>
    <n v="20.6"/>
    <n v="56.9"/>
  </r>
  <r>
    <d v="1900-01-05T00:00:00"/>
    <x v="6"/>
    <x v="0"/>
    <x v="4"/>
    <x v="5"/>
    <x v="0"/>
    <n v="78"/>
    <n v="8"/>
    <n v="0.10256410256410256"/>
    <n v="22.98"/>
    <n v="3.3942558746736293"/>
    <n v="37.659999999999997"/>
    <n v="26.62"/>
    <n v="367.89"/>
    <n v="2"/>
    <n v="2.5099999999999998"/>
    <n v="2.83"/>
    <n v="0.82"/>
    <n v="3.5999999999999997E-2"/>
    <n v="0.86"/>
    <n v="2"/>
    <n v="23.1"/>
    <n v="45.9"/>
  </r>
  <r>
    <d v="1900-01-06T00:00:00"/>
    <x v="7"/>
    <x v="0"/>
    <x v="1"/>
    <x v="6"/>
    <x v="1"/>
    <n v="151"/>
    <n v="5"/>
    <n v="3.3112582781456956E-2"/>
    <n v="23.16"/>
    <n v="6.5198618307426601"/>
    <n v="30.99"/>
    <n v="27.86"/>
    <n v="197.62"/>
    <n v="3"/>
    <n v="2.1"/>
    <n v="2.39"/>
    <n v="0.56000000000000005"/>
    <n v="3.9E-2"/>
    <n v="0.35"/>
    <n v="1"/>
    <n v="23.6"/>
    <n v="59.2"/>
  </r>
  <r>
    <d v="1900-01-07T00:00:00"/>
    <x v="8"/>
    <x v="0"/>
    <x v="3"/>
    <x v="7"/>
    <x v="1"/>
    <n v="72"/>
    <n v="9"/>
    <n v="0.125"/>
    <n v="15.63"/>
    <n v="4.6065259117082533"/>
    <n v="16.920000000000002"/>
    <n v="28.3"/>
    <n v="467.34"/>
    <n v="2"/>
    <n v="0.38"/>
    <n v="0.82"/>
    <n v="2.02"/>
    <n v="4.1000000000000002E-2"/>
    <n v="0.59"/>
    <n v="0"/>
    <n v="20.399999999999999"/>
    <n v="48.3"/>
  </r>
  <r>
    <d v="1900-01-08T00:00:00"/>
    <x v="9"/>
    <x v="0"/>
    <x v="1"/>
    <x v="6"/>
    <x v="1"/>
    <n v="189"/>
    <n v="7"/>
    <n v="3.7037037037037035E-2"/>
    <n v="18.149999999999999"/>
    <n v="10.413223140495868"/>
    <n v="33.47"/>
    <n v="23.33"/>
    <n v="411.71"/>
    <n v="1"/>
    <n v="0.62"/>
    <n v="2.0299999999999998"/>
    <n v="2.3199999999999998"/>
    <n v="4.2000000000000003E-2"/>
    <n v="0.24"/>
    <n v="0"/>
    <n v="18.7"/>
    <n v="49.4"/>
  </r>
  <r>
    <d v="1900-01-09T00:00:00"/>
    <x v="10"/>
    <x v="0"/>
    <x v="1"/>
    <x v="1"/>
    <x v="2"/>
    <n v="124"/>
    <n v="2"/>
    <n v="1.6129032258064516E-2"/>
    <n v="21.26"/>
    <n v="5.8325493885230477"/>
    <n v="14.22"/>
    <n v="18.579999999999998"/>
    <n v="456.52"/>
    <n v="4"/>
    <n v="0.56000000000000005"/>
    <n v="2.2999999999999998"/>
    <n v="1.48"/>
    <n v="0.04"/>
    <n v="1.36"/>
    <n v="0"/>
    <n v="20"/>
    <n v="31.7"/>
  </r>
  <r>
    <d v="1900-01-10T00:00:00"/>
    <x v="11"/>
    <x v="0"/>
    <x v="0"/>
    <x v="4"/>
    <x v="2"/>
    <n v="188"/>
    <n v="8"/>
    <n v="4.2553191489361701E-2"/>
    <n v="3.46"/>
    <n v="54.335260115606935"/>
    <n v="29.45"/>
    <n v="18.05"/>
    <n v="245.14"/>
    <n v="1"/>
    <n v="3.2"/>
    <n v="1.95"/>
    <n v="1.06"/>
    <n v="2.1000000000000001E-2"/>
    <m/>
    <n v="0"/>
    <n v="23.5"/>
    <n v="34.4"/>
  </r>
  <r>
    <d v="1900-01-11T00:00:00"/>
    <x v="12"/>
    <x v="0"/>
    <x v="1"/>
    <x v="8"/>
    <x v="0"/>
    <n v="172"/>
    <n v="8"/>
    <n v="4.6511627906976744E-2"/>
    <n v="14"/>
    <n v="12.285714285714286"/>
    <n v="17.66"/>
    <n v="21.72"/>
    <n v="281.45"/>
    <n v="3"/>
    <n v="2.66"/>
    <n v="2.69"/>
    <n v="2.35"/>
    <n v="3.5999999999999997E-2"/>
    <n v="0.89"/>
    <n v="0"/>
    <n v="24.4"/>
    <n v="51.4"/>
  </r>
  <r>
    <d v="1900-01-12T00:00:00"/>
    <x v="13"/>
    <x v="0"/>
    <x v="1"/>
    <x v="8"/>
    <x v="2"/>
    <n v="70"/>
    <n v="6"/>
    <n v="8.5714285714285715E-2"/>
    <n v="20.86"/>
    <n v="3.3557046979865772"/>
    <n v="10.42"/>
    <n v="24.44"/>
    <n v="215.36"/>
    <n v="1"/>
    <n v="4.93"/>
    <n v="0.7"/>
    <n v="0.9"/>
    <n v="3.4000000000000002E-2"/>
    <m/>
    <n v="2"/>
    <n v="20.100000000000001"/>
    <n v="47.9"/>
  </r>
  <r>
    <d v="1900-01-13T00:00:00"/>
    <x v="14"/>
    <x v="0"/>
    <x v="4"/>
    <x v="9"/>
    <x v="1"/>
    <n v="55"/>
    <n v="1"/>
    <n v="1.8181818181818181E-2"/>
    <n v="22"/>
    <n v="2.5"/>
    <n v="24.82"/>
    <n v="27.92"/>
    <n v="234.33"/>
    <n v="4"/>
    <n v="2.17"/>
    <m/>
    <n v="1.35"/>
    <n v="4.7E-2"/>
    <n v="1.31"/>
    <n v="2"/>
    <n v="24.6"/>
    <n v="59.1"/>
  </r>
  <r>
    <d v="1900-01-14T00:00:00"/>
    <x v="15"/>
    <x v="0"/>
    <x v="0"/>
    <x v="0"/>
    <x v="1"/>
    <n v="136"/>
    <n v="6"/>
    <n v="4.4117647058823532E-2"/>
    <n v="23.99"/>
    <n v="5.6690287619841602"/>
    <n v="24.74"/>
    <n v="22.55"/>
    <n v="204.39"/>
    <n v="4"/>
    <n v="0.8"/>
    <m/>
    <n v="2.31"/>
    <n v="0.04"/>
    <m/>
    <n v="0"/>
    <n v="21.4"/>
    <n v="41.2"/>
  </r>
  <r>
    <d v="1900-01-15T00:00:00"/>
    <x v="16"/>
    <x v="0"/>
    <x v="4"/>
    <x v="5"/>
    <x v="0"/>
    <n v="152"/>
    <n v="4"/>
    <n v="2.6315789473684209E-2"/>
    <n v="17.86"/>
    <n v="8.5106382978723403"/>
    <n v="30.65"/>
    <n v="25.52"/>
    <n v="390.9"/>
    <n v="1"/>
    <n v="1.41"/>
    <n v="2.9"/>
    <n v="2.48"/>
    <n v="3.2000000000000001E-2"/>
    <n v="0.36"/>
    <n v="2"/>
    <n v="25"/>
    <n v="54.6"/>
  </r>
  <r>
    <d v="1900-01-16T00:00:00"/>
    <x v="17"/>
    <x v="0"/>
    <x v="3"/>
    <x v="10"/>
    <x v="0"/>
    <n v="120"/>
    <n v="5"/>
    <n v="4.1666666666666664E-2"/>
    <n v="5.81"/>
    <n v="20.654044750430295"/>
    <n v="48.47"/>
    <n v="25.35"/>
    <n v="251.57"/>
    <n v="1"/>
    <n v="4.01"/>
    <n v="2.0499999999999998"/>
    <n v="1.03"/>
    <n v="4.7E-2"/>
    <n v="1.4"/>
    <n v="2"/>
    <n v="22.2"/>
    <n v="52"/>
  </r>
  <r>
    <d v="1900-01-17T00:00:00"/>
    <x v="18"/>
    <x v="0"/>
    <x v="2"/>
    <x v="11"/>
    <x v="2"/>
    <n v="158"/>
    <n v="8"/>
    <n v="5.0632911392405063E-2"/>
    <n v="15.59"/>
    <n v="10.13470173187941"/>
    <n v="13.18"/>
    <n v="16.77"/>
    <n v="392.66"/>
    <n v="2"/>
    <n v="4.12"/>
    <n v="1.3"/>
    <n v="2.4"/>
    <n v="4.3999999999999997E-2"/>
    <n v="0.93"/>
    <n v="2"/>
    <n v="19.100000000000001"/>
    <n v="35.6"/>
  </r>
  <r>
    <d v="1900-01-18T00:00:00"/>
    <x v="19"/>
    <x v="0"/>
    <x v="1"/>
    <x v="1"/>
    <x v="0"/>
    <n v="85"/>
    <n v="2"/>
    <n v="2.3529411764705882E-2"/>
    <n v="23.76"/>
    <n v="3.5774410774410774"/>
    <n v="18.96"/>
    <n v="27.23"/>
    <n v="369.77"/>
    <n v="4"/>
    <n v="0.59"/>
    <n v="0.35"/>
    <n v="1.46"/>
    <n v="2.1999999999999999E-2"/>
    <n v="1.39"/>
    <n v="0"/>
    <n v="23.2"/>
    <n v="35.6"/>
  </r>
  <r>
    <d v="1900-01-19T00:00:00"/>
    <x v="20"/>
    <x v="0"/>
    <x v="0"/>
    <x v="12"/>
    <x v="1"/>
    <n v="64"/>
    <n v="2"/>
    <n v="3.125E-2"/>
    <n v="14.51"/>
    <n v="4.4107512060647833"/>
    <n v="28.02"/>
    <n v="21.45"/>
    <n v="322.07"/>
    <n v="1"/>
    <n v="4.93"/>
    <n v="1.91"/>
    <n v="1.77"/>
    <n v="4.7E-2"/>
    <n v="0.9"/>
    <n v="1"/>
    <n v="20.399999999999999"/>
    <n v="35.299999999999997"/>
  </r>
  <r>
    <d v="1900-01-20T00:00:00"/>
    <x v="21"/>
    <x v="0"/>
    <x v="2"/>
    <x v="11"/>
    <x v="0"/>
    <n v="58"/>
    <n v="2"/>
    <n v="3.4482758620689655E-2"/>
    <n v="9.8699999999999992"/>
    <n v="5.8763931104356644"/>
    <n v="23.97"/>
    <n v="15.85"/>
    <n v="368.7"/>
    <n v="1"/>
    <n v="1.76"/>
    <n v="2.87"/>
    <n v="2.02"/>
    <n v="2.9000000000000001E-2"/>
    <n v="0.33"/>
    <n v="1"/>
    <n v="22.1"/>
    <n v="41.3"/>
  </r>
  <r>
    <d v="1900-01-21T00:00:00"/>
    <x v="22"/>
    <x v="0"/>
    <x v="1"/>
    <x v="1"/>
    <x v="2"/>
    <n v="96"/>
    <n v="8"/>
    <n v="8.3333333333333329E-2"/>
    <n v="7.24"/>
    <n v="13.259668508287293"/>
    <n v="32.58"/>
    <n v="23.54"/>
    <n v="321.45"/>
    <n v="3"/>
    <n v="1.79"/>
    <n v="1"/>
    <n v="1.24"/>
    <n v="2.1000000000000001E-2"/>
    <n v="1.18"/>
    <n v="1"/>
    <n v="19.8"/>
    <n v="34.200000000000003"/>
  </r>
  <r>
    <d v="1900-01-22T00:00:00"/>
    <x v="23"/>
    <x v="0"/>
    <x v="1"/>
    <x v="13"/>
    <x v="2"/>
    <n v="135"/>
    <n v="2"/>
    <n v="1.4814814814814815E-2"/>
    <n v="9.0299999999999994"/>
    <n v="14.950166112956811"/>
    <n v="42.16"/>
    <n v="28.61"/>
    <n v="387.81"/>
    <n v="3"/>
    <n v="1.42"/>
    <n v="1.97"/>
    <n v="2.17"/>
    <n v="1.7000000000000001E-2"/>
    <n v="1.77"/>
    <n v="0"/>
    <n v="23.1"/>
    <n v="56"/>
  </r>
  <r>
    <d v="1900-01-23T00:00:00"/>
    <x v="24"/>
    <x v="0"/>
    <x v="2"/>
    <x v="14"/>
    <x v="1"/>
    <n v="188"/>
    <n v="5"/>
    <n v="2.6595744680851064E-2"/>
    <n v="17.93"/>
    <n v="10.485220301171221"/>
    <n v="26.73"/>
    <n v="26.39"/>
    <n v="230.6"/>
    <n v="2"/>
    <n v="3.84"/>
    <n v="2.36"/>
    <n v="2.35"/>
    <n v="3.6999999999999998E-2"/>
    <n v="1.58"/>
    <n v="0"/>
    <n v="18.600000000000001"/>
    <n v="50.1"/>
  </r>
  <r>
    <d v="1900-01-24T00:00:00"/>
    <x v="25"/>
    <x v="0"/>
    <x v="3"/>
    <x v="3"/>
    <x v="0"/>
    <n v="66"/>
    <n v="3"/>
    <n v="4.5454545454545456E-2"/>
    <n v="5.84"/>
    <n v="11.301369863013699"/>
    <n v="22.37"/>
    <n v="16.8"/>
    <n v="412.53"/>
    <n v="1"/>
    <m/>
    <n v="2.63"/>
    <n v="2.02"/>
    <n v="3.5999999999999997E-2"/>
    <m/>
    <n v="2"/>
    <n v="21.9"/>
    <n v="54.6"/>
  </r>
  <r>
    <d v="1900-01-25T00:00:00"/>
    <x v="26"/>
    <x v="0"/>
    <x v="4"/>
    <x v="15"/>
    <x v="0"/>
    <n v="122"/>
    <n v="9"/>
    <n v="7.3770491803278687E-2"/>
    <n v="15.74"/>
    <n v="7.7509529860228712"/>
    <n v="19.12"/>
    <n v="27"/>
    <n v="219.41"/>
    <n v="1"/>
    <n v="3.57"/>
    <n v="2.2999999999999998"/>
    <n v="0.73"/>
    <n v="3.4000000000000002E-2"/>
    <n v="1.69"/>
    <n v="1"/>
    <n v="18.7"/>
    <n v="31.6"/>
  </r>
  <r>
    <d v="1900-01-26T00:00:00"/>
    <x v="27"/>
    <x v="0"/>
    <x v="4"/>
    <x v="15"/>
    <x v="2"/>
    <n v="83"/>
    <n v="4"/>
    <n v="4.8192771084337352E-2"/>
    <n v="15.42"/>
    <n v="5.3826199740596632"/>
    <n v="41.52"/>
    <n v="15.68"/>
    <n v="491.62"/>
    <n v="1"/>
    <n v="0.47"/>
    <n v="1.24"/>
    <n v="0.61"/>
    <n v="4.2999999999999997E-2"/>
    <n v="7.0000000000000007E-2"/>
    <n v="1"/>
    <n v="24.4"/>
    <n v="51.7"/>
  </r>
  <r>
    <d v="1900-01-27T00:00:00"/>
    <x v="28"/>
    <x v="0"/>
    <x v="2"/>
    <x v="16"/>
    <x v="0"/>
    <n v="95"/>
    <n v="3"/>
    <n v="3.1578947368421054E-2"/>
    <n v="7.07"/>
    <n v="13.437057991513436"/>
    <n v="13.7"/>
    <n v="23.63"/>
    <n v="254.49"/>
    <n v="2"/>
    <n v="3.86"/>
    <m/>
    <n v="1.1000000000000001"/>
    <n v="4.9000000000000002E-2"/>
    <n v="1.54"/>
    <n v="0"/>
    <n v="19.100000000000001"/>
    <n v="42.3"/>
  </r>
  <r>
    <d v="1900-01-28T00:00:00"/>
    <x v="29"/>
    <x v="0"/>
    <x v="0"/>
    <x v="0"/>
    <x v="0"/>
    <n v="132"/>
    <n v="2"/>
    <n v="1.5151515151515152E-2"/>
    <n v="12.6"/>
    <n v="10.476190476190476"/>
    <n v="29.43"/>
    <n v="16.73"/>
    <n v="105.2"/>
    <n v="1"/>
    <n v="3.89"/>
    <n v="1.77"/>
    <n v="2.0499999999999998"/>
    <n v="1.4999999999999999E-2"/>
    <n v="1.4"/>
    <n v="1"/>
    <n v="20.6"/>
    <n v="53"/>
  </r>
  <r>
    <d v="1900-01-29T00:00:00"/>
    <x v="30"/>
    <x v="0"/>
    <x v="3"/>
    <x v="17"/>
    <x v="0"/>
    <n v="143"/>
    <n v="6"/>
    <n v="4.195804195804196E-2"/>
    <n v="20.93"/>
    <n v="6.8322981366459627"/>
    <n v="24.93"/>
    <n v="24.03"/>
    <n v="286.19"/>
    <n v="3"/>
    <n v="3.25"/>
    <n v="1.66"/>
    <n v="2.2200000000000002"/>
    <n v="4.2999999999999997E-2"/>
    <m/>
    <n v="1"/>
    <n v="19.7"/>
    <n v="49"/>
  </r>
  <r>
    <d v="1900-01-30T00:00:00"/>
    <x v="31"/>
    <x v="1"/>
    <x v="3"/>
    <x v="3"/>
    <x v="1"/>
    <n v="79"/>
    <n v="9"/>
    <n v="0.11392405063291139"/>
    <n v="19.29"/>
    <n v="4.0953862104717471"/>
    <n v="35.31"/>
    <n v="17.29"/>
    <n v="482.31"/>
    <n v="4"/>
    <n v="0.96"/>
    <n v="1.27"/>
    <n v="1.32"/>
    <n v="3.9E-2"/>
    <n v="0.28000000000000003"/>
    <n v="1"/>
    <n v="23"/>
    <n v="39.6"/>
  </r>
  <r>
    <d v="1900-01-31T00:00:00"/>
    <x v="32"/>
    <x v="1"/>
    <x v="2"/>
    <x v="2"/>
    <x v="0"/>
    <n v="189"/>
    <n v="7"/>
    <n v="3.7037037037037035E-2"/>
    <n v="14.48"/>
    <n v="13.052486187845304"/>
    <n v="60"/>
    <n v="28.41"/>
    <n v="353.47"/>
    <n v="4"/>
    <n v="2.5"/>
    <n v="1.9"/>
    <n v="0.75"/>
    <n v="2.8000000000000001E-2"/>
    <n v="0.02"/>
    <n v="0"/>
    <n v="18.5"/>
    <n v="58.4"/>
  </r>
  <r>
    <d v="1900-02-01T00:00:00"/>
    <x v="33"/>
    <x v="1"/>
    <x v="2"/>
    <x v="16"/>
    <x v="2"/>
    <n v="149"/>
    <n v="0"/>
    <n v="0"/>
    <n v="16.350000000000001"/>
    <n v="9.1131498470947996"/>
    <n v="23.87"/>
    <n v="24.78"/>
    <n v="140.88999999999999"/>
    <n v="4"/>
    <n v="0.16"/>
    <n v="0.13"/>
    <n v="1.99"/>
    <n v="2.4E-2"/>
    <m/>
    <n v="0"/>
    <n v="19.399999999999999"/>
    <n v="45.1"/>
  </r>
  <r>
    <d v="1900-02-02T00:00:00"/>
    <x v="34"/>
    <x v="1"/>
    <x v="4"/>
    <x v="9"/>
    <x v="0"/>
    <n v="56"/>
    <n v="4"/>
    <n v="7.1428571428571425E-2"/>
    <n v="1.81"/>
    <n v="30.939226519337016"/>
    <n v="14.23"/>
    <n v="21.59"/>
    <n v="143.19999999999999"/>
    <n v="4"/>
    <n v="1.28"/>
    <n v="2.73"/>
    <n v="2.1800000000000002"/>
    <n v="3.5000000000000003E-2"/>
    <n v="0.62"/>
    <n v="0"/>
    <n v="22.5"/>
    <n v="43.2"/>
  </r>
  <r>
    <d v="1900-02-03T00:00:00"/>
    <x v="35"/>
    <x v="1"/>
    <x v="0"/>
    <x v="0"/>
    <x v="1"/>
    <n v="167"/>
    <n v="9"/>
    <n v="5.3892215568862277E-2"/>
    <n v="3.05"/>
    <n v="54.754098360655739"/>
    <n v="15.45"/>
    <n v="28.61"/>
    <n v="279.58"/>
    <n v="2"/>
    <n v="3.36"/>
    <n v="0.91"/>
    <n v="0.72"/>
    <n v="3.9E-2"/>
    <n v="1.18"/>
    <n v="0"/>
    <n v="19.600000000000001"/>
    <n v="47.3"/>
  </r>
  <r>
    <d v="1900-02-04T00:00:00"/>
    <x v="36"/>
    <x v="1"/>
    <x v="4"/>
    <x v="15"/>
    <x v="2"/>
    <n v="115"/>
    <n v="6"/>
    <n v="5.2173913043478258E-2"/>
    <n v="9.6199999999999992"/>
    <n v="11.954261954261955"/>
    <n v="37.25"/>
    <n v="17.59"/>
    <n v="190.21"/>
    <n v="3"/>
    <n v="1.81"/>
    <n v="0.37"/>
    <n v="1.35"/>
    <n v="0.03"/>
    <n v="0.66"/>
    <n v="0"/>
    <n v="22.9"/>
    <n v="42.1"/>
  </r>
  <r>
    <d v="1900-02-05T00:00:00"/>
    <x v="37"/>
    <x v="1"/>
    <x v="2"/>
    <x v="16"/>
    <x v="2"/>
    <n v="198"/>
    <n v="1"/>
    <n v="5.0505050505050509E-3"/>
    <n v="9.82"/>
    <n v="20.162932790224033"/>
    <n v="29.72"/>
    <n v="28.17"/>
    <n v="341.84"/>
    <n v="3"/>
    <n v="0.8"/>
    <n v="0.59"/>
    <n v="1.78"/>
    <n v="0.02"/>
    <m/>
    <n v="1"/>
    <n v="19.2"/>
    <n v="31.3"/>
  </r>
  <r>
    <d v="1900-02-06T00:00:00"/>
    <x v="38"/>
    <x v="1"/>
    <x v="2"/>
    <x v="14"/>
    <x v="1"/>
    <n v="140"/>
    <n v="5"/>
    <n v="3.5714285714285712E-2"/>
    <n v="7.85"/>
    <n v="17.834394904458598"/>
    <n v="41.54"/>
    <n v="16.7"/>
    <n v="473.59"/>
    <n v="1"/>
    <n v="0.54"/>
    <n v="1.79"/>
    <n v="2.0099999999999998"/>
    <n v="3.9E-2"/>
    <n v="1.91"/>
    <n v="0"/>
    <n v="22.6"/>
    <n v="51.2"/>
  </r>
  <r>
    <d v="1900-02-07T00:00:00"/>
    <x v="39"/>
    <x v="1"/>
    <x v="3"/>
    <x v="3"/>
    <x v="1"/>
    <n v="50"/>
    <n v="2"/>
    <n v="0.04"/>
    <n v="15.96"/>
    <n v="3.132832080200501"/>
    <n v="47.01"/>
    <n v="26.58"/>
    <n v="486.39"/>
    <n v="4"/>
    <m/>
    <n v="2.33"/>
    <n v="2.4"/>
    <n v="1.4999999999999999E-2"/>
    <n v="1.31"/>
    <n v="2"/>
    <n v="21.3"/>
    <n v="48"/>
  </r>
  <r>
    <d v="1900-02-08T00:00:00"/>
    <x v="40"/>
    <x v="1"/>
    <x v="0"/>
    <x v="12"/>
    <x v="0"/>
    <n v="127"/>
    <n v="0"/>
    <n v="0"/>
    <n v="14.96"/>
    <n v="8.4893048128342237"/>
    <n v="36.99"/>
    <n v="17.14"/>
    <n v="468.49"/>
    <n v="1"/>
    <n v="1.41"/>
    <n v="0.47"/>
    <n v="0.9"/>
    <n v="1.7999999999999999E-2"/>
    <n v="0.65"/>
    <n v="2"/>
    <n v="18.2"/>
    <n v="41.5"/>
  </r>
  <r>
    <d v="1900-02-09T00:00:00"/>
    <x v="41"/>
    <x v="1"/>
    <x v="2"/>
    <x v="14"/>
    <x v="1"/>
    <n v="98"/>
    <n v="9"/>
    <n v="9.1836734693877556E-2"/>
    <n v="16.739999999999998"/>
    <n v="5.8542413381123062"/>
    <n v="46.48"/>
    <n v="17.309999999999999"/>
    <n v="218.47"/>
    <n v="4"/>
    <n v="4.82"/>
    <n v="2.04"/>
    <n v="2.3199999999999998"/>
    <n v="3.4000000000000002E-2"/>
    <n v="1.1599999999999999"/>
    <n v="1"/>
    <n v="22.3"/>
    <n v="46.6"/>
  </r>
  <r>
    <d v="1900-02-10T00:00:00"/>
    <x v="42"/>
    <x v="1"/>
    <x v="3"/>
    <x v="10"/>
    <x v="1"/>
    <n v="136"/>
    <n v="0"/>
    <n v="0"/>
    <n v="6.31"/>
    <n v="21.553090332805073"/>
    <n v="11.1"/>
    <n v="27.92"/>
    <n v="490.66"/>
    <n v="1"/>
    <n v="3.69"/>
    <n v="0.45"/>
    <n v="2.2000000000000002"/>
    <n v="2.8000000000000001E-2"/>
    <n v="1.1000000000000001"/>
    <n v="0"/>
    <n v="21.6"/>
    <n v="38.6"/>
  </r>
  <r>
    <d v="1900-02-11T00:00:00"/>
    <x v="43"/>
    <x v="1"/>
    <x v="4"/>
    <x v="15"/>
    <x v="0"/>
    <n v="101"/>
    <n v="9"/>
    <n v="8.9108910891089105E-2"/>
    <n v="1.06"/>
    <n v="95.283018867924525"/>
    <n v="31.5"/>
    <n v="21.72"/>
    <n v="223.19"/>
    <n v="4"/>
    <n v="1.77"/>
    <m/>
    <n v="1.51"/>
    <n v="3.4000000000000002E-2"/>
    <n v="1.61"/>
    <n v="2"/>
    <n v="20.2"/>
    <n v="45.2"/>
  </r>
  <r>
    <d v="1900-02-12T00:00:00"/>
    <x v="44"/>
    <x v="1"/>
    <x v="4"/>
    <x v="18"/>
    <x v="2"/>
    <n v="117"/>
    <m/>
    <n v="0"/>
    <n v="23.25"/>
    <n v="5.032258064516129"/>
    <n v="20.68"/>
    <n v="18.82"/>
    <n v="350.41"/>
    <n v="2"/>
    <n v="1.72"/>
    <n v="2.0699999999999998"/>
    <n v="1.68"/>
    <n v="4.2000000000000003E-2"/>
    <n v="1.5"/>
    <n v="2"/>
    <n v="23.6"/>
    <n v="55.2"/>
  </r>
  <r>
    <d v="1900-02-13T00:00:00"/>
    <x v="45"/>
    <x v="1"/>
    <x v="3"/>
    <x v="3"/>
    <x v="0"/>
    <n v="110"/>
    <n v="9"/>
    <n v="8.1818181818181818E-2"/>
    <n v="18.77"/>
    <n v="5.8604155567394782"/>
    <n v="17.87"/>
    <n v="24.88"/>
    <n v="456.22"/>
    <n v="3"/>
    <n v="0.71"/>
    <n v="2.58"/>
    <n v="1.9"/>
    <n v="4.2000000000000003E-2"/>
    <n v="0.42"/>
    <n v="0"/>
    <n v="21"/>
    <n v="33"/>
  </r>
  <r>
    <d v="1900-02-14T00:00:00"/>
    <x v="46"/>
    <x v="1"/>
    <x v="1"/>
    <x v="1"/>
    <x v="1"/>
    <n v="187"/>
    <n v="8"/>
    <n v="4.2780748663101602E-2"/>
    <n v="11.51"/>
    <n v="16.24674196350999"/>
    <n v="21.21"/>
    <n v="27.92"/>
    <n v="363.48"/>
    <n v="3"/>
    <n v="3.58"/>
    <n v="2"/>
    <n v="2.29"/>
    <n v="3.3000000000000002E-2"/>
    <n v="0.99"/>
    <n v="2"/>
    <n v="21.8"/>
    <n v="46.5"/>
  </r>
  <r>
    <d v="1900-02-15T00:00:00"/>
    <x v="47"/>
    <x v="1"/>
    <x v="4"/>
    <x v="5"/>
    <x v="1"/>
    <n v="59"/>
    <n v="9"/>
    <n v="0.15254237288135594"/>
    <n v="2.0099999999999998"/>
    <n v="29.353233830845774"/>
    <n v="42.78"/>
    <n v="21.23"/>
    <n v="498.63"/>
    <n v="4"/>
    <n v="2.4700000000000002"/>
    <m/>
    <n v="1.61"/>
    <n v="4.4999999999999998E-2"/>
    <n v="0.72"/>
    <n v="1"/>
    <n v="24.7"/>
    <n v="54.6"/>
  </r>
  <r>
    <d v="1900-02-16T00:00:00"/>
    <x v="48"/>
    <x v="1"/>
    <x v="1"/>
    <x v="6"/>
    <x v="2"/>
    <n v="135"/>
    <m/>
    <n v="0"/>
    <n v="5.58"/>
    <n v="24.193548387096772"/>
    <n v="35.200000000000003"/>
    <n v="19.29"/>
    <n v="239.71"/>
    <n v="2"/>
    <n v="4.12"/>
    <n v="2.5299999999999998"/>
    <n v="0.94"/>
    <n v="2.3E-2"/>
    <n v="0.4"/>
    <n v="2"/>
    <n v="22.7"/>
    <n v="55.5"/>
  </r>
  <r>
    <d v="1900-02-17T00:00:00"/>
    <x v="49"/>
    <x v="1"/>
    <x v="3"/>
    <x v="17"/>
    <x v="2"/>
    <n v="100"/>
    <n v="7"/>
    <n v="7.0000000000000007E-2"/>
    <n v="2.2200000000000002"/>
    <n v="45.045045045045043"/>
    <n v="41.08"/>
    <n v="19.149999999999999"/>
    <n v="147.78"/>
    <n v="3"/>
    <n v="1.38"/>
    <n v="1.96"/>
    <n v="1.35"/>
    <n v="3.1E-2"/>
    <n v="1.65"/>
    <n v="0"/>
    <n v="18.3"/>
    <n v="30"/>
  </r>
  <r>
    <d v="1900-02-18T00:00:00"/>
    <x v="50"/>
    <x v="1"/>
    <x v="0"/>
    <x v="0"/>
    <x v="0"/>
    <n v="126"/>
    <n v="3"/>
    <n v="2.3809523809523808E-2"/>
    <n v="11.98"/>
    <n v="10.51752921535893"/>
    <n v="29.99"/>
    <n v="25.24"/>
    <n v="188.12"/>
    <n v="3"/>
    <n v="1.7"/>
    <n v="0.63"/>
    <n v="1.1599999999999999"/>
    <n v="3.5999999999999997E-2"/>
    <n v="0.09"/>
    <n v="2"/>
    <n v="23.8"/>
    <n v="40.200000000000003"/>
  </r>
  <r>
    <d v="1900-02-19T00:00:00"/>
    <x v="51"/>
    <x v="1"/>
    <x v="2"/>
    <x v="14"/>
    <x v="2"/>
    <n v="88"/>
    <m/>
    <n v="0"/>
    <n v="5.99"/>
    <n v="14.691151919866444"/>
    <n v="20.69"/>
    <n v="25.6"/>
    <n v="173.65"/>
    <n v="1"/>
    <n v="2.39"/>
    <n v="2.82"/>
    <n v="2.4"/>
    <n v="2.8000000000000001E-2"/>
    <n v="0.46"/>
    <n v="1"/>
    <n v="19.2"/>
    <n v="48.9"/>
  </r>
  <r>
    <d v="1900-02-20T00:00:00"/>
    <x v="52"/>
    <x v="1"/>
    <x v="4"/>
    <x v="18"/>
    <x v="2"/>
    <n v="143"/>
    <n v="4"/>
    <n v="2.7972027972027972E-2"/>
    <n v="13.39"/>
    <n v="10.679611650485436"/>
    <n v="28.73"/>
    <n v="28.7"/>
    <n v="461.44"/>
    <n v="1"/>
    <n v="3.53"/>
    <n v="2.64"/>
    <n v="0.7"/>
    <n v="4.7E-2"/>
    <n v="1.69"/>
    <n v="2"/>
    <n v="22.7"/>
    <n v="46.7"/>
  </r>
  <r>
    <d v="1900-02-21T00:00:00"/>
    <x v="53"/>
    <x v="1"/>
    <x v="2"/>
    <x v="2"/>
    <x v="1"/>
    <n v="62"/>
    <n v="2"/>
    <n v="3.2258064516129031E-2"/>
    <n v="2.4300000000000002"/>
    <n v="25.514403292181068"/>
    <n v="18.59"/>
    <n v="15.32"/>
    <n v="286.33999999999997"/>
    <n v="1"/>
    <n v="4.3099999999999996"/>
    <n v="1.27"/>
    <n v="1.43"/>
    <n v="4.9000000000000002E-2"/>
    <m/>
    <n v="1"/>
    <n v="24"/>
    <n v="45.8"/>
  </r>
  <r>
    <d v="1900-02-22T00:00:00"/>
    <x v="54"/>
    <x v="1"/>
    <x v="1"/>
    <x v="8"/>
    <x v="2"/>
    <n v="91"/>
    <n v="3"/>
    <n v="3.2967032967032968E-2"/>
    <n v="17.350000000000001"/>
    <n v="5.2449567723342936"/>
    <n v="49.66"/>
    <n v="17.059999999999999"/>
    <n v="306.31"/>
    <n v="1"/>
    <n v="4.7699999999999996"/>
    <n v="1.77"/>
    <n v="2.48"/>
    <n v="0.01"/>
    <n v="0.87"/>
    <n v="2"/>
    <n v="24.2"/>
    <n v="31.1"/>
  </r>
  <r>
    <d v="1900-02-23T00:00:00"/>
    <x v="55"/>
    <x v="1"/>
    <x v="4"/>
    <x v="15"/>
    <x v="0"/>
    <n v="75"/>
    <n v="9"/>
    <n v="0.12"/>
    <n v="3.32"/>
    <n v="22.590361445783135"/>
    <n v="40.92"/>
    <n v="23.84"/>
    <n v="169.19"/>
    <n v="1"/>
    <n v="0.24"/>
    <n v="2.0099999999999998"/>
    <n v="1.51"/>
    <n v="4.2999999999999997E-2"/>
    <n v="0.47"/>
    <n v="2"/>
    <n v="19.100000000000001"/>
    <n v="41"/>
  </r>
  <r>
    <d v="1900-02-24T00:00:00"/>
    <x v="56"/>
    <x v="1"/>
    <x v="0"/>
    <x v="12"/>
    <x v="0"/>
    <n v="108"/>
    <n v="4"/>
    <n v="3.7037037037037035E-2"/>
    <n v="8.1199999999999992"/>
    <n v="13.300492610837439"/>
    <n v="12.5"/>
    <n v="19.41"/>
    <n v="185.71"/>
    <n v="3"/>
    <n v="4.2300000000000004"/>
    <n v="2.5299999999999998"/>
    <n v="1.37"/>
    <n v="0.05"/>
    <n v="0.68"/>
    <n v="2"/>
    <n v="21.3"/>
    <n v="48.3"/>
  </r>
  <r>
    <d v="1900-02-25T00:00:00"/>
    <x v="57"/>
    <x v="1"/>
    <x v="0"/>
    <x v="0"/>
    <x v="1"/>
    <n v="152"/>
    <m/>
    <n v="0"/>
    <n v="15.84"/>
    <n v="9.5959595959595969"/>
    <n v="49.92"/>
    <n v="21.75"/>
    <n v="419.84"/>
    <n v="2"/>
    <n v="0.63"/>
    <n v="1.07"/>
    <n v="1.83"/>
    <n v="4.4999999999999998E-2"/>
    <n v="1.44"/>
    <n v="0"/>
    <n v="21.1"/>
    <n v="38.9"/>
  </r>
  <r>
    <d v="1900-02-26T00:00:00"/>
    <x v="58"/>
    <x v="1"/>
    <x v="0"/>
    <x v="4"/>
    <x v="1"/>
    <n v="76"/>
    <n v="9"/>
    <n v="0.11842105263157894"/>
    <n v="3.47"/>
    <n v="21.902017291066283"/>
    <n v="15.99"/>
    <n v="28.91"/>
    <n v="373.15"/>
    <n v="3"/>
    <n v="4.91"/>
    <n v="2.0299999999999998"/>
    <n v="0.95"/>
    <n v="4.4999999999999998E-2"/>
    <n v="1.43"/>
    <n v="0"/>
    <n v="21.3"/>
    <n v="36.200000000000003"/>
  </r>
  <r>
    <d v="1900-02-27T00:00:00"/>
    <x v="59"/>
    <x v="1"/>
    <x v="0"/>
    <x v="12"/>
    <x v="1"/>
    <n v="106"/>
    <n v="4"/>
    <n v="3.7735849056603772E-2"/>
    <n v="23.51"/>
    <n v="4.5087196937473415"/>
    <n v="36.33"/>
    <n v="16.45"/>
    <n v="231.71"/>
    <n v="2"/>
    <n v="0.22"/>
    <n v="2.13"/>
    <n v="2.19"/>
    <n v="4.4999999999999998E-2"/>
    <n v="0.65"/>
    <n v="0"/>
    <n v="18.8"/>
    <n v="54.7"/>
  </r>
  <r>
    <d v="1900-03-01T00:00:00"/>
    <x v="60"/>
    <x v="2"/>
    <x v="2"/>
    <x v="2"/>
    <x v="1"/>
    <n v="181"/>
    <n v="3"/>
    <n v="1.6574585635359115E-2"/>
    <n v="5.4"/>
    <n v="33.518518518518519"/>
    <n v="25.17"/>
    <n v="24.72"/>
    <n v="418.19"/>
    <n v="4"/>
    <n v="1.56"/>
    <n v="1.1100000000000001"/>
    <n v="1.45"/>
    <n v="1.2999999999999999E-2"/>
    <m/>
    <n v="1"/>
    <n v="22.8"/>
    <n v="49.6"/>
  </r>
  <r>
    <d v="1900-03-02T00:00:00"/>
    <x v="61"/>
    <x v="2"/>
    <x v="2"/>
    <x v="11"/>
    <x v="1"/>
    <n v="101"/>
    <n v="3"/>
    <n v="2.9702970297029702E-2"/>
    <n v="1.83"/>
    <n v="55.191256830601091"/>
    <n v="31.75"/>
    <n v="27.06"/>
    <n v="121.48"/>
    <n v="3"/>
    <m/>
    <n v="1.27"/>
    <n v="1.33"/>
    <n v="1.7000000000000001E-2"/>
    <n v="1.49"/>
    <n v="1"/>
    <n v="22.2"/>
    <n v="57"/>
  </r>
  <r>
    <d v="1900-03-03T00:00:00"/>
    <x v="62"/>
    <x v="2"/>
    <x v="1"/>
    <x v="8"/>
    <x v="2"/>
    <n v="148"/>
    <n v="8"/>
    <n v="5.4054054054054057E-2"/>
    <n v="16.38"/>
    <n v="9.0354090354090353"/>
    <n v="38.57"/>
    <n v="16.809999999999999"/>
    <n v="128.27000000000001"/>
    <n v="4"/>
    <n v="1.24"/>
    <n v="1.27"/>
    <n v="1.35"/>
    <n v="2.4E-2"/>
    <m/>
    <n v="0"/>
    <n v="23.5"/>
    <n v="53"/>
  </r>
  <r>
    <d v="1900-03-04T00:00:00"/>
    <x v="63"/>
    <x v="2"/>
    <x v="2"/>
    <x v="2"/>
    <x v="0"/>
    <n v="88"/>
    <m/>
    <n v="0"/>
    <n v="9.7799999999999994"/>
    <n v="8.997955010224949"/>
    <n v="22.09"/>
    <n v="24.7"/>
    <n v="135.4"/>
    <n v="2"/>
    <n v="4.28"/>
    <n v="1.22"/>
    <n v="1.87"/>
    <n v="1.7999999999999999E-2"/>
    <n v="1.5"/>
    <n v="0"/>
    <n v="24.5"/>
    <n v="32.200000000000003"/>
  </r>
  <r>
    <d v="1900-03-05T00:00:00"/>
    <x v="64"/>
    <x v="2"/>
    <x v="1"/>
    <x v="8"/>
    <x v="0"/>
    <n v="178"/>
    <m/>
    <n v="0"/>
    <n v="23.25"/>
    <n v="7.655913978494624"/>
    <n v="14.09"/>
    <n v="27.47"/>
    <n v="381.39"/>
    <n v="1"/>
    <n v="4.17"/>
    <n v="1.62"/>
    <n v="1.81"/>
    <n v="3.1E-2"/>
    <n v="0.18"/>
    <n v="0"/>
    <n v="20.399999999999999"/>
    <n v="46.6"/>
  </r>
  <r>
    <d v="1900-03-06T00:00:00"/>
    <x v="65"/>
    <x v="2"/>
    <x v="2"/>
    <x v="14"/>
    <x v="2"/>
    <n v="65"/>
    <n v="5"/>
    <n v="7.6923076923076927E-2"/>
    <n v="3.01"/>
    <n v="21.59468438538206"/>
    <n v="36.28"/>
    <n v="18.100000000000001"/>
    <n v="338.35"/>
    <n v="2"/>
    <n v="1.32"/>
    <n v="0.14000000000000001"/>
    <n v="1.52"/>
    <n v="0.02"/>
    <n v="0.8"/>
    <n v="2"/>
    <n v="22.9"/>
    <n v="37.9"/>
  </r>
  <r>
    <d v="1900-03-07T00:00:00"/>
    <x v="66"/>
    <x v="2"/>
    <x v="1"/>
    <x v="1"/>
    <x v="0"/>
    <n v="94"/>
    <n v="1"/>
    <n v="1.0638297872340425E-2"/>
    <n v="9.17"/>
    <n v="10.25081788440567"/>
    <n v="11.02"/>
    <n v="17.02"/>
    <n v="444.71"/>
    <n v="3"/>
    <n v="2.52"/>
    <m/>
    <n v="1.69"/>
    <n v="1.6E-2"/>
    <n v="1.45"/>
    <n v="0"/>
    <n v="21.8"/>
    <n v="59.2"/>
  </r>
  <r>
    <d v="1900-03-08T00:00:00"/>
    <x v="67"/>
    <x v="2"/>
    <x v="3"/>
    <x v="10"/>
    <x v="2"/>
    <n v="71"/>
    <n v="8"/>
    <n v="0.11267605633802817"/>
    <n v="14.65"/>
    <n v="4.8464163822525599"/>
    <n v="19"/>
    <n v="15.98"/>
    <n v="487.45"/>
    <n v="3"/>
    <n v="0.38"/>
    <n v="0.92"/>
    <n v="2.23"/>
    <n v="1.7999999999999999E-2"/>
    <n v="0.65"/>
    <n v="1"/>
    <n v="24.6"/>
    <n v="45"/>
  </r>
  <r>
    <d v="1900-03-09T00:00:00"/>
    <x v="68"/>
    <x v="2"/>
    <x v="0"/>
    <x v="0"/>
    <x v="1"/>
    <n v="172"/>
    <n v="3"/>
    <n v="1.7441860465116279E-2"/>
    <n v="13.52"/>
    <n v="12.721893491124261"/>
    <n v="10.35"/>
    <n v="25.93"/>
    <n v="236.41"/>
    <n v="2"/>
    <n v="0.68"/>
    <n v="1.62"/>
    <n v="2.11"/>
    <n v="0.04"/>
    <n v="0.19"/>
    <n v="1"/>
    <n v="23.5"/>
    <n v="49.9"/>
  </r>
  <r>
    <d v="1900-03-10T00:00:00"/>
    <x v="69"/>
    <x v="2"/>
    <x v="4"/>
    <x v="18"/>
    <x v="2"/>
    <n v="127"/>
    <n v="2"/>
    <n v="1.5748031496062992E-2"/>
    <n v="12.23"/>
    <n v="10.384300899427636"/>
    <n v="39.409999999999997"/>
    <n v="21.21"/>
    <n v="351.51"/>
    <n v="2"/>
    <n v="1.8"/>
    <n v="0.86"/>
    <n v="1.54"/>
    <n v="1.7000000000000001E-2"/>
    <n v="0.33"/>
    <n v="2"/>
    <n v="19.5"/>
    <n v="30.3"/>
  </r>
  <r>
    <d v="1900-03-11T00:00:00"/>
    <x v="70"/>
    <x v="2"/>
    <x v="2"/>
    <x v="16"/>
    <x v="0"/>
    <n v="180"/>
    <n v="8"/>
    <n v="4.4444444444444446E-2"/>
    <n v="9.83"/>
    <n v="18.311291963377418"/>
    <n v="45.3"/>
    <n v="22.49"/>
    <n v="448.17"/>
    <n v="2"/>
    <n v="4.53"/>
    <n v="2.81"/>
    <n v="2.36"/>
    <n v="0.03"/>
    <n v="1.19"/>
    <n v="1"/>
    <n v="20.100000000000001"/>
    <n v="48.9"/>
  </r>
  <r>
    <d v="1900-03-12T00:00:00"/>
    <x v="71"/>
    <x v="2"/>
    <x v="0"/>
    <x v="19"/>
    <x v="2"/>
    <n v="87"/>
    <m/>
    <n v="0"/>
    <n v="20.2"/>
    <n v="4.3069306930693072"/>
    <n v="22.99"/>
    <n v="16.48"/>
    <n v="193.28"/>
    <n v="2"/>
    <m/>
    <n v="2.92"/>
    <n v="1.42"/>
    <n v="4.5999999999999999E-2"/>
    <n v="1.99"/>
    <n v="0"/>
    <n v="21.5"/>
    <n v="31.3"/>
  </r>
  <r>
    <d v="1900-03-13T00:00:00"/>
    <x v="72"/>
    <x v="2"/>
    <x v="2"/>
    <x v="14"/>
    <x v="2"/>
    <n v="51"/>
    <m/>
    <n v="0"/>
    <n v="4.18"/>
    <n v="12.200956937799043"/>
    <n v="22.59"/>
    <n v="16.739999999999998"/>
    <n v="138.24"/>
    <n v="3"/>
    <m/>
    <n v="2.94"/>
    <n v="1.1200000000000001"/>
    <n v="3.2000000000000001E-2"/>
    <m/>
    <n v="0"/>
    <n v="19.600000000000001"/>
    <n v="40"/>
  </r>
  <r>
    <d v="1900-03-14T00:00:00"/>
    <x v="73"/>
    <x v="2"/>
    <x v="1"/>
    <x v="6"/>
    <x v="1"/>
    <n v="170"/>
    <n v="2"/>
    <n v="1.1764705882352941E-2"/>
    <n v="12.53"/>
    <n v="13.567438148443737"/>
    <n v="13.9"/>
    <n v="25.11"/>
    <n v="493.13"/>
    <n v="4"/>
    <n v="4.76"/>
    <n v="1.31"/>
    <n v="0.82"/>
    <n v="1.7999999999999999E-2"/>
    <n v="0.76"/>
    <n v="0"/>
    <n v="20.8"/>
    <n v="34.4"/>
  </r>
  <r>
    <d v="1900-03-15T00:00:00"/>
    <x v="74"/>
    <x v="2"/>
    <x v="2"/>
    <x v="11"/>
    <x v="0"/>
    <n v="103"/>
    <n v="1"/>
    <n v="9.7087378640776691E-3"/>
    <n v="14.17"/>
    <n v="7.2688779110797457"/>
    <n v="11.7"/>
    <n v="21.19"/>
    <n v="459.79"/>
    <n v="1"/>
    <n v="3.89"/>
    <n v="1.82"/>
    <n v="0.95"/>
    <n v="2.7E-2"/>
    <n v="0.38"/>
    <n v="2"/>
    <n v="21.5"/>
    <n v="44.1"/>
  </r>
  <r>
    <d v="1900-03-16T00:00:00"/>
    <x v="75"/>
    <x v="2"/>
    <x v="0"/>
    <x v="4"/>
    <x v="1"/>
    <n v="157"/>
    <n v="8"/>
    <n v="5.0955414012738856E-2"/>
    <n v="21.35"/>
    <n v="7.3536299765807955"/>
    <n v="19.43"/>
    <n v="27.61"/>
    <n v="344.01"/>
    <n v="1"/>
    <n v="4.97"/>
    <m/>
    <n v="1.85"/>
    <n v="3.7999999999999999E-2"/>
    <n v="1.46"/>
    <n v="0"/>
    <n v="24.6"/>
    <n v="56.6"/>
  </r>
  <r>
    <d v="1900-03-17T00:00:00"/>
    <x v="76"/>
    <x v="2"/>
    <x v="0"/>
    <x v="12"/>
    <x v="1"/>
    <n v="122"/>
    <n v="7"/>
    <n v="5.737704918032787E-2"/>
    <n v="7.5"/>
    <n v="16.266666666666666"/>
    <n v="44.38"/>
    <n v="26.81"/>
    <n v="104.12"/>
    <n v="4"/>
    <n v="2.2999999999999998"/>
    <m/>
    <n v="1.65"/>
    <n v="3.1E-2"/>
    <n v="1.71"/>
    <n v="2"/>
    <n v="18.5"/>
    <n v="48.7"/>
  </r>
  <r>
    <d v="1900-03-18T00:00:00"/>
    <x v="77"/>
    <x v="2"/>
    <x v="2"/>
    <x v="16"/>
    <x v="0"/>
    <n v="91"/>
    <n v="4"/>
    <n v="4.3956043956043959E-2"/>
    <n v="7.3"/>
    <n v="12.465753424657535"/>
    <n v="34.08"/>
    <n v="26.78"/>
    <n v="190.48"/>
    <n v="1"/>
    <n v="0.97"/>
    <n v="1.1499999999999999"/>
    <n v="0.76"/>
    <n v="4.1000000000000002E-2"/>
    <n v="1.76"/>
    <n v="2"/>
    <n v="23.7"/>
    <n v="37.1"/>
  </r>
  <r>
    <d v="1900-03-19T00:00:00"/>
    <x v="78"/>
    <x v="2"/>
    <x v="4"/>
    <x v="9"/>
    <x v="0"/>
    <n v="91"/>
    <m/>
    <n v="0"/>
    <n v="19.63"/>
    <n v="4.6357615894039741"/>
    <n v="10.45"/>
    <n v="27.91"/>
    <n v="378.27"/>
    <n v="2"/>
    <n v="2.12"/>
    <n v="0.92"/>
    <n v="1.46"/>
    <n v="1.4E-2"/>
    <n v="0.52"/>
    <n v="2"/>
    <n v="21.3"/>
    <n v="48.8"/>
  </r>
  <r>
    <d v="1900-03-20T00:00:00"/>
    <x v="79"/>
    <x v="2"/>
    <x v="4"/>
    <x v="5"/>
    <x v="0"/>
    <n v="69"/>
    <n v="0"/>
    <n v="0"/>
    <n v="7.37"/>
    <n v="9.3622795115332433"/>
    <n v="34.380000000000003"/>
    <n v="27.71"/>
    <n v="244"/>
    <n v="2"/>
    <n v="2.12"/>
    <n v="1.46"/>
    <n v="0.81"/>
    <n v="2.4E-2"/>
    <n v="1.04"/>
    <n v="0"/>
    <n v="24.2"/>
    <n v="47.7"/>
  </r>
  <r>
    <d v="1900-03-21T00:00:00"/>
    <x v="80"/>
    <x v="2"/>
    <x v="3"/>
    <x v="3"/>
    <x v="1"/>
    <n v="70"/>
    <n v="5"/>
    <n v="7.1428571428571425E-2"/>
    <n v="2.2400000000000002"/>
    <n v="31.249999999999996"/>
    <n v="12.02"/>
    <n v="23.15"/>
    <n v="327.55"/>
    <n v="2"/>
    <n v="3.88"/>
    <n v="2.39"/>
    <n v="1.31"/>
    <n v="1.6E-2"/>
    <n v="0.3"/>
    <n v="0"/>
    <n v="18.3"/>
    <n v="45.8"/>
  </r>
  <r>
    <d v="1900-03-22T00:00:00"/>
    <x v="81"/>
    <x v="2"/>
    <x v="3"/>
    <x v="17"/>
    <x v="0"/>
    <n v="183"/>
    <n v="9"/>
    <n v="4.9180327868852458E-2"/>
    <n v="13.01"/>
    <n v="14.066102997694081"/>
    <n v="26.74"/>
    <n v="19.309999999999999"/>
    <n v="122.24"/>
    <n v="2"/>
    <n v="1.33"/>
    <n v="1.88"/>
    <n v="0.99"/>
    <n v="4.7E-2"/>
    <m/>
    <n v="2"/>
    <n v="21.9"/>
    <n v="38.200000000000003"/>
  </r>
  <r>
    <d v="1900-03-23T00:00:00"/>
    <x v="82"/>
    <x v="2"/>
    <x v="3"/>
    <x v="17"/>
    <x v="0"/>
    <n v="142"/>
    <n v="0"/>
    <n v="0"/>
    <n v="18.46"/>
    <n v="7.6923076923076916"/>
    <n v="47.38"/>
    <n v="23.44"/>
    <n v="319.45999999999998"/>
    <n v="3"/>
    <n v="2.65"/>
    <n v="0.35"/>
    <n v="1.48"/>
    <n v="1.9E-2"/>
    <n v="0.26"/>
    <n v="0"/>
    <n v="22.5"/>
    <n v="42.7"/>
  </r>
  <r>
    <d v="1900-03-24T00:00:00"/>
    <x v="83"/>
    <x v="2"/>
    <x v="1"/>
    <x v="13"/>
    <x v="0"/>
    <n v="71"/>
    <n v="9"/>
    <n v="0.12676056338028169"/>
    <n v="4.53"/>
    <n v="15.673289183222957"/>
    <n v="35.1"/>
    <n v="18.55"/>
    <n v="157.43"/>
    <n v="2"/>
    <m/>
    <n v="0.61"/>
    <n v="2.23"/>
    <n v="4.2000000000000003E-2"/>
    <n v="1.65"/>
    <n v="0"/>
    <n v="24.5"/>
    <n v="42.5"/>
  </r>
  <r>
    <d v="1900-03-25T00:00:00"/>
    <x v="84"/>
    <x v="2"/>
    <x v="4"/>
    <x v="5"/>
    <x v="1"/>
    <n v="148"/>
    <m/>
    <n v="0"/>
    <n v="18.53"/>
    <n v="7.9870480302212625"/>
    <n v="34.479999999999997"/>
    <n v="17.88"/>
    <n v="142.19999999999999"/>
    <n v="3"/>
    <n v="2.27"/>
    <n v="0.4"/>
    <n v="1.1000000000000001"/>
    <n v="1.7999999999999999E-2"/>
    <n v="0.99"/>
    <n v="1"/>
    <n v="21.9"/>
    <n v="36.9"/>
  </r>
  <r>
    <d v="1900-03-26T00:00:00"/>
    <x v="85"/>
    <x v="2"/>
    <x v="3"/>
    <x v="10"/>
    <x v="0"/>
    <n v="136"/>
    <n v="7"/>
    <n v="5.1470588235294115E-2"/>
    <n v="9.15"/>
    <n v="14.863387978142075"/>
    <n v="36.979999999999997"/>
    <n v="22.59"/>
    <n v="295.70999999999998"/>
    <n v="3"/>
    <n v="0.5"/>
    <n v="0.65"/>
    <n v="2.4500000000000002"/>
    <n v="4.5999999999999999E-2"/>
    <n v="0.51"/>
    <n v="0"/>
    <n v="23.8"/>
    <n v="50.9"/>
  </r>
  <r>
    <d v="1900-03-27T00:00:00"/>
    <x v="86"/>
    <x v="2"/>
    <x v="4"/>
    <x v="5"/>
    <x v="1"/>
    <n v="78"/>
    <n v="4"/>
    <n v="5.128205128205128E-2"/>
    <n v="22.82"/>
    <n v="3.4180543382997368"/>
    <n v="15.56"/>
    <n v="24.34"/>
    <n v="305.27"/>
    <n v="4"/>
    <n v="2.82"/>
    <n v="0.09"/>
    <n v="1.5"/>
    <n v="1.4E-2"/>
    <n v="1.99"/>
    <n v="0"/>
    <n v="24.8"/>
    <n v="54.2"/>
  </r>
  <r>
    <d v="1900-03-28T00:00:00"/>
    <x v="87"/>
    <x v="2"/>
    <x v="2"/>
    <x v="2"/>
    <x v="0"/>
    <n v="89"/>
    <m/>
    <n v="0"/>
    <n v="3"/>
    <n v="29.666666666666668"/>
    <n v="13.73"/>
    <n v="21.76"/>
    <n v="460.33"/>
    <n v="2"/>
    <n v="3.17"/>
    <n v="2.65"/>
    <n v="0.85"/>
    <n v="2.1999999999999999E-2"/>
    <n v="0.65"/>
    <n v="2"/>
    <n v="20.2"/>
    <n v="37.9"/>
  </r>
  <r>
    <d v="1900-03-29T00:00:00"/>
    <x v="88"/>
    <x v="2"/>
    <x v="2"/>
    <x v="16"/>
    <x v="0"/>
    <n v="169"/>
    <n v="6"/>
    <n v="3.5502958579881658E-2"/>
    <n v="8.25"/>
    <n v="20.484848484848484"/>
    <n v="24.9"/>
    <n v="27.09"/>
    <n v="495.44"/>
    <n v="1"/>
    <n v="0.24"/>
    <n v="2.5299999999999998"/>
    <n v="1.83"/>
    <n v="1.4999999999999999E-2"/>
    <n v="1.07"/>
    <n v="2"/>
    <n v="25"/>
    <n v="57.3"/>
  </r>
  <r>
    <d v="1900-03-30T00:00:00"/>
    <x v="89"/>
    <x v="2"/>
    <x v="2"/>
    <x v="11"/>
    <x v="0"/>
    <n v="76"/>
    <n v="8"/>
    <n v="0.10526315789473684"/>
    <n v="5.83"/>
    <n v="13.036020583190394"/>
    <n v="17.579999999999998"/>
    <n v="23.76"/>
    <n v="143.47"/>
    <n v="3"/>
    <n v="0.65"/>
    <n v="1.67"/>
    <n v="2.23"/>
    <n v="2.3E-2"/>
    <n v="1.19"/>
    <n v="1"/>
    <n v="19.2"/>
    <n v="54"/>
  </r>
  <r>
    <d v="1900-03-31T00:00:00"/>
    <x v="90"/>
    <x v="2"/>
    <x v="0"/>
    <x v="4"/>
    <x v="0"/>
    <n v="192"/>
    <n v="1"/>
    <n v="5.208333333333333E-3"/>
    <n v="21.63"/>
    <n v="8.8765603328710121"/>
    <n v="10.93"/>
    <n v="29.67"/>
    <n v="226.29"/>
    <n v="1"/>
    <n v="0.35"/>
    <n v="2.31"/>
    <n v="1.46"/>
    <n v="3.1E-2"/>
    <n v="0.38"/>
    <n v="1"/>
    <n v="22.8"/>
    <n v="55.4"/>
  </r>
  <r>
    <d v="1900-04-01T00:00:00"/>
    <x v="91"/>
    <x v="3"/>
    <x v="4"/>
    <x v="15"/>
    <x v="1"/>
    <n v="148"/>
    <n v="1"/>
    <n v="6.7567567567567571E-3"/>
    <n v="7.42"/>
    <n v="19.946091644204852"/>
    <n v="23.61"/>
    <n v="17.55"/>
    <n v="394.34"/>
    <n v="1"/>
    <n v="1.02"/>
    <n v="3"/>
    <n v="2.2799999999999998"/>
    <n v="4.9000000000000002E-2"/>
    <n v="0.38"/>
    <n v="2"/>
    <n v="22.6"/>
    <n v="53.5"/>
  </r>
  <r>
    <d v="1900-04-02T00:00:00"/>
    <x v="92"/>
    <x v="3"/>
    <x v="2"/>
    <x v="2"/>
    <x v="1"/>
    <n v="140"/>
    <n v="0"/>
    <n v="0"/>
    <n v="7.11"/>
    <n v="19.690576652601969"/>
    <n v="29.89"/>
    <n v="19.68"/>
    <n v="363.02"/>
    <n v="3"/>
    <n v="0.35"/>
    <n v="1.75"/>
    <n v="2.04"/>
    <n v="2.3E-2"/>
    <n v="1.91"/>
    <n v="2"/>
    <n v="18.899999999999999"/>
    <n v="58.8"/>
  </r>
  <r>
    <d v="1900-04-03T00:00:00"/>
    <x v="93"/>
    <x v="3"/>
    <x v="3"/>
    <x v="7"/>
    <x v="2"/>
    <n v="189"/>
    <n v="6"/>
    <n v="3.1746031746031744E-2"/>
    <n v="17.21"/>
    <n v="10.981987216734456"/>
    <n v="12.01"/>
    <n v="16.059999999999999"/>
    <n v="132.35"/>
    <n v="4"/>
    <n v="2.0699999999999998"/>
    <n v="1.84"/>
    <n v="0.73"/>
    <n v="0.02"/>
    <n v="0.99"/>
    <n v="1"/>
    <n v="18.600000000000001"/>
    <n v="34.4"/>
  </r>
  <r>
    <d v="1900-04-04T00:00:00"/>
    <x v="94"/>
    <x v="3"/>
    <x v="2"/>
    <x v="16"/>
    <x v="0"/>
    <n v="159"/>
    <n v="6"/>
    <n v="3.7735849056603772E-2"/>
    <n v="22.83"/>
    <n v="6.9645203679369256"/>
    <n v="48.88"/>
    <n v="22.49"/>
    <n v="123.51"/>
    <n v="4"/>
    <n v="1.29"/>
    <m/>
    <n v="2.21"/>
    <n v="3.5999999999999997E-2"/>
    <n v="0.61"/>
    <n v="2"/>
    <n v="22.2"/>
    <n v="32.6"/>
  </r>
  <r>
    <d v="1900-04-05T00:00:00"/>
    <x v="95"/>
    <x v="3"/>
    <x v="4"/>
    <x v="5"/>
    <x v="0"/>
    <n v="90"/>
    <n v="3"/>
    <n v="3.3333333333333333E-2"/>
    <n v="14.58"/>
    <n v="6.1728395061728394"/>
    <n v="40.61"/>
    <n v="15.75"/>
    <n v="265.89999999999998"/>
    <n v="3"/>
    <n v="3.7"/>
    <n v="1.59"/>
    <n v="0.73"/>
    <n v="2.3E-2"/>
    <n v="0.3"/>
    <n v="2"/>
    <n v="20.9"/>
    <n v="56.5"/>
  </r>
  <r>
    <d v="1900-04-06T00:00:00"/>
    <x v="96"/>
    <x v="3"/>
    <x v="1"/>
    <x v="1"/>
    <x v="2"/>
    <n v="121"/>
    <n v="4"/>
    <n v="3.3057851239669422E-2"/>
    <n v="22.66"/>
    <n v="5.3398058252427187"/>
    <n v="39.51"/>
    <n v="24.77"/>
    <n v="298.70999999999998"/>
    <n v="4"/>
    <n v="4.6500000000000004"/>
    <n v="0.15"/>
    <n v="1.27"/>
    <n v="2.3E-2"/>
    <n v="0.08"/>
    <n v="1"/>
    <n v="18.600000000000001"/>
    <n v="44.5"/>
  </r>
  <r>
    <d v="1900-04-07T00:00:00"/>
    <x v="97"/>
    <x v="3"/>
    <x v="2"/>
    <x v="2"/>
    <x v="0"/>
    <n v="147"/>
    <n v="5"/>
    <n v="3.4013605442176874E-2"/>
    <n v="16.13"/>
    <n v="9.1134531928084321"/>
    <n v="45.21"/>
    <n v="18.75"/>
    <n v="328.92"/>
    <n v="3"/>
    <n v="2.64"/>
    <n v="1.04"/>
    <n v="2.36"/>
    <n v="4.8000000000000001E-2"/>
    <n v="1.88"/>
    <n v="1"/>
    <n v="23.3"/>
    <n v="39"/>
  </r>
  <r>
    <d v="1900-04-08T00:00:00"/>
    <x v="98"/>
    <x v="3"/>
    <x v="0"/>
    <x v="4"/>
    <x v="1"/>
    <n v="149"/>
    <n v="9"/>
    <n v="6.0402684563758392E-2"/>
    <n v="5.53"/>
    <n v="26.94394213381555"/>
    <n v="33.61"/>
    <n v="26.33"/>
    <n v="355.43"/>
    <n v="2"/>
    <n v="1.79"/>
    <n v="2.15"/>
    <n v="1.04"/>
    <n v="1.9E-2"/>
    <n v="0.47"/>
    <n v="0"/>
    <n v="18.7"/>
    <n v="57.5"/>
  </r>
  <r>
    <d v="1900-04-09T00:00:00"/>
    <x v="99"/>
    <x v="3"/>
    <x v="0"/>
    <x v="4"/>
    <x v="0"/>
    <n v="164"/>
    <n v="6"/>
    <n v="3.6585365853658534E-2"/>
    <n v="18.12"/>
    <n v="9.0507726269315665"/>
    <n v="27.53"/>
    <n v="15.6"/>
    <n v="292.76"/>
    <n v="2"/>
    <n v="2.79"/>
    <n v="2.11"/>
    <n v="0.52"/>
    <n v="1.4999999999999999E-2"/>
    <n v="0.92"/>
    <n v="2"/>
    <n v="23.7"/>
    <n v="41.8"/>
  </r>
  <r>
    <d v="1900-04-10T00:00:00"/>
    <x v="100"/>
    <x v="3"/>
    <x v="4"/>
    <x v="9"/>
    <x v="2"/>
    <n v="130"/>
    <n v="6"/>
    <n v="4.6153846153846156E-2"/>
    <n v="7.82"/>
    <n v="16.624040920716112"/>
    <n v="29.38"/>
    <n v="20.05"/>
    <n v="387.21"/>
    <n v="1"/>
    <n v="0.73"/>
    <n v="2.98"/>
    <n v="1.35"/>
    <n v="4.5999999999999999E-2"/>
    <n v="7.0000000000000007E-2"/>
    <n v="0"/>
    <n v="18.7"/>
    <n v="34"/>
  </r>
  <r>
    <d v="1900-04-11T00:00:00"/>
    <x v="101"/>
    <x v="3"/>
    <x v="4"/>
    <x v="18"/>
    <x v="2"/>
    <n v="74"/>
    <m/>
    <n v="0"/>
    <n v="8.1"/>
    <n v="9.1358024691358022"/>
    <n v="17.88"/>
    <n v="28.97"/>
    <n v="146.86000000000001"/>
    <n v="4"/>
    <n v="4.03"/>
    <m/>
    <n v="2.38"/>
    <n v="3.5000000000000003E-2"/>
    <n v="1.59"/>
    <n v="1"/>
    <n v="23"/>
    <n v="32.9"/>
  </r>
  <r>
    <d v="1900-04-12T00:00:00"/>
    <x v="102"/>
    <x v="3"/>
    <x v="3"/>
    <x v="10"/>
    <x v="0"/>
    <n v="159"/>
    <n v="4"/>
    <n v="2.5157232704402517E-2"/>
    <n v="19.600000000000001"/>
    <n v="8.112244897959183"/>
    <n v="60"/>
    <n v="16.03"/>
    <n v="396.75"/>
    <n v="3"/>
    <m/>
    <n v="0.22"/>
    <n v="1.35"/>
    <n v="3.5999999999999997E-2"/>
    <n v="0.56999999999999995"/>
    <n v="2"/>
    <n v="24.1"/>
    <n v="45.7"/>
  </r>
  <r>
    <d v="1900-04-13T00:00:00"/>
    <x v="103"/>
    <x v="3"/>
    <x v="3"/>
    <x v="7"/>
    <x v="0"/>
    <n v="194"/>
    <n v="8"/>
    <n v="4.1237113402061855E-2"/>
    <n v="6.95"/>
    <n v="27.913669064748202"/>
    <n v="41.91"/>
    <n v="28.13"/>
    <n v="347.7"/>
    <n v="2"/>
    <n v="0.13"/>
    <n v="2.86"/>
    <n v="0.71"/>
    <n v="3.7999999999999999E-2"/>
    <n v="1.91"/>
    <n v="0"/>
    <n v="24"/>
    <n v="30.5"/>
  </r>
  <r>
    <d v="1900-04-14T00:00:00"/>
    <x v="104"/>
    <x v="3"/>
    <x v="0"/>
    <x v="0"/>
    <x v="0"/>
    <n v="158"/>
    <n v="5"/>
    <n v="3.1645569620253167E-2"/>
    <n v="8.66"/>
    <n v="18.244803695150114"/>
    <n v="30.09"/>
    <n v="19.96"/>
    <n v="103.71"/>
    <n v="1"/>
    <n v="2.4900000000000002"/>
    <n v="0.09"/>
    <n v="1.34"/>
    <n v="2.5999999999999999E-2"/>
    <n v="1.63"/>
    <n v="1"/>
    <n v="23.2"/>
    <n v="58.5"/>
  </r>
  <r>
    <d v="1900-04-15T00:00:00"/>
    <x v="105"/>
    <x v="3"/>
    <x v="2"/>
    <x v="2"/>
    <x v="2"/>
    <n v="189"/>
    <n v="9"/>
    <n v="4.7619047619047616E-2"/>
    <n v="23.71"/>
    <n v="7.9713201180936313"/>
    <n v="17.34"/>
    <n v="15.57"/>
    <n v="288.64"/>
    <n v="3"/>
    <n v="3.11"/>
    <n v="1.93"/>
    <n v="2.4700000000000002"/>
    <n v="3.1E-2"/>
    <m/>
    <n v="2"/>
    <n v="19.3"/>
    <n v="33.299999999999997"/>
  </r>
  <r>
    <d v="1900-04-16T00:00:00"/>
    <x v="106"/>
    <x v="3"/>
    <x v="3"/>
    <x v="7"/>
    <x v="0"/>
    <n v="183"/>
    <n v="0"/>
    <n v="0"/>
    <n v="4.91"/>
    <n v="37.270875763747455"/>
    <n v="44.49"/>
    <n v="28.5"/>
    <n v="240.62"/>
    <n v="4"/>
    <n v="0.74"/>
    <n v="0.77"/>
    <n v="0.9"/>
    <n v="0.04"/>
    <n v="0.41"/>
    <n v="0"/>
    <n v="21.3"/>
    <n v="41.1"/>
  </r>
  <r>
    <d v="1900-04-17T00:00:00"/>
    <x v="107"/>
    <x v="3"/>
    <x v="3"/>
    <x v="3"/>
    <x v="0"/>
    <n v="186"/>
    <n v="9"/>
    <n v="4.8387096774193547E-2"/>
    <n v="15.54"/>
    <n v="11.969111969111969"/>
    <n v="36"/>
    <n v="21.44"/>
    <n v="201.4"/>
    <n v="3"/>
    <m/>
    <m/>
    <n v="2.33"/>
    <n v="3.2000000000000001E-2"/>
    <n v="0.38"/>
    <n v="1"/>
    <n v="20.5"/>
    <n v="39.4"/>
  </r>
  <r>
    <d v="1900-04-18T00:00:00"/>
    <x v="108"/>
    <x v="3"/>
    <x v="3"/>
    <x v="10"/>
    <x v="2"/>
    <n v="95"/>
    <n v="7"/>
    <n v="7.3684210526315783E-2"/>
    <n v="10.08"/>
    <n v="9.424603174603174"/>
    <n v="33.94"/>
    <n v="21.52"/>
    <n v="122.05"/>
    <n v="3"/>
    <n v="1.38"/>
    <m/>
    <n v="0.74"/>
    <n v="3.4000000000000002E-2"/>
    <n v="1.22"/>
    <n v="0"/>
    <n v="21.2"/>
    <n v="41.7"/>
  </r>
  <r>
    <d v="1900-04-19T00:00:00"/>
    <x v="109"/>
    <x v="3"/>
    <x v="3"/>
    <x v="10"/>
    <x v="1"/>
    <n v="71"/>
    <n v="1"/>
    <n v="1.4084507042253521E-2"/>
    <n v="8.35"/>
    <n v="8.5029940119760479"/>
    <n v="48.77"/>
    <n v="25.33"/>
    <n v="490.93"/>
    <n v="3"/>
    <n v="2.4300000000000002"/>
    <n v="0.09"/>
    <n v="0.72"/>
    <n v="4.8000000000000001E-2"/>
    <n v="0.24"/>
    <n v="2"/>
    <n v="23.2"/>
    <n v="52.4"/>
  </r>
  <r>
    <d v="1900-04-20T00:00:00"/>
    <x v="110"/>
    <x v="3"/>
    <x v="3"/>
    <x v="10"/>
    <x v="2"/>
    <n v="104"/>
    <n v="8"/>
    <n v="7.6923076923076927E-2"/>
    <n v="4.0599999999999996"/>
    <n v="25.615763546798032"/>
    <n v="47.01"/>
    <n v="22.03"/>
    <n v="211.91"/>
    <n v="1"/>
    <n v="2.36"/>
    <n v="0.84"/>
    <n v="0.6"/>
    <n v="2.5999999999999999E-2"/>
    <n v="1.92"/>
    <n v="1"/>
    <n v="24"/>
    <n v="45.4"/>
  </r>
  <r>
    <d v="1900-04-21T00:00:00"/>
    <x v="111"/>
    <x v="3"/>
    <x v="2"/>
    <x v="16"/>
    <x v="0"/>
    <n v="52"/>
    <n v="3"/>
    <n v="5.7692307692307696E-2"/>
    <n v="13.25"/>
    <n v="3.9245283018867925"/>
    <n v="15.86"/>
    <n v="26.65"/>
    <n v="283.27999999999997"/>
    <n v="2"/>
    <m/>
    <n v="0.7"/>
    <n v="0.82"/>
    <n v="2.1999999999999999E-2"/>
    <n v="0.19"/>
    <n v="0"/>
    <n v="22.6"/>
    <n v="32.6"/>
  </r>
  <r>
    <d v="1900-04-22T00:00:00"/>
    <x v="112"/>
    <x v="3"/>
    <x v="1"/>
    <x v="6"/>
    <x v="0"/>
    <n v="139"/>
    <n v="1"/>
    <n v="7.1942446043165471E-3"/>
    <n v="14.11"/>
    <n v="9.8511693834160177"/>
    <n v="39.69"/>
    <n v="23.51"/>
    <n v="137.69"/>
    <n v="1"/>
    <n v="4.42"/>
    <n v="1.22"/>
    <n v="2.38"/>
    <n v="1.4E-2"/>
    <m/>
    <n v="0"/>
    <n v="18.100000000000001"/>
    <n v="32.9"/>
  </r>
  <r>
    <d v="1900-04-23T00:00:00"/>
    <x v="113"/>
    <x v="3"/>
    <x v="3"/>
    <x v="7"/>
    <x v="1"/>
    <n v="83"/>
    <n v="7"/>
    <n v="8.4337349397590355E-2"/>
    <n v="16.82"/>
    <n v="4.9346016646848989"/>
    <n v="46.14"/>
    <n v="19.77"/>
    <n v="418.75"/>
    <n v="4"/>
    <n v="1.36"/>
    <n v="0.13"/>
    <n v="2.14"/>
    <n v="1.4E-2"/>
    <n v="0.33"/>
    <n v="1"/>
    <n v="18.899999999999999"/>
    <n v="39.200000000000003"/>
  </r>
  <r>
    <d v="1900-04-24T00:00:00"/>
    <x v="114"/>
    <x v="3"/>
    <x v="4"/>
    <x v="9"/>
    <x v="0"/>
    <n v="169"/>
    <m/>
    <n v="0"/>
    <n v="19.12"/>
    <n v="8.8389121338912133"/>
    <n v="44.47"/>
    <n v="24.58"/>
    <n v="109.49"/>
    <n v="2"/>
    <n v="3.71"/>
    <n v="0.97"/>
    <n v="1.17"/>
    <n v="2.8000000000000001E-2"/>
    <n v="1.24"/>
    <n v="2"/>
    <n v="20.399999999999999"/>
    <n v="36.1"/>
  </r>
  <r>
    <d v="1900-04-25T00:00:00"/>
    <x v="115"/>
    <x v="3"/>
    <x v="1"/>
    <x v="1"/>
    <x v="1"/>
    <n v="53"/>
    <n v="8"/>
    <n v="0.15094339622641509"/>
    <n v="10.49"/>
    <n v="5.0524308865586276"/>
    <n v="45.56"/>
    <n v="16.309999999999999"/>
    <n v="336"/>
    <n v="3"/>
    <m/>
    <m/>
    <n v="0.78"/>
    <n v="2.3E-2"/>
    <n v="1.73"/>
    <n v="1"/>
    <n v="24.4"/>
    <n v="44.6"/>
  </r>
  <r>
    <d v="1900-04-26T00:00:00"/>
    <x v="116"/>
    <x v="3"/>
    <x v="0"/>
    <x v="12"/>
    <x v="1"/>
    <n v="51"/>
    <n v="20"/>
    <n v="0.39215686274509803"/>
    <n v="13.39"/>
    <n v="3.8088125466766241"/>
    <n v="42.25"/>
    <n v="22.38"/>
    <n v="210.64"/>
    <n v="1"/>
    <m/>
    <n v="0.62"/>
    <n v="1.62"/>
    <n v="3.1E-2"/>
    <n v="0.41"/>
    <n v="0"/>
    <n v="22.2"/>
    <n v="58.9"/>
  </r>
  <r>
    <d v="1900-04-27T00:00:00"/>
    <x v="117"/>
    <x v="3"/>
    <x v="2"/>
    <x v="14"/>
    <x v="2"/>
    <n v="107"/>
    <n v="3"/>
    <n v="2.8037383177570093E-2"/>
    <n v="2.5"/>
    <n v="42.8"/>
    <n v="49.55"/>
    <n v="20.11"/>
    <n v="238.15"/>
    <n v="1"/>
    <n v="1.85"/>
    <n v="2.4900000000000002"/>
    <n v="0.75"/>
    <n v="1.2E-2"/>
    <n v="0.26"/>
    <n v="1"/>
    <n v="23.6"/>
    <n v="50.6"/>
  </r>
  <r>
    <d v="1900-04-28T00:00:00"/>
    <x v="118"/>
    <x v="3"/>
    <x v="3"/>
    <x v="10"/>
    <x v="2"/>
    <n v="149"/>
    <n v="0"/>
    <n v="0"/>
    <n v="10.6"/>
    <n v="14.056603773584905"/>
    <n v="20.91"/>
    <n v="21.04"/>
    <n v="309.98"/>
    <n v="4"/>
    <n v="4.2300000000000004"/>
    <n v="2.98"/>
    <n v="1.85"/>
    <n v="3.6999999999999998E-2"/>
    <n v="1.26"/>
    <n v="1"/>
    <n v="21.2"/>
    <n v="57"/>
  </r>
  <r>
    <d v="1900-04-29T00:00:00"/>
    <x v="119"/>
    <x v="3"/>
    <x v="0"/>
    <x v="12"/>
    <x v="1"/>
    <n v="190"/>
    <n v="0"/>
    <n v="0"/>
    <n v="4.03"/>
    <n v="47.146401985111659"/>
    <n v="16.37"/>
    <n v="25.12"/>
    <n v="287.55"/>
    <n v="1"/>
    <n v="0.37"/>
    <n v="1.32"/>
    <n v="2.27"/>
    <n v="0.01"/>
    <n v="0.19"/>
    <n v="1"/>
    <n v="24.5"/>
    <n v="46"/>
  </r>
  <r>
    <d v="1900-04-30T00:00:00"/>
    <x v="120"/>
    <x v="3"/>
    <x v="1"/>
    <x v="13"/>
    <x v="1"/>
    <n v="86"/>
    <n v="5"/>
    <n v="5.8139534883720929E-2"/>
    <n v="1.02"/>
    <n v="84.313725490196077"/>
    <n v="13.03"/>
    <n v="17.43"/>
    <n v="264.33999999999997"/>
    <n v="2"/>
    <n v="2.58"/>
    <n v="0.28999999999999998"/>
    <n v="1.55"/>
    <n v="0.01"/>
    <n v="1.74"/>
    <n v="2"/>
    <n v="19.899999999999999"/>
    <n v="49.4"/>
  </r>
  <r>
    <d v="1900-05-01T00:00:00"/>
    <x v="121"/>
    <x v="4"/>
    <x v="1"/>
    <x v="13"/>
    <x v="0"/>
    <n v="186"/>
    <n v="6"/>
    <n v="3.2258064516129031E-2"/>
    <n v="2.37"/>
    <n v="78.48101265822784"/>
    <n v="42.95"/>
    <n v="15.52"/>
    <n v="350.57"/>
    <n v="3"/>
    <n v="2.17"/>
    <n v="2.33"/>
    <n v="0.96"/>
    <n v="1.4E-2"/>
    <n v="1.77"/>
    <n v="1"/>
    <n v="24"/>
    <n v="38.1"/>
  </r>
  <r>
    <d v="1900-05-02T00:00:00"/>
    <x v="122"/>
    <x v="4"/>
    <x v="2"/>
    <x v="16"/>
    <x v="2"/>
    <n v="185"/>
    <n v="3"/>
    <n v="1.6216216216216217E-2"/>
    <n v="1.57"/>
    <n v="117.83439490445859"/>
    <n v="28.11"/>
    <n v="28.13"/>
    <n v="319.36"/>
    <n v="3"/>
    <n v="2.98"/>
    <n v="2.5"/>
    <n v="1.1299999999999999"/>
    <n v="1.0999999999999999E-2"/>
    <n v="1.54"/>
    <n v="1"/>
    <n v="19.2"/>
    <n v="34.4"/>
  </r>
  <r>
    <d v="1900-05-03T00:00:00"/>
    <x v="123"/>
    <x v="4"/>
    <x v="2"/>
    <x v="11"/>
    <x v="2"/>
    <n v="146"/>
    <n v="7"/>
    <n v="4.7945205479452052E-2"/>
    <n v="10.02"/>
    <n v="14.570858283433134"/>
    <n v="20.32"/>
    <n v="27.79"/>
    <n v="232.44"/>
    <n v="3"/>
    <n v="4.3499999999999996"/>
    <n v="0.88"/>
    <n v="1.26"/>
    <n v="2.1999999999999999E-2"/>
    <n v="0.77"/>
    <n v="1"/>
    <n v="23.1"/>
    <n v="32.700000000000003"/>
  </r>
  <r>
    <d v="1900-05-04T00:00:00"/>
    <x v="124"/>
    <x v="4"/>
    <x v="3"/>
    <x v="17"/>
    <x v="1"/>
    <n v="79"/>
    <n v="6"/>
    <n v="7.5949367088607597E-2"/>
    <n v="9.84"/>
    <n v="8.0284552845528463"/>
    <n v="37.090000000000003"/>
    <n v="28.79"/>
    <n v="175.43"/>
    <n v="2"/>
    <n v="0.36"/>
    <n v="1.36"/>
    <n v="2.42"/>
    <n v="4.3999999999999997E-2"/>
    <n v="0.81"/>
    <n v="1"/>
    <n v="22.8"/>
    <n v="41.5"/>
  </r>
  <r>
    <d v="1900-05-05T00:00:00"/>
    <x v="125"/>
    <x v="4"/>
    <x v="4"/>
    <x v="9"/>
    <x v="0"/>
    <n v="146"/>
    <n v="1"/>
    <n v="6.8493150684931503E-3"/>
    <n v="5.58"/>
    <n v="26.164874551971327"/>
    <n v="10.029999999999999"/>
    <n v="25.64"/>
    <n v="162.41"/>
    <n v="3"/>
    <n v="4.9000000000000004"/>
    <n v="1.06"/>
    <n v="2.2200000000000002"/>
    <n v="1.6E-2"/>
    <n v="0.43"/>
    <n v="0"/>
    <n v="18.8"/>
    <n v="37.5"/>
  </r>
  <r>
    <d v="1900-05-06T00:00:00"/>
    <x v="126"/>
    <x v="4"/>
    <x v="2"/>
    <x v="16"/>
    <x v="1"/>
    <n v="130"/>
    <n v="4"/>
    <n v="3.0769230769230771E-2"/>
    <n v="11.7"/>
    <n v="11.111111111111112"/>
    <n v="17.87"/>
    <n v="28.26"/>
    <n v="114.68"/>
    <n v="1"/>
    <n v="3.3"/>
    <n v="2.92"/>
    <n v="1.59"/>
    <n v="4.2999999999999997E-2"/>
    <n v="1.29"/>
    <n v="1"/>
    <n v="23.9"/>
    <n v="34.1"/>
  </r>
  <r>
    <d v="1900-05-07T00:00:00"/>
    <x v="127"/>
    <x v="4"/>
    <x v="1"/>
    <x v="8"/>
    <x v="1"/>
    <n v="173"/>
    <n v="7"/>
    <n v="4.046242774566474E-2"/>
    <n v="2.83"/>
    <n v="61.130742049469966"/>
    <n v="25.14"/>
    <n v="19.850000000000001"/>
    <n v="278.02"/>
    <n v="4"/>
    <m/>
    <n v="2.54"/>
    <n v="1.87"/>
    <n v="3.2000000000000001E-2"/>
    <n v="0.15"/>
    <n v="1"/>
    <n v="23.8"/>
    <n v="57.6"/>
  </r>
  <r>
    <d v="1900-05-08T00:00:00"/>
    <x v="128"/>
    <x v="4"/>
    <x v="0"/>
    <x v="4"/>
    <x v="2"/>
    <n v="158"/>
    <m/>
    <n v="0"/>
    <n v="7.71"/>
    <n v="20.492866407263296"/>
    <n v="18.489999999999998"/>
    <n v="17.25"/>
    <n v="169.9"/>
    <n v="4"/>
    <n v="1.99"/>
    <n v="0.82"/>
    <n v="0.7"/>
    <n v="1.4999999999999999E-2"/>
    <n v="1.51"/>
    <n v="1"/>
    <n v="24.1"/>
    <n v="34"/>
  </r>
  <r>
    <d v="1900-05-09T00:00:00"/>
    <x v="129"/>
    <x v="4"/>
    <x v="0"/>
    <x v="0"/>
    <x v="2"/>
    <n v="71"/>
    <n v="7"/>
    <n v="9.8591549295774641E-2"/>
    <n v="2.0499999999999998"/>
    <n v="34.634146341463421"/>
    <n v="23.7"/>
    <n v="25.42"/>
    <n v="452.87"/>
    <n v="3"/>
    <n v="4.71"/>
    <n v="2.0099999999999998"/>
    <n v="0.87"/>
    <n v="4.5999999999999999E-2"/>
    <n v="0.4"/>
    <n v="2"/>
    <n v="19.8"/>
    <n v="31.5"/>
  </r>
  <r>
    <d v="1900-05-10T00:00:00"/>
    <x v="130"/>
    <x v="4"/>
    <x v="0"/>
    <x v="12"/>
    <x v="1"/>
    <n v="117"/>
    <n v="6"/>
    <n v="5.128205128205128E-2"/>
    <n v="1.1499999999999999"/>
    <n v="101.73913043478262"/>
    <n v="16.62"/>
    <n v="20.29"/>
    <n v="269"/>
    <n v="4"/>
    <n v="1.66"/>
    <n v="1.87"/>
    <n v="1.6"/>
    <n v="3.1E-2"/>
    <n v="1.82"/>
    <n v="0"/>
    <n v="19"/>
    <n v="32.5"/>
  </r>
  <r>
    <d v="1900-05-11T00:00:00"/>
    <x v="131"/>
    <x v="4"/>
    <x v="2"/>
    <x v="11"/>
    <x v="2"/>
    <n v="165"/>
    <n v="4"/>
    <n v="2.4242424242424242E-2"/>
    <n v="14.5"/>
    <n v="11.379310344827585"/>
    <n v="10.16"/>
    <n v="19.100000000000001"/>
    <n v="350.61"/>
    <n v="1"/>
    <n v="3.87"/>
    <n v="1.45"/>
    <n v="0.75"/>
    <n v="3.3000000000000002E-2"/>
    <n v="1.48"/>
    <n v="2"/>
    <n v="21.2"/>
    <n v="30.2"/>
  </r>
  <r>
    <d v="1900-05-12T00:00:00"/>
    <x v="132"/>
    <x v="4"/>
    <x v="3"/>
    <x v="3"/>
    <x v="0"/>
    <n v="193"/>
    <n v="0"/>
    <n v="0"/>
    <n v="17.5"/>
    <n v="11.028571428571428"/>
    <n v="29.85"/>
    <n v="23.88"/>
    <n v="224.71"/>
    <n v="4"/>
    <n v="4.1100000000000003"/>
    <n v="2.15"/>
    <n v="0.54"/>
    <n v="3.2000000000000001E-2"/>
    <n v="0.84"/>
    <n v="1"/>
    <n v="24"/>
    <n v="36.5"/>
  </r>
  <r>
    <d v="1900-05-13T00:00:00"/>
    <x v="133"/>
    <x v="4"/>
    <x v="1"/>
    <x v="6"/>
    <x v="2"/>
    <n v="102"/>
    <n v="4"/>
    <n v="3.9215686274509803E-2"/>
    <n v="6.95"/>
    <n v="14.676258992805755"/>
    <n v="12.82"/>
    <n v="17.170000000000002"/>
    <n v="203.73"/>
    <n v="4"/>
    <n v="3.42"/>
    <n v="2.48"/>
    <n v="0.71"/>
    <n v="4.3999999999999997E-2"/>
    <n v="0.6"/>
    <n v="0"/>
    <n v="23.6"/>
    <n v="37.299999999999997"/>
  </r>
  <r>
    <d v="1900-05-14T00:00:00"/>
    <x v="134"/>
    <x v="4"/>
    <x v="2"/>
    <x v="11"/>
    <x v="0"/>
    <n v="56"/>
    <n v="7"/>
    <n v="0.125"/>
    <n v="16.93"/>
    <n v="3.3077377436503248"/>
    <n v="38.81"/>
    <n v="23.89"/>
    <n v="426.5"/>
    <n v="2"/>
    <n v="3.79"/>
    <n v="2.84"/>
    <n v="0.71"/>
    <n v="4.2000000000000003E-2"/>
    <n v="0.49"/>
    <n v="0"/>
    <n v="22.8"/>
    <n v="49.8"/>
  </r>
  <r>
    <d v="1900-05-15T00:00:00"/>
    <x v="135"/>
    <x v="4"/>
    <x v="2"/>
    <x v="16"/>
    <x v="1"/>
    <n v="94"/>
    <n v="5"/>
    <n v="5.3191489361702128E-2"/>
    <n v="15.44"/>
    <n v="6.0880829015544045"/>
    <n v="12.46"/>
    <n v="28.1"/>
    <n v="247.73"/>
    <n v="1"/>
    <n v="0.73"/>
    <m/>
    <n v="1.98"/>
    <n v="1.4E-2"/>
    <n v="1.38"/>
    <n v="2"/>
    <n v="24.9"/>
    <n v="33.799999999999997"/>
  </r>
  <r>
    <d v="1900-05-16T00:00:00"/>
    <x v="136"/>
    <x v="4"/>
    <x v="4"/>
    <x v="5"/>
    <x v="1"/>
    <n v="131"/>
    <n v="6"/>
    <n v="4.5801526717557252E-2"/>
    <n v="18.84"/>
    <n v="6.9532908704883232"/>
    <n v="40.659999999999997"/>
    <n v="25.33"/>
    <n v="138.13999999999999"/>
    <n v="2"/>
    <n v="0.56999999999999995"/>
    <n v="1.96"/>
    <n v="2.2000000000000002"/>
    <n v="3.5000000000000003E-2"/>
    <n v="1.79"/>
    <n v="0"/>
    <n v="22.5"/>
    <n v="36.200000000000003"/>
  </r>
  <r>
    <d v="1900-05-17T00:00:00"/>
    <x v="137"/>
    <x v="4"/>
    <x v="0"/>
    <x v="12"/>
    <x v="2"/>
    <n v="124"/>
    <n v="1"/>
    <n v="8.0645161290322578E-3"/>
    <n v="5.72"/>
    <n v="21.67832167832168"/>
    <n v="12.46"/>
    <n v="22.65"/>
    <n v="229.39"/>
    <n v="1"/>
    <n v="2.8"/>
    <n v="2.2200000000000002"/>
    <n v="2.13"/>
    <n v="4.9000000000000002E-2"/>
    <n v="1.89"/>
    <n v="2"/>
    <n v="24.3"/>
    <n v="57.1"/>
  </r>
  <r>
    <d v="1900-05-18T00:00:00"/>
    <x v="138"/>
    <x v="4"/>
    <x v="1"/>
    <x v="1"/>
    <x v="2"/>
    <n v="143"/>
    <n v="4"/>
    <n v="2.7972027972027972E-2"/>
    <n v="12.06"/>
    <n v="11.857379767827528"/>
    <n v="48.93"/>
    <n v="22.3"/>
    <n v="147.61000000000001"/>
    <n v="2"/>
    <n v="1.7"/>
    <m/>
    <n v="2.48"/>
    <n v="3.6999999999999998E-2"/>
    <n v="1.93"/>
    <n v="0"/>
    <n v="21.2"/>
    <n v="31"/>
  </r>
  <r>
    <d v="1900-05-19T00:00:00"/>
    <x v="139"/>
    <x v="4"/>
    <x v="0"/>
    <x v="12"/>
    <x v="1"/>
    <n v="80"/>
    <n v="4"/>
    <n v="0.05"/>
    <n v="5.85"/>
    <n v="13.675213675213676"/>
    <n v="24.46"/>
    <n v="19.78"/>
    <n v="285.32"/>
    <n v="2"/>
    <n v="4.3"/>
    <n v="2.48"/>
    <n v="2.27"/>
    <n v="4.3999999999999997E-2"/>
    <n v="1.88"/>
    <n v="2"/>
    <n v="23.5"/>
    <n v="31.4"/>
  </r>
  <r>
    <d v="1900-05-20T00:00:00"/>
    <x v="140"/>
    <x v="4"/>
    <x v="3"/>
    <x v="7"/>
    <x v="0"/>
    <n v="128"/>
    <n v="8"/>
    <n v="6.25E-2"/>
    <n v="21.03"/>
    <n v="6.0865430337612931"/>
    <n v="22"/>
    <n v="26.39"/>
    <n v="217.05"/>
    <n v="2"/>
    <m/>
    <n v="0.05"/>
    <n v="1.35"/>
    <n v="1.9E-2"/>
    <n v="1.42"/>
    <n v="1"/>
    <n v="22.8"/>
    <n v="42.3"/>
  </r>
  <r>
    <d v="1900-05-21T00:00:00"/>
    <x v="141"/>
    <x v="4"/>
    <x v="3"/>
    <x v="3"/>
    <x v="2"/>
    <n v="106"/>
    <n v="2"/>
    <n v="1.8867924528301886E-2"/>
    <n v="15.85"/>
    <n v="6.6876971608832809"/>
    <n v="22.22"/>
    <n v="29.02"/>
    <n v="428.12"/>
    <n v="1"/>
    <n v="3.33"/>
    <n v="2.09"/>
    <n v="1.4"/>
    <n v="3.6999999999999998E-2"/>
    <n v="0.39"/>
    <n v="2"/>
    <n v="18.3"/>
    <n v="56"/>
  </r>
  <r>
    <d v="1900-05-22T00:00:00"/>
    <x v="142"/>
    <x v="4"/>
    <x v="2"/>
    <x v="2"/>
    <x v="1"/>
    <n v="62"/>
    <n v="4"/>
    <n v="6.4516129032258063E-2"/>
    <n v="2.96"/>
    <n v="20.945945945945947"/>
    <n v="19.670000000000002"/>
    <n v="22.12"/>
    <n v="126.14"/>
    <n v="4"/>
    <n v="1.22"/>
    <n v="0.53"/>
    <n v="1.1200000000000001"/>
    <n v="3.6999999999999998E-2"/>
    <m/>
    <n v="0"/>
    <n v="20.6"/>
    <n v="59.5"/>
  </r>
  <r>
    <d v="1900-05-23T00:00:00"/>
    <x v="143"/>
    <x v="4"/>
    <x v="3"/>
    <x v="10"/>
    <x v="0"/>
    <n v="56"/>
    <n v="1"/>
    <n v="1.7857142857142856E-2"/>
    <n v="9.41"/>
    <n v="5.9511158342189159"/>
    <n v="17.09"/>
    <n v="28.25"/>
    <n v="493.79"/>
    <n v="1"/>
    <m/>
    <n v="1.2"/>
    <n v="0.94"/>
    <n v="1.4E-2"/>
    <n v="0.77"/>
    <n v="1"/>
    <n v="23.8"/>
    <n v="34.5"/>
  </r>
  <r>
    <d v="1900-05-24T00:00:00"/>
    <x v="144"/>
    <x v="4"/>
    <x v="1"/>
    <x v="6"/>
    <x v="2"/>
    <n v="145"/>
    <n v="0"/>
    <n v="0"/>
    <n v="1.88"/>
    <n v="77.127659574468083"/>
    <n v="43.18"/>
    <n v="15.34"/>
    <n v="418.21"/>
    <n v="1"/>
    <n v="0.97"/>
    <n v="2.4700000000000002"/>
    <n v="2.08"/>
    <n v="2.5000000000000001E-2"/>
    <n v="1.32"/>
    <n v="1"/>
    <n v="20.6"/>
    <n v="48.4"/>
  </r>
  <r>
    <d v="1900-05-25T00:00:00"/>
    <x v="145"/>
    <x v="4"/>
    <x v="2"/>
    <x v="16"/>
    <x v="1"/>
    <n v="100"/>
    <n v="3"/>
    <n v="0.03"/>
    <n v="23.65"/>
    <n v="4.2283298097251585"/>
    <n v="28.45"/>
    <n v="17.850000000000001"/>
    <n v="366.58"/>
    <n v="2"/>
    <m/>
    <n v="2.41"/>
    <n v="1.78"/>
    <n v="2.5999999999999999E-2"/>
    <n v="0.89"/>
    <n v="2"/>
    <n v="20.100000000000001"/>
    <n v="30.1"/>
  </r>
  <r>
    <d v="1900-05-26T00:00:00"/>
    <x v="146"/>
    <x v="4"/>
    <x v="1"/>
    <x v="1"/>
    <x v="1"/>
    <n v="175"/>
    <n v="1"/>
    <n v="5.7142857142857143E-3"/>
    <n v="19.940000000000001"/>
    <n v="8.7763289869608823"/>
    <n v="13.99"/>
    <n v="15.78"/>
    <n v="121.22"/>
    <n v="1"/>
    <m/>
    <n v="1.37"/>
    <n v="0.78"/>
    <n v="0.04"/>
    <n v="0.69"/>
    <n v="1"/>
    <n v="18.2"/>
    <n v="58.6"/>
  </r>
  <r>
    <d v="1900-05-27T00:00:00"/>
    <x v="147"/>
    <x v="4"/>
    <x v="0"/>
    <x v="19"/>
    <x v="0"/>
    <n v="133"/>
    <n v="8"/>
    <n v="6.0150375939849621E-2"/>
    <n v="9.1199999999999992"/>
    <n v="14.583333333333334"/>
    <n v="42.75"/>
    <n v="23.02"/>
    <n v="491.93"/>
    <n v="4"/>
    <n v="4.99"/>
    <m/>
    <n v="1.9"/>
    <n v="3.2000000000000001E-2"/>
    <n v="0.71"/>
    <n v="0"/>
    <n v="19.100000000000001"/>
    <n v="48"/>
  </r>
  <r>
    <d v="1900-05-28T00:00:00"/>
    <x v="148"/>
    <x v="4"/>
    <x v="3"/>
    <x v="17"/>
    <x v="2"/>
    <n v="160"/>
    <n v="3"/>
    <n v="1.8749999999999999E-2"/>
    <n v="9.84"/>
    <n v="16.260162601626018"/>
    <n v="44.43"/>
    <n v="19.95"/>
    <n v="404.41"/>
    <n v="2"/>
    <n v="2.6"/>
    <n v="1.1299999999999999"/>
    <n v="0.89"/>
    <n v="1.7000000000000001E-2"/>
    <n v="1.1100000000000001"/>
    <n v="2"/>
    <n v="19.100000000000001"/>
    <n v="37.200000000000003"/>
  </r>
  <r>
    <d v="1900-05-29T00:00:00"/>
    <x v="149"/>
    <x v="4"/>
    <x v="3"/>
    <x v="7"/>
    <x v="2"/>
    <n v="131"/>
    <n v="2"/>
    <n v="1.5267175572519083E-2"/>
    <n v="9.5"/>
    <n v="13.789473684210526"/>
    <n v="46.94"/>
    <n v="27.63"/>
    <n v="280.61"/>
    <n v="4"/>
    <n v="0.61"/>
    <n v="1.02"/>
    <n v="1.33"/>
    <n v="2.4E-2"/>
    <n v="1.5"/>
    <n v="0"/>
    <n v="24.5"/>
    <n v="44.7"/>
  </r>
  <r>
    <d v="1900-05-30T00:00:00"/>
    <x v="150"/>
    <x v="4"/>
    <x v="2"/>
    <x v="14"/>
    <x v="0"/>
    <n v="174"/>
    <n v="0"/>
    <n v="0"/>
    <n v="16.12"/>
    <n v="10.794044665012406"/>
    <n v="11.87"/>
    <n v="25.23"/>
    <n v="431.5"/>
    <n v="3"/>
    <n v="3.98"/>
    <n v="0.6"/>
    <n v="2.2799999999999998"/>
    <n v="1.2E-2"/>
    <n v="0.54"/>
    <n v="0"/>
    <n v="18.899999999999999"/>
    <n v="48.9"/>
  </r>
  <r>
    <d v="1900-05-31T00:00:00"/>
    <x v="151"/>
    <x v="4"/>
    <x v="0"/>
    <x v="12"/>
    <x v="1"/>
    <n v="106"/>
    <n v="5"/>
    <n v="4.716981132075472E-2"/>
    <n v="9.01"/>
    <n v="11.764705882352942"/>
    <n v="28.97"/>
    <n v="24.29"/>
    <n v="235.36"/>
    <n v="1"/>
    <n v="0.6"/>
    <n v="0.39"/>
    <n v="0.63"/>
    <n v="2.4E-2"/>
    <n v="1.0900000000000001"/>
    <n v="0"/>
    <n v="21.4"/>
    <n v="30.3"/>
  </r>
  <r>
    <d v="1900-06-01T00:00:00"/>
    <x v="152"/>
    <x v="5"/>
    <x v="3"/>
    <x v="7"/>
    <x v="2"/>
    <n v="63"/>
    <m/>
    <n v="0"/>
    <n v="5.89"/>
    <n v="10.696095076400679"/>
    <n v="34.18"/>
    <n v="16.88"/>
    <n v="263.37"/>
    <n v="2"/>
    <n v="1.23"/>
    <n v="0.95"/>
    <n v="1.24"/>
    <n v="1.0999999999999999E-2"/>
    <n v="0.34"/>
    <n v="0"/>
    <n v="23.4"/>
    <n v="32.200000000000003"/>
  </r>
  <r>
    <d v="1900-06-02T00:00:00"/>
    <x v="153"/>
    <x v="5"/>
    <x v="3"/>
    <x v="7"/>
    <x v="1"/>
    <n v="105"/>
    <n v="2"/>
    <n v="1.9047619047619049E-2"/>
    <n v="7.16"/>
    <n v="14.664804469273744"/>
    <n v="60"/>
    <n v="19.170000000000002"/>
    <n v="368.74"/>
    <n v="3"/>
    <n v="4.76"/>
    <n v="1.23"/>
    <n v="0.55000000000000004"/>
    <n v="4.9000000000000002E-2"/>
    <n v="2"/>
    <n v="0"/>
    <n v="21.4"/>
    <n v="59.1"/>
  </r>
  <r>
    <d v="1900-06-03T00:00:00"/>
    <x v="154"/>
    <x v="5"/>
    <x v="1"/>
    <x v="8"/>
    <x v="0"/>
    <n v="195"/>
    <n v="1"/>
    <n v="5.1282051282051282E-3"/>
    <n v="19.3"/>
    <n v="10.103626943005182"/>
    <n v="34.81"/>
    <n v="25.88"/>
    <n v="468.9"/>
    <n v="1"/>
    <n v="1.07"/>
    <n v="2.1800000000000002"/>
    <n v="1.39"/>
    <n v="4.2000000000000003E-2"/>
    <m/>
    <n v="1"/>
    <n v="20.9"/>
    <n v="53.4"/>
  </r>
  <r>
    <d v="1900-06-04T00:00:00"/>
    <x v="155"/>
    <x v="5"/>
    <x v="3"/>
    <x v="3"/>
    <x v="2"/>
    <n v="172"/>
    <n v="1"/>
    <n v="5.8139534883720929E-3"/>
    <n v="3.37"/>
    <n v="51.038575667655785"/>
    <n v="28.31"/>
    <n v="18.03"/>
    <n v="467.77"/>
    <n v="1"/>
    <n v="2.85"/>
    <n v="1.7"/>
    <n v="1.85"/>
    <n v="4.8000000000000001E-2"/>
    <n v="0.45"/>
    <n v="0"/>
    <n v="24.3"/>
    <n v="45.9"/>
  </r>
  <r>
    <d v="1900-06-05T00:00:00"/>
    <x v="156"/>
    <x v="5"/>
    <x v="2"/>
    <x v="11"/>
    <x v="1"/>
    <n v="146"/>
    <n v="3"/>
    <n v="2.0547945205479451E-2"/>
    <n v="10.89"/>
    <n v="13.406795224977042"/>
    <n v="40.54"/>
    <n v="25.49"/>
    <n v="194.47"/>
    <n v="3"/>
    <n v="4.5199999999999996"/>
    <n v="1.69"/>
    <n v="0.5"/>
    <n v="2.8000000000000001E-2"/>
    <n v="1.27"/>
    <n v="1"/>
    <n v="24.3"/>
    <n v="36.799999999999997"/>
  </r>
  <r>
    <d v="1900-06-06T00:00:00"/>
    <x v="157"/>
    <x v="5"/>
    <x v="1"/>
    <x v="8"/>
    <x v="0"/>
    <n v="103"/>
    <n v="5"/>
    <n v="4.8543689320388349E-2"/>
    <n v="10.1"/>
    <n v="10.198019801980198"/>
    <n v="28.53"/>
    <n v="28.51"/>
    <n v="356.8"/>
    <n v="1"/>
    <n v="3.56"/>
    <n v="2.54"/>
    <n v="1.81"/>
    <n v="2.5000000000000001E-2"/>
    <n v="0.55000000000000004"/>
    <n v="2"/>
    <n v="23.9"/>
    <n v="32.5"/>
  </r>
  <r>
    <d v="1900-06-07T00:00:00"/>
    <x v="158"/>
    <x v="5"/>
    <x v="1"/>
    <x v="6"/>
    <x v="1"/>
    <n v="102"/>
    <m/>
    <n v="0"/>
    <n v="13.81"/>
    <n v="7.3859522085445324"/>
    <n v="21.42"/>
    <n v="28.05"/>
    <n v="453.75"/>
    <n v="3"/>
    <n v="3.85"/>
    <n v="2.7"/>
    <n v="1.8"/>
    <n v="4.9000000000000002E-2"/>
    <n v="1.34"/>
    <n v="1"/>
    <n v="21.4"/>
    <n v="53.6"/>
  </r>
  <r>
    <d v="1900-06-08T00:00:00"/>
    <x v="159"/>
    <x v="5"/>
    <x v="2"/>
    <x v="11"/>
    <x v="2"/>
    <n v="143"/>
    <n v="1"/>
    <n v="6.993006993006993E-3"/>
    <n v="2.4"/>
    <n v="59.583333333333336"/>
    <n v="33.35"/>
    <n v="15.45"/>
    <n v="141.52000000000001"/>
    <n v="2"/>
    <n v="1.25"/>
    <n v="1.2"/>
    <n v="2.31"/>
    <n v="4.3999999999999997E-2"/>
    <n v="0.46"/>
    <n v="2"/>
    <n v="22"/>
    <n v="56.6"/>
  </r>
  <r>
    <d v="1900-06-09T00:00:00"/>
    <x v="160"/>
    <x v="5"/>
    <x v="2"/>
    <x v="16"/>
    <x v="1"/>
    <n v="67"/>
    <n v="8"/>
    <n v="0.11940298507462686"/>
    <n v="1.77"/>
    <n v="37.853107344632768"/>
    <n v="30.45"/>
    <n v="28.21"/>
    <n v="174.3"/>
    <n v="1"/>
    <m/>
    <n v="2.5299999999999998"/>
    <n v="1.38"/>
    <n v="3.7999999999999999E-2"/>
    <n v="0.26"/>
    <n v="2"/>
    <n v="19.3"/>
    <n v="37.6"/>
  </r>
  <r>
    <d v="1900-06-10T00:00:00"/>
    <x v="161"/>
    <x v="5"/>
    <x v="0"/>
    <x v="0"/>
    <x v="2"/>
    <n v="180"/>
    <n v="7"/>
    <n v="3.888888888888889E-2"/>
    <n v="16.98"/>
    <n v="10.600706713780918"/>
    <n v="29.51"/>
    <n v="19.37"/>
    <n v="414.5"/>
    <n v="2"/>
    <n v="1.52"/>
    <n v="2.46"/>
    <n v="0.82"/>
    <n v="2.4E-2"/>
    <n v="0.5"/>
    <n v="1"/>
    <n v="24"/>
    <n v="34.799999999999997"/>
  </r>
  <r>
    <d v="1900-06-11T00:00:00"/>
    <x v="162"/>
    <x v="5"/>
    <x v="2"/>
    <x v="14"/>
    <x v="1"/>
    <n v="179"/>
    <n v="7"/>
    <n v="3.9106145251396648E-2"/>
    <n v="13.03"/>
    <n v="13.737528779739064"/>
    <n v="17.670000000000002"/>
    <n v="21.53"/>
    <n v="324.91000000000003"/>
    <n v="4"/>
    <n v="2.54"/>
    <m/>
    <n v="1.86"/>
    <n v="0.02"/>
    <n v="1.1299999999999999"/>
    <n v="2"/>
    <n v="19.3"/>
    <n v="58.9"/>
  </r>
  <r>
    <d v="1900-06-12T00:00:00"/>
    <x v="163"/>
    <x v="5"/>
    <x v="0"/>
    <x v="4"/>
    <x v="1"/>
    <n v="165"/>
    <m/>
    <n v="0"/>
    <n v="3.79"/>
    <n v="43.535620052770447"/>
    <n v="43.82"/>
    <n v="22.96"/>
    <n v="122.57"/>
    <n v="2"/>
    <n v="2.39"/>
    <n v="0.15"/>
    <n v="1.27"/>
    <n v="0.03"/>
    <n v="0.91"/>
    <n v="1"/>
    <n v="19.2"/>
    <n v="43.3"/>
  </r>
  <r>
    <d v="1900-06-13T00:00:00"/>
    <x v="164"/>
    <x v="5"/>
    <x v="4"/>
    <x v="9"/>
    <x v="1"/>
    <n v="188"/>
    <n v="9"/>
    <n v="4.7872340425531915E-2"/>
    <n v="9.86"/>
    <n v="19.066937119675458"/>
    <n v="12.28"/>
    <n v="21.16"/>
    <n v="313.82"/>
    <n v="4"/>
    <n v="2.4500000000000002"/>
    <n v="2.77"/>
    <n v="0.85"/>
    <n v="1.9E-2"/>
    <n v="1.5"/>
    <n v="1"/>
    <n v="24.8"/>
    <n v="53"/>
  </r>
  <r>
    <d v="1900-06-14T00:00:00"/>
    <x v="165"/>
    <x v="5"/>
    <x v="4"/>
    <x v="5"/>
    <x v="2"/>
    <n v="51"/>
    <n v="2"/>
    <n v="3.9215686274509803E-2"/>
    <n v="13.05"/>
    <n v="3.9080459770114939"/>
    <n v="12.14"/>
    <n v="24.43"/>
    <n v="468.59"/>
    <n v="2"/>
    <n v="4.0599999999999996"/>
    <m/>
    <n v="1.76"/>
    <n v="1.7000000000000001E-2"/>
    <n v="0.51"/>
    <n v="2"/>
    <n v="20.5"/>
    <n v="43"/>
  </r>
  <r>
    <d v="1900-06-15T00:00:00"/>
    <x v="166"/>
    <x v="5"/>
    <x v="3"/>
    <x v="10"/>
    <x v="2"/>
    <n v="144"/>
    <n v="3"/>
    <n v="2.0833333333333332E-2"/>
    <n v="9.1199999999999992"/>
    <n v="15.789473684210527"/>
    <n v="15.6"/>
    <n v="27.52"/>
    <n v="173.16"/>
    <n v="2"/>
    <n v="2.1"/>
    <n v="1.79"/>
    <n v="0.73"/>
    <n v="2.3E-2"/>
    <m/>
    <n v="2"/>
    <n v="24.7"/>
    <n v="38"/>
  </r>
  <r>
    <d v="1900-06-16T00:00:00"/>
    <x v="167"/>
    <x v="5"/>
    <x v="4"/>
    <x v="18"/>
    <x v="0"/>
    <n v="146"/>
    <n v="6"/>
    <n v="4.1095890410958902E-2"/>
    <n v="3.62"/>
    <n v="40.331491712707184"/>
    <n v="14.48"/>
    <n v="25.44"/>
    <n v="127.38"/>
    <n v="2"/>
    <n v="4.17"/>
    <n v="1.03"/>
    <n v="0.82"/>
    <n v="1.4E-2"/>
    <n v="0.75"/>
    <n v="2"/>
    <n v="24.6"/>
    <n v="44.4"/>
  </r>
  <r>
    <d v="1900-06-17T00:00:00"/>
    <x v="168"/>
    <x v="5"/>
    <x v="1"/>
    <x v="1"/>
    <x v="0"/>
    <n v="180"/>
    <n v="5"/>
    <n v="2.7777777777777776E-2"/>
    <n v="4.46"/>
    <n v="40.358744394618832"/>
    <n v="45.31"/>
    <n v="18.579999999999998"/>
    <n v="478.57"/>
    <n v="2"/>
    <n v="4.5599999999999996"/>
    <n v="1.98"/>
    <n v="1.97"/>
    <n v="0.03"/>
    <n v="0.94"/>
    <n v="0"/>
    <n v="24.3"/>
    <n v="43.5"/>
  </r>
  <r>
    <d v="1900-06-18T00:00:00"/>
    <x v="169"/>
    <x v="5"/>
    <x v="1"/>
    <x v="1"/>
    <x v="1"/>
    <n v="109"/>
    <n v="2"/>
    <n v="1.834862385321101E-2"/>
    <n v="6.64"/>
    <n v="16.41566265060241"/>
    <n v="41.61"/>
    <n v="28.78"/>
    <n v="251.93"/>
    <n v="4"/>
    <m/>
    <n v="0.16"/>
    <n v="1.88"/>
    <n v="4.2000000000000003E-2"/>
    <n v="1.83"/>
    <n v="1"/>
    <n v="24.4"/>
    <n v="45.7"/>
  </r>
  <r>
    <d v="1900-06-19T00:00:00"/>
    <x v="170"/>
    <x v="5"/>
    <x v="3"/>
    <x v="17"/>
    <x v="1"/>
    <n v="105"/>
    <m/>
    <n v="0"/>
    <n v="1.03"/>
    <n v="101.94174757281553"/>
    <n v="21.39"/>
    <n v="25.42"/>
    <n v="410.52"/>
    <n v="2"/>
    <n v="4.58"/>
    <n v="2.2599999999999998"/>
    <n v="1.7"/>
    <n v="4.8000000000000001E-2"/>
    <n v="1.59"/>
    <n v="1"/>
    <n v="22.2"/>
    <n v="57"/>
  </r>
  <r>
    <d v="1900-06-20T00:00:00"/>
    <x v="171"/>
    <x v="5"/>
    <x v="4"/>
    <x v="9"/>
    <x v="0"/>
    <n v="178"/>
    <n v="0"/>
    <n v="0"/>
    <n v="17.760000000000002"/>
    <n v="10.022522522522522"/>
    <n v="20.62"/>
    <n v="17.05"/>
    <n v="342.55"/>
    <n v="3"/>
    <n v="1.02"/>
    <n v="0.62"/>
    <n v="2.0699999999999998"/>
    <n v="2.7E-2"/>
    <n v="0.5"/>
    <n v="0"/>
    <n v="18.3"/>
    <n v="33.200000000000003"/>
  </r>
  <r>
    <d v="1900-06-21T00:00:00"/>
    <x v="172"/>
    <x v="5"/>
    <x v="4"/>
    <x v="9"/>
    <x v="0"/>
    <n v="61"/>
    <n v="2"/>
    <n v="3.2786885245901641E-2"/>
    <n v="16.79"/>
    <n v="3.6331149493746278"/>
    <n v="26.22"/>
    <n v="25.95"/>
    <n v="174.91"/>
    <n v="2"/>
    <n v="3.84"/>
    <n v="0.28999999999999998"/>
    <n v="0.8"/>
    <n v="4.8000000000000001E-2"/>
    <n v="1.41"/>
    <n v="2"/>
    <n v="24.1"/>
    <n v="45.6"/>
  </r>
  <r>
    <d v="1900-06-22T00:00:00"/>
    <x v="173"/>
    <x v="5"/>
    <x v="1"/>
    <x v="1"/>
    <x v="2"/>
    <n v="161"/>
    <n v="0"/>
    <n v="0"/>
    <n v="21.27"/>
    <n v="7.5693464974141982"/>
    <n v="30.85"/>
    <n v="15.51"/>
    <n v="180.66"/>
    <n v="2"/>
    <m/>
    <n v="2.7"/>
    <n v="0.66"/>
    <n v="3.7999999999999999E-2"/>
    <n v="0.24"/>
    <n v="0"/>
    <n v="24.8"/>
    <n v="31.8"/>
  </r>
  <r>
    <d v="1900-06-23T00:00:00"/>
    <x v="174"/>
    <x v="5"/>
    <x v="0"/>
    <x v="4"/>
    <x v="2"/>
    <n v="182"/>
    <n v="2"/>
    <n v="1.098901098901099E-2"/>
    <n v="3.63"/>
    <n v="50.137741046831955"/>
    <n v="23.23"/>
    <n v="24.37"/>
    <n v="397.07"/>
    <n v="1"/>
    <n v="4.03"/>
    <n v="1.67"/>
    <n v="2.48"/>
    <n v="1.2E-2"/>
    <n v="2"/>
    <n v="1"/>
    <n v="23.6"/>
    <n v="48.2"/>
  </r>
  <r>
    <d v="1900-06-24T00:00:00"/>
    <x v="175"/>
    <x v="5"/>
    <x v="3"/>
    <x v="10"/>
    <x v="2"/>
    <n v="120"/>
    <n v="8"/>
    <n v="6.6666666666666666E-2"/>
    <n v="15.16"/>
    <n v="7.9155672823218994"/>
    <n v="46.22"/>
    <n v="28.87"/>
    <n v="353.8"/>
    <n v="2"/>
    <n v="1.95"/>
    <n v="1.47"/>
    <n v="1.53"/>
    <n v="2.7E-2"/>
    <n v="1.78"/>
    <n v="2"/>
    <n v="22.6"/>
    <n v="47.8"/>
  </r>
  <r>
    <d v="1900-06-25T00:00:00"/>
    <x v="176"/>
    <x v="5"/>
    <x v="3"/>
    <x v="3"/>
    <x v="1"/>
    <n v="107"/>
    <n v="1"/>
    <n v="9.3457943925233638E-3"/>
    <n v="17.61"/>
    <n v="6.0760931289040316"/>
    <n v="11.93"/>
    <n v="23.62"/>
    <n v="105.96"/>
    <n v="1"/>
    <m/>
    <n v="1.85"/>
    <n v="2.44"/>
    <n v="4.8000000000000001E-2"/>
    <n v="1.69"/>
    <n v="2"/>
    <n v="19.399999999999999"/>
    <n v="57.9"/>
  </r>
  <r>
    <d v="1900-06-26T00:00:00"/>
    <x v="177"/>
    <x v="5"/>
    <x v="2"/>
    <x v="2"/>
    <x v="2"/>
    <n v="67"/>
    <n v="1"/>
    <n v="1.4925373134328358E-2"/>
    <n v="14.96"/>
    <n v="4.4786096256684491"/>
    <n v="48.45"/>
    <n v="19.600000000000001"/>
    <n v="298.08999999999997"/>
    <n v="3"/>
    <n v="0.56999999999999995"/>
    <n v="2.98"/>
    <n v="1.69"/>
    <n v="0.02"/>
    <m/>
    <n v="0"/>
    <n v="24.6"/>
    <n v="55.3"/>
  </r>
  <r>
    <d v="1900-06-27T00:00:00"/>
    <x v="178"/>
    <x v="5"/>
    <x v="2"/>
    <x v="16"/>
    <x v="0"/>
    <n v="86"/>
    <n v="1"/>
    <n v="1.1627906976744186E-2"/>
    <n v="9.18"/>
    <n v="9.3681917211328987"/>
    <n v="32.78"/>
    <n v="29.82"/>
    <n v="467.53"/>
    <n v="1"/>
    <n v="2.57"/>
    <n v="0.57999999999999996"/>
    <n v="1.92"/>
    <n v="1.4E-2"/>
    <n v="0.4"/>
    <n v="1"/>
    <n v="18.399999999999999"/>
    <n v="36.4"/>
  </r>
  <r>
    <d v="1900-06-28T00:00:00"/>
    <x v="179"/>
    <x v="5"/>
    <x v="4"/>
    <x v="5"/>
    <x v="0"/>
    <n v="195"/>
    <n v="1"/>
    <n v="5.1282051282051282E-3"/>
    <n v="8.5"/>
    <n v="22.941176470588236"/>
    <n v="47.8"/>
    <n v="27.13"/>
    <n v="313"/>
    <n v="2"/>
    <n v="1.41"/>
    <n v="0.63"/>
    <n v="1.0900000000000001"/>
    <n v="2.1999999999999999E-2"/>
    <m/>
    <n v="0"/>
    <n v="20.9"/>
    <n v="42.2"/>
  </r>
  <r>
    <d v="1900-06-29T00:00:00"/>
    <x v="180"/>
    <x v="5"/>
    <x v="3"/>
    <x v="10"/>
    <x v="0"/>
    <n v="104"/>
    <n v="0"/>
    <n v="0"/>
    <n v="4.18"/>
    <n v="24.880382775119617"/>
    <n v="37.83"/>
    <n v="18.72"/>
    <n v="111.19"/>
    <n v="2"/>
    <n v="2.42"/>
    <n v="2.12"/>
    <n v="2.2400000000000002"/>
    <n v="3.4000000000000002E-2"/>
    <n v="0.92"/>
    <n v="2"/>
    <n v="20.5"/>
    <n v="34.700000000000003"/>
  </r>
  <r>
    <d v="1900-06-30T00:00:00"/>
    <x v="181"/>
    <x v="5"/>
    <x v="2"/>
    <x v="11"/>
    <x v="0"/>
    <n v="123"/>
    <n v="0"/>
    <n v="0"/>
    <n v="23.34"/>
    <n v="5.2699228791773782"/>
    <n v="16.07"/>
    <n v="16.079999999999998"/>
    <n v="295.73"/>
    <n v="3"/>
    <n v="3.94"/>
    <n v="2.48"/>
    <n v="1.27"/>
    <n v="4.2999999999999997E-2"/>
    <n v="0.83"/>
    <n v="1"/>
    <n v="24"/>
    <n v="50.8"/>
  </r>
  <r>
    <d v="1900-07-01T00:00:00"/>
    <x v="182"/>
    <x v="6"/>
    <x v="2"/>
    <x v="16"/>
    <x v="0"/>
    <n v="105"/>
    <m/>
    <n v="0"/>
    <n v="3.55"/>
    <n v="29.577464788732396"/>
    <n v="37.74"/>
    <n v="29.49"/>
    <n v="118.1"/>
    <n v="2"/>
    <n v="1.43"/>
    <n v="2.81"/>
    <n v="2.2599999999999998"/>
    <n v="2.9000000000000001E-2"/>
    <m/>
    <n v="1"/>
    <n v="18.8"/>
    <n v="47.6"/>
  </r>
  <r>
    <d v="1900-07-02T00:00:00"/>
    <x v="183"/>
    <x v="6"/>
    <x v="3"/>
    <x v="10"/>
    <x v="0"/>
    <n v="109"/>
    <n v="7"/>
    <n v="6.4220183486238536E-2"/>
    <n v="16.7"/>
    <n v="6.5269461077844317"/>
    <n v="48.75"/>
    <n v="15.53"/>
    <n v="281.12"/>
    <n v="4"/>
    <n v="4.01"/>
    <m/>
    <n v="1.07"/>
    <n v="3.5000000000000003E-2"/>
    <n v="1.48"/>
    <n v="2"/>
    <n v="19.100000000000001"/>
    <n v="56"/>
  </r>
  <r>
    <d v="1900-07-03T00:00:00"/>
    <x v="184"/>
    <x v="6"/>
    <x v="3"/>
    <x v="3"/>
    <x v="2"/>
    <n v="143"/>
    <n v="3"/>
    <n v="2.097902097902098E-2"/>
    <n v="21.36"/>
    <n v="6.6947565543071166"/>
    <n v="30"/>
    <n v="25.15"/>
    <n v="394.89"/>
    <n v="4"/>
    <n v="4.0599999999999996"/>
    <n v="1.57"/>
    <n v="1.68"/>
    <n v="4.5999999999999999E-2"/>
    <n v="0.54"/>
    <n v="0"/>
    <n v="19.899999999999999"/>
    <n v="50.5"/>
  </r>
  <r>
    <d v="1900-07-04T00:00:00"/>
    <x v="185"/>
    <x v="6"/>
    <x v="0"/>
    <x v="19"/>
    <x v="2"/>
    <n v="127"/>
    <n v="6"/>
    <n v="4.7244094488188976E-2"/>
    <n v="21.7"/>
    <n v="5.8525345622119813"/>
    <n v="45.11"/>
    <n v="29.75"/>
    <n v="152.41"/>
    <n v="1"/>
    <n v="4.3"/>
    <n v="2.14"/>
    <n v="2.06"/>
    <n v="3.5000000000000003E-2"/>
    <m/>
    <n v="0"/>
    <n v="20.8"/>
    <n v="32.799999999999997"/>
  </r>
  <r>
    <d v="1900-07-05T00:00:00"/>
    <x v="186"/>
    <x v="6"/>
    <x v="0"/>
    <x v="19"/>
    <x v="2"/>
    <n v="134"/>
    <n v="6"/>
    <n v="4.4776119402985072E-2"/>
    <n v="22.26"/>
    <n v="6.0197663971248874"/>
    <n v="49.6"/>
    <n v="18.670000000000002"/>
    <n v="236.4"/>
    <n v="1"/>
    <n v="0.44"/>
    <n v="1.6"/>
    <n v="2.0699999999999998"/>
    <n v="3.1E-2"/>
    <n v="0.73"/>
    <n v="0"/>
    <n v="22"/>
    <n v="32.200000000000003"/>
  </r>
  <r>
    <d v="1900-07-06T00:00:00"/>
    <x v="187"/>
    <x v="6"/>
    <x v="1"/>
    <x v="6"/>
    <x v="0"/>
    <n v="96"/>
    <n v="8"/>
    <n v="8.3333333333333329E-2"/>
    <n v="16.18"/>
    <n v="5.9332509270704579"/>
    <n v="23.54"/>
    <n v="28.89"/>
    <n v="179.6"/>
    <n v="4"/>
    <n v="0.02"/>
    <n v="1.97"/>
    <n v="2.08"/>
    <n v="1.2E-2"/>
    <n v="0.03"/>
    <n v="1"/>
    <n v="24.1"/>
    <n v="31.8"/>
  </r>
  <r>
    <d v="1900-07-07T00:00:00"/>
    <x v="188"/>
    <x v="6"/>
    <x v="1"/>
    <x v="6"/>
    <x v="0"/>
    <n v="198"/>
    <n v="7"/>
    <n v="3.5353535353535352E-2"/>
    <n v="4"/>
    <n v="49.5"/>
    <n v="26.5"/>
    <n v="21.32"/>
    <n v="257.42"/>
    <n v="2"/>
    <n v="3.18"/>
    <n v="0.23"/>
    <n v="2.4900000000000002"/>
    <n v="3.6999999999999998E-2"/>
    <n v="0.32"/>
    <n v="2"/>
    <n v="21"/>
    <n v="36.4"/>
  </r>
  <r>
    <d v="1900-07-08T00:00:00"/>
    <x v="189"/>
    <x v="6"/>
    <x v="0"/>
    <x v="4"/>
    <x v="0"/>
    <n v="145"/>
    <n v="6"/>
    <n v="4.1379310344827586E-2"/>
    <n v="12.96"/>
    <n v="11.18827160493827"/>
    <n v="21"/>
    <n v="18.53"/>
    <n v="159.83000000000001"/>
    <n v="4"/>
    <m/>
    <n v="1.94"/>
    <n v="2.41"/>
    <n v="3.2000000000000001E-2"/>
    <n v="1.3"/>
    <n v="2"/>
    <n v="19.899999999999999"/>
    <n v="59.6"/>
  </r>
  <r>
    <d v="1900-07-09T00:00:00"/>
    <x v="190"/>
    <x v="6"/>
    <x v="4"/>
    <x v="9"/>
    <x v="0"/>
    <n v="107"/>
    <n v="1"/>
    <n v="9.3457943925233638E-3"/>
    <n v="11.08"/>
    <n v="9.6570397111913362"/>
    <n v="47.01"/>
    <n v="16.23"/>
    <n v="208.75"/>
    <n v="1"/>
    <n v="2.06"/>
    <n v="0.95"/>
    <n v="0.91"/>
    <n v="4.2999999999999997E-2"/>
    <m/>
    <n v="2"/>
    <n v="18.5"/>
    <n v="36.9"/>
  </r>
  <r>
    <d v="1900-07-10T00:00:00"/>
    <x v="191"/>
    <x v="6"/>
    <x v="0"/>
    <x v="4"/>
    <x v="0"/>
    <n v="125"/>
    <n v="3"/>
    <n v="2.4E-2"/>
    <n v="16.45"/>
    <n v="7.5987841945288759"/>
    <n v="35.06"/>
    <n v="24.02"/>
    <n v="153.81"/>
    <n v="3"/>
    <n v="4.51"/>
    <n v="1.62"/>
    <n v="1.24"/>
    <n v="3.1E-2"/>
    <n v="0.12"/>
    <n v="1"/>
    <n v="20.100000000000001"/>
    <n v="40.799999999999997"/>
  </r>
  <r>
    <d v="1900-07-11T00:00:00"/>
    <x v="192"/>
    <x v="6"/>
    <x v="0"/>
    <x v="0"/>
    <x v="2"/>
    <n v="169"/>
    <n v="0"/>
    <n v="0"/>
    <n v="11.55"/>
    <n v="14.632034632034632"/>
    <n v="40.29"/>
    <n v="25.43"/>
    <n v="264.97000000000003"/>
    <n v="3"/>
    <n v="1.29"/>
    <n v="0.4"/>
    <n v="1.53"/>
    <n v="2.1000000000000001E-2"/>
    <n v="0.31"/>
    <n v="1"/>
    <n v="21"/>
    <n v="46.7"/>
  </r>
  <r>
    <d v="1900-07-12T00:00:00"/>
    <x v="193"/>
    <x v="6"/>
    <x v="0"/>
    <x v="0"/>
    <x v="1"/>
    <n v="195"/>
    <n v="5"/>
    <n v="2.564102564102564E-2"/>
    <n v="19.91"/>
    <n v="9.7940733299849327"/>
    <n v="17.97"/>
    <n v="24.68"/>
    <n v="288.63"/>
    <n v="2"/>
    <n v="1.34"/>
    <n v="1.65"/>
    <n v="1.95"/>
    <n v="1.7000000000000001E-2"/>
    <n v="0.92"/>
    <n v="1"/>
    <n v="23"/>
    <n v="40.4"/>
  </r>
  <r>
    <d v="1900-07-13T00:00:00"/>
    <x v="194"/>
    <x v="6"/>
    <x v="4"/>
    <x v="18"/>
    <x v="1"/>
    <n v="96"/>
    <n v="5"/>
    <n v="5.2083333333333336E-2"/>
    <n v="10.48"/>
    <n v="9.1603053435114496"/>
    <n v="27.17"/>
    <n v="24.08"/>
    <n v="334.82"/>
    <n v="2"/>
    <n v="2.92"/>
    <n v="2"/>
    <n v="1.85"/>
    <n v="3.6999999999999998E-2"/>
    <n v="0.21"/>
    <n v="1"/>
    <n v="20.399999999999999"/>
    <n v="34.5"/>
  </r>
  <r>
    <d v="1900-07-14T00:00:00"/>
    <x v="195"/>
    <x v="6"/>
    <x v="4"/>
    <x v="5"/>
    <x v="1"/>
    <n v="199"/>
    <n v="6"/>
    <n v="3.015075376884422E-2"/>
    <n v="18.34"/>
    <n v="10.850599781897492"/>
    <n v="35.479999999999997"/>
    <n v="24.32"/>
    <n v="402.63"/>
    <n v="3"/>
    <n v="4.93"/>
    <n v="0.6"/>
    <n v="1.85"/>
    <n v="2.8000000000000001E-2"/>
    <n v="1.3"/>
    <n v="0"/>
    <n v="23.4"/>
    <n v="51"/>
  </r>
  <r>
    <d v="1900-07-15T00:00:00"/>
    <x v="196"/>
    <x v="6"/>
    <x v="1"/>
    <x v="1"/>
    <x v="2"/>
    <n v="94"/>
    <m/>
    <n v="0"/>
    <n v="22.88"/>
    <n v="4.1083916083916083"/>
    <n v="39.44"/>
    <n v="22.69"/>
    <n v="141.57"/>
    <n v="3"/>
    <n v="0.52"/>
    <n v="0.28999999999999998"/>
    <n v="1.07"/>
    <n v="3.5999999999999997E-2"/>
    <n v="7.0000000000000007E-2"/>
    <n v="1"/>
    <n v="20.3"/>
    <n v="54.7"/>
  </r>
  <r>
    <d v="1900-07-16T00:00:00"/>
    <x v="197"/>
    <x v="6"/>
    <x v="2"/>
    <x v="2"/>
    <x v="2"/>
    <n v="104"/>
    <n v="7"/>
    <n v="6.7307692307692304E-2"/>
    <n v="17.72"/>
    <n v="5.8690744920993234"/>
    <n v="36.28"/>
    <n v="18.21"/>
    <n v="447.69"/>
    <n v="2"/>
    <m/>
    <m/>
    <n v="1.17"/>
    <n v="4.2999999999999997E-2"/>
    <n v="0.21"/>
    <n v="0"/>
    <n v="18"/>
    <n v="50.8"/>
  </r>
  <r>
    <d v="1900-07-17T00:00:00"/>
    <x v="198"/>
    <x v="6"/>
    <x v="4"/>
    <x v="15"/>
    <x v="0"/>
    <n v="157"/>
    <n v="7"/>
    <n v="4.4585987261146494E-2"/>
    <n v="18.55"/>
    <n v="8.4636118598382755"/>
    <n v="38.39"/>
    <n v="24.08"/>
    <n v="379.87"/>
    <n v="2"/>
    <n v="3.19"/>
    <n v="1.36"/>
    <n v="0.91"/>
    <n v="2.3E-2"/>
    <n v="1.46"/>
    <n v="1"/>
    <n v="19"/>
    <n v="48.4"/>
  </r>
  <r>
    <d v="1900-07-18T00:00:00"/>
    <x v="199"/>
    <x v="6"/>
    <x v="3"/>
    <x v="10"/>
    <x v="0"/>
    <n v="156"/>
    <n v="30"/>
    <n v="0.19230769230769232"/>
    <n v="17.350000000000001"/>
    <n v="8.9913544668587893"/>
    <n v="34.630000000000003"/>
    <n v="28.31"/>
    <n v="143.18"/>
    <n v="1"/>
    <n v="3.79"/>
    <n v="1.92"/>
    <n v="2.2599999999999998"/>
    <n v="3.5000000000000003E-2"/>
    <n v="1.65"/>
    <n v="1"/>
    <n v="19.5"/>
    <n v="35.5"/>
  </r>
  <r>
    <d v="1900-07-19T00:00:00"/>
    <x v="200"/>
    <x v="6"/>
    <x v="0"/>
    <x v="19"/>
    <x v="0"/>
    <n v="65"/>
    <n v="0"/>
    <n v="0"/>
    <n v="20.329999999999998"/>
    <n v="3.1972454500737828"/>
    <n v="17.77"/>
    <n v="15.26"/>
    <n v="251.81"/>
    <n v="2"/>
    <n v="0.89"/>
    <n v="0.53"/>
    <n v="1.34"/>
    <n v="4.7E-2"/>
    <n v="0.51"/>
    <n v="0"/>
    <n v="20.6"/>
    <n v="50.3"/>
  </r>
  <r>
    <d v="1900-07-20T00:00:00"/>
    <x v="201"/>
    <x v="6"/>
    <x v="0"/>
    <x v="4"/>
    <x v="1"/>
    <n v="147"/>
    <n v="3"/>
    <n v="2.0408163265306121E-2"/>
    <n v="7.71"/>
    <n v="19.066147859922179"/>
    <n v="31.83"/>
    <n v="29.74"/>
    <n v="251.25"/>
    <n v="1"/>
    <n v="3"/>
    <m/>
    <n v="1.44"/>
    <n v="1.7999999999999999E-2"/>
    <n v="0.92"/>
    <n v="0"/>
    <n v="18.3"/>
    <n v="38.9"/>
  </r>
  <r>
    <d v="1900-07-21T00:00:00"/>
    <x v="202"/>
    <x v="6"/>
    <x v="3"/>
    <x v="3"/>
    <x v="0"/>
    <n v="111"/>
    <n v="0"/>
    <n v="0"/>
    <n v="23.82"/>
    <n v="4.6599496221662466"/>
    <n v="45.78"/>
    <n v="29.59"/>
    <n v="381.65"/>
    <n v="4"/>
    <n v="0.78"/>
    <n v="2.75"/>
    <n v="2.42"/>
    <n v="4.3999999999999997E-2"/>
    <n v="1.1599999999999999"/>
    <n v="1"/>
    <n v="23.8"/>
    <n v="52"/>
  </r>
  <r>
    <d v="1900-07-22T00:00:00"/>
    <x v="203"/>
    <x v="6"/>
    <x v="0"/>
    <x v="12"/>
    <x v="2"/>
    <n v="185"/>
    <n v="3"/>
    <n v="1.6216216216216217E-2"/>
    <n v="19.3"/>
    <n v="9.5854922279792749"/>
    <n v="14.85"/>
    <n v="19"/>
    <n v="159.93"/>
    <n v="2"/>
    <m/>
    <n v="1.25"/>
    <n v="2.33"/>
    <n v="1.7000000000000001E-2"/>
    <n v="0.04"/>
    <n v="0"/>
    <n v="19.600000000000001"/>
    <n v="60"/>
  </r>
  <r>
    <d v="1900-07-23T00:00:00"/>
    <x v="204"/>
    <x v="6"/>
    <x v="1"/>
    <x v="6"/>
    <x v="1"/>
    <n v="138"/>
    <n v="2"/>
    <n v="1.4492753623188406E-2"/>
    <n v="18.43"/>
    <n v="7.4877916440585999"/>
    <n v="19.46"/>
    <n v="21.36"/>
    <n v="124.6"/>
    <n v="3"/>
    <n v="2.13"/>
    <n v="0.52"/>
    <n v="1.06"/>
    <n v="2.4E-2"/>
    <m/>
    <n v="0"/>
    <n v="23.4"/>
    <n v="40.9"/>
  </r>
  <r>
    <d v="1900-07-24T00:00:00"/>
    <x v="205"/>
    <x v="6"/>
    <x v="2"/>
    <x v="14"/>
    <x v="2"/>
    <n v="135"/>
    <n v="7"/>
    <n v="5.185185185185185E-2"/>
    <n v="3.06"/>
    <n v="44.117647058823529"/>
    <n v="27.62"/>
    <n v="23.48"/>
    <n v="110.01"/>
    <n v="4"/>
    <n v="3.76"/>
    <n v="2.52"/>
    <n v="2.2799999999999998"/>
    <n v="2.7E-2"/>
    <n v="0.12"/>
    <n v="0"/>
    <n v="22.3"/>
    <n v="53.6"/>
  </r>
  <r>
    <d v="1900-07-25T00:00:00"/>
    <x v="206"/>
    <x v="6"/>
    <x v="3"/>
    <x v="3"/>
    <x v="0"/>
    <n v="129"/>
    <n v="1"/>
    <n v="7.7519379844961239E-3"/>
    <n v="8.66"/>
    <n v="14.896073903002309"/>
    <n v="12.93"/>
    <n v="27.68"/>
    <n v="446.97"/>
    <n v="4"/>
    <m/>
    <n v="1.27"/>
    <n v="1.6"/>
    <n v="3.4000000000000002E-2"/>
    <m/>
    <n v="2"/>
    <n v="24.1"/>
    <n v="45.3"/>
  </r>
  <r>
    <d v="1900-07-26T00:00:00"/>
    <x v="207"/>
    <x v="6"/>
    <x v="1"/>
    <x v="6"/>
    <x v="1"/>
    <n v="197"/>
    <n v="2"/>
    <n v="1.015228426395939E-2"/>
    <n v="6.83"/>
    <n v="28.843338213762809"/>
    <n v="25.16"/>
    <n v="15.91"/>
    <n v="347.53"/>
    <n v="2"/>
    <n v="0.37"/>
    <n v="1.89"/>
    <n v="1.81"/>
    <n v="1.7000000000000001E-2"/>
    <n v="1.47"/>
    <n v="0"/>
    <n v="20.8"/>
    <n v="40.9"/>
  </r>
  <r>
    <d v="1900-07-27T00:00:00"/>
    <x v="208"/>
    <x v="6"/>
    <x v="1"/>
    <x v="1"/>
    <x v="0"/>
    <n v="105"/>
    <n v="8"/>
    <n v="7.6190476190476197E-2"/>
    <n v="3.57"/>
    <n v="29.411764705882355"/>
    <n v="26.68"/>
    <n v="18.399999999999999"/>
    <n v="108.24"/>
    <n v="4"/>
    <n v="4.72"/>
    <n v="2.64"/>
    <n v="1.36"/>
    <n v="0.03"/>
    <n v="1.66"/>
    <n v="2"/>
    <n v="22.7"/>
    <n v="43.8"/>
  </r>
  <r>
    <d v="1900-07-28T00:00:00"/>
    <x v="209"/>
    <x v="6"/>
    <x v="1"/>
    <x v="1"/>
    <x v="1"/>
    <n v="132"/>
    <n v="8"/>
    <n v="6.0606060606060608E-2"/>
    <n v="22.02"/>
    <n v="5.9945504087193457"/>
    <n v="42.87"/>
    <n v="24.9"/>
    <n v="474.81"/>
    <n v="3"/>
    <n v="0.72"/>
    <n v="1.87"/>
    <n v="2.4700000000000002"/>
    <n v="4.8000000000000001E-2"/>
    <n v="1.42"/>
    <n v="1"/>
    <n v="20.6"/>
    <n v="59.1"/>
  </r>
  <r>
    <d v="1900-07-29T00:00:00"/>
    <x v="210"/>
    <x v="6"/>
    <x v="2"/>
    <x v="2"/>
    <x v="0"/>
    <n v="130"/>
    <n v="5"/>
    <n v="3.8461538461538464E-2"/>
    <n v="15.03"/>
    <n v="8.6493679308050577"/>
    <n v="49.41"/>
    <n v="15.92"/>
    <n v="143.36000000000001"/>
    <n v="3"/>
    <n v="1.92"/>
    <n v="2.5299999999999998"/>
    <n v="1.87"/>
    <n v="2.4E-2"/>
    <n v="1.83"/>
    <n v="0"/>
    <n v="23.3"/>
    <n v="49.8"/>
  </r>
  <r>
    <d v="1900-07-30T00:00:00"/>
    <x v="211"/>
    <x v="6"/>
    <x v="1"/>
    <x v="1"/>
    <x v="1"/>
    <n v="144"/>
    <n v="2"/>
    <n v="1.3888888888888888E-2"/>
    <n v="21.63"/>
    <n v="6.65742024965326"/>
    <n v="17.600000000000001"/>
    <n v="28.39"/>
    <n v="399.47"/>
    <n v="2"/>
    <n v="2.6"/>
    <n v="1.95"/>
    <n v="1.2"/>
    <n v="1.9E-2"/>
    <n v="1.97"/>
    <n v="2"/>
    <n v="20.9"/>
    <n v="42.5"/>
  </r>
  <r>
    <d v="1900-07-31T00:00:00"/>
    <x v="212"/>
    <x v="6"/>
    <x v="4"/>
    <x v="9"/>
    <x v="1"/>
    <n v="185"/>
    <n v="4"/>
    <n v="2.1621621621621623E-2"/>
    <n v="13.24"/>
    <n v="13.972809667673715"/>
    <n v="18.34"/>
    <n v="28.29"/>
    <n v="441.87"/>
    <n v="2"/>
    <n v="4.4400000000000004"/>
    <n v="2.44"/>
    <n v="1.64"/>
    <n v="1.2E-2"/>
    <n v="1.62"/>
    <n v="2"/>
    <n v="24.5"/>
    <n v="57.5"/>
  </r>
  <r>
    <d v="1900-08-01T00:00:00"/>
    <x v="213"/>
    <x v="7"/>
    <x v="2"/>
    <x v="14"/>
    <x v="1"/>
    <n v="165"/>
    <n v="5"/>
    <n v="3.0303030303030304E-2"/>
    <n v="21.95"/>
    <n v="7.5170842824601367"/>
    <n v="46.47"/>
    <n v="16.48"/>
    <n v="359.91"/>
    <n v="2"/>
    <n v="0.48"/>
    <n v="1.37"/>
    <n v="2.2400000000000002"/>
    <n v="3.7999999999999999E-2"/>
    <n v="1.23"/>
    <n v="2"/>
    <n v="24.6"/>
    <n v="42.8"/>
  </r>
  <r>
    <d v="1900-08-02T00:00:00"/>
    <x v="214"/>
    <x v="7"/>
    <x v="4"/>
    <x v="9"/>
    <x v="2"/>
    <n v="50"/>
    <n v="9"/>
    <n v="0.18"/>
    <n v="22.3"/>
    <n v="2.2421524663677128"/>
    <n v="45.61"/>
    <n v="21.23"/>
    <n v="128.37"/>
    <n v="2"/>
    <n v="3.38"/>
    <n v="2.94"/>
    <n v="0.63"/>
    <n v="0.03"/>
    <n v="0.11"/>
    <n v="2"/>
    <n v="24.7"/>
    <n v="39.200000000000003"/>
  </r>
  <r>
    <d v="1900-08-03T00:00:00"/>
    <x v="215"/>
    <x v="7"/>
    <x v="1"/>
    <x v="1"/>
    <x v="0"/>
    <n v="141"/>
    <m/>
    <n v="0"/>
    <n v="16.010000000000002"/>
    <n v="8.8069956277326664"/>
    <n v="48.5"/>
    <n v="22.65"/>
    <n v="326.70999999999998"/>
    <n v="3"/>
    <n v="2.15"/>
    <n v="1.63"/>
    <n v="0.94"/>
    <n v="3.1E-2"/>
    <n v="1.8"/>
    <n v="0"/>
    <n v="22.9"/>
    <n v="54.1"/>
  </r>
  <r>
    <d v="1900-08-04T00:00:00"/>
    <x v="216"/>
    <x v="7"/>
    <x v="2"/>
    <x v="2"/>
    <x v="2"/>
    <n v="166"/>
    <n v="0"/>
    <n v="0"/>
    <n v="12.52"/>
    <n v="13.258785942492013"/>
    <n v="43.63"/>
    <n v="24.73"/>
    <n v="281.16000000000003"/>
    <n v="2"/>
    <n v="3.94"/>
    <n v="2.0499999999999998"/>
    <n v="0.51"/>
    <n v="4.9000000000000002E-2"/>
    <n v="0.56999999999999995"/>
    <n v="1"/>
    <n v="19.7"/>
    <n v="42.4"/>
  </r>
  <r>
    <d v="1900-08-05T00:00:00"/>
    <x v="217"/>
    <x v="7"/>
    <x v="4"/>
    <x v="5"/>
    <x v="0"/>
    <n v="162"/>
    <n v="9"/>
    <n v="5.5555555555555552E-2"/>
    <n v="6.1"/>
    <n v="26.557377049180328"/>
    <n v="31.87"/>
    <n v="23.13"/>
    <n v="403.59"/>
    <n v="1"/>
    <n v="4.3499999999999996"/>
    <n v="0.57999999999999996"/>
    <n v="0.82"/>
    <n v="0.02"/>
    <m/>
    <n v="1"/>
    <n v="23.8"/>
    <n v="46.9"/>
  </r>
  <r>
    <d v="1900-08-06T00:00:00"/>
    <x v="218"/>
    <x v="7"/>
    <x v="4"/>
    <x v="9"/>
    <x v="0"/>
    <n v="139"/>
    <n v="7"/>
    <n v="5.0359712230215826E-2"/>
    <n v="22.02"/>
    <n v="6.31244323342416"/>
    <n v="33.07"/>
    <n v="15.02"/>
    <n v="207.51"/>
    <n v="3"/>
    <m/>
    <n v="1.24"/>
    <n v="1.6"/>
    <n v="4.3999999999999997E-2"/>
    <n v="1.04"/>
    <n v="0"/>
    <n v="19.399999999999999"/>
    <n v="36.700000000000003"/>
  </r>
  <r>
    <d v="1900-08-07T00:00:00"/>
    <x v="219"/>
    <x v="7"/>
    <x v="0"/>
    <x v="19"/>
    <x v="2"/>
    <n v="114"/>
    <m/>
    <n v="0"/>
    <n v="18.93"/>
    <n v="6.0221870047543584"/>
    <n v="27.09"/>
    <n v="16.940000000000001"/>
    <n v="378.18"/>
    <n v="1"/>
    <n v="3.07"/>
    <n v="1.4"/>
    <n v="1.25"/>
    <n v="1.7000000000000001E-2"/>
    <n v="1.77"/>
    <n v="1"/>
    <n v="23.2"/>
    <n v="39.200000000000003"/>
  </r>
  <r>
    <d v="1900-08-08T00:00:00"/>
    <x v="220"/>
    <x v="7"/>
    <x v="0"/>
    <x v="12"/>
    <x v="0"/>
    <n v="173"/>
    <n v="2"/>
    <n v="1.1560693641618497E-2"/>
    <n v="8.7200000000000006"/>
    <n v="19.839449541284402"/>
    <n v="10.43"/>
    <n v="27.49"/>
    <n v="181.05"/>
    <n v="2"/>
    <n v="2.62"/>
    <n v="2.48"/>
    <n v="1.49"/>
    <n v="2.8000000000000001E-2"/>
    <n v="1.61"/>
    <n v="1"/>
    <n v="24.8"/>
    <n v="49.3"/>
  </r>
  <r>
    <d v="1900-08-09T00:00:00"/>
    <x v="221"/>
    <x v="7"/>
    <x v="0"/>
    <x v="4"/>
    <x v="1"/>
    <n v="108"/>
    <n v="9"/>
    <n v="8.3333333333333329E-2"/>
    <n v="16.350000000000001"/>
    <n v="6.6055045871559628"/>
    <n v="29.8"/>
    <n v="26.82"/>
    <n v="383.5"/>
    <n v="3"/>
    <n v="2.89"/>
    <n v="2.3199999999999998"/>
    <n v="1.47"/>
    <n v="3.5999999999999997E-2"/>
    <n v="1.01"/>
    <n v="2"/>
    <n v="20.7"/>
    <n v="44.9"/>
  </r>
  <r>
    <d v="1900-08-10T00:00:00"/>
    <x v="222"/>
    <x v="7"/>
    <x v="2"/>
    <x v="2"/>
    <x v="2"/>
    <n v="90"/>
    <m/>
    <n v="0"/>
    <n v="15.06"/>
    <n v="5.9760956175298805"/>
    <n v="45.17"/>
    <n v="15.26"/>
    <n v="204.94"/>
    <n v="2"/>
    <n v="4.28"/>
    <n v="1.63"/>
    <n v="0.88"/>
    <n v="4.3999999999999997E-2"/>
    <n v="1.76"/>
    <n v="2"/>
    <n v="18.100000000000001"/>
    <n v="44.4"/>
  </r>
  <r>
    <d v="1900-08-11T00:00:00"/>
    <x v="223"/>
    <x v="7"/>
    <x v="4"/>
    <x v="5"/>
    <x v="2"/>
    <n v="187"/>
    <m/>
    <n v="0"/>
    <n v="3.47"/>
    <n v="53.890489913544663"/>
    <n v="14.35"/>
    <n v="15.22"/>
    <n v="494.78"/>
    <n v="1"/>
    <n v="1.48"/>
    <n v="2.42"/>
    <n v="2.14"/>
    <n v="3.9E-2"/>
    <n v="1.7"/>
    <n v="0"/>
    <n v="23.7"/>
    <n v="45.1"/>
  </r>
  <r>
    <d v="1900-08-12T00:00:00"/>
    <x v="224"/>
    <x v="7"/>
    <x v="3"/>
    <x v="7"/>
    <x v="1"/>
    <n v="194"/>
    <n v="6"/>
    <n v="3.0927835051546393E-2"/>
    <n v="22.42"/>
    <n v="8.6529884032114186"/>
    <n v="18.350000000000001"/>
    <n v="27.77"/>
    <n v="470.34"/>
    <n v="1"/>
    <n v="1.5"/>
    <n v="2.4300000000000002"/>
    <n v="1.19"/>
    <n v="3.5000000000000003E-2"/>
    <n v="0.69"/>
    <n v="0"/>
    <n v="23.9"/>
    <n v="32.9"/>
  </r>
  <r>
    <d v="1900-08-13T00:00:00"/>
    <x v="225"/>
    <x v="7"/>
    <x v="2"/>
    <x v="2"/>
    <x v="0"/>
    <n v="165"/>
    <n v="8"/>
    <n v="4.8484848484848485E-2"/>
    <n v="1.1399999999999999"/>
    <n v="144.73684210526318"/>
    <n v="16.96"/>
    <n v="20.420000000000002"/>
    <n v="303.07"/>
    <n v="3"/>
    <n v="3.59"/>
    <n v="1.98"/>
    <n v="2.1800000000000002"/>
    <n v="1.0999999999999999E-2"/>
    <n v="0.56000000000000005"/>
    <n v="1"/>
    <n v="19.5"/>
    <n v="34.200000000000003"/>
  </r>
  <r>
    <d v="1900-08-14T00:00:00"/>
    <x v="226"/>
    <x v="7"/>
    <x v="1"/>
    <x v="6"/>
    <x v="1"/>
    <n v="63"/>
    <n v="1"/>
    <n v="1.5873015873015872E-2"/>
    <n v="20.05"/>
    <n v="3.1421446384039897"/>
    <n v="10.48"/>
    <n v="21.1"/>
    <n v="380.64"/>
    <n v="3"/>
    <n v="2.5299999999999998"/>
    <m/>
    <n v="0.89"/>
    <n v="3.2000000000000001E-2"/>
    <n v="0.79"/>
    <n v="0"/>
    <n v="21.7"/>
    <n v="58.7"/>
  </r>
  <r>
    <d v="1900-08-15T00:00:00"/>
    <x v="227"/>
    <x v="7"/>
    <x v="3"/>
    <x v="3"/>
    <x v="1"/>
    <n v="133"/>
    <n v="0"/>
    <n v="0"/>
    <n v="12.76"/>
    <n v="10.423197492163009"/>
    <n v="15.56"/>
    <n v="29.16"/>
    <n v="425.91"/>
    <n v="4"/>
    <n v="3.01"/>
    <n v="2.57"/>
    <n v="1.19"/>
    <n v="2.5000000000000001E-2"/>
    <n v="1.53"/>
    <n v="1"/>
    <n v="20.9"/>
    <n v="55.4"/>
  </r>
  <r>
    <d v="1900-08-16T00:00:00"/>
    <x v="228"/>
    <x v="7"/>
    <x v="1"/>
    <x v="13"/>
    <x v="1"/>
    <n v="65"/>
    <n v="9"/>
    <n v="0.13846153846153847"/>
    <n v="19.989999999999998"/>
    <n v="3.2516258129064535"/>
    <n v="28.13"/>
    <n v="28.46"/>
    <n v="373.13"/>
    <n v="4"/>
    <n v="3.88"/>
    <n v="0.65"/>
    <n v="1.78"/>
    <n v="4.9000000000000002E-2"/>
    <n v="1.26"/>
    <n v="0"/>
    <n v="18.100000000000001"/>
    <n v="57.8"/>
  </r>
  <r>
    <d v="1900-08-17T00:00:00"/>
    <x v="229"/>
    <x v="7"/>
    <x v="2"/>
    <x v="16"/>
    <x v="0"/>
    <n v="181"/>
    <n v="5"/>
    <n v="2.7624309392265192E-2"/>
    <n v="13.78"/>
    <n v="13.134978229317852"/>
    <n v="42.2"/>
    <n v="20.86"/>
    <n v="425.45"/>
    <n v="2"/>
    <n v="1.86"/>
    <m/>
    <n v="1.17"/>
    <n v="2.3E-2"/>
    <n v="0.24"/>
    <n v="0"/>
    <n v="23.2"/>
    <n v="53.9"/>
  </r>
  <r>
    <d v="1900-08-18T00:00:00"/>
    <x v="230"/>
    <x v="7"/>
    <x v="0"/>
    <x v="12"/>
    <x v="1"/>
    <n v="67"/>
    <n v="3"/>
    <n v="4.4776119402985072E-2"/>
    <n v="4.5199999999999996"/>
    <n v="14.823008849557523"/>
    <n v="11.61"/>
    <n v="26.98"/>
    <n v="223.43"/>
    <n v="2"/>
    <n v="1.59"/>
    <n v="0.38"/>
    <n v="0.93"/>
    <n v="1.4E-2"/>
    <n v="0.64"/>
    <n v="1"/>
    <n v="20.3"/>
    <n v="45.6"/>
  </r>
  <r>
    <d v="1900-08-19T00:00:00"/>
    <x v="231"/>
    <x v="7"/>
    <x v="2"/>
    <x v="2"/>
    <x v="0"/>
    <n v="53"/>
    <n v="0"/>
    <n v="0"/>
    <n v="11.89"/>
    <n v="4.4575273338940287"/>
    <n v="26.84"/>
    <n v="21.8"/>
    <n v="148.59"/>
    <n v="4"/>
    <n v="2.0699999999999998"/>
    <n v="1.27"/>
    <n v="2.38"/>
    <n v="1.6E-2"/>
    <n v="1.75"/>
    <n v="1"/>
    <n v="24.6"/>
    <n v="47.3"/>
  </r>
  <r>
    <d v="1900-08-20T00:00:00"/>
    <x v="232"/>
    <x v="7"/>
    <x v="1"/>
    <x v="13"/>
    <x v="1"/>
    <n v="190"/>
    <n v="2"/>
    <n v="1.0526315789473684E-2"/>
    <n v="21.21"/>
    <n v="8.958038661008958"/>
    <n v="43.79"/>
    <n v="21.45"/>
    <n v="149.43"/>
    <n v="1"/>
    <n v="0.13"/>
    <m/>
    <n v="1.4"/>
    <n v="3.7999999999999999E-2"/>
    <n v="1.86"/>
    <n v="2"/>
    <n v="23.8"/>
    <n v="39.200000000000003"/>
  </r>
  <r>
    <d v="1900-08-21T00:00:00"/>
    <x v="233"/>
    <x v="7"/>
    <x v="0"/>
    <x v="19"/>
    <x v="2"/>
    <n v="103"/>
    <n v="2"/>
    <n v="1.9417475728155338E-2"/>
    <n v="6.28"/>
    <n v="16.401273885350317"/>
    <n v="47.03"/>
    <n v="15.29"/>
    <n v="357.69"/>
    <n v="4"/>
    <n v="4.0999999999999996"/>
    <m/>
    <n v="2.34"/>
    <n v="2.5999999999999999E-2"/>
    <n v="0.27"/>
    <n v="1"/>
    <n v="23.6"/>
    <n v="55"/>
  </r>
  <r>
    <d v="1900-08-22T00:00:00"/>
    <x v="234"/>
    <x v="7"/>
    <x v="2"/>
    <x v="16"/>
    <x v="1"/>
    <n v="70"/>
    <n v="8"/>
    <n v="0.11428571428571428"/>
    <n v="3.75"/>
    <n v="18.666666666666668"/>
    <n v="13.09"/>
    <n v="26.9"/>
    <n v="287.89"/>
    <n v="4"/>
    <n v="1.94"/>
    <m/>
    <n v="2.4700000000000002"/>
    <n v="2.5999999999999999E-2"/>
    <n v="1.95"/>
    <n v="1"/>
    <n v="23.2"/>
    <n v="34.299999999999997"/>
  </r>
  <r>
    <d v="1900-08-23T00:00:00"/>
    <x v="235"/>
    <x v="7"/>
    <x v="0"/>
    <x v="19"/>
    <x v="1"/>
    <n v="190"/>
    <n v="4"/>
    <n v="2.1052631578947368E-2"/>
    <n v="10.53"/>
    <n v="18.043684710351378"/>
    <n v="36.549999999999997"/>
    <n v="27.12"/>
    <n v="427.49"/>
    <n v="2"/>
    <n v="2.09"/>
    <n v="1.37"/>
    <n v="1.23"/>
    <n v="2.5000000000000001E-2"/>
    <n v="1.25"/>
    <n v="2"/>
    <n v="21.7"/>
    <n v="43.9"/>
  </r>
  <r>
    <d v="1900-08-24T00:00:00"/>
    <x v="236"/>
    <x v="7"/>
    <x v="2"/>
    <x v="2"/>
    <x v="0"/>
    <n v="134"/>
    <m/>
    <n v="0"/>
    <n v="19.649999999999999"/>
    <n v="6.8193384223918576"/>
    <n v="37.630000000000003"/>
    <n v="26.47"/>
    <n v="123.44"/>
    <n v="3"/>
    <n v="3.93"/>
    <n v="1.53"/>
    <n v="1.19"/>
    <n v="4.8000000000000001E-2"/>
    <n v="1.6"/>
    <n v="0"/>
    <n v="19.399999999999999"/>
    <n v="42.9"/>
  </r>
  <r>
    <d v="1900-08-25T00:00:00"/>
    <x v="237"/>
    <x v="7"/>
    <x v="4"/>
    <x v="18"/>
    <x v="1"/>
    <n v="128"/>
    <n v="3"/>
    <n v="2.34375E-2"/>
    <n v="17.23"/>
    <n v="7.4289030760301795"/>
    <n v="48.73"/>
    <n v="29.48"/>
    <n v="318.18"/>
    <n v="2"/>
    <n v="1.02"/>
    <n v="2.63"/>
    <n v="0.92"/>
    <n v="1.6E-2"/>
    <n v="1.66"/>
    <n v="0"/>
    <n v="21.7"/>
    <n v="43.7"/>
  </r>
  <r>
    <d v="1900-08-26T00:00:00"/>
    <x v="238"/>
    <x v="7"/>
    <x v="1"/>
    <x v="1"/>
    <x v="0"/>
    <n v="80"/>
    <n v="0"/>
    <n v="0"/>
    <n v="23.93"/>
    <n v="3.3430839949853741"/>
    <n v="11.25"/>
    <n v="15.72"/>
    <n v="163.52000000000001"/>
    <n v="3"/>
    <n v="0.75"/>
    <n v="1.59"/>
    <n v="1.52"/>
    <n v="4.3999999999999997E-2"/>
    <n v="0.28999999999999998"/>
    <n v="1"/>
    <n v="18.899999999999999"/>
    <n v="43.6"/>
  </r>
  <r>
    <d v="1900-08-27T00:00:00"/>
    <x v="239"/>
    <x v="7"/>
    <x v="4"/>
    <x v="18"/>
    <x v="1"/>
    <n v="54"/>
    <n v="4"/>
    <n v="7.407407407407407E-2"/>
    <n v="21.25"/>
    <n v="2.5411764705882351"/>
    <n v="42.09"/>
    <n v="29.5"/>
    <n v="381.83"/>
    <n v="1"/>
    <n v="4.55"/>
    <n v="2.8"/>
    <n v="0.93"/>
    <n v="4.3999999999999997E-2"/>
    <n v="1.24"/>
    <n v="1"/>
    <n v="24.7"/>
    <n v="54.4"/>
  </r>
  <r>
    <d v="1900-08-28T00:00:00"/>
    <x v="240"/>
    <x v="7"/>
    <x v="1"/>
    <x v="6"/>
    <x v="0"/>
    <n v="134"/>
    <n v="0"/>
    <n v="0"/>
    <n v="4.9400000000000004"/>
    <n v="27.12550607287449"/>
    <n v="34.61"/>
    <n v="27.88"/>
    <n v="229.7"/>
    <n v="4"/>
    <n v="4.62"/>
    <n v="2.5099999999999998"/>
    <n v="0.99"/>
    <n v="3.5999999999999997E-2"/>
    <n v="0.28000000000000003"/>
    <n v="2"/>
    <n v="19"/>
    <n v="36.700000000000003"/>
  </r>
  <r>
    <d v="1900-08-29T00:00:00"/>
    <x v="241"/>
    <x v="7"/>
    <x v="4"/>
    <x v="18"/>
    <x v="2"/>
    <n v="134"/>
    <n v="8"/>
    <n v="5.9701492537313432E-2"/>
    <n v="19.12"/>
    <n v="7.00836820083682"/>
    <n v="12.84"/>
    <n v="16.760000000000002"/>
    <n v="195.23"/>
    <n v="1"/>
    <n v="3.97"/>
    <n v="1.36"/>
    <n v="2.0099999999999998"/>
    <n v="2.1000000000000001E-2"/>
    <n v="0.87"/>
    <n v="2"/>
    <n v="18.2"/>
    <n v="59.2"/>
  </r>
  <r>
    <d v="1900-08-30T00:00:00"/>
    <x v="242"/>
    <x v="7"/>
    <x v="2"/>
    <x v="16"/>
    <x v="0"/>
    <n v="58"/>
    <n v="7"/>
    <n v="0.1206896551724138"/>
    <n v="17.52"/>
    <n v="3.310502283105023"/>
    <n v="23.61"/>
    <n v="15.63"/>
    <n v="103.24"/>
    <n v="4"/>
    <m/>
    <n v="2.81"/>
    <n v="1.37"/>
    <n v="3.5000000000000003E-2"/>
    <m/>
    <n v="1"/>
    <n v="18.100000000000001"/>
    <n v="45.4"/>
  </r>
  <r>
    <d v="1900-08-31T00:00:00"/>
    <x v="243"/>
    <x v="7"/>
    <x v="2"/>
    <x v="11"/>
    <x v="0"/>
    <n v="94"/>
    <n v="9"/>
    <n v="9.5744680851063829E-2"/>
    <n v="5.5"/>
    <n v="17.09090909090909"/>
    <n v="31.98"/>
    <n v="15.31"/>
    <n v="304.69"/>
    <n v="1"/>
    <m/>
    <n v="2.35"/>
    <n v="0.93"/>
    <n v="1.2999999999999999E-2"/>
    <m/>
    <n v="0"/>
    <n v="23.7"/>
    <n v="51.3"/>
  </r>
  <r>
    <d v="1900-09-01T00:00:00"/>
    <x v="244"/>
    <x v="8"/>
    <x v="1"/>
    <x v="8"/>
    <x v="0"/>
    <n v="186"/>
    <n v="5"/>
    <n v="2.6881720430107527E-2"/>
    <n v="18.95"/>
    <n v="9.8153034300791564"/>
    <n v="12.12"/>
    <n v="16.75"/>
    <n v="341.21"/>
    <n v="3"/>
    <n v="4.67"/>
    <n v="2.87"/>
    <n v="1.1000000000000001"/>
    <n v="4.7E-2"/>
    <n v="0.3"/>
    <n v="1"/>
    <n v="20.9"/>
    <n v="49.1"/>
  </r>
  <r>
    <d v="1900-09-02T00:00:00"/>
    <x v="245"/>
    <x v="8"/>
    <x v="1"/>
    <x v="6"/>
    <x v="2"/>
    <n v="186"/>
    <n v="4"/>
    <n v="2.1505376344086023E-2"/>
    <n v="6.58"/>
    <n v="28.267477203647417"/>
    <n v="38.229999999999997"/>
    <n v="27.29"/>
    <n v="379.3"/>
    <n v="4"/>
    <n v="4.2699999999999996"/>
    <n v="0.63"/>
    <n v="0.89"/>
    <n v="3.6999999999999998E-2"/>
    <n v="1.7"/>
    <n v="1"/>
    <n v="19.2"/>
    <n v="54.9"/>
  </r>
  <r>
    <d v="1900-09-03T00:00:00"/>
    <x v="246"/>
    <x v="8"/>
    <x v="2"/>
    <x v="16"/>
    <x v="1"/>
    <n v="71"/>
    <n v="8"/>
    <n v="0.11267605633802817"/>
    <n v="11.48"/>
    <n v="6.1846689895470384"/>
    <n v="44.96"/>
    <n v="20.55"/>
    <n v="494.81"/>
    <n v="4"/>
    <n v="2"/>
    <n v="2.0699999999999998"/>
    <n v="0.98"/>
    <n v="1.6E-2"/>
    <n v="0.71"/>
    <n v="1"/>
    <n v="23.4"/>
    <n v="31.1"/>
  </r>
  <r>
    <d v="1900-09-04T00:00:00"/>
    <x v="247"/>
    <x v="8"/>
    <x v="4"/>
    <x v="15"/>
    <x v="2"/>
    <n v="53"/>
    <m/>
    <n v="0"/>
    <n v="7.38"/>
    <n v="7.1815718157181569"/>
    <n v="31.91"/>
    <n v="24.32"/>
    <n v="326.2"/>
    <n v="1"/>
    <n v="0.46"/>
    <n v="2.76"/>
    <n v="1.99"/>
    <n v="4.1000000000000002E-2"/>
    <n v="0.12"/>
    <n v="1"/>
    <n v="21.7"/>
    <n v="31.2"/>
  </r>
  <r>
    <d v="1900-09-05T00:00:00"/>
    <x v="248"/>
    <x v="8"/>
    <x v="2"/>
    <x v="11"/>
    <x v="1"/>
    <n v="150"/>
    <n v="4"/>
    <n v="2.6666666666666668E-2"/>
    <n v="11.38"/>
    <n v="13.181019332161686"/>
    <n v="37.229999999999997"/>
    <n v="20.91"/>
    <n v="360.91"/>
    <n v="3"/>
    <n v="1.91"/>
    <n v="0.01"/>
    <n v="2.21"/>
    <n v="2.3E-2"/>
    <n v="1.33"/>
    <n v="2"/>
    <n v="22"/>
    <n v="52.1"/>
  </r>
  <r>
    <d v="1900-09-06T00:00:00"/>
    <x v="249"/>
    <x v="8"/>
    <x v="0"/>
    <x v="12"/>
    <x v="0"/>
    <n v="193"/>
    <n v="7"/>
    <n v="3.6269430051813469E-2"/>
    <n v="7.95"/>
    <n v="24.276729559748428"/>
    <n v="35.18"/>
    <n v="23.58"/>
    <n v="336.84"/>
    <n v="1"/>
    <n v="0.02"/>
    <m/>
    <n v="2.41"/>
    <n v="1.2E-2"/>
    <n v="1.99"/>
    <n v="0"/>
    <n v="21.9"/>
    <n v="44.9"/>
  </r>
  <r>
    <d v="1900-09-07T00:00:00"/>
    <x v="250"/>
    <x v="8"/>
    <x v="1"/>
    <x v="8"/>
    <x v="1"/>
    <n v="64"/>
    <n v="3"/>
    <n v="4.6875E-2"/>
    <n v="16.16"/>
    <n v="3.9603960396039604"/>
    <n v="12.32"/>
    <n v="19.170000000000002"/>
    <n v="375.33"/>
    <n v="3"/>
    <n v="2.6"/>
    <n v="0.36"/>
    <n v="2.48"/>
    <n v="1.9E-2"/>
    <n v="1.78"/>
    <n v="0"/>
    <n v="24.3"/>
    <n v="59.1"/>
  </r>
  <r>
    <d v="1900-09-08T00:00:00"/>
    <x v="251"/>
    <x v="8"/>
    <x v="0"/>
    <x v="0"/>
    <x v="2"/>
    <n v="57"/>
    <n v="1"/>
    <n v="1.7543859649122806E-2"/>
    <n v="19.45"/>
    <n v="2.9305912596401029"/>
    <n v="22.82"/>
    <n v="28.48"/>
    <n v="468.72"/>
    <n v="1"/>
    <n v="0.06"/>
    <m/>
    <n v="1.31"/>
    <n v="3.5999999999999997E-2"/>
    <m/>
    <n v="1"/>
    <n v="20.399999999999999"/>
    <n v="44.1"/>
  </r>
  <r>
    <d v="1900-09-09T00:00:00"/>
    <x v="252"/>
    <x v="8"/>
    <x v="1"/>
    <x v="6"/>
    <x v="2"/>
    <n v="123"/>
    <n v="8"/>
    <n v="6.5040650406504072E-2"/>
    <n v="1.43"/>
    <n v="86.013986013986013"/>
    <n v="43.67"/>
    <n v="24.28"/>
    <n v="486.36"/>
    <n v="2"/>
    <n v="2.8"/>
    <n v="2.63"/>
    <n v="0.63"/>
    <n v="3.5999999999999997E-2"/>
    <m/>
    <n v="0"/>
    <n v="24.6"/>
    <n v="36"/>
  </r>
  <r>
    <d v="1900-09-10T00:00:00"/>
    <x v="253"/>
    <x v="8"/>
    <x v="3"/>
    <x v="10"/>
    <x v="1"/>
    <n v="64"/>
    <n v="1"/>
    <n v="1.5625E-2"/>
    <n v="10.26"/>
    <n v="6.2378167641325541"/>
    <n v="41.4"/>
    <n v="21.98"/>
    <n v="332.49"/>
    <n v="3"/>
    <n v="2.25"/>
    <n v="1.44"/>
    <n v="1.71"/>
    <n v="4.8000000000000001E-2"/>
    <n v="0.41"/>
    <n v="2"/>
    <n v="18.899999999999999"/>
    <n v="56"/>
  </r>
  <r>
    <d v="1900-09-11T00:00:00"/>
    <x v="254"/>
    <x v="8"/>
    <x v="2"/>
    <x v="14"/>
    <x v="1"/>
    <n v="159"/>
    <n v="9"/>
    <n v="5.6603773584905662E-2"/>
    <n v="4.3499999999999996"/>
    <n v="36.551724137931039"/>
    <n v="23.72"/>
    <n v="19.16"/>
    <n v="335.39"/>
    <n v="2"/>
    <n v="1.72"/>
    <n v="0.24"/>
    <n v="0.64"/>
    <n v="2.5000000000000001E-2"/>
    <n v="1.73"/>
    <n v="0"/>
    <n v="22.2"/>
    <n v="44.2"/>
  </r>
  <r>
    <d v="1900-09-12T00:00:00"/>
    <x v="255"/>
    <x v="8"/>
    <x v="1"/>
    <x v="13"/>
    <x v="0"/>
    <n v="90"/>
    <n v="2"/>
    <n v="2.2222222222222223E-2"/>
    <n v="1.45"/>
    <n v="62.068965517241381"/>
    <n v="30.83"/>
    <n v="19.45"/>
    <n v="431.89"/>
    <n v="1"/>
    <n v="1.5"/>
    <n v="0.66"/>
    <n v="1.89"/>
    <n v="4.1000000000000002E-2"/>
    <n v="0.06"/>
    <n v="0"/>
    <n v="23"/>
    <n v="31.5"/>
  </r>
  <r>
    <d v="1900-09-13T00:00:00"/>
    <x v="256"/>
    <x v="8"/>
    <x v="0"/>
    <x v="0"/>
    <x v="2"/>
    <n v="141"/>
    <n v="3"/>
    <n v="2.1276595744680851E-2"/>
    <n v="23.61"/>
    <n v="5.9720457433290983"/>
    <n v="47.18"/>
    <n v="25.44"/>
    <n v="106.32"/>
    <n v="3"/>
    <n v="4.1500000000000004"/>
    <m/>
    <n v="1.91"/>
    <n v="2.9000000000000001E-2"/>
    <n v="1.9"/>
    <n v="2"/>
    <n v="22.5"/>
    <n v="52.6"/>
  </r>
  <r>
    <d v="1900-09-14T00:00:00"/>
    <x v="257"/>
    <x v="8"/>
    <x v="1"/>
    <x v="8"/>
    <x v="0"/>
    <n v="126"/>
    <n v="2"/>
    <n v="1.5873015873015872E-2"/>
    <n v="16.5"/>
    <n v="7.6363636363636367"/>
    <n v="49.19"/>
    <n v="21.15"/>
    <n v="177.15"/>
    <n v="1"/>
    <n v="2.56"/>
    <n v="2.64"/>
    <n v="0.8"/>
    <n v="0.04"/>
    <n v="0.74"/>
    <n v="0"/>
    <n v="24.5"/>
    <n v="41.3"/>
  </r>
  <r>
    <d v="1900-09-15T00:00:00"/>
    <x v="258"/>
    <x v="8"/>
    <x v="2"/>
    <x v="11"/>
    <x v="0"/>
    <n v="82"/>
    <n v="2"/>
    <n v="2.4390243902439025E-2"/>
    <n v="11.4"/>
    <n v="7.192982456140351"/>
    <n v="42.18"/>
    <n v="23.47"/>
    <n v="170.08"/>
    <n v="4"/>
    <n v="1.44"/>
    <n v="0.6"/>
    <n v="2.02"/>
    <n v="0.03"/>
    <n v="1.4"/>
    <n v="2"/>
    <n v="19.5"/>
    <n v="55.6"/>
  </r>
  <r>
    <d v="1900-09-16T00:00:00"/>
    <x v="259"/>
    <x v="8"/>
    <x v="4"/>
    <x v="9"/>
    <x v="0"/>
    <n v="64"/>
    <n v="6"/>
    <n v="9.375E-2"/>
    <n v="10.91"/>
    <n v="5.8661778185151237"/>
    <n v="21.07"/>
    <n v="29.81"/>
    <n v="128.88"/>
    <n v="2"/>
    <m/>
    <n v="2.11"/>
    <n v="1.02"/>
    <n v="2.9000000000000001E-2"/>
    <n v="0.77"/>
    <n v="1"/>
    <n v="23.3"/>
    <n v="33.299999999999997"/>
  </r>
  <r>
    <d v="1900-09-17T00:00:00"/>
    <x v="260"/>
    <x v="8"/>
    <x v="4"/>
    <x v="15"/>
    <x v="0"/>
    <n v="68"/>
    <n v="0"/>
    <n v="0"/>
    <n v="20.34"/>
    <n v="3.343166175024582"/>
    <n v="14"/>
    <n v="19.739999999999998"/>
    <n v="243.92"/>
    <n v="3"/>
    <n v="3"/>
    <m/>
    <n v="1.26"/>
    <n v="2.5000000000000001E-2"/>
    <n v="1.24"/>
    <n v="2"/>
    <n v="21.2"/>
    <n v="31.8"/>
  </r>
  <r>
    <d v="1900-09-18T00:00:00"/>
    <x v="261"/>
    <x v="8"/>
    <x v="2"/>
    <x v="11"/>
    <x v="2"/>
    <n v="161"/>
    <n v="7"/>
    <n v="4.3478260869565216E-2"/>
    <n v="14.13"/>
    <n v="11.394196744515215"/>
    <n v="45.85"/>
    <n v="21.14"/>
    <n v="400.81"/>
    <n v="2"/>
    <n v="1.59"/>
    <n v="1.54"/>
    <n v="0.62"/>
    <n v="1.0999999999999999E-2"/>
    <n v="0.67"/>
    <n v="2"/>
    <n v="19.899999999999999"/>
    <n v="51.3"/>
  </r>
  <r>
    <d v="1900-09-19T00:00:00"/>
    <x v="262"/>
    <x v="8"/>
    <x v="1"/>
    <x v="6"/>
    <x v="2"/>
    <n v="138"/>
    <n v="3"/>
    <n v="2.1739130434782608E-2"/>
    <n v="18.23"/>
    <n v="7.5699396599012614"/>
    <n v="36.43"/>
    <n v="19.82"/>
    <n v="338.18"/>
    <n v="1"/>
    <n v="4.9400000000000004"/>
    <n v="1.85"/>
    <n v="1.36"/>
    <n v="4.3999999999999997E-2"/>
    <n v="0.63"/>
    <n v="0"/>
    <n v="18.3"/>
    <n v="40.700000000000003"/>
  </r>
  <r>
    <d v="1900-09-20T00:00:00"/>
    <x v="263"/>
    <x v="8"/>
    <x v="0"/>
    <x v="0"/>
    <x v="2"/>
    <n v="136"/>
    <n v="8"/>
    <n v="5.8823529411764705E-2"/>
    <n v="22.17"/>
    <n v="6.1344158773116817"/>
    <n v="43.44"/>
    <n v="16.350000000000001"/>
    <n v="207.04"/>
    <n v="1"/>
    <n v="3.89"/>
    <n v="1.62"/>
    <n v="1.1100000000000001"/>
    <n v="3.5000000000000003E-2"/>
    <n v="0.72"/>
    <n v="1"/>
    <n v="19.100000000000001"/>
    <n v="51.9"/>
  </r>
  <r>
    <d v="1900-09-21T00:00:00"/>
    <x v="264"/>
    <x v="8"/>
    <x v="1"/>
    <x v="1"/>
    <x v="1"/>
    <n v="59"/>
    <m/>
    <n v="0"/>
    <n v="21.32"/>
    <n v="2.7673545966228894"/>
    <n v="13.09"/>
    <n v="29.1"/>
    <n v="456.68"/>
    <n v="3"/>
    <n v="3.46"/>
    <n v="2.2799999999999998"/>
    <n v="1.78"/>
    <n v="2.9000000000000001E-2"/>
    <n v="1.58"/>
    <n v="1"/>
    <n v="19.8"/>
    <n v="54.1"/>
  </r>
  <r>
    <d v="1900-09-22T00:00:00"/>
    <x v="265"/>
    <x v="8"/>
    <x v="4"/>
    <x v="9"/>
    <x v="0"/>
    <n v="110"/>
    <n v="1"/>
    <n v="9.0909090909090905E-3"/>
    <n v="3.18"/>
    <n v="34.591194968553459"/>
    <n v="32.520000000000003"/>
    <n v="26.25"/>
    <n v="224.96"/>
    <n v="2"/>
    <n v="0.48"/>
    <n v="1.57"/>
    <n v="1.04"/>
    <n v="3.2000000000000001E-2"/>
    <n v="0.41"/>
    <n v="0"/>
    <n v="22.3"/>
    <n v="42.2"/>
  </r>
  <r>
    <d v="1900-09-23T00:00:00"/>
    <x v="266"/>
    <x v="8"/>
    <x v="0"/>
    <x v="4"/>
    <x v="2"/>
    <n v="80"/>
    <n v="6"/>
    <n v="7.4999999999999997E-2"/>
    <n v="12.18"/>
    <n v="6.5681444991789819"/>
    <n v="44.96"/>
    <n v="24.2"/>
    <n v="309.31"/>
    <n v="4"/>
    <n v="0.7"/>
    <n v="2.83"/>
    <n v="1.74"/>
    <n v="1.7999999999999999E-2"/>
    <n v="0.87"/>
    <n v="2"/>
    <n v="24.7"/>
    <n v="41.8"/>
  </r>
  <r>
    <d v="1900-09-24T00:00:00"/>
    <x v="267"/>
    <x v="8"/>
    <x v="0"/>
    <x v="12"/>
    <x v="0"/>
    <n v="179"/>
    <n v="6"/>
    <n v="3.3519553072625698E-2"/>
    <n v="15.57"/>
    <n v="11.496467565831727"/>
    <n v="12.45"/>
    <n v="15.36"/>
    <n v="117.24"/>
    <n v="3"/>
    <n v="2.88"/>
    <n v="2.6"/>
    <n v="1.1000000000000001"/>
    <n v="4.8000000000000001E-2"/>
    <n v="0.61"/>
    <n v="0"/>
    <n v="20.100000000000001"/>
    <n v="52.2"/>
  </r>
  <r>
    <d v="1900-09-25T00:00:00"/>
    <x v="268"/>
    <x v="8"/>
    <x v="0"/>
    <x v="4"/>
    <x v="1"/>
    <n v="188"/>
    <n v="1"/>
    <n v="5.3191489361702126E-3"/>
    <n v="11.65"/>
    <n v="16.137339055793991"/>
    <n v="47.27"/>
    <n v="27.5"/>
    <n v="436.37"/>
    <n v="4"/>
    <n v="4.57"/>
    <n v="2.25"/>
    <n v="0.97"/>
    <n v="2.1000000000000001E-2"/>
    <n v="0.17"/>
    <n v="2"/>
    <n v="18.600000000000001"/>
    <n v="49.2"/>
  </r>
  <r>
    <d v="1900-09-26T00:00:00"/>
    <x v="269"/>
    <x v="8"/>
    <x v="2"/>
    <x v="11"/>
    <x v="2"/>
    <n v="88"/>
    <n v="4"/>
    <n v="4.5454545454545456E-2"/>
    <n v="7.67"/>
    <n v="11.473272490221643"/>
    <n v="36.33"/>
    <n v="16.079999999999998"/>
    <n v="490.93"/>
    <n v="2"/>
    <n v="2.34"/>
    <n v="1"/>
    <n v="1.98"/>
    <n v="0.01"/>
    <n v="1.45"/>
    <n v="0"/>
    <n v="20.5"/>
    <n v="40.6"/>
  </r>
  <r>
    <d v="1900-09-27T00:00:00"/>
    <x v="270"/>
    <x v="8"/>
    <x v="3"/>
    <x v="7"/>
    <x v="1"/>
    <n v="99"/>
    <n v="2"/>
    <n v="2.0202020202020204E-2"/>
    <n v="22.08"/>
    <n v="4.4836956521739131"/>
    <n v="24.73"/>
    <n v="16.93"/>
    <n v="456.49"/>
    <n v="3"/>
    <n v="0.7"/>
    <n v="1.81"/>
    <n v="1.1200000000000001"/>
    <n v="3.4000000000000002E-2"/>
    <n v="1.76"/>
    <n v="0"/>
    <n v="25"/>
    <n v="30.2"/>
  </r>
  <r>
    <d v="1900-09-28T00:00:00"/>
    <x v="271"/>
    <x v="8"/>
    <x v="4"/>
    <x v="9"/>
    <x v="2"/>
    <n v="183"/>
    <n v="4"/>
    <n v="2.185792349726776E-2"/>
    <n v="21.67"/>
    <n v="8.4448546377480387"/>
    <n v="37.07"/>
    <n v="16.309999999999999"/>
    <n v="263.45"/>
    <n v="1"/>
    <n v="2.68"/>
    <n v="0.39"/>
    <n v="0.92"/>
    <n v="4.2999999999999997E-2"/>
    <n v="0.49"/>
    <n v="1"/>
    <n v="23.5"/>
    <n v="36.200000000000003"/>
  </r>
  <r>
    <d v="1900-09-29T00:00:00"/>
    <x v="272"/>
    <x v="8"/>
    <x v="0"/>
    <x v="12"/>
    <x v="1"/>
    <n v="189"/>
    <m/>
    <n v="0"/>
    <n v="20.36"/>
    <n v="9.2829076620825148"/>
    <n v="38.57"/>
    <n v="17.2"/>
    <n v="162.76"/>
    <n v="1"/>
    <n v="4.71"/>
    <n v="1.19"/>
    <n v="2.42"/>
    <n v="3.5000000000000003E-2"/>
    <n v="0.75"/>
    <n v="0"/>
    <n v="19.100000000000001"/>
    <n v="47.9"/>
  </r>
  <r>
    <d v="1900-09-30T00:00:00"/>
    <x v="273"/>
    <x v="8"/>
    <x v="0"/>
    <x v="4"/>
    <x v="2"/>
    <n v="142"/>
    <n v="0"/>
    <n v="0"/>
    <n v="22.47"/>
    <n v="6.3195371606586566"/>
    <n v="35.450000000000003"/>
    <n v="24.56"/>
    <n v="221.06"/>
    <n v="2"/>
    <n v="2.85"/>
    <n v="1.62"/>
    <n v="2.21"/>
    <n v="2.1000000000000001E-2"/>
    <n v="1.77"/>
    <n v="1"/>
    <n v="19.3"/>
    <n v="40.200000000000003"/>
  </r>
  <r>
    <d v="1900-10-01T00:00:00"/>
    <x v="274"/>
    <x v="9"/>
    <x v="2"/>
    <x v="11"/>
    <x v="2"/>
    <n v="97"/>
    <n v="5"/>
    <n v="5.1546391752577317E-2"/>
    <n v="18.09"/>
    <n v="5.3620784964068546"/>
    <n v="39.07"/>
    <n v="16.22"/>
    <n v="466.49"/>
    <n v="4"/>
    <n v="4.22"/>
    <n v="1.04"/>
    <n v="1.46"/>
    <n v="2.7E-2"/>
    <n v="1.77"/>
    <n v="1"/>
    <n v="22.2"/>
    <n v="41.4"/>
  </r>
  <r>
    <d v="1900-10-02T00:00:00"/>
    <x v="275"/>
    <x v="9"/>
    <x v="2"/>
    <x v="16"/>
    <x v="1"/>
    <n v="105"/>
    <n v="5"/>
    <n v="4.7619047619047616E-2"/>
    <n v="9.9700000000000006"/>
    <n v="10.531594784353059"/>
    <n v="15.33"/>
    <n v="24.52"/>
    <n v="489.59"/>
    <n v="2"/>
    <n v="4.3"/>
    <n v="0.27"/>
    <n v="0.65"/>
    <n v="3.7999999999999999E-2"/>
    <n v="1.43"/>
    <n v="1"/>
    <n v="19.399999999999999"/>
    <n v="54.4"/>
  </r>
  <r>
    <d v="1900-10-03T00:00:00"/>
    <x v="276"/>
    <x v="9"/>
    <x v="1"/>
    <x v="6"/>
    <x v="1"/>
    <n v="187"/>
    <n v="2"/>
    <n v="1.06951871657754E-2"/>
    <n v="12.45"/>
    <n v="15.020080321285141"/>
    <n v="31.55"/>
    <n v="26.65"/>
    <n v="123.95"/>
    <n v="2"/>
    <n v="1.03"/>
    <n v="0.94"/>
    <n v="1.56"/>
    <n v="3.6999999999999998E-2"/>
    <n v="0.94"/>
    <n v="2"/>
    <n v="25"/>
    <n v="39.5"/>
  </r>
  <r>
    <d v="1900-10-04T00:00:00"/>
    <x v="277"/>
    <x v="9"/>
    <x v="3"/>
    <x v="3"/>
    <x v="0"/>
    <n v="186"/>
    <n v="2"/>
    <n v="1.0752688172043012E-2"/>
    <n v="19.95"/>
    <n v="9.3233082706766925"/>
    <n v="22.63"/>
    <n v="21.87"/>
    <n v="152.91999999999999"/>
    <n v="3"/>
    <n v="2.69"/>
    <n v="2.77"/>
    <n v="0.56999999999999995"/>
    <n v="2.8000000000000001E-2"/>
    <n v="0.31"/>
    <n v="0"/>
    <n v="23.7"/>
    <n v="56"/>
  </r>
  <r>
    <d v="1900-10-05T00:00:00"/>
    <x v="278"/>
    <x v="9"/>
    <x v="0"/>
    <x v="4"/>
    <x v="2"/>
    <n v="151"/>
    <n v="2"/>
    <n v="1.3245033112582781E-2"/>
    <n v="21.94"/>
    <n v="6.8824065633546034"/>
    <n v="15.16"/>
    <n v="24.58"/>
    <n v="428.42"/>
    <n v="3"/>
    <n v="0.35"/>
    <m/>
    <n v="2.16"/>
    <n v="0.01"/>
    <n v="1.19"/>
    <n v="1"/>
    <n v="18.100000000000001"/>
    <n v="56.6"/>
  </r>
  <r>
    <d v="1900-10-06T00:00:00"/>
    <x v="279"/>
    <x v="9"/>
    <x v="3"/>
    <x v="17"/>
    <x v="2"/>
    <n v="199"/>
    <n v="9"/>
    <n v="4.5226130653266333E-2"/>
    <n v="16.420000000000002"/>
    <n v="12.119366626065773"/>
    <n v="38.21"/>
    <n v="20.309999999999999"/>
    <n v="168.74"/>
    <n v="2"/>
    <m/>
    <n v="0.59"/>
    <n v="1.35"/>
    <n v="3.2000000000000001E-2"/>
    <n v="0.77"/>
    <n v="0"/>
    <n v="20"/>
    <n v="34"/>
  </r>
  <r>
    <d v="1900-10-07T00:00:00"/>
    <x v="280"/>
    <x v="9"/>
    <x v="2"/>
    <x v="2"/>
    <x v="1"/>
    <n v="169"/>
    <n v="8"/>
    <n v="4.7337278106508875E-2"/>
    <n v="14.37"/>
    <n v="11.76061238691719"/>
    <n v="34.03"/>
    <n v="26.21"/>
    <n v="254.73"/>
    <n v="4"/>
    <n v="2.02"/>
    <n v="2.39"/>
    <n v="0.93"/>
    <n v="2.8000000000000001E-2"/>
    <n v="0.64"/>
    <n v="1"/>
    <n v="19.899999999999999"/>
    <n v="50.7"/>
  </r>
  <r>
    <d v="1900-10-08T00:00:00"/>
    <x v="281"/>
    <x v="9"/>
    <x v="1"/>
    <x v="8"/>
    <x v="2"/>
    <n v="110"/>
    <n v="0"/>
    <n v="0"/>
    <n v="21.53"/>
    <n v="5.1091500232234086"/>
    <n v="49.98"/>
    <n v="29.8"/>
    <n v="114.59"/>
    <n v="2"/>
    <n v="0.34"/>
    <n v="2.72"/>
    <n v="2.0299999999999998"/>
    <n v="2.3E-2"/>
    <n v="1.66"/>
    <n v="1"/>
    <n v="23.7"/>
    <n v="52.5"/>
  </r>
  <r>
    <d v="1900-10-09T00:00:00"/>
    <x v="282"/>
    <x v="9"/>
    <x v="3"/>
    <x v="7"/>
    <x v="0"/>
    <n v="80"/>
    <n v="4"/>
    <n v="0.05"/>
    <n v="18.25"/>
    <n v="4.3835616438356162"/>
    <n v="43.56"/>
    <n v="20.100000000000001"/>
    <n v="182.99"/>
    <n v="2"/>
    <n v="0.63"/>
    <n v="1.68"/>
    <n v="0.83"/>
    <n v="3.9E-2"/>
    <n v="0.83"/>
    <n v="1"/>
    <n v="20.8"/>
    <n v="41.6"/>
  </r>
  <r>
    <d v="1900-10-10T00:00:00"/>
    <x v="283"/>
    <x v="9"/>
    <x v="0"/>
    <x v="0"/>
    <x v="0"/>
    <n v="162"/>
    <n v="8"/>
    <n v="4.9382716049382713E-2"/>
    <n v="22"/>
    <n v="7.3636363636363633"/>
    <n v="26.34"/>
    <n v="24.14"/>
    <n v="170.83"/>
    <n v="2"/>
    <n v="1.1200000000000001"/>
    <n v="1.3"/>
    <n v="1.89"/>
    <n v="2.5999999999999999E-2"/>
    <n v="1.02"/>
    <n v="1"/>
    <n v="20.2"/>
    <n v="59.1"/>
  </r>
  <r>
    <d v="1900-10-11T00:00:00"/>
    <x v="284"/>
    <x v="9"/>
    <x v="1"/>
    <x v="8"/>
    <x v="2"/>
    <n v="56"/>
    <m/>
    <n v="0"/>
    <n v="21.31"/>
    <n v="2.6278742374472079"/>
    <n v="41.18"/>
    <n v="29.57"/>
    <n v="426.55"/>
    <n v="1"/>
    <n v="3.58"/>
    <m/>
    <n v="1.78"/>
    <n v="3.2000000000000001E-2"/>
    <n v="0.83"/>
    <n v="0"/>
    <n v="22.8"/>
    <n v="56"/>
  </r>
  <r>
    <d v="1900-10-12T00:00:00"/>
    <x v="285"/>
    <x v="9"/>
    <x v="0"/>
    <x v="12"/>
    <x v="1"/>
    <n v="71"/>
    <n v="8"/>
    <n v="0.11267605633802817"/>
    <n v="8.56"/>
    <n v="8.2943925233644862"/>
    <n v="17.440000000000001"/>
    <n v="15.48"/>
    <n v="123.91"/>
    <n v="2"/>
    <n v="0.56999999999999995"/>
    <n v="0.49"/>
    <n v="0.82"/>
    <n v="1.7000000000000001E-2"/>
    <n v="1.41"/>
    <n v="2"/>
    <n v="23.8"/>
    <n v="41.8"/>
  </r>
  <r>
    <d v="1900-10-13T00:00:00"/>
    <x v="286"/>
    <x v="9"/>
    <x v="0"/>
    <x v="0"/>
    <x v="2"/>
    <n v="168"/>
    <n v="9"/>
    <n v="5.3571428571428568E-2"/>
    <n v="4.01"/>
    <n v="41.895261845386536"/>
    <n v="28.81"/>
    <n v="19.190000000000001"/>
    <n v="338.36"/>
    <n v="1"/>
    <n v="3.88"/>
    <n v="0.17"/>
    <n v="1.83"/>
    <n v="1.6E-2"/>
    <m/>
    <n v="0"/>
    <n v="24.7"/>
    <n v="51.5"/>
  </r>
  <r>
    <d v="1900-10-14T00:00:00"/>
    <x v="287"/>
    <x v="9"/>
    <x v="3"/>
    <x v="10"/>
    <x v="2"/>
    <n v="70"/>
    <n v="8"/>
    <n v="0.11428571428571428"/>
    <n v="17.149999999999999"/>
    <n v="4.0816326530612246"/>
    <n v="26.14"/>
    <n v="17.41"/>
    <n v="333.72"/>
    <n v="4"/>
    <n v="2.8"/>
    <n v="0.65"/>
    <n v="2.06"/>
    <n v="2.9000000000000001E-2"/>
    <n v="1.32"/>
    <n v="1"/>
    <n v="24.1"/>
    <n v="59.7"/>
  </r>
  <r>
    <d v="1900-10-15T00:00:00"/>
    <x v="288"/>
    <x v="9"/>
    <x v="4"/>
    <x v="15"/>
    <x v="2"/>
    <n v="96"/>
    <n v="1"/>
    <n v="1.0416666666666666E-2"/>
    <n v="22.48"/>
    <n v="4.2704626334519569"/>
    <n v="34.43"/>
    <n v="24.13"/>
    <n v="479.65"/>
    <n v="4"/>
    <n v="4.92"/>
    <m/>
    <n v="2.06"/>
    <n v="1.6E-2"/>
    <n v="1.03"/>
    <n v="0"/>
    <n v="23"/>
    <n v="58"/>
  </r>
  <r>
    <d v="1900-10-16T00:00:00"/>
    <x v="289"/>
    <x v="9"/>
    <x v="4"/>
    <x v="15"/>
    <x v="2"/>
    <n v="115"/>
    <n v="2"/>
    <n v="1.7391304347826087E-2"/>
    <n v="21.92"/>
    <n v="5.2463503649635035"/>
    <n v="42.19"/>
    <n v="17.66"/>
    <n v="139.94999999999999"/>
    <n v="4"/>
    <n v="0.39"/>
    <n v="0.16"/>
    <n v="1.71"/>
    <n v="4.7E-2"/>
    <n v="1.53"/>
    <n v="0"/>
    <n v="20.6"/>
    <n v="37.200000000000003"/>
  </r>
  <r>
    <d v="1900-10-17T00:00:00"/>
    <x v="290"/>
    <x v="9"/>
    <x v="0"/>
    <x v="19"/>
    <x v="1"/>
    <n v="142"/>
    <n v="8"/>
    <n v="5.6338028169014086E-2"/>
    <n v="22.16"/>
    <n v="6.4079422382671476"/>
    <n v="28.47"/>
    <n v="19.71"/>
    <n v="356.75"/>
    <n v="2"/>
    <n v="4"/>
    <n v="2.94"/>
    <n v="0.69"/>
    <n v="3.1E-2"/>
    <n v="1.04"/>
    <n v="2"/>
    <n v="21.7"/>
    <n v="58.8"/>
  </r>
  <r>
    <d v="1900-10-18T00:00:00"/>
    <x v="291"/>
    <x v="9"/>
    <x v="3"/>
    <x v="17"/>
    <x v="2"/>
    <n v="114"/>
    <n v="1"/>
    <n v="8.771929824561403E-3"/>
    <n v="21.03"/>
    <n v="5.4208273894436516"/>
    <n v="44.59"/>
    <n v="21.51"/>
    <n v="403.97"/>
    <n v="1"/>
    <n v="2.35"/>
    <n v="2.09"/>
    <n v="0.84"/>
    <n v="3.2000000000000001E-2"/>
    <n v="0.73"/>
    <n v="0"/>
    <n v="21.9"/>
    <n v="48.5"/>
  </r>
  <r>
    <d v="1900-10-19T00:00:00"/>
    <x v="292"/>
    <x v="9"/>
    <x v="0"/>
    <x v="12"/>
    <x v="0"/>
    <n v="155"/>
    <n v="0"/>
    <n v="0"/>
    <n v="11.08"/>
    <n v="13.989169675090253"/>
    <n v="40.119999999999997"/>
    <n v="15.81"/>
    <n v="103.27"/>
    <n v="2"/>
    <n v="0.22"/>
    <n v="1.03"/>
    <n v="1.1000000000000001"/>
    <n v="3.7999999999999999E-2"/>
    <n v="0.23"/>
    <n v="1"/>
    <n v="21.7"/>
    <n v="32.9"/>
  </r>
  <r>
    <d v="1900-10-20T00:00:00"/>
    <x v="293"/>
    <x v="9"/>
    <x v="1"/>
    <x v="8"/>
    <x v="1"/>
    <n v="134"/>
    <n v="0"/>
    <n v="0"/>
    <n v="22.54"/>
    <n v="5.9449866903283057"/>
    <n v="20.81"/>
    <n v="19.45"/>
    <n v="359.05"/>
    <n v="4"/>
    <n v="4.17"/>
    <n v="1.28"/>
    <n v="2.37"/>
    <n v="0.03"/>
    <n v="1.03"/>
    <n v="1"/>
    <n v="24.8"/>
    <n v="51.2"/>
  </r>
  <r>
    <d v="1900-10-21T00:00:00"/>
    <x v="294"/>
    <x v="9"/>
    <x v="2"/>
    <x v="2"/>
    <x v="1"/>
    <n v="194"/>
    <n v="8"/>
    <n v="4.1237113402061855E-2"/>
    <n v="15.65"/>
    <n v="12.396166134185304"/>
    <n v="31.31"/>
    <n v="18.39"/>
    <n v="145.9"/>
    <n v="3"/>
    <n v="2.6"/>
    <n v="2.97"/>
    <n v="0.69"/>
    <n v="3.5000000000000003E-2"/>
    <n v="0.62"/>
    <n v="2"/>
    <n v="23.4"/>
    <n v="59.7"/>
  </r>
  <r>
    <d v="1900-10-22T00:00:00"/>
    <x v="295"/>
    <x v="9"/>
    <x v="2"/>
    <x v="16"/>
    <x v="0"/>
    <n v="99"/>
    <n v="4"/>
    <n v="4.0404040404040407E-2"/>
    <n v="20.100000000000001"/>
    <n v="4.9253731343283578"/>
    <n v="44.02"/>
    <n v="21.45"/>
    <n v="352.07"/>
    <n v="3"/>
    <n v="2.11"/>
    <n v="1.06"/>
    <n v="1.6"/>
    <n v="0.02"/>
    <n v="1.8"/>
    <n v="0"/>
    <n v="18.399999999999999"/>
    <n v="40"/>
  </r>
  <r>
    <d v="1900-10-23T00:00:00"/>
    <x v="296"/>
    <x v="9"/>
    <x v="4"/>
    <x v="15"/>
    <x v="1"/>
    <n v="113"/>
    <m/>
    <n v="0"/>
    <n v="7.88"/>
    <n v="14.340101522842639"/>
    <n v="40.14"/>
    <n v="29.97"/>
    <n v="214.71"/>
    <n v="2"/>
    <n v="3.24"/>
    <n v="0.46"/>
    <n v="2.2799999999999998"/>
    <n v="1.9E-2"/>
    <n v="0.5"/>
    <n v="1"/>
    <n v="22.2"/>
    <n v="31.7"/>
  </r>
  <r>
    <d v="1900-10-24T00:00:00"/>
    <x v="297"/>
    <x v="9"/>
    <x v="2"/>
    <x v="16"/>
    <x v="2"/>
    <n v="97"/>
    <n v="9"/>
    <n v="9.2783505154639179E-2"/>
    <n v="12.5"/>
    <n v="7.76"/>
    <n v="42.83"/>
    <n v="29.97"/>
    <n v="143.82"/>
    <n v="3"/>
    <n v="1.94"/>
    <n v="1.31"/>
    <n v="1.38"/>
    <n v="1.2999999999999999E-2"/>
    <n v="1.6"/>
    <n v="1"/>
    <n v="23"/>
    <n v="39.9"/>
  </r>
  <r>
    <d v="1900-10-25T00:00:00"/>
    <x v="298"/>
    <x v="9"/>
    <x v="4"/>
    <x v="5"/>
    <x v="2"/>
    <n v="62"/>
    <n v="4"/>
    <n v="6.4516129032258063E-2"/>
    <n v="3.7"/>
    <n v="16.756756756756754"/>
    <n v="20.32"/>
    <n v="17.75"/>
    <n v="282.32"/>
    <n v="4"/>
    <n v="2.34"/>
    <n v="0.6"/>
    <n v="2.2599999999999998"/>
    <n v="2.8000000000000001E-2"/>
    <n v="0.93"/>
    <n v="2"/>
    <n v="20.5"/>
    <n v="38.6"/>
  </r>
  <r>
    <d v="1900-10-26T00:00:00"/>
    <x v="299"/>
    <x v="9"/>
    <x v="4"/>
    <x v="5"/>
    <x v="1"/>
    <n v="194"/>
    <n v="4"/>
    <n v="2.0618556701030927E-2"/>
    <n v="4.55"/>
    <n v="42.637362637362642"/>
    <n v="41.2"/>
    <n v="25.74"/>
    <n v="349.31"/>
    <n v="1"/>
    <n v="1.61"/>
    <n v="1.76"/>
    <n v="1.1499999999999999"/>
    <n v="2.7E-2"/>
    <n v="0.03"/>
    <n v="2"/>
    <n v="19"/>
    <n v="34.5"/>
  </r>
  <r>
    <d v="1900-10-27T00:00:00"/>
    <x v="300"/>
    <x v="9"/>
    <x v="1"/>
    <x v="13"/>
    <x v="2"/>
    <n v="123"/>
    <m/>
    <n v="0"/>
    <n v="19.57"/>
    <n v="6.2851303014818596"/>
    <n v="26.23"/>
    <n v="28.37"/>
    <n v="226.78"/>
    <n v="3"/>
    <n v="1.39"/>
    <n v="1.1399999999999999"/>
    <n v="1.38"/>
    <n v="4.5999999999999999E-2"/>
    <n v="0.54"/>
    <n v="1"/>
    <n v="20"/>
    <n v="48.8"/>
  </r>
  <r>
    <d v="1900-10-28T00:00:00"/>
    <x v="301"/>
    <x v="9"/>
    <x v="1"/>
    <x v="6"/>
    <x v="2"/>
    <n v="133"/>
    <m/>
    <n v="0"/>
    <n v="22.71"/>
    <n v="5.8564509026860412"/>
    <n v="48.4"/>
    <n v="22.8"/>
    <n v="310.94"/>
    <n v="1"/>
    <n v="2.2400000000000002"/>
    <n v="0.79"/>
    <n v="1.69"/>
    <n v="1.4999999999999999E-2"/>
    <n v="1.83"/>
    <n v="0"/>
    <n v="19.2"/>
    <n v="31.3"/>
  </r>
  <r>
    <d v="1900-10-29T00:00:00"/>
    <x v="302"/>
    <x v="9"/>
    <x v="4"/>
    <x v="15"/>
    <x v="1"/>
    <n v="144"/>
    <n v="1"/>
    <n v="6.9444444444444441E-3"/>
    <n v="13.14"/>
    <n v="10.95890410958904"/>
    <n v="28.64"/>
    <n v="26.1"/>
    <n v="247.74"/>
    <n v="3"/>
    <n v="2.16"/>
    <n v="0.88"/>
    <n v="1.8"/>
    <n v="3.5000000000000003E-2"/>
    <n v="0.62"/>
    <n v="0"/>
    <n v="22.1"/>
    <n v="36.5"/>
  </r>
  <r>
    <d v="1900-10-30T00:00:00"/>
    <x v="303"/>
    <x v="9"/>
    <x v="2"/>
    <x v="11"/>
    <x v="0"/>
    <n v="74"/>
    <n v="5"/>
    <n v="6.7567567567567571E-2"/>
    <n v="12.17"/>
    <n v="6.0805258833196385"/>
    <n v="45.88"/>
    <n v="21.22"/>
    <n v="475.74"/>
    <n v="2"/>
    <n v="0.49"/>
    <n v="2.89"/>
    <n v="1.29"/>
    <n v="0.02"/>
    <n v="1.17"/>
    <n v="1"/>
    <n v="21"/>
    <n v="59.8"/>
  </r>
  <r>
    <d v="1900-10-31T00:00:00"/>
    <x v="304"/>
    <x v="9"/>
    <x v="2"/>
    <x v="11"/>
    <x v="0"/>
    <n v="69"/>
    <n v="4"/>
    <n v="5.7971014492753624E-2"/>
    <n v="22.67"/>
    <n v="3.0436700485222761"/>
    <n v="36.520000000000003"/>
    <n v="23.98"/>
    <n v="338.37"/>
    <n v="1"/>
    <n v="1.4"/>
    <n v="1.1299999999999999"/>
    <n v="1.42"/>
    <n v="4.2000000000000003E-2"/>
    <n v="1.1599999999999999"/>
    <n v="0"/>
    <n v="25"/>
    <n v="48.6"/>
  </r>
  <r>
    <d v="1900-11-01T00:00:00"/>
    <x v="305"/>
    <x v="10"/>
    <x v="4"/>
    <x v="18"/>
    <x v="1"/>
    <n v="168"/>
    <n v="1"/>
    <n v="5.9523809523809521E-3"/>
    <n v="20.12"/>
    <n v="8.3499005964214703"/>
    <n v="47.33"/>
    <n v="21.92"/>
    <n v="229.91"/>
    <n v="4"/>
    <n v="0.75"/>
    <n v="2.81"/>
    <n v="1.73"/>
    <n v="1.6E-2"/>
    <n v="1.32"/>
    <n v="1"/>
    <n v="24.7"/>
    <n v="33.5"/>
  </r>
  <r>
    <d v="1900-11-02T00:00:00"/>
    <x v="306"/>
    <x v="10"/>
    <x v="0"/>
    <x v="12"/>
    <x v="0"/>
    <n v="108"/>
    <n v="9"/>
    <n v="8.3333333333333329E-2"/>
    <n v="5.2"/>
    <n v="20.76923076923077"/>
    <n v="32.630000000000003"/>
    <n v="19.53"/>
    <n v="186.86"/>
    <n v="4"/>
    <n v="1.6"/>
    <m/>
    <n v="2.2000000000000002"/>
    <n v="1.2999999999999999E-2"/>
    <n v="1.9"/>
    <n v="1"/>
    <n v="23.8"/>
    <n v="59.6"/>
  </r>
  <r>
    <d v="1900-11-03T00:00:00"/>
    <x v="307"/>
    <x v="10"/>
    <x v="0"/>
    <x v="0"/>
    <x v="0"/>
    <n v="70"/>
    <n v="1"/>
    <n v="1.4285714285714285E-2"/>
    <n v="1.96"/>
    <n v="35.714285714285715"/>
    <n v="19.5"/>
    <n v="17.2"/>
    <n v="331"/>
    <n v="4"/>
    <n v="2.54"/>
    <n v="1.69"/>
    <n v="1.21"/>
    <n v="2.4E-2"/>
    <n v="1.48"/>
    <n v="0"/>
    <n v="22.4"/>
    <n v="39.4"/>
  </r>
  <r>
    <d v="1900-11-04T00:00:00"/>
    <x v="308"/>
    <x v="10"/>
    <x v="1"/>
    <x v="6"/>
    <x v="0"/>
    <n v="176"/>
    <n v="0"/>
    <n v="0"/>
    <n v="22.85"/>
    <n v="7.702407002188183"/>
    <n v="36.090000000000003"/>
    <n v="19.38"/>
    <n v="492.17"/>
    <n v="3"/>
    <n v="2.84"/>
    <n v="0.25"/>
    <n v="1.62"/>
    <n v="4.1000000000000002E-2"/>
    <m/>
    <n v="2"/>
    <n v="19.100000000000001"/>
    <n v="33.1"/>
  </r>
  <r>
    <d v="1900-11-05T00:00:00"/>
    <x v="309"/>
    <x v="10"/>
    <x v="1"/>
    <x v="1"/>
    <x v="1"/>
    <n v="133"/>
    <n v="1"/>
    <n v="7.5187969924812026E-3"/>
    <n v="13.43"/>
    <n v="9.9032017870439315"/>
    <n v="20.27"/>
    <n v="28.21"/>
    <n v="291.64999999999998"/>
    <n v="4"/>
    <m/>
    <n v="2.93"/>
    <n v="2.02"/>
    <n v="1.7999999999999999E-2"/>
    <n v="1.83"/>
    <n v="0"/>
    <n v="20.399999999999999"/>
    <n v="45.4"/>
  </r>
  <r>
    <d v="1900-11-06T00:00:00"/>
    <x v="310"/>
    <x v="10"/>
    <x v="2"/>
    <x v="11"/>
    <x v="0"/>
    <n v="82"/>
    <n v="2"/>
    <n v="2.4390243902439025E-2"/>
    <n v="15.87"/>
    <n v="5.1669817265280402"/>
    <n v="44.03"/>
    <n v="28.52"/>
    <n v="464.68"/>
    <n v="4"/>
    <n v="2.44"/>
    <n v="1.57"/>
    <n v="2.42"/>
    <n v="2.1000000000000001E-2"/>
    <n v="1.55"/>
    <n v="1"/>
    <n v="20.9"/>
    <n v="59.9"/>
  </r>
  <r>
    <d v="1900-11-07T00:00:00"/>
    <x v="311"/>
    <x v="10"/>
    <x v="2"/>
    <x v="16"/>
    <x v="0"/>
    <n v="143"/>
    <n v="9"/>
    <n v="6.2937062937062943E-2"/>
    <n v="13.21"/>
    <n v="10.825132475397426"/>
    <n v="13.43"/>
    <n v="27.92"/>
    <n v="312.08"/>
    <n v="3"/>
    <n v="0.98"/>
    <n v="2.5499999999999998"/>
    <n v="0.74"/>
    <n v="3.5999999999999997E-2"/>
    <n v="0.51"/>
    <n v="0"/>
    <n v="23.2"/>
    <n v="59.8"/>
  </r>
  <r>
    <d v="1900-11-08T00:00:00"/>
    <x v="312"/>
    <x v="10"/>
    <x v="2"/>
    <x v="14"/>
    <x v="1"/>
    <n v="105"/>
    <n v="1"/>
    <n v="9.5238095238095247E-3"/>
    <n v="17.989999999999998"/>
    <n v="5.8365758754863819"/>
    <n v="19.59"/>
    <n v="19.38"/>
    <n v="421.62"/>
    <n v="1"/>
    <n v="2.2999999999999998"/>
    <m/>
    <n v="0.66"/>
    <n v="2.4E-2"/>
    <n v="0.47"/>
    <n v="2"/>
    <n v="23.1"/>
    <n v="44.1"/>
  </r>
  <r>
    <d v="1900-11-09T00:00:00"/>
    <x v="313"/>
    <x v="10"/>
    <x v="4"/>
    <x v="15"/>
    <x v="1"/>
    <n v="183"/>
    <n v="8"/>
    <n v="4.3715846994535519E-2"/>
    <n v="21.64"/>
    <n v="8.4565619223659887"/>
    <n v="41.34"/>
    <n v="28.41"/>
    <n v="335.89"/>
    <n v="2"/>
    <n v="4.7699999999999996"/>
    <n v="1.46"/>
    <n v="0.56999999999999995"/>
    <n v="3.5999999999999997E-2"/>
    <n v="1.7"/>
    <n v="2"/>
    <n v="23.3"/>
    <n v="42.2"/>
  </r>
  <r>
    <d v="1900-11-10T00:00:00"/>
    <x v="314"/>
    <x v="10"/>
    <x v="1"/>
    <x v="1"/>
    <x v="2"/>
    <n v="61"/>
    <n v="4"/>
    <n v="6.5573770491803282E-2"/>
    <n v="23.86"/>
    <n v="2.5565800502933782"/>
    <n v="26.7"/>
    <n v="17.39"/>
    <n v="333.88"/>
    <n v="4"/>
    <n v="4.3"/>
    <n v="2.0699999999999998"/>
    <n v="0.93"/>
    <n v="3.9E-2"/>
    <n v="0.25"/>
    <n v="0"/>
    <n v="24.6"/>
    <n v="55.6"/>
  </r>
  <r>
    <d v="1900-11-11T00:00:00"/>
    <x v="315"/>
    <x v="10"/>
    <x v="1"/>
    <x v="8"/>
    <x v="0"/>
    <n v="106"/>
    <n v="0"/>
    <n v="0"/>
    <n v="9.36"/>
    <n v="11.324786324786325"/>
    <n v="16.350000000000001"/>
    <n v="27.87"/>
    <n v="268.56"/>
    <n v="4"/>
    <n v="3.53"/>
    <m/>
    <n v="1.56"/>
    <n v="0.02"/>
    <n v="0.36"/>
    <n v="0"/>
    <n v="20.9"/>
    <n v="47"/>
  </r>
  <r>
    <d v="1900-11-12T00:00:00"/>
    <x v="316"/>
    <x v="10"/>
    <x v="0"/>
    <x v="0"/>
    <x v="0"/>
    <n v="148"/>
    <n v="0"/>
    <n v="0"/>
    <n v="12.95"/>
    <n v="11.428571428571429"/>
    <n v="49.77"/>
    <n v="19.12"/>
    <n v="374.75"/>
    <n v="4"/>
    <n v="2.0099999999999998"/>
    <m/>
    <n v="0.84"/>
    <n v="2.8000000000000001E-2"/>
    <n v="1.4"/>
    <n v="0"/>
    <n v="18.899999999999999"/>
    <n v="52.1"/>
  </r>
  <r>
    <d v="1900-11-13T00:00:00"/>
    <x v="317"/>
    <x v="10"/>
    <x v="3"/>
    <x v="3"/>
    <x v="0"/>
    <n v="141"/>
    <n v="6"/>
    <n v="4.2553191489361701E-2"/>
    <n v="21.32"/>
    <n v="6.6135084427767357"/>
    <n v="28.26"/>
    <n v="24.8"/>
    <n v="297.58"/>
    <n v="2"/>
    <n v="1.4"/>
    <n v="1.07"/>
    <n v="0.99"/>
    <n v="0.02"/>
    <n v="0.37"/>
    <n v="1"/>
    <n v="24.1"/>
    <n v="43.3"/>
  </r>
  <r>
    <d v="1900-11-14T00:00:00"/>
    <x v="318"/>
    <x v="10"/>
    <x v="1"/>
    <x v="13"/>
    <x v="0"/>
    <n v="124"/>
    <n v="6"/>
    <n v="4.8387096774193547E-2"/>
    <n v="11.02"/>
    <n v="11.252268602540836"/>
    <n v="29.12"/>
    <n v="26.28"/>
    <n v="437.99"/>
    <n v="2"/>
    <n v="2.2799999999999998"/>
    <n v="0.56999999999999995"/>
    <n v="0.83"/>
    <n v="3.9E-2"/>
    <m/>
    <n v="0"/>
    <n v="25"/>
    <n v="46.6"/>
  </r>
  <r>
    <d v="1900-11-15T00:00:00"/>
    <x v="319"/>
    <x v="10"/>
    <x v="1"/>
    <x v="6"/>
    <x v="2"/>
    <n v="110"/>
    <n v="8"/>
    <n v="7.2727272727272724E-2"/>
    <n v="9.26"/>
    <n v="11.879049676025918"/>
    <n v="24.11"/>
    <n v="16.16"/>
    <n v="468.95"/>
    <n v="2"/>
    <m/>
    <n v="2.66"/>
    <n v="2.2599999999999998"/>
    <n v="0.03"/>
    <n v="0.4"/>
    <n v="0"/>
    <n v="22.9"/>
    <n v="43.2"/>
  </r>
  <r>
    <d v="1900-11-16T00:00:00"/>
    <x v="320"/>
    <x v="10"/>
    <x v="3"/>
    <x v="10"/>
    <x v="0"/>
    <n v="54"/>
    <n v="8"/>
    <n v="0.14814814814814814"/>
    <n v="23.29"/>
    <n v="2.3185916702447402"/>
    <n v="12.64"/>
    <n v="19.34"/>
    <n v="296.52999999999997"/>
    <n v="1"/>
    <n v="4.43"/>
    <n v="0.9"/>
    <n v="2.2400000000000002"/>
    <n v="1.2999999999999999E-2"/>
    <n v="0.54"/>
    <n v="0"/>
    <n v="19.899999999999999"/>
    <n v="32.6"/>
  </r>
  <r>
    <d v="1900-11-17T00:00:00"/>
    <x v="321"/>
    <x v="10"/>
    <x v="3"/>
    <x v="17"/>
    <x v="0"/>
    <n v="149"/>
    <n v="8"/>
    <n v="5.3691275167785234E-2"/>
    <n v="17.829999999999998"/>
    <n v="8.3567021873247338"/>
    <n v="19.68"/>
    <n v="24.43"/>
    <n v="205.24"/>
    <n v="3"/>
    <n v="4.7300000000000004"/>
    <m/>
    <n v="1.43"/>
    <n v="0.04"/>
    <n v="1.05"/>
    <n v="0"/>
    <n v="21"/>
    <n v="44.8"/>
  </r>
  <r>
    <d v="1900-11-18T00:00:00"/>
    <x v="322"/>
    <x v="10"/>
    <x v="3"/>
    <x v="17"/>
    <x v="0"/>
    <n v="148"/>
    <n v="1"/>
    <n v="6.7567567567567571E-3"/>
    <n v="12.66"/>
    <n v="11.690363349131122"/>
    <n v="21.21"/>
    <n v="24.01"/>
    <n v="279.89"/>
    <n v="4"/>
    <n v="3.85"/>
    <n v="2.73"/>
    <n v="1.1599999999999999"/>
    <n v="4.2000000000000003E-2"/>
    <n v="1.21"/>
    <n v="1"/>
    <n v="20.8"/>
    <n v="42.8"/>
  </r>
  <r>
    <d v="1900-11-19T00:00:00"/>
    <x v="323"/>
    <x v="10"/>
    <x v="1"/>
    <x v="8"/>
    <x v="2"/>
    <n v="134"/>
    <n v="3"/>
    <n v="2.2388059701492536E-2"/>
    <n v="19.309999999999999"/>
    <n v="6.9394096323148631"/>
    <n v="32.85"/>
    <n v="28.3"/>
    <n v="381.68"/>
    <n v="3"/>
    <n v="3.16"/>
    <n v="0.19"/>
    <n v="2.34"/>
    <n v="2.1000000000000001E-2"/>
    <n v="1.1200000000000001"/>
    <n v="1"/>
    <n v="22.3"/>
    <n v="45.9"/>
  </r>
  <r>
    <d v="1900-11-20T00:00:00"/>
    <x v="324"/>
    <x v="10"/>
    <x v="2"/>
    <x v="16"/>
    <x v="0"/>
    <n v="181"/>
    <n v="6"/>
    <n v="3.3149171270718231E-2"/>
    <n v="8.34"/>
    <n v="21.702637889688251"/>
    <n v="47.45"/>
    <n v="24.74"/>
    <n v="301.07"/>
    <n v="3"/>
    <n v="0.33"/>
    <n v="2.13"/>
    <n v="1.76"/>
    <n v="3.5000000000000003E-2"/>
    <m/>
    <n v="0"/>
    <n v="23.2"/>
    <n v="37.1"/>
  </r>
  <r>
    <d v="1900-11-21T00:00:00"/>
    <x v="325"/>
    <x v="10"/>
    <x v="1"/>
    <x v="13"/>
    <x v="0"/>
    <n v="132"/>
    <n v="0"/>
    <n v="0"/>
    <n v="14.55"/>
    <n v="9.072164948453608"/>
    <n v="15.59"/>
    <n v="18.059999999999999"/>
    <n v="258.52"/>
    <n v="4"/>
    <m/>
    <n v="0.03"/>
    <n v="0.83"/>
    <n v="4.8000000000000001E-2"/>
    <n v="0.14000000000000001"/>
    <n v="1"/>
    <n v="20.399999999999999"/>
    <n v="55"/>
  </r>
  <r>
    <d v="1900-11-22T00:00:00"/>
    <x v="326"/>
    <x v="10"/>
    <x v="4"/>
    <x v="15"/>
    <x v="1"/>
    <n v="150"/>
    <n v="0"/>
    <n v="0"/>
    <n v="17.350000000000001"/>
    <n v="8.6455331412103735"/>
    <n v="48.99"/>
    <n v="26.73"/>
    <n v="110.76"/>
    <n v="4"/>
    <n v="3.75"/>
    <n v="2.58"/>
    <n v="2.12"/>
    <n v="2.4E-2"/>
    <n v="1.18"/>
    <n v="2"/>
    <n v="24.3"/>
    <n v="49"/>
  </r>
  <r>
    <d v="1900-11-23T00:00:00"/>
    <x v="327"/>
    <x v="10"/>
    <x v="0"/>
    <x v="0"/>
    <x v="2"/>
    <n v="62"/>
    <n v="8"/>
    <n v="0.12903225806451613"/>
    <n v="17.47"/>
    <n v="3.5489410417859188"/>
    <n v="28.96"/>
    <n v="29.37"/>
    <n v="173.48"/>
    <n v="3"/>
    <n v="4.22"/>
    <n v="2.95"/>
    <n v="1.1200000000000001"/>
    <n v="4.4999999999999998E-2"/>
    <n v="1.51"/>
    <n v="0"/>
    <n v="21.7"/>
    <n v="53"/>
  </r>
  <r>
    <d v="1900-11-24T00:00:00"/>
    <x v="328"/>
    <x v="10"/>
    <x v="4"/>
    <x v="18"/>
    <x v="2"/>
    <n v="52"/>
    <n v="4"/>
    <n v="7.6923076923076927E-2"/>
    <n v="5.5"/>
    <n v="9.454545454545455"/>
    <n v="33.32"/>
    <n v="24.76"/>
    <n v="436.36"/>
    <n v="1"/>
    <n v="2.1800000000000002"/>
    <n v="0.69"/>
    <n v="2.2200000000000002"/>
    <n v="4.8000000000000001E-2"/>
    <n v="0.94"/>
    <n v="2"/>
    <n v="23.7"/>
    <n v="42.7"/>
  </r>
  <r>
    <d v="1900-11-25T00:00:00"/>
    <x v="329"/>
    <x v="10"/>
    <x v="3"/>
    <x v="10"/>
    <x v="0"/>
    <n v="120"/>
    <n v="1"/>
    <n v="8.3333333333333332E-3"/>
    <n v="23.88"/>
    <n v="5.025125628140704"/>
    <n v="60"/>
    <n v="21.99"/>
    <n v="405.71"/>
    <n v="4"/>
    <n v="0.14000000000000001"/>
    <n v="0.48"/>
    <n v="1.57"/>
    <n v="0.03"/>
    <m/>
    <n v="1"/>
    <n v="24.1"/>
    <n v="50"/>
  </r>
  <r>
    <d v="1900-11-26T00:00:00"/>
    <x v="330"/>
    <x v="10"/>
    <x v="1"/>
    <x v="6"/>
    <x v="1"/>
    <n v="132"/>
    <n v="9"/>
    <n v="6.8181818181818177E-2"/>
    <n v="18.34"/>
    <n v="7.1973827699018535"/>
    <n v="44.04"/>
    <n v="27.13"/>
    <n v="133.49"/>
    <n v="4"/>
    <n v="0.79"/>
    <n v="1.5"/>
    <n v="1.89"/>
    <n v="1.9E-2"/>
    <n v="0.27"/>
    <n v="2"/>
    <n v="24"/>
    <n v="52.6"/>
  </r>
  <r>
    <d v="1900-11-27T00:00:00"/>
    <x v="331"/>
    <x v="10"/>
    <x v="1"/>
    <x v="13"/>
    <x v="0"/>
    <n v="64"/>
    <n v="8"/>
    <n v="0.125"/>
    <n v="18.09"/>
    <n v="3.5378662244333885"/>
    <n v="44.69"/>
    <n v="21.85"/>
    <n v="142.47999999999999"/>
    <n v="4"/>
    <n v="1.9"/>
    <n v="2.85"/>
    <n v="1.92"/>
    <n v="1.6E-2"/>
    <n v="0.65"/>
    <n v="0"/>
    <n v="22.2"/>
    <n v="46"/>
  </r>
  <r>
    <d v="1900-11-28T00:00:00"/>
    <x v="332"/>
    <x v="10"/>
    <x v="0"/>
    <x v="12"/>
    <x v="0"/>
    <n v="196"/>
    <n v="5"/>
    <n v="2.5510204081632654E-2"/>
    <n v="14.48"/>
    <n v="13.535911602209945"/>
    <n v="40.130000000000003"/>
    <n v="17.27"/>
    <n v="473.54"/>
    <n v="2"/>
    <n v="3.43"/>
    <n v="0.9"/>
    <n v="0.6"/>
    <n v="0.03"/>
    <n v="1.84"/>
    <n v="1"/>
    <n v="19.600000000000001"/>
    <n v="57.5"/>
  </r>
  <r>
    <d v="1900-11-29T00:00:00"/>
    <x v="333"/>
    <x v="10"/>
    <x v="0"/>
    <x v="4"/>
    <x v="0"/>
    <n v="64"/>
    <n v="4"/>
    <n v="6.25E-2"/>
    <n v="8.8800000000000008"/>
    <n v="7.2072072072072064"/>
    <n v="15.81"/>
    <n v="16.23"/>
    <n v="418.99"/>
    <n v="3"/>
    <n v="2.54"/>
    <n v="0.95"/>
    <n v="1.97"/>
    <n v="4.5999999999999999E-2"/>
    <n v="0.74"/>
    <n v="1"/>
    <n v="22.4"/>
    <n v="31.3"/>
  </r>
  <r>
    <d v="1900-11-30T00:00:00"/>
    <x v="334"/>
    <x v="10"/>
    <x v="0"/>
    <x v="4"/>
    <x v="0"/>
    <n v="156"/>
    <n v="2"/>
    <n v="1.282051282051282E-2"/>
    <n v="12.24"/>
    <n v="12.745098039215685"/>
    <n v="26.18"/>
    <n v="20.96"/>
    <n v="262.44"/>
    <n v="1"/>
    <n v="3.25"/>
    <n v="1.86"/>
    <n v="0.96"/>
    <n v="3.5999999999999997E-2"/>
    <n v="1.47"/>
    <n v="1"/>
    <n v="22.6"/>
    <n v="58.6"/>
  </r>
  <r>
    <d v="1900-12-01T00:00:00"/>
    <x v="335"/>
    <x v="11"/>
    <x v="0"/>
    <x v="19"/>
    <x v="2"/>
    <n v="104"/>
    <n v="2"/>
    <n v="1.9230769230769232E-2"/>
    <n v="10.79"/>
    <n v="9.6385542168674707"/>
    <n v="48.22"/>
    <n v="25.65"/>
    <n v="489.06"/>
    <n v="1"/>
    <m/>
    <n v="2.14"/>
    <n v="2.0299999999999998"/>
    <n v="4.1000000000000002E-2"/>
    <n v="0.59"/>
    <n v="1"/>
    <n v="20.7"/>
    <n v="57"/>
  </r>
  <r>
    <d v="1900-12-02T00:00:00"/>
    <x v="336"/>
    <x v="11"/>
    <x v="4"/>
    <x v="18"/>
    <x v="1"/>
    <n v="107"/>
    <n v="7"/>
    <n v="6.5420560747663545E-2"/>
    <n v="3.63"/>
    <n v="29.476584022038569"/>
    <n v="26.88"/>
    <n v="25.43"/>
    <n v="489.21"/>
    <n v="4"/>
    <n v="4.7"/>
    <n v="1.63"/>
    <n v="1.1200000000000001"/>
    <n v="2.8000000000000001E-2"/>
    <n v="0.24"/>
    <n v="1"/>
    <n v="22"/>
    <n v="54.8"/>
  </r>
  <r>
    <d v="1900-12-03T00:00:00"/>
    <x v="337"/>
    <x v="11"/>
    <x v="4"/>
    <x v="15"/>
    <x v="1"/>
    <n v="130"/>
    <n v="5"/>
    <n v="3.8461538461538464E-2"/>
    <n v="22.27"/>
    <n v="5.8374494836102384"/>
    <n v="23.95"/>
    <n v="22.98"/>
    <n v="499.09"/>
    <n v="4"/>
    <n v="3.94"/>
    <n v="0.67"/>
    <n v="0.69"/>
    <n v="2.3E-2"/>
    <n v="1.75"/>
    <n v="1"/>
    <n v="21.8"/>
    <n v="48.1"/>
  </r>
  <r>
    <d v="1900-12-04T00:00:00"/>
    <x v="338"/>
    <x v="11"/>
    <x v="0"/>
    <x v="12"/>
    <x v="2"/>
    <n v="135"/>
    <n v="6"/>
    <n v="4.4444444444444446E-2"/>
    <n v="12.68"/>
    <n v="10.646687697160884"/>
    <n v="13.42"/>
    <n v="21.57"/>
    <n v="251.93"/>
    <n v="2"/>
    <n v="4.07"/>
    <n v="2.71"/>
    <n v="1.71"/>
    <n v="4.9000000000000002E-2"/>
    <n v="0.42"/>
    <n v="0"/>
    <n v="18"/>
    <n v="31.7"/>
  </r>
  <r>
    <d v="1900-12-05T00:00:00"/>
    <x v="339"/>
    <x v="11"/>
    <x v="0"/>
    <x v="4"/>
    <x v="1"/>
    <n v="160"/>
    <m/>
    <n v="0"/>
    <n v="1.99"/>
    <n v="80.402010050251263"/>
    <n v="13.19"/>
    <n v="24.92"/>
    <n v="313.14"/>
    <n v="4"/>
    <n v="3.48"/>
    <m/>
    <n v="2.48"/>
    <n v="1.7999999999999999E-2"/>
    <n v="0.16"/>
    <n v="0"/>
    <n v="22.4"/>
    <n v="34"/>
  </r>
  <r>
    <d v="1900-12-06T00:00:00"/>
    <x v="340"/>
    <x v="11"/>
    <x v="4"/>
    <x v="15"/>
    <x v="0"/>
    <n v="157"/>
    <n v="5"/>
    <n v="3.1847133757961783E-2"/>
    <n v="10.65"/>
    <n v="14.741784037558684"/>
    <n v="27.3"/>
    <n v="29.4"/>
    <n v="360.41"/>
    <n v="4"/>
    <n v="0.41"/>
    <n v="2.84"/>
    <n v="0.55000000000000004"/>
    <n v="4.7E-2"/>
    <n v="0.77"/>
    <n v="2"/>
    <n v="18.600000000000001"/>
    <n v="51.9"/>
  </r>
  <r>
    <d v="1900-12-07T00:00:00"/>
    <x v="341"/>
    <x v="11"/>
    <x v="1"/>
    <x v="13"/>
    <x v="0"/>
    <n v="158"/>
    <n v="2"/>
    <n v="1.2658227848101266E-2"/>
    <n v="10.67"/>
    <n v="14.807872539831303"/>
    <n v="31.62"/>
    <n v="19.329999999999998"/>
    <n v="427.39"/>
    <n v="3"/>
    <n v="4.9000000000000004"/>
    <n v="1.43"/>
    <n v="0.53"/>
    <n v="4.4999999999999998E-2"/>
    <n v="1.7"/>
    <n v="0"/>
    <n v="20.5"/>
    <n v="59.9"/>
  </r>
  <r>
    <d v="1900-12-08T00:00:00"/>
    <x v="342"/>
    <x v="11"/>
    <x v="1"/>
    <x v="6"/>
    <x v="2"/>
    <n v="80"/>
    <n v="8"/>
    <n v="0.1"/>
    <n v="2.99"/>
    <n v="26.755852842809361"/>
    <n v="42.99"/>
    <n v="23.41"/>
    <n v="177.71"/>
    <n v="3"/>
    <n v="0.35"/>
    <n v="0.41"/>
    <n v="0.87"/>
    <n v="1.4999999999999999E-2"/>
    <n v="0.19"/>
    <n v="1"/>
    <n v="21.2"/>
    <n v="51.5"/>
  </r>
  <r>
    <d v="1900-12-09T00:00:00"/>
    <x v="343"/>
    <x v="11"/>
    <x v="2"/>
    <x v="11"/>
    <x v="1"/>
    <n v="68"/>
    <n v="4"/>
    <n v="5.8823529411764705E-2"/>
    <n v="5.5"/>
    <n v="12.363636363636363"/>
    <n v="46.29"/>
    <n v="27.68"/>
    <n v="230.9"/>
    <n v="2"/>
    <n v="1.78"/>
    <n v="1.1000000000000001"/>
    <n v="0.77"/>
    <n v="2.1999999999999999E-2"/>
    <m/>
    <n v="2"/>
    <n v="23.2"/>
    <n v="33.9"/>
  </r>
  <r>
    <d v="1900-12-10T00:00:00"/>
    <x v="344"/>
    <x v="11"/>
    <x v="1"/>
    <x v="6"/>
    <x v="1"/>
    <n v="145"/>
    <m/>
    <n v="0"/>
    <n v="2.79"/>
    <n v="51.971326164874554"/>
    <n v="25.99"/>
    <n v="18.899999999999999"/>
    <n v="242.97"/>
    <n v="1"/>
    <n v="4.04"/>
    <n v="1.63"/>
    <n v="1.96"/>
    <n v="4.2999999999999997E-2"/>
    <n v="1.43"/>
    <n v="1"/>
    <n v="19.3"/>
    <n v="57.7"/>
  </r>
  <r>
    <d v="1900-12-11T00:00:00"/>
    <x v="345"/>
    <x v="11"/>
    <x v="1"/>
    <x v="13"/>
    <x v="1"/>
    <n v="165"/>
    <n v="6"/>
    <n v="3.6363636363636362E-2"/>
    <n v="4.6900000000000004"/>
    <n v="35.181236673773981"/>
    <n v="43.74"/>
    <n v="18.89"/>
    <n v="433.86"/>
    <n v="4"/>
    <n v="1.56"/>
    <n v="0.57999999999999996"/>
    <n v="1.71"/>
    <n v="2.1999999999999999E-2"/>
    <n v="0.7"/>
    <n v="0"/>
    <n v="24.6"/>
    <n v="31.5"/>
  </r>
  <r>
    <d v="1900-12-12T00:00:00"/>
    <x v="346"/>
    <x v="11"/>
    <x v="2"/>
    <x v="2"/>
    <x v="1"/>
    <n v="133"/>
    <n v="7"/>
    <n v="5.2631578947368418E-2"/>
    <n v="3.63"/>
    <n v="36.639118457300277"/>
    <n v="31.75"/>
    <n v="28.23"/>
    <n v="291.08999999999997"/>
    <n v="4"/>
    <n v="3.16"/>
    <n v="1.22"/>
    <n v="0.66"/>
    <n v="3.2000000000000001E-2"/>
    <n v="1.1299999999999999"/>
    <n v="2"/>
    <n v="18.399999999999999"/>
    <n v="52.6"/>
  </r>
  <r>
    <d v="1900-12-13T00:00:00"/>
    <x v="347"/>
    <x v="11"/>
    <x v="2"/>
    <x v="16"/>
    <x v="0"/>
    <n v="122"/>
    <n v="2"/>
    <n v="1.6393442622950821E-2"/>
    <n v="21.75"/>
    <n v="5.6091954022988508"/>
    <n v="48.91"/>
    <n v="29.43"/>
    <n v="331.54"/>
    <n v="1"/>
    <n v="4.4800000000000004"/>
    <n v="0.32"/>
    <n v="0.73"/>
    <n v="3.3000000000000002E-2"/>
    <n v="0.74"/>
    <n v="1"/>
    <n v="18.399999999999999"/>
    <n v="32.299999999999997"/>
  </r>
  <r>
    <d v="1900-12-14T00:00:00"/>
    <x v="348"/>
    <x v="11"/>
    <x v="4"/>
    <x v="15"/>
    <x v="1"/>
    <n v="160"/>
    <n v="3"/>
    <n v="1.8749999999999999E-2"/>
    <n v="18.850000000000001"/>
    <n v="8.4880636604774526"/>
    <n v="47.17"/>
    <n v="25.27"/>
    <n v="412.83"/>
    <n v="2"/>
    <n v="4.08"/>
    <n v="2.68"/>
    <n v="2.02"/>
    <n v="3.9E-2"/>
    <n v="1.95"/>
    <n v="2"/>
    <n v="19"/>
    <n v="31.1"/>
  </r>
  <r>
    <d v="1900-12-15T00:00:00"/>
    <x v="349"/>
    <x v="11"/>
    <x v="0"/>
    <x v="12"/>
    <x v="1"/>
    <n v="186"/>
    <n v="0"/>
    <n v="0"/>
    <n v="21.08"/>
    <n v="8.8235294117647065"/>
    <n v="38.53"/>
    <n v="24.67"/>
    <n v="354.95"/>
    <n v="3"/>
    <n v="2.81"/>
    <n v="2.87"/>
    <n v="0.93"/>
    <n v="4.8000000000000001E-2"/>
    <n v="1.72"/>
    <n v="0"/>
    <n v="19.100000000000001"/>
    <n v="50.7"/>
  </r>
  <r>
    <d v="1900-12-16T00:00:00"/>
    <x v="350"/>
    <x v="11"/>
    <x v="4"/>
    <x v="5"/>
    <x v="0"/>
    <n v="187"/>
    <n v="9"/>
    <n v="4.8128342245989303E-2"/>
    <n v="4.1900000000000004"/>
    <n v="44.630071599045344"/>
    <n v="17.57"/>
    <n v="22.9"/>
    <n v="465.54"/>
    <n v="4"/>
    <n v="2.58"/>
    <n v="1.37"/>
    <n v="0.79"/>
    <n v="1.0999999999999999E-2"/>
    <n v="1.54"/>
    <n v="0"/>
    <n v="22.1"/>
    <n v="40.4"/>
  </r>
  <r>
    <d v="1900-12-17T00:00:00"/>
    <x v="351"/>
    <x v="11"/>
    <x v="0"/>
    <x v="19"/>
    <x v="1"/>
    <n v="97"/>
    <n v="0"/>
    <n v="0"/>
    <n v="16.39"/>
    <n v="5.918242830994509"/>
    <n v="46.99"/>
    <n v="26.72"/>
    <n v="161.5"/>
    <n v="1"/>
    <n v="1.06"/>
    <n v="2.68"/>
    <n v="0.61"/>
    <n v="4.7E-2"/>
    <n v="1.34"/>
    <n v="2"/>
    <n v="23.5"/>
    <n v="42.9"/>
  </r>
  <r>
    <d v="1900-12-18T00:00:00"/>
    <x v="352"/>
    <x v="11"/>
    <x v="1"/>
    <x v="1"/>
    <x v="0"/>
    <n v="144"/>
    <n v="7"/>
    <n v="4.8611111111111112E-2"/>
    <n v="21.74"/>
    <n v="6.6237350505979764"/>
    <n v="14.67"/>
    <n v="29.48"/>
    <n v="288.62"/>
    <n v="1"/>
    <n v="2.97"/>
    <n v="0.53"/>
    <n v="2.09"/>
    <n v="4.2999999999999997E-2"/>
    <n v="1.01"/>
    <n v="2"/>
    <n v="23"/>
    <n v="45"/>
  </r>
  <r>
    <d v="1900-12-19T00:00:00"/>
    <x v="353"/>
    <x v="11"/>
    <x v="0"/>
    <x v="4"/>
    <x v="2"/>
    <n v="149"/>
    <n v="4"/>
    <n v="2.6845637583892617E-2"/>
    <n v="22.93"/>
    <n v="6.4980375054513742"/>
    <n v="42.73"/>
    <n v="20.75"/>
    <n v="255.15"/>
    <n v="2"/>
    <n v="3.47"/>
    <n v="0.21"/>
    <n v="2.38"/>
    <n v="1.4999999999999999E-2"/>
    <n v="0.81"/>
    <n v="2"/>
    <n v="19.3"/>
    <n v="42.3"/>
  </r>
  <r>
    <d v="1900-12-20T00:00:00"/>
    <x v="354"/>
    <x v="11"/>
    <x v="2"/>
    <x v="11"/>
    <x v="0"/>
    <n v="146"/>
    <n v="6"/>
    <n v="4.1095890410958902E-2"/>
    <n v="2.34"/>
    <n v="62.393162393162399"/>
    <n v="29.77"/>
    <n v="19.38"/>
    <n v="426.36"/>
    <n v="4"/>
    <n v="3.04"/>
    <n v="0.98"/>
    <n v="2.1800000000000002"/>
    <n v="3.6999999999999998E-2"/>
    <n v="0.01"/>
    <n v="0"/>
    <n v="24.2"/>
    <n v="57.4"/>
  </r>
  <r>
    <d v="1900-12-21T00:00:00"/>
    <x v="355"/>
    <x v="11"/>
    <x v="2"/>
    <x v="2"/>
    <x v="0"/>
    <n v="72"/>
    <n v="5"/>
    <n v="6.9444444444444448E-2"/>
    <n v="9.7200000000000006"/>
    <n v="7.4074074074074066"/>
    <n v="34.46"/>
    <n v="29.6"/>
    <n v="292.95"/>
    <n v="3"/>
    <n v="1.19"/>
    <n v="0.72"/>
    <n v="0.53"/>
    <n v="3.6999999999999998E-2"/>
    <n v="1.37"/>
    <n v="2"/>
    <n v="19.2"/>
    <n v="32.299999999999997"/>
  </r>
  <r>
    <d v="1900-12-22T00:00:00"/>
    <x v="356"/>
    <x v="11"/>
    <x v="0"/>
    <x v="19"/>
    <x v="0"/>
    <n v="155"/>
    <n v="9"/>
    <n v="5.8064516129032261E-2"/>
    <n v="9.36"/>
    <n v="16.55982905982906"/>
    <n v="44.85"/>
    <n v="22.59"/>
    <n v="468.49"/>
    <n v="1"/>
    <n v="4.32"/>
    <n v="0.71"/>
    <n v="1"/>
    <n v="2.1000000000000001E-2"/>
    <n v="1.1299999999999999"/>
    <n v="2"/>
    <n v="22.2"/>
    <n v="40.299999999999997"/>
  </r>
  <r>
    <d v="1900-12-23T00:00:00"/>
    <x v="357"/>
    <x v="11"/>
    <x v="0"/>
    <x v="4"/>
    <x v="0"/>
    <n v="126"/>
    <n v="6"/>
    <n v="4.7619047619047616E-2"/>
    <n v="5.3"/>
    <n v="23.773584905660378"/>
    <n v="41.72"/>
    <n v="17.61"/>
    <n v="212.21"/>
    <n v="2"/>
    <n v="2.68"/>
    <m/>
    <n v="2.12"/>
    <n v="4.1000000000000002E-2"/>
    <n v="0.2"/>
    <n v="1"/>
    <n v="21.6"/>
    <n v="37.4"/>
  </r>
  <r>
    <d v="1900-12-24T00:00:00"/>
    <x v="358"/>
    <x v="11"/>
    <x v="0"/>
    <x v="4"/>
    <x v="2"/>
    <n v="74"/>
    <n v="9"/>
    <n v="0.12162162162162163"/>
    <n v="4.55"/>
    <n v="16.263736263736263"/>
    <n v="12.34"/>
    <n v="28.22"/>
    <n v="198.56"/>
    <n v="1"/>
    <n v="0.49"/>
    <n v="2.44"/>
    <n v="2.0499999999999998"/>
    <n v="4.4999999999999998E-2"/>
    <n v="1.39"/>
    <n v="0"/>
    <n v="22.3"/>
    <n v="37.1"/>
  </r>
  <r>
    <d v="1900-12-25T00:00:00"/>
    <x v="359"/>
    <x v="11"/>
    <x v="1"/>
    <x v="8"/>
    <x v="2"/>
    <n v="75"/>
    <n v="6"/>
    <n v="0.08"/>
    <n v="9.5299999999999994"/>
    <n v="7.8698845750262336"/>
    <n v="24.8"/>
    <n v="16.57"/>
    <n v="334.59"/>
    <n v="3"/>
    <n v="0.74"/>
    <n v="1.69"/>
    <n v="0.87"/>
    <n v="0.02"/>
    <n v="1.06"/>
    <n v="2"/>
    <n v="19.7"/>
    <n v="36.4"/>
  </r>
  <r>
    <d v="1900-12-26T00:00:00"/>
    <x v="360"/>
    <x v="11"/>
    <x v="1"/>
    <x v="1"/>
    <x v="2"/>
    <n v="76"/>
    <m/>
    <n v="0"/>
    <n v="17.37"/>
    <n v="4.3753598157743232"/>
    <n v="48.82"/>
    <n v="22.77"/>
    <n v="119.87"/>
    <n v="3"/>
    <n v="4.29"/>
    <m/>
    <n v="2.04"/>
    <n v="4.2999999999999997E-2"/>
    <n v="0.67"/>
    <n v="1"/>
    <n v="22"/>
    <n v="51.6"/>
  </r>
  <r>
    <d v="1900-12-27T00:00:00"/>
    <x v="361"/>
    <x v="11"/>
    <x v="1"/>
    <x v="6"/>
    <x v="2"/>
    <n v="81"/>
    <n v="6"/>
    <n v="7.407407407407407E-2"/>
    <n v="17.8"/>
    <n v="4.5505617977528088"/>
    <n v="24.24"/>
    <n v="26.38"/>
    <n v="364"/>
    <n v="1"/>
    <n v="1.54"/>
    <n v="0.85"/>
    <n v="1.1299999999999999"/>
    <n v="0.04"/>
    <n v="0.46"/>
    <n v="1"/>
    <n v="20.6"/>
    <n v="39.5"/>
  </r>
  <r>
    <d v="1900-12-28T00:00:00"/>
    <x v="362"/>
    <x v="11"/>
    <x v="1"/>
    <x v="8"/>
    <x v="2"/>
    <n v="63"/>
    <n v="8"/>
    <n v="0.12698412698412698"/>
    <n v="14.28"/>
    <n v="4.4117647058823533"/>
    <n v="42.22"/>
    <n v="28.19"/>
    <n v="406.67"/>
    <n v="4"/>
    <n v="2.81"/>
    <n v="2.09"/>
    <n v="2.48"/>
    <n v="1.2999999999999999E-2"/>
    <n v="1.28"/>
    <n v="2"/>
    <n v="22.8"/>
    <n v="53.1"/>
  </r>
  <r>
    <d v="1900-12-29T00:00:00"/>
    <x v="363"/>
    <x v="11"/>
    <x v="3"/>
    <x v="7"/>
    <x v="0"/>
    <n v="175"/>
    <n v="7"/>
    <n v="0.04"/>
    <n v="19.079999999999998"/>
    <n v="9.1719077568134182"/>
    <n v="39.14"/>
    <n v="16.23"/>
    <n v="205.01"/>
    <n v="1"/>
    <n v="2.34"/>
    <n v="2.2599999999999998"/>
    <n v="2.3199999999999998"/>
    <n v="3.6999999999999998E-2"/>
    <n v="0.39"/>
    <n v="0"/>
    <n v="21"/>
    <n v="47.1"/>
  </r>
  <r>
    <d v="1900-12-30T00:00:00"/>
    <x v="364"/>
    <x v="11"/>
    <x v="3"/>
    <x v="10"/>
    <x v="0"/>
    <n v="151"/>
    <n v="0"/>
    <n v="0"/>
    <n v="17.190000000000001"/>
    <n v="8.7841768470040709"/>
    <n v="48.24"/>
    <n v="25.17"/>
    <n v="242.64"/>
    <n v="1"/>
    <n v="2.57"/>
    <m/>
    <n v="2.25"/>
    <n v="1.6E-2"/>
    <n v="1.02"/>
    <n v="1"/>
    <n v="18.2"/>
    <n v="41.3"/>
  </r>
  <r>
    <d v="1900-12-31T00:00:00"/>
    <x v="365"/>
    <x v="11"/>
    <x v="4"/>
    <x v="9"/>
    <x v="1"/>
    <n v="138"/>
    <n v="9"/>
    <n v="6.5217391304347824E-2"/>
    <n v="19.3"/>
    <n v="7.1502590673575126"/>
    <n v="47.99"/>
    <n v="27.12"/>
    <n v="366.07"/>
    <n v="2"/>
    <n v="3.54"/>
    <n v="0.26"/>
    <n v="1.43"/>
    <n v="1.7999999999999999E-2"/>
    <n v="1.47"/>
    <n v="1"/>
    <n v="20.8"/>
    <n v="43.3"/>
  </r>
  <r>
    <d v="1901-01-01T00:00:00"/>
    <x v="366"/>
    <x v="0"/>
    <x v="0"/>
    <x v="0"/>
    <x v="2"/>
    <n v="79"/>
    <n v="1"/>
    <n v="1.2658227848101266E-2"/>
    <n v="23.42"/>
    <n v="3.3731853116994022"/>
    <n v="28.29"/>
    <n v="24.35"/>
    <n v="322.95"/>
    <n v="3"/>
    <n v="3.81"/>
    <n v="2.54"/>
    <n v="1.56"/>
    <n v="1.4999999999999999E-2"/>
    <n v="1.58"/>
    <n v="0"/>
    <n v="18.399999999999999"/>
    <n v="39.4"/>
  </r>
  <r>
    <d v="1901-01-02T00:00:00"/>
    <x v="367"/>
    <x v="0"/>
    <x v="1"/>
    <x v="8"/>
    <x v="1"/>
    <n v="177"/>
    <n v="6"/>
    <n v="3.3898305084745763E-2"/>
    <n v="14.33"/>
    <n v="12.351709699930217"/>
    <n v="19.12"/>
    <n v="18.84"/>
    <n v="351.09"/>
    <n v="1"/>
    <n v="4.8499999999999996"/>
    <n v="0.48"/>
    <n v="1.87"/>
    <n v="3.9E-2"/>
    <n v="0.84"/>
    <n v="1"/>
    <n v="23.2"/>
    <n v="37.200000000000003"/>
  </r>
  <r>
    <d v="1901-01-03T00:00:00"/>
    <x v="368"/>
    <x v="0"/>
    <x v="1"/>
    <x v="8"/>
    <x v="0"/>
    <n v="168"/>
    <n v="8"/>
    <n v="4.7619047619047616E-2"/>
    <n v="18.63"/>
    <n v="9.0177133655394535"/>
    <n v="22.04"/>
    <n v="25.21"/>
    <n v="324.08999999999997"/>
    <n v="4"/>
    <n v="3.51"/>
    <m/>
    <n v="0.84"/>
    <n v="4.8000000000000001E-2"/>
    <n v="0.8"/>
    <n v="2"/>
    <n v="19.7"/>
    <n v="45.9"/>
  </r>
  <r>
    <d v="1901-01-04T00:00:00"/>
    <x v="369"/>
    <x v="0"/>
    <x v="2"/>
    <x v="2"/>
    <x v="0"/>
    <n v="185"/>
    <n v="2"/>
    <n v="1.0810810810810811E-2"/>
    <n v="20.170000000000002"/>
    <n v="9.1720376797223597"/>
    <n v="21.78"/>
    <n v="28.58"/>
    <n v="299.08"/>
    <n v="1"/>
    <n v="1.57"/>
    <n v="0.02"/>
    <n v="1.61"/>
    <n v="2.1999999999999999E-2"/>
    <n v="1.06"/>
    <n v="2"/>
    <n v="19.3"/>
    <n v="44"/>
  </r>
  <r>
    <d v="1901-01-05T00:00:00"/>
    <x v="370"/>
    <x v="0"/>
    <x v="3"/>
    <x v="17"/>
    <x v="2"/>
    <n v="118"/>
    <n v="2"/>
    <n v="1.6949152542372881E-2"/>
    <n v="22"/>
    <n v="5.3636363636363633"/>
    <n v="35.200000000000003"/>
    <n v="28.94"/>
    <n v="112.07"/>
    <n v="4"/>
    <n v="3.25"/>
    <n v="2.86"/>
    <n v="2.0299999999999998"/>
    <n v="0.03"/>
    <n v="0.67"/>
    <n v="0"/>
    <n v="23.8"/>
    <n v="37.299999999999997"/>
  </r>
  <r>
    <d v="1901-01-06T00:00:00"/>
    <x v="371"/>
    <x v="0"/>
    <x v="1"/>
    <x v="6"/>
    <x v="0"/>
    <n v="63"/>
    <n v="1"/>
    <n v="1.5873015873015872E-2"/>
    <n v="13.54"/>
    <n v="4.6528803545051698"/>
    <n v="24.68"/>
    <n v="25.68"/>
    <n v="248.9"/>
    <n v="4"/>
    <n v="2.92"/>
    <n v="2.89"/>
    <n v="0.61"/>
    <n v="0.03"/>
    <n v="1.73"/>
    <n v="1"/>
    <n v="21.9"/>
    <n v="59.2"/>
  </r>
  <r>
    <d v="1901-01-07T00:00:00"/>
    <x v="372"/>
    <x v="0"/>
    <x v="0"/>
    <x v="4"/>
    <x v="1"/>
    <n v="110"/>
    <n v="0"/>
    <n v="0"/>
    <n v="22.13"/>
    <n v="4.9706281066425673"/>
    <n v="44.73"/>
    <n v="18.399999999999999"/>
    <n v="341.52"/>
    <n v="3"/>
    <n v="2.68"/>
    <n v="2.87"/>
    <n v="0.95"/>
    <n v="0.01"/>
    <n v="1.32"/>
    <n v="1"/>
    <n v="24.3"/>
    <n v="38.6"/>
  </r>
  <r>
    <d v="1901-01-08T00:00:00"/>
    <x v="373"/>
    <x v="0"/>
    <x v="2"/>
    <x v="11"/>
    <x v="0"/>
    <n v="162"/>
    <n v="4"/>
    <n v="2.4691358024691357E-2"/>
    <n v="13.4"/>
    <n v="12.08955223880597"/>
    <n v="22.07"/>
    <n v="18.309999999999999"/>
    <n v="419.75"/>
    <n v="4"/>
    <n v="0.05"/>
    <n v="0.27"/>
    <n v="2.17"/>
    <n v="2.1999999999999999E-2"/>
    <n v="0.73"/>
    <n v="1"/>
    <n v="20.399999999999999"/>
    <n v="33.700000000000003"/>
  </r>
  <r>
    <d v="1901-01-09T00:00:00"/>
    <x v="374"/>
    <x v="0"/>
    <x v="4"/>
    <x v="18"/>
    <x v="0"/>
    <n v="70"/>
    <n v="0"/>
    <n v="0"/>
    <n v="16.940000000000001"/>
    <n v="4.1322314049586772"/>
    <n v="49.6"/>
    <n v="20.46"/>
    <n v="445.04"/>
    <n v="1"/>
    <n v="4.04"/>
    <n v="0.93"/>
    <n v="1.32"/>
    <n v="1.9E-2"/>
    <n v="0.35"/>
    <n v="1"/>
    <n v="19.7"/>
    <n v="42.1"/>
  </r>
  <r>
    <d v="1901-01-10T00:00:00"/>
    <x v="375"/>
    <x v="0"/>
    <x v="4"/>
    <x v="5"/>
    <x v="1"/>
    <n v="78"/>
    <n v="5"/>
    <n v="6.4102564102564097E-2"/>
    <n v="9.01"/>
    <n v="8.657047724750278"/>
    <n v="36.51"/>
    <n v="17.84"/>
    <n v="244.7"/>
    <n v="1"/>
    <n v="4.67"/>
    <n v="1.2"/>
    <n v="0.82"/>
    <n v="0.01"/>
    <n v="1.95"/>
    <n v="1"/>
    <n v="19.899999999999999"/>
    <n v="34.1"/>
  </r>
  <r>
    <d v="1901-01-11T00:00:00"/>
    <x v="376"/>
    <x v="0"/>
    <x v="3"/>
    <x v="17"/>
    <x v="2"/>
    <n v="122"/>
    <m/>
    <n v="0"/>
    <n v="23.66"/>
    <n v="5.1563820794590027"/>
    <n v="24.23"/>
    <n v="18.53"/>
    <n v="379.78"/>
    <n v="2"/>
    <m/>
    <n v="2.94"/>
    <n v="1.0900000000000001"/>
    <n v="1.6E-2"/>
    <n v="1.92"/>
    <n v="0"/>
    <n v="25"/>
    <n v="58.1"/>
  </r>
  <r>
    <d v="1901-01-12T00:00:00"/>
    <x v="377"/>
    <x v="0"/>
    <x v="0"/>
    <x v="4"/>
    <x v="1"/>
    <n v="155"/>
    <n v="9"/>
    <n v="5.8064516129032261E-2"/>
    <n v="6"/>
    <n v="25.833333333333332"/>
    <n v="33.44"/>
    <n v="18.32"/>
    <n v="132.97999999999999"/>
    <n v="4"/>
    <n v="0.34"/>
    <n v="2.36"/>
    <n v="1.94"/>
    <n v="3.3000000000000002E-2"/>
    <n v="0.47"/>
    <n v="0"/>
    <n v="23.7"/>
    <n v="55.3"/>
  </r>
  <r>
    <d v="1901-01-13T00:00:00"/>
    <x v="378"/>
    <x v="0"/>
    <x v="0"/>
    <x v="12"/>
    <x v="2"/>
    <n v="140"/>
    <n v="5"/>
    <n v="3.5714285714285712E-2"/>
    <n v="6.93"/>
    <n v="20.202020202020204"/>
    <n v="24.47"/>
    <n v="16.52"/>
    <n v="244.87"/>
    <n v="3"/>
    <n v="0.9"/>
    <m/>
    <n v="1.74"/>
    <n v="3.7999999999999999E-2"/>
    <n v="0.55000000000000004"/>
    <n v="2"/>
    <n v="23.2"/>
    <n v="37.299999999999997"/>
  </r>
  <r>
    <d v="1901-01-14T00:00:00"/>
    <x v="379"/>
    <x v="0"/>
    <x v="4"/>
    <x v="9"/>
    <x v="2"/>
    <n v="186"/>
    <n v="3"/>
    <n v="1.6129032258064516E-2"/>
    <n v="6.79"/>
    <n v="27.39322533136966"/>
    <n v="30.61"/>
    <n v="22.94"/>
    <n v="163.68"/>
    <n v="4"/>
    <n v="4.9800000000000004"/>
    <n v="1.1499999999999999"/>
    <n v="1.7"/>
    <n v="0.05"/>
    <n v="0.56999999999999995"/>
    <n v="0"/>
    <n v="19.2"/>
    <n v="35.1"/>
  </r>
  <r>
    <d v="1901-01-15T00:00:00"/>
    <x v="380"/>
    <x v="0"/>
    <x v="1"/>
    <x v="13"/>
    <x v="2"/>
    <n v="145"/>
    <n v="9"/>
    <n v="6.2068965517241378E-2"/>
    <n v="10.68"/>
    <n v="13.576779026217229"/>
    <n v="31.04"/>
    <n v="19.170000000000002"/>
    <n v="288.01"/>
    <n v="2"/>
    <m/>
    <n v="2.92"/>
    <n v="1.31"/>
    <n v="3.7999999999999999E-2"/>
    <n v="0.69"/>
    <n v="2"/>
    <n v="18.3"/>
    <n v="42.8"/>
  </r>
  <r>
    <d v="1901-01-16T00:00:00"/>
    <x v="381"/>
    <x v="0"/>
    <x v="1"/>
    <x v="1"/>
    <x v="0"/>
    <n v="154"/>
    <m/>
    <n v="0"/>
    <n v="18.66"/>
    <n v="8.2529474812433019"/>
    <n v="40.61"/>
    <n v="29.92"/>
    <n v="356.14"/>
    <n v="2"/>
    <n v="1.87"/>
    <n v="2.14"/>
    <n v="1.96"/>
    <n v="1.4E-2"/>
    <n v="0.63"/>
    <n v="2"/>
    <n v="20.5"/>
    <n v="45.3"/>
  </r>
  <r>
    <d v="1901-01-17T00:00:00"/>
    <x v="382"/>
    <x v="0"/>
    <x v="2"/>
    <x v="2"/>
    <x v="1"/>
    <n v="123"/>
    <n v="1"/>
    <n v="8.130081300813009E-3"/>
    <n v="23.64"/>
    <n v="5.2030456852791875"/>
    <n v="27.87"/>
    <n v="21.29"/>
    <n v="476.43"/>
    <n v="2"/>
    <n v="1.36"/>
    <n v="1.56"/>
    <n v="2.0099999999999998"/>
    <n v="2.8000000000000001E-2"/>
    <n v="0.02"/>
    <n v="0"/>
    <n v="24.7"/>
    <n v="43.9"/>
  </r>
  <r>
    <d v="1901-01-18T00:00:00"/>
    <x v="383"/>
    <x v="0"/>
    <x v="2"/>
    <x v="16"/>
    <x v="0"/>
    <n v="106"/>
    <n v="5"/>
    <n v="4.716981132075472E-2"/>
    <n v="15.21"/>
    <n v="6.9690992767915843"/>
    <n v="47.95"/>
    <n v="24.54"/>
    <n v="437.79"/>
    <n v="4"/>
    <n v="4.9400000000000004"/>
    <n v="1.55"/>
    <n v="1.95"/>
    <n v="3.6999999999999998E-2"/>
    <n v="1.55"/>
    <n v="1"/>
    <n v="20.3"/>
    <n v="51.6"/>
  </r>
  <r>
    <d v="1901-01-19T00:00:00"/>
    <x v="384"/>
    <x v="0"/>
    <x v="0"/>
    <x v="4"/>
    <x v="1"/>
    <n v="77"/>
    <n v="4"/>
    <n v="5.1948051948051951E-2"/>
    <n v="15.2"/>
    <n v="5.0657894736842106"/>
    <n v="13.94"/>
    <n v="29.25"/>
    <n v="165.7"/>
    <n v="3"/>
    <n v="0.94"/>
    <n v="0.23"/>
    <n v="2.1"/>
    <n v="0.03"/>
    <n v="1.1399999999999999"/>
    <n v="0"/>
    <n v="22.9"/>
    <n v="55.2"/>
  </r>
  <r>
    <d v="1901-01-20T00:00:00"/>
    <x v="385"/>
    <x v="0"/>
    <x v="3"/>
    <x v="7"/>
    <x v="0"/>
    <n v="78"/>
    <n v="9"/>
    <n v="0.11538461538461539"/>
    <n v="13.14"/>
    <n v="5.93607305936073"/>
    <n v="22.84"/>
    <n v="26.93"/>
    <n v="405.21"/>
    <n v="2"/>
    <n v="0.95"/>
    <n v="1.1399999999999999"/>
    <n v="1.05"/>
    <n v="2.1999999999999999E-2"/>
    <n v="0.16"/>
    <n v="2"/>
    <n v="20.9"/>
    <n v="35.299999999999997"/>
  </r>
  <r>
    <d v="1901-01-21T00:00:00"/>
    <x v="386"/>
    <x v="0"/>
    <x v="1"/>
    <x v="1"/>
    <x v="2"/>
    <n v="166"/>
    <n v="5"/>
    <n v="3.0120481927710843E-2"/>
    <n v="21.75"/>
    <n v="7.6321839080459766"/>
    <n v="39.880000000000003"/>
    <n v="27.2"/>
    <n v="331.15"/>
    <n v="2"/>
    <n v="2.17"/>
    <n v="0.41"/>
    <n v="2.3199999999999998"/>
    <n v="1.2E-2"/>
    <n v="1.94"/>
    <n v="2"/>
    <n v="18.399999999999999"/>
    <n v="47"/>
  </r>
  <r>
    <d v="1901-01-22T00:00:00"/>
    <x v="387"/>
    <x v="0"/>
    <x v="1"/>
    <x v="13"/>
    <x v="1"/>
    <n v="100"/>
    <n v="7"/>
    <n v="7.0000000000000007E-2"/>
    <n v="8.6300000000000008"/>
    <n v="11.587485515643104"/>
    <n v="33.85"/>
    <n v="29.06"/>
    <n v="427.73"/>
    <n v="4"/>
    <n v="1.84"/>
    <n v="2.21"/>
    <n v="1.18"/>
    <n v="2.5999999999999999E-2"/>
    <n v="0.67"/>
    <n v="1"/>
    <n v="19.7"/>
    <n v="48.5"/>
  </r>
  <r>
    <d v="1901-01-23T00:00:00"/>
    <x v="388"/>
    <x v="0"/>
    <x v="3"/>
    <x v="3"/>
    <x v="1"/>
    <n v="146"/>
    <n v="8"/>
    <n v="5.4794520547945202E-2"/>
    <n v="5.37"/>
    <n v="27.18808193668529"/>
    <n v="14.96"/>
    <n v="27.7"/>
    <n v="290.74"/>
    <n v="2"/>
    <n v="0.83"/>
    <n v="2.63"/>
    <n v="1.05"/>
    <n v="2.4E-2"/>
    <n v="1.72"/>
    <n v="1"/>
    <n v="24.3"/>
    <n v="38.299999999999997"/>
  </r>
  <r>
    <d v="1901-01-24T00:00:00"/>
    <x v="389"/>
    <x v="0"/>
    <x v="1"/>
    <x v="6"/>
    <x v="1"/>
    <n v="90"/>
    <n v="1"/>
    <n v="1.1111111111111112E-2"/>
    <n v="6.26"/>
    <n v="14.376996805111821"/>
    <n v="42.55"/>
    <n v="28.39"/>
    <n v="180.67"/>
    <n v="3"/>
    <n v="3.63"/>
    <n v="2.79"/>
    <n v="1.82"/>
    <n v="4.3999999999999997E-2"/>
    <n v="1.88"/>
    <n v="0"/>
    <n v="24.8"/>
    <n v="38.799999999999997"/>
  </r>
  <r>
    <d v="1901-01-25T00:00:00"/>
    <x v="390"/>
    <x v="0"/>
    <x v="1"/>
    <x v="1"/>
    <x v="0"/>
    <n v="68"/>
    <n v="15"/>
    <n v="0.22058823529411764"/>
    <n v="20.78"/>
    <n v="3.2723772858517806"/>
    <n v="36.56"/>
    <n v="28.68"/>
    <n v="131"/>
    <n v="2"/>
    <n v="4.9000000000000004"/>
    <n v="2.93"/>
    <n v="2.4300000000000002"/>
    <n v="1.7000000000000001E-2"/>
    <n v="0.03"/>
    <n v="0"/>
    <n v="18.5"/>
    <n v="49.9"/>
  </r>
  <r>
    <d v="1901-01-26T00:00:00"/>
    <x v="391"/>
    <x v="0"/>
    <x v="3"/>
    <x v="17"/>
    <x v="2"/>
    <n v="72"/>
    <m/>
    <n v="0"/>
    <n v="4.9000000000000004"/>
    <n v="14.693877551020407"/>
    <n v="33.36"/>
    <n v="22.41"/>
    <n v="206.52"/>
    <n v="2"/>
    <n v="1.21"/>
    <n v="0.65"/>
    <n v="1.01"/>
    <n v="4.9000000000000002E-2"/>
    <n v="1.92"/>
    <n v="2"/>
    <n v="20.9"/>
    <n v="34.6"/>
  </r>
  <r>
    <d v="1901-01-27T00:00:00"/>
    <x v="392"/>
    <x v="0"/>
    <x v="3"/>
    <x v="3"/>
    <x v="1"/>
    <n v="117"/>
    <n v="8"/>
    <n v="6.8376068376068383E-2"/>
    <n v="12.49"/>
    <n v="9.3674939951961562"/>
    <n v="45.04"/>
    <n v="17.399999999999999"/>
    <n v="177.66"/>
    <n v="3"/>
    <n v="3.01"/>
    <n v="1.54"/>
    <n v="0.88"/>
    <n v="4.2999999999999997E-2"/>
    <n v="0.74"/>
    <n v="1"/>
    <n v="20.2"/>
    <n v="40.4"/>
  </r>
  <r>
    <d v="1901-01-28T00:00:00"/>
    <x v="393"/>
    <x v="0"/>
    <x v="2"/>
    <x v="11"/>
    <x v="2"/>
    <n v="77"/>
    <n v="2"/>
    <n v="2.5974025974025976E-2"/>
    <n v="8.4"/>
    <n v="9.1666666666666661"/>
    <n v="43.37"/>
    <n v="27.47"/>
    <n v="344.03"/>
    <n v="3"/>
    <n v="1.1599999999999999"/>
    <n v="2.21"/>
    <n v="0.6"/>
    <n v="0.02"/>
    <n v="0.2"/>
    <n v="0"/>
    <n v="18.899999999999999"/>
    <n v="36.799999999999997"/>
  </r>
  <r>
    <d v="1901-01-29T00:00:00"/>
    <x v="394"/>
    <x v="0"/>
    <x v="2"/>
    <x v="14"/>
    <x v="0"/>
    <n v="123"/>
    <m/>
    <n v="0"/>
    <n v="5.22"/>
    <n v="23.5632183908046"/>
    <n v="22.64"/>
    <n v="27.63"/>
    <n v="357.85"/>
    <n v="4"/>
    <n v="2.46"/>
    <m/>
    <n v="1.44"/>
    <n v="1.0999999999999999E-2"/>
    <n v="1.1299999999999999"/>
    <n v="1"/>
    <n v="18.600000000000001"/>
    <n v="47.4"/>
  </r>
  <r>
    <d v="1901-01-30T00:00:00"/>
    <x v="395"/>
    <x v="0"/>
    <x v="3"/>
    <x v="10"/>
    <x v="1"/>
    <n v="168"/>
    <n v="8"/>
    <n v="4.7619047619047616E-2"/>
    <n v="14.16"/>
    <n v="11.864406779661017"/>
    <n v="31.79"/>
    <n v="23.71"/>
    <n v="276.75"/>
    <n v="1"/>
    <n v="4.0199999999999996"/>
    <n v="3"/>
    <n v="2.31"/>
    <n v="2.9000000000000001E-2"/>
    <n v="0.08"/>
    <n v="2"/>
    <n v="23.6"/>
    <n v="55.9"/>
  </r>
  <r>
    <d v="1901-01-31T00:00:00"/>
    <x v="396"/>
    <x v="0"/>
    <x v="3"/>
    <x v="7"/>
    <x v="0"/>
    <n v="121"/>
    <n v="3"/>
    <n v="2.4793388429752067E-2"/>
    <n v="20.67"/>
    <n v="5.8538945331398153"/>
    <n v="44.37"/>
    <n v="26.7"/>
    <n v="282"/>
    <n v="3"/>
    <n v="2.44"/>
    <n v="0.76"/>
    <n v="2.2999999999999998"/>
    <n v="3.5999999999999997E-2"/>
    <n v="0.61"/>
    <n v="1"/>
    <n v="24.8"/>
    <n v="38.799999999999997"/>
  </r>
  <r>
    <d v="1901-02-01T00:00:00"/>
    <x v="397"/>
    <x v="1"/>
    <x v="0"/>
    <x v="4"/>
    <x v="0"/>
    <n v="83"/>
    <n v="0"/>
    <n v="0"/>
    <n v="8.35"/>
    <n v="9.9401197604790426"/>
    <n v="12.59"/>
    <n v="28.7"/>
    <n v="446.46"/>
    <n v="4"/>
    <n v="4.1500000000000004"/>
    <n v="1.76"/>
    <n v="2.04"/>
    <n v="2.1999999999999999E-2"/>
    <n v="1.67"/>
    <n v="2"/>
    <n v="20.9"/>
    <n v="38.5"/>
  </r>
  <r>
    <d v="1901-02-02T00:00:00"/>
    <x v="398"/>
    <x v="1"/>
    <x v="4"/>
    <x v="5"/>
    <x v="1"/>
    <n v="195"/>
    <m/>
    <n v="0"/>
    <n v="3.75"/>
    <n v="52"/>
    <n v="23.14"/>
    <n v="22.99"/>
    <n v="157.68"/>
    <n v="3"/>
    <n v="2.86"/>
    <n v="0.81"/>
    <n v="1"/>
    <n v="1.0999999999999999E-2"/>
    <n v="1.59"/>
    <n v="1"/>
    <n v="20.100000000000001"/>
    <n v="39.4"/>
  </r>
  <r>
    <d v="1901-02-03T00:00:00"/>
    <x v="399"/>
    <x v="1"/>
    <x v="4"/>
    <x v="5"/>
    <x v="0"/>
    <n v="82"/>
    <n v="0"/>
    <n v="0"/>
    <n v="15.33"/>
    <n v="5.3489889106327464"/>
    <n v="25.54"/>
    <n v="22.93"/>
    <n v="143.4"/>
    <n v="2"/>
    <n v="4.91"/>
    <n v="2.0099999999999998"/>
    <n v="1.48"/>
    <n v="4.8000000000000001E-2"/>
    <n v="1.94"/>
    <n v="0"/>
    <n v="22.7"/>
    <n v="56.2"/>
  </r>
  <r>
    <d v="1901-02-04T00:00:00"/>
    <x v="400"/>
    <x v="1"/>
    <x v="3"/>
    <x v="10"/>
    <x v="1"/>
    <n v="104"/>
    <m/>
    <n v="0"/>
    <n v="18.010000000000002"/>
    <n v="5.7745696835091609"/>
    <n v="20.89"/>
    <n v="28.58"/>
    <n v="128.84"/>
    <n v="1"/>
    <n v="2.68"/>
    <n v="0.87"/>
    <n v="0.73"/>
    <n v="2.4E-2"/>
    <n v="0.06"/>
    <n v="1"/>
    <n v="20.9"/>
    <n v="35.9"/>
  </r>
  <r>
    <d v="1901-02-05T00:00:00"/>
    <x v="401"/>
    <x v="1"/>
    <x v="2"/>
    <x v="2"/>
    <x v="0"/>
    <n v="131"/>
    <n v="2"/>
    <n v="1.5267175572519083E-2"/>
    <n v="13.86"/>
    <n v="9.4516594516594523"/>
    <n v="30.34"/>
    <n v="23.16"/>
    <n v="290.33"/>
    <n v="2"/>
    <n v="3.68"/>
    <n v="2.17"/>
    <n v="1.66"/>
    <n v="4.7E-2"/>
    <n v="1.1000000000000001"/>
    <n v="1"/>
    <n v="22.6"/>
    <n v="32.1"/>
  </r>
  <r>
    <d v="1901-02-06T00:00:00"/>
    <x v="402"/>
    <x v="1"/>
    <x v="1"/>
    <x v="8"/>
    <x v="0"/>
    <n v="79"/>
    <n v="8"/>
    <n v="0.10126582278481013"/>
    <n v="3.7"/>
    <n v="21.351351351351351"/>
    <n v="41.85"/>
    <n v="27.28"/>
    <n v="412.37"/>
    <n v="1"/>
    <n v="1.07"/>
    <n v="1.92"/>
    <n v="2.42"/>
    <n v="2.3E-2"/>
    <m/>
    <n v="2"/>
    <n v="23.6"/>
    <n v="30.6"/>
  </r>
  <r>
    <d v="1901-02-07T00:00:00"/>
    <x v="403"/>
    <x v="1"/>
    <x v="0"/>
    <x v="12"/>
    <x v="1"/>
    <n v="52"/>
    <n v="3"/>
    <n v="5.7692307692307696E-2"/>
    <n v="1.1100000000000001"/>
    <n v="46.846846846846844"/>
    <n v="29.18"/>
    <n v="27.46"/>
    <n v="367.86"/>
    <n v="1"/>
    <n v="1.1100000000000001"/>
    <n v="0.52"/>
    <n v="2"/>
    <n v="3.5999999999999997E-2"/>
    <n v="1.82"/>
    <n v="1"/>
    <n v="20.7"/>
    <n v="51.9"/>
  </r>
  <r>
    <d v="1901-02-08T00:00:00"/>
    <x v="404"/>
    <x v="1"/>
    <x v="2"/>
    <x v="11"/>
    <x v="2"/>
    <n v="199"/>
    <n v="8"/>
    <n v="4.0201005025125629E-2"/>
    <n v="2.98"/>
    <n v="66.77852348993288"/>
    <n v="11.71"/>
    <n v="19.78"/>
    <n v="135.28"/>
    <n v="3"/>
    <n v="1.79"/>
    <n v="0.67"/>
    <n v="1.38"/>
    <n v="3.4000000000000002E-2"/>
    <n v="7.0000000000000007E-2"/>
    <n v="0"/>
    <n v="18"/>
    <n v="38.9"/>
  </r>
  <r>
    <d v="1901-02-09T00:00:00"/>
    <x v="405"/>
    <x v="1"/>
    <x v="0"/>
    <x v="19"/>
    <x v="0"/>
    <n v="193"/>
    <n v="7"/>
    <n v="3.6269430051813469E-2"/>
    <n v="22.22"/>
    <n v="8.6858685868586871"/>
    <n v="44.15"/>
    <n v="29.96"/>
    <n v="301.68"/>
    <n v="4"/>
    <n v="1.1000000000000001"/>
    <m/>
    <n v="1.82"/>
    <n v="4.2999999999999997E-2"/>
    <n v="1.85"/>
    <n v="0"/>
    <n v="22"/>
    <n v="56.1"/>
  </r>
  <r>
    <d v="1901-02-10T00:00:00"/>
    <x v="406"/>
    <x v="1"/>
    <x v="2"/>
    <x v="16"/>
    <x v="2"/>
    <n v="186"/>
    <n v="0"/>
    <n v="0"/>
    <n v="14.28"/>
    <n v="13.025210084033613"/>
    <n v="18.2"/>
    <n v="27.6"/>
    <n v="116.37"/>
    <n v="2"/>
    <n v="7.0000000000000007E-2"/>
    <n v="2.11"/>
    <n v="1.65"/>
    <n v="4.5999999999999999E-2"/>
    <n v="0.6"/>
    <n v="1"/>
    <n v="23.3"/>
    <n v="49"/>
  </r>
  <r>
    <d v="1901-02-11T00:00:00"/>
    <x v="407"/>
    <x v="1"/>
    <x v="1"/>
    <x v="8"/>
    <x v="0"/>
    <n v="129"/>
    <n v="6"/>
    <n v="4.6511627906976744E-2"/>
    <n v="9.58"/>
    <n v="13.465553235908143"/>
    <n v="27.26"/>
    <n v="26.01"/>
    <n v="150.94"/>
    <n v="3"/>
    <n v="1.08"/>
    <n v="0.47"/>
    <n v="1.81"/>
    <n v="2.8000000000000001E-2"/>
    <n v="1.34"/>
    <n v="2"/>
    <n v="21.8"/>
    <n v="31.6"/>
  </r>
  <r>
    <d v="1901-02-12T00:00:00"/>
    <x v="408"/>
    <x v="1"/>
    <x v="3"/>
    <x v="7"/>
    <x v="2"/>
    <n v="88"/>
    <n v="5"/>
    <n v="5.6818181818181816E-2"/>
    <n v="5.21"/>
    <n v="16.890595009596929"/>
    <n v="10.82"/>
    <n v="20.79"/>
    <n v="183.68"/>
    <n v="2"/>
    <n v="2.46"/>
    <n v="0.86"/>
    <n v="0.62"/>
    <n v="2.7E-2"/>
    <n v="0.89"/>
    <n v="1"/>
    <n v="21"/>
    <n v="50.3"/>
  </r>
  <r>
    <d v="1901-02-13T00:00:00"/>
    <x v="409"/>
    <x v="1"/>
    <x v="4"/>
    <x v="5"/>
    <x v="2"/>
    <n v="175"/>
    <n v="9"/>
    <n v="5.1428571428571428E-2"/>
    <n v="17.079999999999998"/>
    <n v="10.245901639344263"/>
    <n v="27.58"/>
    <n v="17.5"/>
    <n v="271.39"/>
    <n v="4"/>
    <n v="3.34"/>
    <n v="0.37"/>
    <n v="1.77"/>
    <n v="4.2000000000000003E-2"/>
    <n v="1.21"/>
    <n v="1"/>
    <n v="24.5"/>
    <n v="30.1"/>
  </r>
  <r>
    <d v="1901-02-14T00:00:00"/>
    <x v="410"/>
    <x v="1"/>
    <x v="3"/>
    <x v="3"/>
    <x v="1"/>
    <n v="112"/>
    <n v="5"/>
    <n v="4.4642857142857144E-2"/>
    <n v="18.579999999999998"/>
    <n v="6.027987082884823"/>
    <n v="24.99"/>
    <n v="20.11"/>
    <n v="246.52"/>
    <n v="2"/>
    <n v="2.78"/>
    <n v="0.27"/>
    <n v="1.64"/>
    <n v="1.4999999999999999E-2"/>
    <n v="0.84"/>
    <n v="2"/>
    <n v="24.6"/>
    <n v="44.7"/>
  </r>
  <r>
    <d v="1901-02-15T00:00:00"/>
    <x v="411"/>
    <x v="1"/>
    <x v="2"/>
    <x v="16"/>
    <x v="2"/>
    <n v="150"/>
    <n v="4"/>
    <n v="2.6666666666666668E-2"/>
    <n v="19.57"/>
    <n v="7.664793050587634"/>
    <n v="21.56"/>
    <n v="16.34"/>
    <n v="372.38"/>
    <n v="2"/>
    <n v="0.95"/>
    <n v="1.29"/>
    <n v="2.48"/>
    <n v="0.02"/>
    <n v="1.43"/>
    <n v="0"/>
    <n v="23"/>
    <n v="45.5"/>
  </r>
  <r>
    <d v="1901-02-16T00:00:00"/>
    <x v="412"/>
    <x v="1"/>
    <x v="2"/>
    <x v="14"/>
    <x v="0"/>
    <n v="174"/>
    <n v="9"/>
    <n v="5.1724137931034482E-2"/>
    <n v="1.42"/>
    <n v="122.53521126760565"/>
    <n v="47.49"/>
    <n v="27.99"/>
    <n v="404.31"/>
    <n v="1"/>
    <n v="0.65"/>
    <m/>
    <n v="0.64"/>
    <n v="1.4999999999999999E-2"/>
    <n v="0.35"/>
    <n v="2"/>
    <n v="22.2"/>
    <n v="35"/>
  </r>
  <r>
    <d v="1901-02-17T00:00:00"/>
    <x v="413"/>
    <x v="1"/>
    <x v="0"/>
    <x v="4"/>
    <x v="2"/>
    <n v="172"/>
    <n v="5"/>
    <n v="2.9069767441860465E-2"/>
    <n v="18.71"/>
    <n v="9.1929449492250122"/>
    <n v="37.130000000000003"/>
    <n v="26.47"/>
    <n v="462.9"/>
    <n v="4"/>
    <n v="4.1399999999999997"/>
    <n v="0.87"/>
    <n v="1.24"/>
    <n v="2.1999999999999999E-2"/>
    <n v="0.63"/>
    <n v="1"/>
    <n v="19.3"/>
    <n v="38.6"/>
  </r>
  <r>
    <d v="1901-02-18T00:00:00"/>
    <x v="414"/>
    <x v="1"/>
    <x v="1"/>
    <x v="1"/>
    <x v="0"/>
    <n v="165"/>
    <m/>
    <n v="0"/>
    <n v="4.68"/>
    <n v="35.256410256410255"/>
    <n v="46.62"/>
    <n v="18.600000000000001"/>
    <n v="342.88"/>
    <n v="3"/>
    <n v="3.89"/>
    <n v="1.89"/>
    <n v="2.2000000000000002"/>
    <n v="3.2000000000000001E-2"/>
    <m/>
    <n v="1"/>
    <n v="19.8"/>
    <n v="41.4"/>
  </r>
  <r>
    <d v="1901-02-19T00:00:00"/>
    <x v="415"/>
    <x v="1"/>
    <x v="4"/>
    <x v="18"/>
    <x v="1"/>
    <n v="172"/>
    <m/>
    <n v="0"/>
    <n v="19.32"/>
    <n v="8.9026915113871627"/>
    <n v="28.67"/>
    <n v="18.04"/>
    <n v="203.88"/>
    <n v="2"/>
    <m/>
    <n v="2.0299999999999998"/>
    <n v="1.32"/>
    <n v="3.7999999999999999E-2"/>
    <n v="0.62"/>
    <n v="1"/>
    <n v="24.5"/>
    <n v="31.9"/>
  </r>
  <r>
    <d v="1901-02-20T00:00:00"/>
    <x v="416"/>
    <x v="1"/>
    <x v="0"/>
    <x v="12"/>
    <x v="1"/>
    <n v="192"/>
    <n v="8"/>
    <n v="4.1666666666666664E-2"/>
    <n v="4.47"/>
    <n v="42.95302013422819"/>
    <n v="30.64"/>
    <n v="18.739999999999998"/>
    <n v="304.2"/>
    <n v="2"/>
    <n v="2.6"/>
    <n v="0.1"/>
    <n v="2.48"/>
    <n v="2.1000000000000001E-2"/>
    <n v="0.34"/>
    <n v="1"/>
    <n v="23.7"/>
    <n v="38.5"/>
  </r>
  <r>
    <d v="1901-02-21T00:00:00"/>
    <x v="417"/>
    <x v="1"/>
    <x v="1"/>
    <x v="1"/>
    <x v="0"/>
    <n v="74"/>
    <n v="2"/>
    <n v="2.7027027027027029E-2"/>
    <n v="6.63"/>
    <n v="11.161387631975867"/>
    <n v="47.95"/>
    <n v="21.26"/>
    <n v="355.72"/>
    <n v="3"/>
    <n v="3.37"/>
    <n v="1.02"/>
    <n v="0.65"/>
    <n v="3.7999999999999999E-2"/>
    <n v="1.23"/>
    <n v="2"/>
    <n v="24.5"/>
    <n v="40.6"/>
  </r>
  <r>
    <d v="1901-02-22T00:00:00"/>
    <x v="418"/>
    <x v="1"/>
    <x v="1"/>
    <x v="8"/>
    <x v="1"/>
    <n v="80"/>
    <n v="9"/>
    <n v="0.1125"/>
    <n v="18.89"/>
    <n v="4.2350449973530964"/>
    <n v="28.31"/>
    <n v="22.33"/>
    <n v="173.5"/>
    <n v="4"/>
    <n v="3.47"/>
    <n v="1.08"/>
    <n v="0.55000000000000004"/>
    <n v="2.7E-2"/>
    <n v="0.9"/>
    <n v="2"/>
    <n v="23.1"/>
    <n v="56.6"/>
  </r>
  <r>
    <d v="1901-02-23T00:00:00"/>
    <x v="419"/>
    <x v="1"/>
    <x v="3"/>
    <x v="3"/>
    <x v="0"/>
    <n v="109"/>
    <n v="2"/>
    <n v="1.834862385321101E-2"/>
    <n v="15.47"/>
    <n v="7.0458952811893987"/>
    <n v="11.24"/>
    <n v="16.25"/>
    <n v="266.67"/>
    <n v="1"/>
    <n v="2.2799999999999998"/>
    <n v="2.63"/>
    <n v="1.97"/>
    <n v="0.04"/>
    <n v="0.8"/>
    <n v="2"/>
    <n v="23.6"/>
    <n v="50.6"/>
  </r>
  <r>
    <d v="1901-02-24T00:00:00"/>
    <x v="420"/>
    <x v="1"/>
    <x v="3"/>
    <x v="10"/>
    <x v="2"/>
    <n v="99"/>
    <m/>
    <n v="0"/>
    <n v="1.8"/>
    <n v="55"/>
    <n v="35.81"/>
    <n v="16.149999999999999"/>
    <n v="227.7"/>
    <n v="4"/>
    <n v="2.4"/>
    <n v="1.35"/>
    <n v="2.4"/>
    <n v="3.1E-2"/>
    <n v="1.72"/>
    <n v="1"/>
    <n v="23.5"/>
    <n v="55.5"/>
  </r>
  <r>
    <d v="1901-02-25T00:00:00"/>
    <x v="421"/>
    <x v="1"/>
    <x v="1"/>
    <x v="1"/>
    <x v="2"/>
    <n v="193"/>
    <n v="9"/>
    <n v="4.6632124352331605E-2"/>
    <n v="4.8099999999999996"/>
    <n v="40.124740124740129"/>
    <n v="17.920000000000002"/>
    <n v="20.239999999999998"/>
    <n v="358.3"/>
    <n v="1"/>
    <n v="2.41"/>
    <n v="1.03"/>
    <n v="0.61"/>
    <n v="4.4999999999999998E-2"/>
    <n v="1.2"/>
    <n v="1"/>
    <n v="24.7"/>
    <n v="40.1"/>
  </r>
  <r>
    <d v="1901-02-26T00:00:00"/>
    <x v="422"/>
    <x v="1"/>
    <x v="4"/>
    <x v="9"/>
    <x v="0"/>
    <n v="122"/>
    <n v="5"/>
    <n v="4.0983606557377046E-2"/>
    <n v="6.31"/>
    <n v="19.334389857369256"/>
    <n v="48.14"/>
    <n v="24.46"/>
    <n v="136.82"/>
    <n v="3"/>
    <n v="2.83"/>
    <n v="0.53"/>
    <n v="1.89"/>
    <n v="4.3999999999999997E-2"/>
    <n v="1.0900000000000001"/>
    <n v="0"/>
    <n v="22.8"/>
    <n v="59"/>
  </r>
  <r>
    <d v="1901-02-27T00:00:00"/>
    <x v="423"/>
    <x v="1"/>
    <x v="4"/>
    <x v="9"/>
    <x v="2"/>
    <n v="79"/>
    <n v="6"/>
    <n v="7.5949367088607597E-2"/>
    <n v="20.39"/>
    <n v="3.8744482589504656"/>
    <n v="12.78"/>
    <n v="25.25"/>
    <n v="428.31"/>
    <n v="3"/>
    <n v="2.33"/>
    <n v="2.5299999999999998"/>
    <n v="1.39"/>
    <n v="2.7E-2"/>
    <n v="1.35"/>
    <n v="2"/>
    <n v="20.8"/>
    <n v="45.3"/>
  </r>
  <r>
    <d v="1901-02-28T00:00:00"/>
    <x v="424"/>
    <x v="1"/>
    <x v="2"/>
    <x v="16"/>
    <x v="1"/>
    <n v="89"/>
    <n v="4"/>
    <n v="4.49438202247191E-2"/>
    <n v="15.12"/>
    <n v="5.8862433862433869"/>
    <n v="45.9"/>
    <n v="25.18"/>
    <n v="138.25"/>
    <n v="1"/>
    <n v="2.42"/>
    <n v="2.63"/>
    <n v="1.51"/>
    <n v="4.2000000000000003E-2"/>
    <n v="1.24"/>
    <n v="2"/>
    <n v="18.399999999999999"/>
    <n v="35.299999999999997"/>
  </r>
  <r>
    <d v="1901-03-01T00:00:00"/>
    <x v="425"/>
    <x v="2"/>
    <x v="2"/>
    <x v="14"/>
    <x v="0"/>
    <n v="91"/>
    <n v="8"/>
    <n v="8.7912087912087919E-2"/>
    <n v="5.24"/>
    <n v="17.366412213740457"/>
    <n v="15.8"/>
    <n v="22.83"/>
    <n v="432.74"/>
    <n v="4"/>
    <n v="4.0999999999999996"/>
    <n v="2.92"/>
    <n v="1.92"/>
    <n v="3.3000000000000002E-2"/>
    <n v="1.3"/>
    <n v="1"/>
    <n v="22.3"/>
    <n v="45.4"/>
  </r>
  <r>
    <d v="1901-03-02T00:00:00"/>
    <x v="426"/>
    <x v="2"/>
    <x v="0"/>
    <x v="4"/>
    <x v="2"/>
    <n v="126"/>
    <n v="8"/>
    <n v="6.3492063492063489E-2"/>
    <n v="6.87"/>
    <n v="18.34061135371179"/>
    <n v="20.32"/>
    <n v="29.36"/>
    <n v="155.47"/>
    <n v="1"/>
    <n v="1.03"/>
    <n v="2.66"/>
    <n v="0.95"/>
    <n v="0.02"/>
    <n v="1.26"/>
    <n v="2"/>
    <n v="24"/>
    <n v="51.8"/>
  </r>
  <r>
    <d v="1901-03-03T00:00:00"/>
    <x v="427"/>
    <x v="2"/>
    <x v="1"/>
    <x v="6"/>
    <x v="2"/>
    <n v="178"/>
    <n v="0"/>
    <n v="0"/>
    <n v="11.46"/>
    <n v="15.532286212914483"/>
    <n v="16.079999999999998"/>
    <n v="26.35"/>
    <n v="409.81"/>
    <n v="4"/>
    <m/>
    <n v="2.31"/>
    <n v="1.54"/>
    <n v="1.4999999999999999E-2"/>
    <n v="0.56999999999999995"/>
    <n v="2"/>
    <n v="19.399999999999999"/>
    <n v="56.9"/>
  </r>
  <r>
    <d v="1901-03-04T00:00:00"/>
    <x v="428"/>
    <x v="2"/>
    <x v="4"/>
    <x v="5"/>
    <x v="1"/>
    <n v="161"/>
    <n v="0"/>
    <n v="0"/>
    <n v="2.93"/>
    <n v="54.948805460750847"/>
    <n v="23.33"/>
    <n v="22.31"/>
    <n v="446.39"/>
    <n v="4"/>
    <n v="3.44"/>
    <n v="1.48"/>
    <n v="1.85"/>
    <n v="1.2E-2"/>
    <n v="1.41"/>
    <n v="0"/>
    <n v="22.1"/>
    <n v="35.6"/>
  </r>
  <r>
    <d v="1901-03-05T00:00:00"/>
    <x v="429"/>
    <x v="2"/>
    <x v="2"/>
    <x v="2"/>
    <x v="0"/>
    <n v="91"/>
    <n v="0"/>
    <n v="0"/>
    <n v="10.5"/>
    <n v="8.6666666666666661"/>
    <n v="14.27"/>
    <n v="21.99"/>
    <n v="331.26"/>
    <n v="4"/>
    <n v="2.74"/>
    <n v="2.17"/>
    <n v="0.85"/>
    <n v="0.02"/>
    <n v="1.02"/>
    <n v="1"/>
    <n v="18.600000000000001"/>
    <n v="41.7"/>
  </r>
  <r>
    <d v="1901-03-06T00:00:00"/>
    <x v="430"/>
    <x v="2"/>
    <x v="2"/>
    <x v="14"/>
    <x v="1"/>
    <n v="84"/>
    <n v="2"/>
    <n v="2.3809523809523808E-2"/>
    <n v="19.25"/>
    <n v="4.3636363636363633"/>
    <n v="24.97"/>
    <n v="23.1"/>
    <n v="461.98"/>
    <n v="2"/>
    <n v="1.48"/>
    <n v="1.8"/>
    <n v="1.28"/>
    <n v="1.2999999999999999E-2"/>
    <n v="1.55"/>
    <n v="2"/>
    <n v="22.3"/>
    <n v="46"/>
  </r>
  <r>
    <d v="1901-03-07T00:00:00"/>
    <x v="431"/>
    <x v="2"/>
    <x v="2"/>
    <x v="14"/>
    <x v="2"/>
    <n v="146"/>
    <m/>
    <n v="0"/>
    <n v="10.1"/>
    <n v="14.455445544554456"/>
    <n v="22.41"/>
    <n v="20.13"/>
    <n v="217.04"/>
    <n v="1"/>
    <n v="0.5"/>
    <n v="2.25"/>
    <n v="1.45"/>
    <n v="1.7999999999999999E-2"/>
    <n v="0.67"/>
    <n v="0"/>
    <n v="24.9"/>
    <n v="58.1"/>
  </r>
  <r>
    <d v="1901-03-08T00:00:00"/>
    <x v="432"/>
    <x v="2"/>
    <x v="2"/>
    <x v="16"/>
    <x v="2"/>
    <n v="167"/>
    <n v="8"/>
    <n v="4.790419161676647E-2"/>
    <n v="19.07"/>
    <n v="8.7572102779234395"/>
    <n v="39.68"/>
    <n v="28.48"/>
    <n v="234.12"/>
    <n v="1"/>
    <m/>
    <n v="2.12"/>
    <n v="0.64"/>
    <n v="2.7E-2"/>
    <n v="1.05"/>
    <n v="0"/>
    <n v="20"/>
    <n v="36.5"/>
  </r>
  <r>
    <d v="1901-03-09T00:00:00"/>
    <x v="433"/>
    <x v="2"/>
    <x v="4"/>
    <x v="9"/>
    <x v="0"/>
    <n v="95"/>
    <n v="8"/>
    <n v="8.4210526315789472E-2"/>
    <n v="15.37"/>
    <n v="6.1808718282368256"/>
    <n v="34.450000000000003"/>
    <n v="22.77"/>
    <n v="250.32"/>
    <n v="1"/>
    <n v="3.56"/>
    <n v="1.37"/>
    <n v="2.48"/>
    <n v="1.6E-2"/>
    <n v="1.5"/>
    <n v="2"/>
    <n v="19.399999999999999"/>
    <n v="54.6"/>
  </r>
  <r>
    <d v="1901-03-10T00:00:00"/>
    <x v="434"/>
    <x v="2"/>
    <x v="1"/>
    <x v="6"/>
    <x v="0"/>
    <n v="67"/>
    <n v="1"/>
    <n v="1.4925373134328358E-2"/>
    <n v="10.3"/>
    <n v="6.5048543689320386"/>
    <n v="37.340000000000003"/>
    <n v="24.7"/>
    <n v="484.98"/>
    <n v="2"/>
    <n v="0.32"/>
    <n v="1.42"/>
    <n v="0.51"/>
    <n v="3.9E-2"/>
    <n v="0.69"/>
    <n v="0"/>
    <n v="23.2"/>
    <n v="30.5"/>
  </r>
  <r>
    <d v="1901-03-11T00:00:00"/>
    <x v="435"/>
    <x v="2"/>
    <x v="0"/>
    <x v="19"/>
    <x v="2"/>
    <n v="128"/>
    <n v="9"/>
    <n v="7.03125E-2"/>
    <n v="21.55"/>
    <n v="5.9396751740139209"/>
    <n v="29.63"/>
    <n v="18.27"/>
    <n v="128.28"/>
    <n v="1"/>
    <n v="3.62"/>
    <n v="1.96"/>
    <n v="0.71"/>
    <n v="1.0999999999999999E-2"/>
    <n v="1.42"/>
    <n v="1"/>
    <n v="21.9"/>
    <n v="50.1"/>
  </r>
  <r>
    <d v="1901-03-12T00:00:00"/>
    <x v="436"/>
    <x v="2"/>
    <x v="0"/>
    <x v="4"/>
    <x v="0"/>
    <n v="151"/>
    <n v="4"/>
    <n v="2.6490066225165563E-2"/>
    <n v="11.15"/>
    <n v="13.542600896860986"/>
    <n v="44.12"/>
    <n v="19"/>
    <n v="103.17"/>
    <n v="3"/>
    <m/>
    <n v="2.6"/>
    <n v="1.84"/>
    <n v="4.7E-2"/>
    <m/>
    <n v="2"/>
    <n v="21.5"/>
    <n v="40.799999999999997"/>
  </r>
  <r>
    <d v="1901-03-13T00:00:00"/>
    <x v="437"/>
    <x v="2"/>
    <x v="2"/>
    <x v="11"/>
    <x v="0"/>
    <n v="159"/>
    <n v="4"/>
    <n v="2.5157232704402517E-2"/>
    <n v="17.899999999999999"/>
    <n v="8.8826815642458108"/>
    <n v="24.15"/>
    <n v="28.97"/>
    <n v="120.79"/>
    <n v="4"/>
    <n v="4.4800000000000004"/>
    <n v="1.36"/>
    <n v="0.6"/>
    <n v="2.5000000000000001E-2"/>
    <n v="1.1000000000000001"/>
    <n v="0"/>
    <n v="23.2"/>
    <n v="52.7"/>
  </r>
  <r>
    <d v="1901-03-14T00:00:00"/>
    <x v="438"/>
    <x v="2"/>
    <x v="0"/>
    <x v="19"/>
    <x v="1"/>
    <n v="185"/>
    <n v="5"/>
    <n v="2.7027027027027029E-2"/>
    <n v="19.39"/>
    <n v="9.5410005157297579"/>
    <n v="26.09"/>
    <n v="15.8"/>
    <n v="295.70999999999998"/>
    <n v="2"/>
    <n v="4.93"/>
    <n v="1.1299999999999999"/>
    <n v="2.38"/>
    <n v="1.4E-2"/>
    <n v="0.42"/>
    <n v="0"/>
    <n v="22.2"/>
    <n v="31.4"/>
  </r>
  <r>
    <d v="1901-03-15T00:00:00"/>
    <x v="439"/>
    <x v="2"/>
    <x v="2"/>
    <x v="14"/>
    <x v="2"/>
    <n v="80"/>
    <n v="1"/>
    <n v="1.2500000000000001E-2"/>
    <n v="22.07"/>
    <n v="3.6248300860897147"/>
    <n v="13.87"/>
    <n v="20.12"/>
    <n v="188.16"/>
    <n v="1"/>
    <n v="2.95"/>
    <n v="2.56"/>
    <n v="2.4300000000000002"/>
    <n v="0.01"/>
    <n v="1.87"/>
    <n v="2"/>
    <n v="24.5"/>
    <n v="59.6"/>
  </r>
  <r>
    <d v="1901-03-16T00:00:00"/>
    <x v="440"/>
    <x v="2"/>
    <x v="4"/>
    <x v="9"/>
    <x v="0"/>
    <n v="63"/>
    <n v="6"/>
    <n v="9.5238095238095233E-2"/>
    <n v="7.38"/>
    <n v="8.536585365853659"/>
    <n v="49.96"/>
    <n v="22.44"/>
    <n v="294.83999999999997"/>
    <n v="3"/>
    <n v="4.91"/>
    <n v="0.87"/>
    <n v="1.46"/>
    <n v="4.7E-2"/>
    <n v="0.94"/>
    <n v="1"/>
    <n v="20.7"/>
    <n v="47.7"/>
  </r>
  <r>
    <d v="1901-03-17T00:00:00"/>
    <x v="441"/>
    <x v="2"/>
    <x v="1"/>
    <x v="13"/>
    <x v="2"/>
    <n v="198"/>
    <n v="9"/>
    <n v="4.5454545454545456E-2"/>
    <n v="5.63"/>
    <n v="35.168738898756665"/>
    <n v="28.09"/>
    <n v="20"/>
    <n v="312.87"/>
    <n v="2"/>
    <m/>
    <n v="2.75"/>
    <n v="1.67"/>
    <n v="2.8000000000000001E-2"/>
    <n v="1.73"/>
    <n v="0"/>
    <n v="20.100000000000001"/>
    <n v="31.1"/>
  </r>
  <r>
    <d v="1901-03-18T00:00:00"/>
    <x v="442"/>
    <x v="2"/>
    <x v="3"/>
    <x v="10"/>
    <x v="2"/>
    <n v="120"/>
    <n v="0"/>
    <n v="0"/>
    <n v="11.31"/>
    <n v="10.610079575596817"/>
    <n v="46.63"/>
    <n v="20.51"/>
    <n v="293.82"/>
    <n v="4"/>
    <n v="3.37"/>
    <n v="1.62"/>
    <n v="2.2599999999999998"/>
    <n v="4.4999999999999998E-2"/>
    <n v="1.82"/>
    <n v="2"/>
    <n v="23"/>
    <n v="32.4"/>
  </r>
  <r>
    <d v="1901-03-19T00:00:00"/>
    <x v="443"/>
    <x v="2"/>
    <x v="4"/>
    <x v="9"/>
    <x v="0"/>
    <n v="104"/>
    <n v="9"/>
    <n v="8.6538461538461536E-2"/>
    <n v="21.13"/>
    <n v="4.9219119734973971"/>
    <n v="44.11"/>
    <n v="29.97"/>
    <n v="279.32"/>
    <n v="2"/>
    <n v="3.44"/>
    <n v="1.0900000000000001"/>
    <n v="0.96"/>
    <n v="3.2000000000000001E-2"/>
    <n v="0.15"/>
    <n v="1"/>
    <n v="23.8"/>
    <n v="44"/>
  </r>
  <r>
    <d v="1901-03-20T00:00:00"/>
    <x v="444"/>
    <x v="2"/>
    <x v="0"/>
    <x v="19"/>
    <x v="0"/>
    <n v="160"/>
    <n v="3"/>
    <n v="1.8749999999999999E-2"/>
    <n v="8.58"/>
    <n v="18.648018648018649"/>
    <n v="20.37"/>
    <n v="23.72"/>
    <n v="257.27"/>
    <n v="1"/>
    <n v="3.69"/>
    <n v="1.2"/>
    <n v="1.34"/>
    <n v="1.4999999999999999E-2"/>
    <n v="0.85"/>
    <n v="0"/>
    <n v="19.2"/>
    <n v="51.3"/>
  </r>
  <r>
    <d v="1901-03-21T00:00:00"/>
    <x v="445"/>
    <x v="2"/>
    <x v="3"/>
    <x v="3"/>
    <x v="0"/>
    <n v="109"/>
    <n v="7"/>
    <n v="6.4220183486238536E-2"/>
    <n v="7.29"/>
    <n v="14.951989026063099"/>
    <n v="30.05"/>
    <n v="22.78"/>
    <n v="229.22"/>
    <n v="4"/>
    <n v="3.85"/>
    <n v="1.64"/>
    <n v="2.27"/>
    <n v="3.5999999999999997E-2"/>
    <n v="0.83"/>
    <n v="1"/>
    <n v="24"/>
    <n v="48.3"/>
  </r>
  <r>
    <d v="1901-03-22T00:00:00"/>
    <x v="446"/>
    <x v="2"/>
    <x v="0"/>
    <x v="4"/>
    <x v="1"/>
    <n v="75"/>
    <n v="3"/>
    <n v="0.04"/>
    <n v="1.82"/>
    <n v="41.208791208791204"/>
    <n v="33.53"/>
    <n v="21.34"/>
    <n v="229.26"/>
    <n v="2"/>
    <n v="2.82"/>
    <n v="0.96"/>
    <n v="1.22"/>
    <n v="3.9E-2"/>
    <n v="0.96"/>
    <n v="0"/>
    <n v="21.9"/>
    <n v="34.5"/>
  </r>
  <r>
    <d v="1901-03-23T00:00:00"/>
    <x v="447"/>
    <x v="2"/>
    <x v="4"/>
    <x v="5"/>
    <x v="0"/>
    <n v="157"/>
    <n v="0"/>
    <n v="0"/>
    <n v="17.11"/>
    <n v="9.1759205143191114"/>
    <n v="43.8"/>
    <n v="26.66"/>
    <n v="184.38"/>
    <n v="4"/>
    <n v="3.84"/>
    <n v="2.33"/>
    <n v="2.36"/>
    <n v="3.1E-2"/>
    <n v="0.38"/>
    <n v="0"/>
    <n v="22.2"/>
    <n v="50.4"/>
  </r>
  <r>
    <d v="1901-03-24T00:00:00"/>
    <x v="448"/>
    <x v="2"/>
    <x v="0"/>
    <x v="0"/>
    <x v="1"/>
    <n v="82"/>
    <n v="2"/>
    <n v="2.4390243902439025E-2"/>
    <n v="17.100000000000001"/>
    <n v="4.7953216374269001"/>
    <n v="13.9"/>
    <n v="25.84"/>
    <n v="258.88"/>
    <n v="3"/>
    <n v="1.27"/>
    <m/>
    <n v="1.87"/>
    <n v="2.1000000000000001E-2"/>
    <m/>
    <n v="1"/>
    <n v="21.3"/>
    <n v="53.7"/>
  </r>
  <r>
    <d v="1901-03-25T00:00:00"/>
    <x v="449"/>
    <x v="2"/>
    <x v="0"/>
    <x v="12"/>
    <x v="1"/>
    <n v="145"/>
    <n v="7"/>
    <n v="4.8275862068965517E-2"/>
    <n v="20.190000000000001"/>
    <n v="7.1817731550272406"/>
    <n v="43.13"/>
    <n v="24.66"/>
    <n v="319.49"/>
    <n v="1"/>
    <n v="2.58"/>
    <n v="2.46"/>
    <n v="1.98"/>
    <n v="4.2999999999999997E-2"/>
    <n v="0.3"/>
    <n v="1"/>
    <n v="19.600000000000001"/>
    <n v="58.2"/>
  </r>
  <r>
    <d v="1901-03-26T00:00:00"/>
    <x v="450"/>
    <x v="2"/>
    <x v="1"/>
    <x v="6"/>
    <x v="0"/>
    <n v="193"/>
    <n v="6"/>
    <n v="3.1088082901554404E-2"/>
    <n v="12.4"/>
    <n v="15.564516129032258"/>
    <n v="14.48"/>
    <n v="17.62"/>
    <n v="475.81"/>
    <n v="2"/>
    <n v="0.88"/>
    <n v="0.37"/>
    <n v="1.81"/>
    <n v="1.4E-2"/>
    <n v="0.24"/>
    <n v="1"/>
    <n v="24.1"/>
    <n v="54.4"/>
  </r>
  <r>
    <d v="1901-03-27T00:00:00"/>
    <x v="451"/>
    <x v="2"/>
    <x v="0"/>
    <x v="0"/>
    <x v="0"/>
    <n v="178"/>
    <n v="5"/>
    <n v="2.8089887640449437E-2"/>
    <n v="21.48"/>
    <n v="8.2867783985102417"/>
    <n v="27.95"/>
    <n v="16.78"/>
    <n v="390.05"/>
    <n v="1"/>
    <n v="2.14"/>
    <n v="0.99"/>
    <n v="2.0099999999999998"/>
    <n v="3.1E-2"/>
    <n v="0.51"/>
    <n v="1"/>
    <n v="24.6"/>
    <n v="33.9"/>
  </r>
  <r>
    <d v="1901-03-28T00:00:00"/>
    <x v="452"/>
    <x v="2"/>
    <x v="4"/>
    <x v="9"/>
    <x v="0"/>
    <n v="158"/>
    <n v="6"/>
    <n v="3.7974683544303799E-2"/>
    <n v="2.98"/>
    <n v="53.020134228187921"/>
    <n v="44.49"/>
    <n v="22.37"/>
    <n v="464.29"/>
    <n v="1"/>
    <n v="1.94"/>
    <n v="1.54"/>
    <n v="2.21"/>
    <n v="4.2999999999999997E-2"/>
    <n v="0.16"/>
    <n v="2"/>
    <n v="22.4"/>
    <n v="41.6"/>
  </r>
  <r>
    <d v="1901-03-29T00:00:00"/>
    <x v="453"/>
    <x v="2"/>
    <x v="0"/>
    <x v="12"/>
    <x v="2"/>
    <n v="177"/>
    <n v="8"/>
    <n v="4.519774011299435E-2"/>
    <n v="13.95"/>
    <n v="12.688172043010754"/>
    <n v="19.350000000000001"/>
    <n v="26.99"/>
    <n v="187.39"/>
    <n v="2"/>
    <n v="0.14000000000000001"/>
    <n v="2.65"/>
    <n v="2.39"/>
    <n v="2.5999999999999999E-2"/>
    <n v="0.8"/>
    <n v="2"/>
    <n v="19.600000000000001"/>
    <n v="49.8"/>
  </r>
  <r>
    <d v="1901-03-30T00:00:00"/>
    <x v="454"/>
    <x v="2"/>
    <x v="1"/>
    <x v="1"/>
    <x v="2"/>
    <n v="64"/>
    <n v="2"/>
    <n v="3.125E-2"/>
    <n v="11.97"/>
    <n v="5.3467000835421885"/>
    <n v="11.85"/>
    <n v="16.05"/>
    <n v="199.36"/>
    <n v="3"/>
    <n v="1.4"/>
    <n v="1.39"/>
    <n v="0.9"/>
    <n v="2.5999999999999999E-2"/>
    <n v="0.46"/>
    <n v="1"/>
    <n v="23.9"/>
    <n v="58.8"/>
  </r>
  <r>
    <d v="1901-03-31T00:00:00"/>
    <x v="455"/>
    <x v="2"/>
    <x v="1"/>
    <x v="8"/>
    <x v="2"/>
    <n v="77"/>
    <n v="7"/>
    <n v="9.0909090909090912E-2"/>
    <n v="21.64"/>
    <n v="3.5582255083179297"/>
    <n v="11.91"/>
    <n v="28.46"/>
    <n v="221.48"/>
    <n v="1"/>
    <n v="3.52"/>
    <m/>
    <n v="2.4500000000000002"/>
    <n v="2.1999999999999999E-2"/>
    <n v="0.96"/>
    <n v="1"/>
    <n v="20"/>
    <n v="31.4"/>
  </r>
  <r>
    <d v="1901-04-01T00:00:00"/>
    <x v="456"/>
    <x v="3"/>
    <x v="0"/>
    <x v="12"/>
    <x v="1"/>
    <n v="55"/>
    <n v="0"/>
    <n v="0"/>
    <n v="21.89"/>
    <n v="2.5125628140703515"/>
    <n v="17.55"/>
    <n v="27.75"/>
    <n v="486.89"/>
    <n v="1"/>
    <n v="2.2599999999999998"/>
    <n v="2.33"/>
    <n v="2.14"/>
    <n v="2.5000000000000001E-2"/>
    <n v="1.1399999999999999"/>
    <n v="1"/>
    <n v="19"/>
    <n v="58"/>
  </r>
  <r>
    <d v="1901-04-02T00:00:00"/>
    <x v="457"/>
    <x v="3"/>
    <x v="4"/>
    <x v="9"/>
    <x v="0"/>
    <n v="184"/>
    <n v="3"/>
    <n v="1.6304347826086956E-2"/>
    <n v="23.46"/>
    <n v="7.8431372549019605"/>
    <n v="31.64"/>
    <n v="18.09"/>
    <n v="311.11"/>
    <n v="2"/>
    <m/>
    <n v="2.2200000000000002"/>
    <n v="1.54"/>
    <n v="2.4E-2"/>
    <n v="1.03"/>
    <n v="1"/>
    <n v="21.3"/>
    <n v="46.3"/>
  </r>
  <r>
    <d v="1901-04-03T00:00:00"/>
    <x v="458"/>
    <x v="3"/>
    <x v="1"/>
    <x v="13"/>
    <x v="1"/>
    <n v="86"/>
    <n v="9"/>
    <n v="0.10465116279069768"/>
    <n v="9.1"/>
    <n v="9.4505494505494507"/>
    <n v="45.71"/>
    <n v="21.17"/>
    <n v="428.92"/>
    <n v="2"/>
    <n v="2.0299999999999998"/>
    <n v="0.42"/>
    <n v="1.32"/>
    <n v="2.5000000000000001E-2"/>
    <n v="1.77"/>
    <n v="2"/>
    <n v="23.1"/>
    <n v="50"/>
  </r>
  <r>
    <d v="1901-04-04T00:00:00"/>
    <x v="459"/>
    <x v="3"/>
    <x v="1"/>
    <x v="13"/>
    <x v="2"/>
    <n v="56"/>
    <n v="7"/>
    <n v="0.125"/>
    <n v="9.73"/>
    <n v="5.7553956834532372"/>
    <n v="38.36"/>
    <n v="15.93"/>
    <n v="425.46"/>
    <n v="1"/>
    <m/>
    <m/>
    <n v="1.35"/>
    <n v="1.2999999999999999E-2"/>
    <n v="1.79"/>
    <n v="1"/>
    <n v="20"/>
    <n v="34.700000000000003"/>
  </r>
  <r>
    <d v="1901-04-05T00:00:00"/>
    <x v="460"/>
    <x v="3"/>
    <x v="1"/>
    <x v="8"/>
    <x v="2"/>
    <n v="102"/>
    <n v="4"/>
    <n v="3.9215686274509803E-2"/>
    <n v="5.43"/>
    <n v="18.784530386740332"/>
    <n v="42.2"/>
    <n v="15.69"/>
    <n v="454.2"/>
    <n v="1"/>
    <n v="3.88"/>
    <n v="1.52"/>
    <n v="1.71"/>
    <n v="2.3E-2"/>
    <n v="1.19"/>
    <n v="1"/>
    <n v="18.399999999999999"/>
    <n v="46"/>
  </r>
  <r>
    <d v="1901-04-06T00:00:00"/>
    <x v="461"/>
    <x v="3"/>
    <x v="0"/>
    <x v="4"/>
    <x v="1"/>
    <n v="141"/>
    <n v="7"/>
    <n v="4.9645390070921988E-2"/>
    <n v="18.079999999999998"/>
    <n v="7.7986725663716818"/>
    <n v="19.86"/>
    <n v="21.25"/>
    <n v="182.31"/>
    <n v="4"/>
    <n v="0.43"/>
    <n v="2.57"/>
    <n v="1.9"/>
    <n v="4.8000000000000001E-2"/>
    <n v="1.06"/>
    <n v="2"/>
    <n v="24.5"/>
    <n v="45.6"/>
  </r>
  <r>
    <d v="1901-04-07T00:00:00"/>
    <x v="462"/>
    <x v="3"/>
    <x v="1"/>
    <x v="1"/>
    <x v="0"/>
    <n v="90"/>
    <n v="6"/>
    <n v="6.6666666666666666E-2"/>
    <n v="20.16"/>
    <n v="4.4642857142857144"/>
    <n v="25.3"/>
    <n v="19.899999999999999"/>
    <n v="307.07"/>
    <n v="2"/>
    <n v="4.62"/>
    <n v="0.84"/>
    <n v="1.87"/>
    <n v="2.5000000000000001E-2"/>
    <n v="0.77"/>
    <n v="0"/>
    <n v="18.7"/>
    <n v="40.299999999999997"/>
  </r>
  <r>
    <d v="1901-04-08T00:00:00"/>
    <x v="463"/>
    <x v="3"/>
    <x v="0"/>
    <x v="19"/>
    <x v="0"/>
    <n v="151"/>
    <n v="3"/>
    <n v="1.9867549668874173E-2"/>
    <n v="20.6"/>
    <n v="7.3300970873786406"/>
    <n v="30.97"/>
    <n v="27.09"/>
    <n v="337.01"/>
    <n v="1"/>
    <n v="2.4700000000000002"/>
    <n v="1.9"/>
    <n v="0.96"/>
    <n v="4.7E-2"/>
    <n v="1.38"/>
    <n v="2"/>
    <n v="19.3"/>
    <n v="38.5"/>
  </r>
  <r>
    <d v="1901-04-09T00:00:00"/>
    <x v="464"/>
    <x v="3"/>
    <x v="0"/>
    <x v="4"/>
    <x v="2"/>
    <n v="190"/>
    <n v="7"/>
    <n v="3.6842105263157891E-2"/>
    <n v="23.78"/>
    <n v="7.9899074852817487"/>
    <n v="24.71"/>
    <n v="19.09"/>
    <n v="305.39999999999998"/>
    <n v="4"/>
    <n v="3.69"/>
    <n v="1.29"/>
    <n v="1.61"/>
    <n v="1.0999999999999999E-2"/>
    <n v="0.43"/>
    <n v="0"/>
    <n v="23.7"/>
    <n v="51.8"/>
  </r>
  <r>
    <d v="1901-04-10T00:00:00"/>
    <x v="465"/>
    <x v="3"/>
    <x v="0"/>
    <x v="0"/>
    <x v="1"/>
    <n v="61"/>
    <m/>
    <n v="0"/>
    <n v="13.93"/>
    <n v="4.3790380473797557"/>
    <n v="40.090000000000003"/>
    <n v="26.72"/>
    <n v="441.6"/>
    <n v="2"/>
    <n v="3.54"/>
    <n v="7.0000000000000007E-2"/>
    <n v="1.57"/>
    <n v="3.5000000000000003E-2"/>
    <n v="0.54"/>
    <n v="0"/>
    <n v="22.5"/>
    <n v="55.1"/>
  </r>
  <r>
    <d v="1901-04-11T00:00:00"/>
    <x v="466"/>
    <x v="3"/>
    <x v="0"/>
    <x v="4"/>
    <x v="1"/>
    <n v="163"/>
    <n v="0"/>
    <n v="0"/>
    <n v="5.93"/>
    <n v="27.487352445193931"/>
    <n v="48.81"/>
    <n v="19.579999999999998"/>
    <n v="474.96"/>
    <n v="4"/>
    <n v="1.53"/>
    <n v="1.41"/>
    <n v="0.91"/>
    <n v="2.5999999999999999E-2"/>
    <n v="1.1000000000000001"/>
    <n v="0"/>
    <n v="19.899999999999999"/>
    <n v="43.3"/>
  </r>
  <r>
    <d v="1901-04-12T00:00:00"/>
    <x v="467"/>
    <x v="3"/>
    <x v="4"/>
    <x v="9"/>
    <x v="2"/>
    <n v="158"/>
    <n v="4"/>
    <n v="2.5316455696202531E-2"/>
    <n v="14.83"/>
    <n v="10.654079568442347"/>
    <n v="40.770000000000003"/>
    <n v="23.29"/>
    <n v="188.48"/>
    <n v="3"/>
    <n v="5"/>
    <n v="1.91"/>
    <n v="1.3"/>
    <n v="2.4E-2"/>
    <n v="1.21"/>
    <n v="1"/>
    <n v="23.8"/>
    <n v="48.7"/>
  </r>
  <r>
    <d v="1901-04-13T00:00:00"/>
    <x v="468"/>
    <x v="3"/>
    <x v="2"/>
    <x v="16"/>
    <x v="2"/>
    <n v="130"/>
    <n v="5"/>
    <n v="3.8461538461538464E-2"/>
    <n v="9.34"/>
    <n v="13.918629550321199"/>
    <n v="47.61"/>
    <n v="27.81"/>
    <n v="123.15"/>
    <n v="4"/>
    <n v="0.19"/>
    <n v="2.6"/>
    <n v="1.69"/>
    <n v="3.3000000000000002E-2"/>
    <n v="1.44"/>
    <n v="0"/>
    <n v="20.9"/>
    <n v="58"/>
  </r>
  <r>
    <d v="1901-04-14T00:00:00"/>
    <x v="469"/>
    <x v="3"/>
    <x v="4"/>
    <x v="5"/>
    <x v="2"/>
    <n v="84"/>
    <n v="6"/>
    <n v="7.1428571428571425E-2"/>
    <n v="8.68"/>
    <n v="9.67741935483871"/>
    <n v="49.14"/>
    <n v="17.46"/>
    <n v="394.32"/>
    <n v="4"/>
    <n v="4.6500000000000004"/>
    <n v="0.86"/>
    <n v="2.2999999999999998"/>
    <n v="1.4999999999999999E-2"/>
    <n v="1.92"/>
    <n v="0"/>
    <n v="18.100000000000001"/>
    <n v="58.3"/>
  </r>
  <r>
    <d v="1901-04-15T00:00:00"/>
    <x v="470"/>
    <x v="3"/>
    <x v="0"/>
    <x v="19"/>
    <x v="1"/>
    <n v="66"/>
    <m/>
    <n v="0"/>
    <n v="17.11"/>
    <n v="3.8573933372296905"/>
    <n v="22.85"/>
    <n v="20.239999999999998"/>
    <n v="303.8"/>
    <n v="2"/>
    <n v="0.49"/>
    <n v="1.77"/>
    <n v="1.19"/>
    <n v="3.9E-2"/>
    <n v="0.1"/>
    <n v="1"/>
    <n v="20"/>
    <n v="57.2"/>
  </r>
  <r>
    <d v="1901-04-16T00:00:00"/>
    <x v="471"/>
    <x v="3"/>
    <x v="3"/>
    <x v="7"/>
    <x v="2"/>
    <n v="104"/>
    <n v="3"/>
    <n v="2.8846153846153848E-2"/>
    <n v="5.67"/>
    <n v="18.34215167548501"/>
    <n v="34.64"/>
    <n v="25.87"/>
    <n v="475.5"/>
    <n v="4"/>
    <n v="1.55"/>
    <m/>
    <n v="1.01"/>
    <n v="4.2999999999999997E-2"/>
    <n v="1.28"/>
    <n v="1"/>
    <n v="21.3"/>
    <n v="58.4"/>
  </r>
  <r>
    <d v="1901-04-17T00:00:00"/>
    <x v="472"/>
    <x v="3"/>
    <x v="0"/>
    <x v="12"/>
    <x v="2"/>
    <n v="195"/>
    <n v="5"/>
    <n v="2.564102564102564E-2"/>
    <n v="13.53"/>
    <n v="14.412416851441243"/>
    <n v="40.659999999999997"/>
    <n v="18.14"/>
    <n v="383.73"/>
    <n v="3"/>
    <n v="4.5"/>
    <n v="1.81"/>
    <n v="0.69"/>
    <n v="1.2E-2"/>
    <n v="1.02"/>
    <n v="2"/>
    <n v="22.1"/>
    <n v="42.5"/>
  </r>
  <r>
    <d v="1901-04-18T00:00:00"/>
    <x v="473"/>
    <x v="3"/>
    <x v="3"/>
    <x v="10"/>
    <x v="2"/>
    <n v="138"/>
    <n v="6"/>
    <n v="4.3478260869565216E-2"/>
    <n v="4.24"/>
    <n v="32.547169811320757"/>
    <n v="34.76"/>
    <n v="16.05"/>
    <n v="224.95"/>
    <n v="3"/>
    <n v="1.07"/>
    <n v="2.72"/>
    <n v="1.71"/>
    <n v="1.6E-2"/>
    <n v="0.78"/>
    <n v="0"/>
    <n v="23.4"/>
    <n v="52.3"/>
  </r>
  <r>
    <d v="1901-04-19T00:00:00"/>
    <x v="474"/>
    <x v="3"/>
    <x v="3"/>
    <x v="17"/>
    <x v="0"/>
    <n v="183"/>
    <n v="6"/>
    <n v="3.2786885245901641E-2"/>
    <n v="21.49"/>
    <n v="8.515588645881806"/>
    <n v="33.93"/>
    <n v="29.69"/>
    <n v="312.5"/>
    <n v="4"/>
    <n v="0.32"/>
    <n v="1.78"/>
    <n v="1.99"/>
    <n v="1.4999999999999999E-2"/>
    <n v="0.18"/>
    <n v="1"/>
    <n v="19.100000000000001"/>
    <n v="45.8"/>
  </r>
  <r>
    <d v="1901-04-20T00:00:00"/>
    <x v="475"/>
    <x v="3"/>
    <x v="0"/>
    <x v="19"/>
    <x v="0"/>
    <n v="163"/>
    <n v="1"/>
    <n v="6.1349693251533744E-3"/>
    <n v="3.04"/>
    <n v="53.618421052631575"/>
    <n v="24.73"/>
    <n v="20.190000000000001"/>
    <n v="459.42"/>
    <n v="4"/>
    <n v="3.62"/>
    <n v="1.83"/>
    <n v="0.9"/>
    <n v="4.8000000000000001E-2"/>
    <n v="1.4"/>
    <n v="2"/>
    <n v="23.4"/>
    <n v="52.9"/>
  </r>
  <r>
    <d v="1901-04-21T00:00:00"/>
    <x v="476"/>
    <x v="3"/>
    <x v="2"/>
    <x v="2"/>
    <x v="1"/>
    <n v="151"/>
    <n v="2"/>
    <n v="1.3245033112582781E-2"/>
    <n v="22.44"/>
    <n v="6.7290552584670227"/>
    <n v="31.21"/>
    <n v="28.18"/>
    <n v="439.32"/>
    <n v="2"/>
    <n v="1.44"/>
    <n v="2.15"/>
    <n v="1.73"/>
    <n v="3.7999999999999999E-2"/>
    <n v="1.47"/>
    <n v="2"/>
    <n v="21.4"/>
    <n v="54.8"/>
  </r>
  <r>
    <d v="1901-04-22T00:00:00"/>
    <x v="477"/>
    <x v="3"/>
    <x v="0"/>
    <x v="4"/>
    <x v="1"/>
    <n v="167"/>
    <n v="4"/>
    <n v="2.3952095808383235E-2"/>
    <n v="23.99"/>
    <n v="6.9612338474364321"/>
    <n v="23.63"/>
    <n v="18.309999999999999"/>
    <n v="286.88"/>
    <n v="2"/>
    <n v="1.99"/>
    <n v="2.25"/>
    <n v="2.44"/>
    <n v="2.1000000000000001E-2"/>
    <n v="0.33"/>
    <n v="1"/>
    <n v="18.3"/>
    <n v="48.8"/>
  </r>
  <r>
    <d v="1901-04-23T00:00:00"/>
    <x v="478"/>
    <x v="3"/>
    <x v="0"/>
    <x v="0"/>
    <x v="2"/>
    <n v="199"/>
    <n v="2"/>
    <n v="1.0050251256281407E-2"/>
    <n v="6.42"/>
    <n v="30.996884735202492"/>
    <n v="19.03"/>
    <n v="22.95"/>
    <n v="188.72"/>
    <n v="3"/>
    <n v="2.2400000000000002"/>
    <n v="1.52"/>
    <n v="1.88"/>
    <n v="1.4E-2"/>
    <n v="1.39"/>
    <n v="0"/>
    <n v="21.3"/>
    <n v="31"/>
  </r>
  <r>
    <d v="1901-04-24T00:00:00"/>
    <x v="479"/>
    <x v="3"/>
    <x v="0"/>
    <x v="0"/>
    <x v="0"/>
    <n v="197"/>
    <n v="5"/>
    <n v="2.5380710659898477E-2"/>
    <n v="3.13"/>
    <n v="62.939297124600643"/>
    <n v="25.2"/>
    <n v="28.02"/>
    <n v="142.54"/>
    <n v="4"/>
    <n v="3.39"/>
    <n v="1.94"/>
    <n v="1.7"/>
    <n v="3.6999999999999998E-2"/>
    <n v="7.0000000000000007E-2"/>
    <n v="2"/>
    <n v="19.8"/>
    <n v="53.3"/>
  </r>
  <r>
    <d v="1901-04-25T00:00:00"/>
    <x v="480"/>
    <x v="3"/>
    <x v="3"/>
    <x v="7"/>
    <x v="0"/>
    <n v="187"/>
    <n v="3"/>
    <n v="1.6042780748663103E-2"/>
    <n v="1.73"/>
    <n v="108.09248554913295"/>
    <n v="25.98"/>
    <n v="15.93"/>
    <n v="168.68"/>
    <n v="4"/>
    <n v="3.67"/>
    <n v="2.09"/>
    <n v="0.63"/>
    <n v="1.4E-2"/>
    <n v="0.31"/>
    <n v="2"/>
    <n v="19.7"/>
    <n v="59.9"/>
  </r>
  <r>
    <d v="1901-04-26T00:00:00"/>
    <x v="481"/>
    <x v="3"/>
    <x v="2"/>
    <x v="14"/>
    <x v="2"/>
    <n v="104"/>
    <m/>
    <n v="0"/>
    <n v="4.3499999999999996"/>
    <n v="23.908045977011497"/>
    <n v="15.77"/>
    <n v="26.31"/>
    <n v="276.85000000000002"/>
    <n v="3"/>
    <m/>
    <n v="0.47"/>
    <n v="2.4700000000000002"/>
    <n v="4.7E-2"/>
    <m/>
    <n v="2"/>
    <n v="20.399999999999999"/>
    <n v="52.1"/>
  </r>
  <r>
    <d v="1901-04-27T00:00:00"/>
    <x v="482"/>
    <x v="3"/>
    <x v="2"/>
    <x v="14"/>
    <x v="0"/>
    <n v="114"/>
    <n v="5"/>
    <n v="4.3859649122807015E-2"/>
    <n v="22.05"/>
    <n v="5.1700680272108839"/>
    <n v="29.54"/>
    <n v="16.989999999999998"/>
    <n v="386.63"/>
    <n v="3"/>
    <n v="4.5199999999999996"/>
    <n v="0.91"/>
    <n v="1.44"/>
    <n v="2.1000000000000001E-2"/>
    <m/>
    <n v="2"/>
    <n v="22"/>
    <n v="30.7"/>
  </r>
  <r>
    <d v="1901-04-28T00:00:00"/>
    <x v="483"/>
    <x v="3"/>
    <x v="1"/>
    <x v="13"/>
    <x v="1"/>
    <n v="165"/>
    <n v="9"/>
    <n v="5.4545454545454543E-2"/>
    <n v="17.79"/>
    <n v="9.2748735244519391"/>
    <n v="35.479999999999997"/>
    <n v="18.420000000000002"/>
    <n v="168.7"/>
    <n v="4"/>
    <m/>
    <n v="2.68"/>
    <n v="1.5"/>
    <n v="2.1000000000000001E-2"/>
    <n v="1.1100000000000001"/>
    <n v="0"/>
    <n v="22.1"/>
    <n v="53"/>
  </r>
  <r>
    <d v="1901-04-29T00:00:00"/>
    <x v="484"/>
    <x v="3"/>
    <x v="0"/>
    <x v="0"/>
    <x v="2"/>
    <n v="133"/>
    <n v="3"/>
    <n v="2.2556390977443608E-2"/>
    <n v="3.12"/>
    <n v="42.628205128205124"/>
    <n v="60"/>
    <n v="20.329999999999998"/>
    <n v="373.07"/>
    <n v="3"/>
    <n v="3.8"/>
    <n v="0.72"/>
    <n v="2.09"/>
    <n v="2.8000000000000001E-2"/>
    <n v="1.01"/>
    <n v="0"/>
    <n v="24.5"/>
    <n v="47.2"/>
  </r>
  <r>
    <d v="1901-04-30T00:00:00"/>
    <x v="485"/>
    <x v="3"/>
    <x v="0"/>
    <x v="4"/>
    <x v="0"/>
    <n v="142"/>
    <n v="6"/>
    <n v="4.2253521126760563E-2"/>
    <n v="23.11"/>
    <n v="6.1445261791432282"/>
    <n v="31.24"/>
    <n v="19.440000000000001"/>
    <n v="221.86"/>
    <n v="2"/>
    <n v="3.62"/>
    <n v="1.91"/>
    <n v="1.43"/>
    <n v="4.8000000000000001E-2"/>
    <n v="1.96"/>
    <n v="2"/>
    <n v="24.4"/>
    <n v="55.7"/>
  </r>
  <r>
    <d v="1901-05-01T00:00:00"/>
    <x v="486"/>
    <x v="4"/>
    <x v="0"/>
    <x v="19"/>
    <x v="0"/>
    <n v="64"/>
    <m/>
    <n v="0"/>
    <n v="16.059999999999999"/>
    <n v="3.9850560398505608"/>
    <n v="13.51"/>
    <n v="20.6"/>
    <n v="350.34"/>
    <n v="1"/>
    <n v="2.61"/>
    <n v="0.16"/>
    <n v="1.51"/>
    <n v="2.5999999999999999E-2"/>
    <n v="0.32"/>
    <n v="2"/>
    <n v="22"/>
    <n v="34.9"/>
  </r>
  <r>
    <d v="1901-05-02T00:00:00"/>
    <x v="487"/>
    <x v="4"/>
    <x v="4"/>
    <x v="5"/>
    <x v="2"/>
    <n v="193"/>
    <n v="2"/>
    <n v="1.0362694300518135E-2"/>
    <n v="22.38"/>
    <n v="8.6237712243074185"/>
    <n v="44.25"/>
    <n v="25.43"/>
    <n v="294.49"/>
    <n v="1"/>
    <n v="4.8600000000000003"/>
    <n v="2.4700000000000002"/>
    <n v="2.14"/>
    <n v="2.4E-2"/>
    <n v="1.95"/>
    <n v="1"/>
    <n v="18.7"/>
    <n v="55.2"/>
  </r>
  <r>
    <d v="1901-05-03T00:00:00"/>
    <x v="488"/>
    <x v="4"/>
    <x v="0"/>
    <x v="4"/>
    <x v="0"/>
    <n v="124"/>
    <n v="3"/>
    <n v="2.4193548387096774E-2"/>
    <n v="17.41"/>
    <n v="7.1223434807581851"/>
    <n v="26.35"/>
    <n v="18.66"/>
    <n v="449.18"/>
    <n v="3"/>
    <n v="2.34"/>
    <n v="1.78"/>
    <n v="0.93"/>
    <n v="3.3000000000000002E-2"/>
    <n v="0.47"/>
    <n v="0"/>
    <n v="18.7"/>
    <n v="58.3"/>
  </r>
  <r>
    <d v="1901-05-04T00:00:00"/>
    <x v="489"/>
    <x v="4"/>
    <x v="2"/>
    <x v="11"/>
    <x v="1"/>
    <n v="64"/>
    <n v="9"/>
    <n v="0.140625"/>
    <n v="9.64"/>
    <n v="6.6390041493775929"/>
    <n v="19.73"/>
    <n v="24.2"/>
    <n v="469.83"/>
    <n v="3"/>
    <n v="4.3"/>
    <n v="1.51"/>
    <n v="0.89"/>
    <n v="4.9000000000000002E-2"/>
    <n v="1.33"/>
    <n v="2"/>
    <n v="18.5"/>
    <n v="44.1"/>
  </r>
  <r>
    <d v="1901-05-05T00:00:00"/>
    <x v="490"/>
    <x v="4"/>
    <x v="3"/>
    <x v="17"/>
    <x v="1"/>
    <n v="99"/>
    <n v="4"/>
    <n v="4.0404040404040407E-2"/>
    <n v="2.5499999999999998"/>
    <n v="38.82352941176471"/>
    <n v="25.1"/>
    <n v="23.92"/>
    <n v="253.99"/>
    <n v="1"/>
    <n v="0.31"/>
    <n v="2.2200000000000002"/>
    <n v="1.1100000000000001"/>
    <n v="0.02"/>
    <n v="1.53"/>
    <n v="0"/>
    <n v="21.5"/>
    <n v="43.9"/>
  </r>
  <r>
    <d v="1901-05-06T00:00:00"/>
    <x v="491"/>
    <x v="4"/>
    <x v="0"/>
    <x v="4"/>
    <x v="0"/>
    <n v="198"/>
    <n v="8"/>
    <n v="4.0404040404040407E-2"/>
    <n v="1.38"/>
    <n v="143.47826086956522"/>
    <n v="36.07"/>
    <n v="18.63"/>
    <n v="247.79"/>
    <n v="3"/>
    <n v="1.99"/>
    <n v="2.29"/>
    <n v="1.59"/>
    <n v="4.4999999999999998E-2"/>
    <n v="0.02"/>
    <n v="1"/>
    <n v="21.3"/>
    <n v="51.9"/>
  </r>
  <r>
    <d v="1901-05-07T00:00:00"/>
    <x v="492"/>
    <x v="4"/>
    <x v="0"/>
    <x v="0"/>
    <x v="2"/>
    <n v="97"/>
    <n v="1"/>
    <n v="1.0309278350515464E-2"/>
    <n v="15.02"/>
    <n v="6.4580559254327561"/>
    <n v="29.11"/>
    <n v="16.2"/>
    <n v="345.16"/>
    <n v="3"/>
    <m/>
    <n v="0.74"/>
    <n v="1.76"/>
    <n v="0.03"/>
    <n v="1.47"/>
    <n v="0"/>
    <n v="20"/>
    <n v="39.4"/>
  </r>
  <r>
    <d v="1901-05-08T00:00:00"/>
    <x v="493"/>
    <x v="4"/>
    <x v="0"/>
    <x v="12"/>
    <x v="2"/>
    <n v="150"/>
    <n v="18"/>
    <n v="0.12"/>
    <n v="12.56"/>
    <n v="11.942675159235668"/>
    <n v="34.119999999999997"/>
    <n v="18.760000000000002"/>
    <n v="217.3"/>
    <n v="2"/>
    <n v="4.28"/>
    <n v="2.93"/>
    <n v="2.11"/>
    <n v="4.2000000000000003E-2"/>
    <n v="1.01"/>
    <n v="0"/>
    <n v="23.7"/>
    <n v="55.1"/>
  </r>
  <r>
    <d v="1901-05-09T00:00:00"/>
    <x v="494"/>
    <x v="4"/>
    <x v="1"/>
    <x v="6"/>
    <x v="2"/>
    <n v="127"/>
    <m/>
    <n v="0"/>
    <n v="14.34"/>
    <n v="8.8563458856345889"/>
    <n v="33.840000000000003"/>
    <n v="24.75"/>
    <n v="334.31"/>
    <n v="1"/>
    <n v="2.14"/>
    <n v="2.73"/>
    <n v="1.21"/>
    <n v="2.5000000000000001E-2"/>
    <n v="1.04"/>
    <n v="0"/>
    <n v="19.2"/>
    <n v="55.5"/>
  </r>
  <r>
    <d v="1901-05-10T00:00:00"/>
    <x v="495"/>
    <x v="4"/>
    <x v="1"/>
    <x v="6"/>
    <x v="1"/>
    <n v="87"/>
    <n v="7"/>
    <n v="8.0459770114942528E-2"/>
    <n v="23.17"/>
    <n v="3.7548554164868362"/>
    <n v="37.82"/>
    <n v="18.82"/>
    <n v="264.67"/>
    <n v="3"/>
    <n v="2.64"/>
    <n v="0.64"/>
    <n v="0.92"/>
    <n v="2.8000000000000001E-2"/>
    <n v="0.63"/>
    <n v="1"/>
    <n v="24"/>
    <n v="49"/>
  </r>
  <r>
    <d v="1901-05-11T00:00:00"/>
    <x v="496"/>
    <x v="4"/>
    <x v="4"/>
    <x v="5"/>
    <x v="1"/>
    <n v="191"/>
    <n v="4"/>
    <n v="2.0942408376963352E-2"/>
    <n v="21.78"/>
    <n v="8.7695133149678597"/>
    <n v="47.28"/>
    <n v="18.190000000000001"/>
    <n v="290.61"/>
    <n v="4"/>
    <n v="3.33"/>
    <n v="0.98"/>
    <n v="1.33"/>
    <n v="2.5999999999999999E-2"/>
    <n v="1.81"/>
    <n v="0"/>
    <n v="18"/>
    <n v="45.7"/>
  </r>
  <r>
    <d v="1901-05-12T00:00:00"/>
    <x v="497"/>
    <x v="4"/>
    <x v="3"/>
    <x v="17"/>
    <x v="0"/>
    <n v="111"/>
    <n v="8"/>
    <n v="7.2072072072072071E-2"/>
    <n v="9.2100000000000009"/>
    <n v="12.052117263843646"/>
    <n v="36.119999999999997"/>
    <n v="29.05"/>
    <n v="416.44"/>
    <n v="4"/>
    <n v="2.0299999999999998"/>
    <n v="1.1299999999999999"/>
    <n v="0.85"/>
    <n v="3.1E-2"/>
    <n v="0.38"/>
    <n v="2"/>
    <n v="22.6"/>
    <n v="55.1"/>
  </r>
  <r>
    <d v="1901-05-13T00:00:00"/>
    <x v="498"/>
    <x v="4"/>
    <x v="0"/>
    <x v="12"/>
    <x v="1"/>
    <n v="96"/>
    <n v="5"/>
    <n v="5.2083333333333336E-2"/>
    <n v="8.32"/>
    <n v="11.538461538461538"/>
    <n v="16.600000000000001"/>
    <n v="29.38"/>
    <n v="144.27000000000001"/>
    <n v="1"/>
    <n v="1.81"/>
    <n v="2.35"/>
    <n v="1.04"/>
    <n v="1.6E-2"/>
    <n v="0.76"/>
    <n v="2"/>
    <n v="23.9"/>
    <n v="35.4"/>
  </r>
  <r>
    <d v="1901-05-14T00:00:00"/>
    <x v="499"/>
    <x v="4"/>
    <x v="3"/>
    <x v="17"/>
    <x v="2"/>
    <n v="177"/>
    <n v="1"/>
    <n v="5.6497175141242938E-3"/>
    <n v="7.53"/>
    <n v="23.50597609561753"/>
    <n v="28.25"/>
    <n v="20.99"/>
    <n v="159.5"/>
    <n v="2"/>
    <n v="1.68"/>
    <n v="1"/>
    <n v="0.64"/>
    <n v="4.2999999999999997E-2"/>
    <n v="0.08"/>
    <n v="1"/>
    <n v="23.9"/>
    <n v="33.6"/>
  </r>
  <r>
    <d v="1901-05-15T00:00:00"/>
    <x v="500"/>
    <x v="4"/>
    <x v="0"/>
    <x v="19"/>
    <x v="0"/>
    <n v="119"/>
    <n v="1"/>
    <n v="8.4033613445378148E-3"/>
    <n v="22.63"/>
    <n v="5.2585064074237744"/>
    <n v="17.62"/>
    <n v="26.66"/>
    <n v="145.94"/>
    <n v="4"/>
    <n v="3.85"/>
    <n v="2.0099999999999998"/>
    <n v="0.65"/>
    <n v="2.5999999999999999E-2"/>
    <n v="0.89"/>
    <n v="2"/>
    <n v="21.4"/>
    <n v="31.1"/>
  </r>
  <r>
    <d v="1901-05-16T00:00:00"/>
    <x v="501"/>
    <x v="4"/>
    <x v="3"/>
    <x v="7"/>
    <x v="1"/>
    <n v="88"/>
    <n v="7"/>
    <n v="7.9545454545454544E-2"/>
    <n v="21.89"/>
    <n v="4.0201005025125625"/>
    <n v="15.46"/>
    <n v="16.079999999999998"/>
    <n v="348.73"/>
    <n v="4"/>
    <n v="4.93"/>
    <n v="1.97"/>
    <n v="0.92"/>
    <n v="2.3E-2"/>
    <n v="1.83"/>
    <n v="1"/>
    <n v="20.2"/>
    <n v="30.1"/>
  </r>
  <r>
    <d v="1901-05-17T00:00:00"/>
    <x v="502"/>
    <x v="4"/>
    <x v="3"/>
    <x v="3"/>
    <x v="2"/>
    <n v="120"/>
    <n v="3"/>
    <n v="2.5000000000000001E-2"/>
    <n v="22.55"/>
    <n v="5.3215077605321506"/>
    <n v="39.78"/>
    <n v="28.57"/>
    <n v="447.05"/>
    <n v="4"/>
    <n v="1.63"/>
    <n v="1.7"/>
    <n v="1.1599999999999999"/>
    <n v="4.3999999999999997E-2"/>
    <n v="0.49"/>
    <n v="0"/>
    <n v="21"/>
    <n v="49.9"/>
  </r>
  <r>
    <d v="1901-05-18T00:00:00"/>
    <x v="503"/>
    <x v="4"/>
    <x v="1"/>
    <x v="8"/>
    <x v="1"/>
    <n v="133"/>
    <n v="9"/>
    <n v="6.7669172932330823E-2"/>
    <n v="6.33"/>
    <n v="21.011058451816744"/>
    <n v="16.21"/>
    <n v="20.190000000000001"/>
    <n v="460.8"/>
    <n v="3"/>
    <n v="3.37"/>
    <n v="1.86"/>
    <n v="2.39"/>
    <n v="1.9E-2"/>
    <n v="1.57"/>
    <n v="1"/>
    <n v="22.1"/>
    <n v="36.5"/>
  </r>
  <r>
    <d v="1901-05-19T00:00:00"/>
    <x v="504"/>
    <x v="4"/>
    <x v="1"/>
    <x v="8"/>
    <x v="2"/>
    <n v="162"/>
    <n v="7"/>
    <n v="4.3209876543209874E-2"/>
    <n v="11.81"/>
    <n v="13.717188823031329"/>
    <n v="41.23"/>
    <n v="26.49"/>
    <n v="309.25"/>
    <n v="3"/>
    <n v="4.3899999999999997"/>
    <n v="0.68"/>
    <n v="1.47"/>
    <n v="3.9E-2"/>
    <n v="0.08"/>
    <n v="2"/>
    <n v="24.9"/>
    <n v="55.6"/>
  </r>
  <r>
    <d v="1901-05-20T00:00:00"/>
    <x v="505"/>
    <x v="4"/>
    <x v="0"/>
    <x v="12"/>
    <x v="2"/>
    <n v="130"/>
    <n v="8"/>
    <n v="6.1538461538461542E-2"/>
    <n v="9.17"/>
    <n v="14.176663031624864"/>
    <n v="30.9"/>
    <n v="24.84"/>
    <n v="359.35"/>
    <n v="1"/>
    <n v="4.92"/>
    <n v="0.46"/>
    <n v="0.75"/>
    <n v="2.4E-2"/>
    <n v="1.64"/>
    <n v="1"/>
    <n v="24.8"/>
    <n v="42.2"/>
  </r>
  <r>
    <d v="1901-05-21T00:00:00"/>
    <x v="506"/>
    <x v="4"/>
    <x v="3"/>
    <x v="17"/>
    <x v="0"/>
    <n v="82"/>
    <n v="3"/>
    <n v="3.6585365853658534E-2"/>
    <n v="8.43"/>
    <n v="9.7271648873072358"/>
    <n v="26.96"/>
    <n v="21.04"/>
    <n v="376.15"/>
    <n v="3"/>
    <n v="2.89"/>
    <n v="1.01"/>
    <n v="0.87"/>
    <n v="3.3000000000000002E-2"/>
    <m/>
    <n v="1"/>
    <n v="23.9"/>
    <n v="48.7"/>
  </r>
  <r>
    <d v="1901-05-22T00:00:00"/>
    <x v="507"/>
    <x v="4"/>
    <x v="3"/>
    <x v="3"/>
    <x v="0"/>
    <n v="100"/>
    <n v="9"/>
    <n v="0.09"/>
    <n v="3.22"/>
    <n v="31.05590062111801"/>
    <n v="44.93"/>
    <n v="16.149999999999999"/>
    <n v="284.39999999999998"/>
    <n v="3"/>
    <n v="0.92"/>
    <n v="1.46"/>
    <n v="1.02"/>
    <n v="3.1E-2"/>
    <n v="0.12"/>
    <n v="2"/>
    <n v="23.1"/>
    <n v="50.4"/>
  </r>
  <r>
    <d v="1901-05-23T00:00:00"/>
    <x v="508"/>
    <x v="4"/>
    <x v="2"/>
    <x v="2"/>
    <x v="2"/>
    <n v="94"/>
    <n v="4"/>
    <n v="4.2553191489361701E-2"/>
    <n v="20.329999999999998"/>
    <n v="4.623708804722086"/>
    <n v="46"/>
    <n v="24.23"/>
    <n v="360.93"/>
    <n v="4"/>
    <n v="2.72"/>
    <n v="1.6"/>
    <n v="2.31"/>
    <n v="3.3000000000000002E-2"/>
    <m/>
    <n v="1"/>
    <n v="18.100000000000001"/>
    <n v="47.1"/>
  </r>
  <r>
    <d v="1901-05-24T00:00:00"/>
    <x v="509"/>
    <x v="4"/>
    <x v="3"/>
    <x v="7"/>
    <x v="2"/>
    <n v="83"/>
    <n v="0"/>
    <n v="0"/>
    <n v="7.83"/>
    <n v="10.600255427841635"/>
    <n v="18.62"/>
    <n v="16.079999999999998"/>
    <n v="241.52"/>
    <n v="4"/>
    <n v="3.28"/>
    <n v="0.52"/>
    <n v="1.23"/>
    <n v="3.3000000000000002E-2"/>
    <n v="1.1200000000000001"/>
    <n v="2"/>
    <n v="20.399999999999999"/>
    <n v="33.700000000000003"/>
  </r>
  <r>
    <d v="1901-05-25T00:00:00"/>
    <x v="510"/>
    <x v="4"/>
    <x v="2"/>
    <x v="11"/>
    <x v="1"/>
    <n v="96"/>
    <n v="9"/>
    <n v="9.375E-2"/>
    <n v="9.08"/>
    <n v="10.572687224669604"/>
    <n v="42"/>
    <n v="29.39"/>
    <n v="350.98"/>
    <n v="2"/>
    <n v="2.4"/>
    <n v="2.1"/>
    <n v="2.37"/>
    <n v="3.7999999999999999E-2"/>
    <n v="1.86"/>
    <n v="0"/>
    <n v="19.100000000000001"/>
    <n v="41.5"/>
  </r>
  <r>
    <d v="1901-05-26T00:00:00"/>
    <x v="511"/>
    <x v="4"/>
    <x v="3"/>
    <x v="7"/>
    <x v="1"/>
    <n v="86"/>
    <n v="7"/>
    <n v="8.1395348837209308E-2"/>
    <n v="14.94"/>
    <n v="5.7563587684069617"/>
    <n v="34.24"/>
    <n v="21.43"/>
    <n v="298.52"/>
    <n v="4"/>
    <n v="1.54"/>
    <n v="0.28999999999999998"/>
    <n v="0.67"/>
    <n v="2.9000000000000001E-2"/>
    <n v="0.66"/>
    <n v="0"/>
    <n v="24.9"/>
    <n v="31.8"/>
  </r>
  <r>
    <d v="1901-05-27T00:00:00"/>
    <x v="512"/>
    <x v="4"/>
    <x v="4"/>
    <x v="9"/>
    <x v="0"/>
    <n v="166"/>
    <n v="9"/>
    <n v="5.4216867469879519E-2"/>
    <n v="22.3"/>
    <n v="7.4439461883408073"/>
    <n v="29.85"/>
    <n v="19.37"/>
    <n v="164.35"/>
    <n v="1"/>
    <n v="1.56"/>
    <n v="2.96"/>
    <n v="2.23"/>
    <n v="0.03"/>
    <n v="0.75"/>
    <n v="2"/>
    <n v="21.7"/>
    <n v="35.6"/>
  </r>
  <r>
    <d v="1901-05-28T00:00:00"/>
    <x v="513"/>
    <x v="4"/>
    <x v="0"/>
    <x v="0"/>
    <x v="1"/>
    <n v="180"/>
    <n v="5"/>
    <n v="2.7777777777777776E-2"/>
    <n v="17.66"/>
    <n v="10.192525481313703"/>
    <n v="19.510000000000002"/>
    <n v="18.12"/>
    <n v="438"/>
    <n v="2"/>
    <n v="4"/>
    <n v="2.37"/>
    <n v="1.41"/>
    <n v="0.04"/>
    <n v="1.39"/>
    <n v="1"/>
    <n v="20.8"/>
    <n v="41.3"/>
  </r>
  <r>
    <d v="1901-05-29T00:00:00"/>
    <x v="514"/>
    <x v="4"/>
    <x v="1"/>
    <x v="6"/>
    <x v="0"/>
    <n v="126"/>
    <n v="5"/>
    <n v="3.968253968253968E-2"/>
    <n v="15.79"/>
    <n v="7.9797340088663713"/>
    <n v="42.1"/>
    <n v="16.12"/>
    <n v="206.35"/>
    <n v="1"/>
    <m/>
    <n v="2.71"/>
    <n v="2.29"/>
    <n v="1.7999999999999999E-2"/>
    <n v="0.04"/>
    <n v="2"/>
    <n v="19.2"/>
    <n v="52"/>
  </r>
  <r>
    <d v="1901-05-30T00:00:00"/>
    <x v="515"/>
    <x v="4"/>
    <x v="4"/>
    <x v="5"/>
    <x v="0"/>
    <n v="59"/>
    <n v="1"/>
    <n v="1.6949152542372881E-2"/>
    <n v="3.2"/>
    <n v="18.4375"/>
    <n v="45.26"/>
    <n v="25.62"/>
    <n v="141.72999999999999"/>
    <n v="1"/>
    <n v="3.44"/>
    <n v="1.39"/>
    <n v="1.99"/>
    <n v="4.1000000000000002E-2"/>
    <n v="1.41"/>
    <n v="1"/>
    <n v="23.7"/>
    <n v="45.4"/>
  </r>
  <r>
    <d v="1901-05-31T00:00:00"/>
    <x v="516"/>
    <x v="4"/>
    <x v="2"/>
    <x v="11"/>
    <x v="0"/>
    <n v="198"/>
    <n v="3"/>
    <n v="1.5151515151515152E-2"/>
    <n v="15.34"/>
    <n v="12.907431551499348"/>
    <n v="39.19"/>
    <n v="29.86"/>
    <n v="432.31"/>
    <n v="3"/>
    <n v="2.2799999999999998"/>
    <m/>
    <n v="1.02"/>
    <n v="0.01"/>
    <n v="0.08"/>
    <n v="2"/>
    <n v="24.9"/>
    <n v="51.2"/>
  </r>
  <r>
    <d v="1901-06-01T00:00:00"/>
    <x v="517"/>
    <x v="5"/>
    <x v="3"/>
    <x v="17"/>
    <x v="1"/>
    <n v="128"/>
    <n v="5"/>
    <n v="3.90625E-2"/>
    <n v="7.12"/>
    <n v="17.977528089887642"/>
    <n v="21.04"/>
    <n v="21.89"/>
    <n v="445.92"/>
    <n v="1"/>
    <n v="1.59"/>
    <n v="2.95"/>
    <n v="1.28"/>
    <n v="3.3000000000000002E-2"/>
    <n v="1.89"/>
    <n v="1"/>
    <n v="22.1"/>
    <n v="46.2"/>
  </r>
  <r>
    <d v="1901-06-02T00:00:00"/>
    <x v="518"/>
    <x v="5"/>
    <x v="0"/>
    <x v="4"/>
    <x v="0"/>
    <n v="121"/>
    <m/>
    <n v="0"/>
    <n v="15.71"/>
    <n v="7.7021005728835137"/>
    <n v="12.84"/>
    <n v="25.57"/>
    <n v="119.26"/>
    <n v="4"/>
    <n v="0.81"/>
    <n v="1.42"/>
    <n v="1.92"/>
    <n v="2.7E-2"/>
    <n v="1.99"/>
    <n v="0"/>
    <n v="19.5"/>
    <n v="30.8"/>
  </r>
  <r>
    <d v="1901-06-03T00:00:00"/>
    <x v="519"/>
    <x v="5"/>
    <x v="3"/>
    <x v="7"/>
    <x v="0"/>
    <n v="167"/>
    <n v="9"/>
    <n v="5.3892215568862277E-2"/>
    <n v="8.5299999999999994"/>
    <n v="19.577960140679956"/>
    <n v="29.16"/>
    <n v="22.27"/>
    <n v="474.88"/>
    <n v="4"/>
    <m/>
    <n v="2.5099999999999998"/>
    <n v="0.97"/>
    <n v="3.5000000000000003E-2"/>
    <n v="1.49"/>
    <n v="1"/>
    <n v="21.1"/>
    <n v="44.9"/>
  </r>
  <r>
    <d v="1901-06-04T00:00:00"/>
    <x v="520"/>
    <x v="5"/>
    <x v="0"/>
    <x v="19"/>
    <x v="1"/>
    <n v="104"/>
    <m/>
    <n v="0"/>
    <n v="2.76"/>
    <n v="37.681159420289859"/>
    <n v="20.73"/>
    <n v="21.07"/>
    <n v="128.03"/>
    <n v="3"/>
    <n v="0.09"/>
    <m/>
    <n v="1.86"/>
    <n v="0.03"/>
    <n v="0.88"/>
    <n v="1"/>
    <n v="24.9"/>
    <n v="34"/>
  </r>
  <r>
    <d v="1901-06-05T00:00:00"/>
    <x v="521"/>
    <x v="5"/>
    <x v="1"/>
    <x v="13"/>
    <x v="1"/>
    <n v="116"/>
    <n v="4"/>
    <n v="3.4482758620689655E-2"/>
    <n v="20.43"/>
    <n v="5.6779246206558982"/>
    <n v="23.69"/>
    <n v="20.440000000000001"/>
    <n v="183.51"/>
    <n v="3"/>
    <n v="1.68"/>
    <n v="0.61"/>
    <n v="1.64"/>
    <n v="4.2000000000000003E-2"/>
    <n v="0.36"/>
    <n v="2"/>
    <n v="23.6"/>
    <n v="55.5"/>
  </r>
  <r>
    <d v="1901-06-06T00:00:00"/>
    <x v="522"/>
    <x v="5"/>
    <x v="1"/>
    <x v="8"/>
    <x v="0"/>
    <n v="113"/>
    <n v="3"/>
    <n v="2.6548672566371681E-2"/>
    <n v="13.76"/>
    <n v="8.2122093023255811"/>
    <n v="23.2"/>
    <n v="28.42"/>
    <n v="102.52"/>
    <n v="3"/>
    <n v="0.9"/>
    <n v="1.21"/>
    <n v="1.18"/>
    <n v="1.7999999999999999E-2"/>
    <n v="0.09"/>
    <n v="0"/>
    <n v="21.4"/>
    <n v="48.4"/>
  </r>
  <r>
    <d v="1901-06-07T00:00:00"/>
    <x v="523"/>
    <x v="5"/>
    <x v="0"/>
    <x v="12"/>
    <x v="0"/>
    <n v="51"/>
    <n v="5"/>
    <n v="9.8039215686274508E-2"/>
    <n v="7.47"/>
    <n v="6.8273092369477917"/>
    <n v="18.440000000000001"/>
    <n v="26.41"/>
    <n v="105.86"/>
    <n v="4"/>
    <m/>
    <n v="2.15"/>
    <n v="1.88"/>
    <n v="2.1000000000000001E-2"/>
    <n v="1.66"/>
    <n v="1"/>
    <n v="22.6"/>
    <n v="49"/>
  </r>
  <r>
    <d v="1901-06-08T00:00:00"/>
    <x v="524"/>
    <x v="5"/>
    <x v="3"/>
    <x v="17"/>
    <x v="2"/>
    <n v="82"/>
    <n v="5"/>
    <n v="6.097560975609756E-2"/>
    <n v="9.2200000000000006"/>
    <n v="8.8937093275488071"/>
    <n v="49.38"/>
    <n v="27.88"/>
    <n v="133.97999999999999"/>
    <n v="3"/>
    <n v="0.6"/>
    <m/>
    <n v="2.36"/>
    <n v="3.3000000000000002E-2"/>
    <n v="1.55"/>
    <n v="2"/>
    <n v="19.899999999999999"/>
    <n v="48.4"/>
  </r>
  <r>
    <d v="1901-06-09T00:00:00"/>
    <x v="525"/>
    <x v="5"/>
    <x v="2"/>
    <x v="11"/>
    <x v="1"/>
    <n v="88"/>
    <n v="4"/>
    <n v="4.5454545454545456E-2"/>
    <n v="15.21"/>
    <n v="5.7856673241288625"/>
    <n v="44.22"/>
    <n v="16.45"/>
    <n v="454.17"/>
    <n v="4"/>
    <n v="4.51"/>
    <n v="0.97"/>
    <n v="2.31"/>
    <n v="1.9E-2"/>
    <n v="1.84"/>
    <n v="1"/>
    <n v="21.3"/>
    <n v="43.4"/>
  </r>
  <r>
    <d v="1901-06-10T00:00:00"/>
    <x v="526"/>
    <x v="5"/>
    <x v="4"/>
    <x v="18"/>
    <x v="2"/>
    <n v="114"/>
    <n v="8"/>
    <n v="7.0175438596491224E-2"/>
    <n v="16.63"/>
    <n v="6.8550811785929051"/>
    <n v="13.31"/>
    <n v="20.43"/>
    <n v="122.85"/>
    <n v="3"/>
    <n v="1.36"/>
    <n v="0.99"/>
    <n v="1.57"/>
    <n v="4.8000000000000001E-2"/>
    <n v="0.53"/>
    <n v="0"/>
    <n v="22.2"/>
    <n v="38.1"/>
  </r>
  <r>
    <d v="1901-06-11T00:00:00"/>
    <x v="527"/>
    <x v="5"/>
    <x v="2"/>
    <x v="16"/>
    <x v="2"/>
    <n v="109"/>
    <n v="1"/>
    <n v="9.1743119266055051E-3"/>
    <n v="12.2"/>
    <n v="8.9344262295081975"/>
    <n v="43.55"/>
    <n v="18.13"/>
    <n v="397.95"/>
    <n v="2"/>
    <n v="2.69"/>
    <n v="1.25"/>
    <n v="1.95"/>
    <n v="4.3999999999999997E-2"/>
    <m/>
    <n v="2"/>
    <n v="23.9"/>
    <n v="35.6"/>
  </r>
  <r>
    <d v="1901-06-12T00:00:00"/>
    <x v="528"/>
    <x v="5"/>
    <x v="1"/>
    <x v="8"/>
    <x v="1"/>
    <n v="66"/>
    <n v="7"/>
    <n v="0.10606060606060606"/>
    <n v="13.09"/>
    <n v="5.0420168067226889"/>
    <n v="11"/>
    <n v="17.57"/>
    <n v="328.41"/>
    <n v="4"/>
    <n v="1.25"/>
    <n v="0"/>
    <n v="1.29"/>
    <n v="0.04"/>
    <n v="1.82"/>
    <n v="0"/>
    <n v="20.399999999999999"/>
    <n v="44.5"/>
  </r>
  <r>
    <d v="1901-06-13T00:00:00"/>
    <x v="529"/>
    <x v="5"/>
    <x v="1"/>
    <x v="13"/>
    <x v="2"/>
    <n v="126"/>
    <n v="3"/>
    <n v="2.3809523809523808E-2"/>
    <n v="3.45"/>
    <n v="36.521739130434781"/>
    <n v="43.3"/>
    <n v="28.23"/>
    <n v="415.05"/>
    <n v="4"/>
    <m/>
    <n v="0.91"/>
    <n v="0.97"/>
    <n v="0.04"/>
    <n v="0.74"/>
    <n v="0"/>
    <n v="23.5"/>
    <n v="46.4"/>
  </r>
  <r>
    <d v="1901-06-14T00:00:00"/>
    <x v="530"/>
    <x v="5"/>
    <x v="3"/>
    <x v="17"/>
    <x v="1"/>
    <n v="146"/>
    <n v="0"/>
    <n v="0"/>
    <n v="4.38"/>
    <n v="33.333333333333336"/>
    <n v="17.79"/>
    <n v="28.34"/>
    <n v="432.93"/>
    <n v="1"/>
    <n v="0.8"/>
    <n v="0.63"/>
    <n v="1.81"/>
    <n v="3.5999999999999997E-2"/>
    <n v="0.54"/>
    <n v="2"/>
    <n v="21.2"/>
    <n v="43.5"/>
  </r>
  <r>
    <d v="1901-06-15T00:00:00"/>
    <x v="531"/>
    <x v="5"/>
    <x v="4"/>
    <x v="9"/>
    <x v="2"/>
    <n v="140"/>
    <n v="2"/>
    <n v="1.4285714285714285E-2"/>
    <n v="5.83"/>
    <n v="24.013722126929675"/>
    <n v="28.76"/>
    <n v="23.58"/>
    <n v="268.95"/>
    <n v="3"/>
    <n v="2.2400000000000002"/>
    <n v="2.82"/>
    <n v="1.06"/>
    <n v="3.9E-2"/>
    <m/>
    <n v="1"/>
    <n v="20.399999999999999"/>
    <n v="49.4"/>
  </r>
  <r>
    <d v="1901-06-16T00:00:00"/>
    <x v="532"/>
    <x v="5"/>
    <x v="0"/>
    <x v="4"/>
    <x v="1"/>
    <n v="107"/>
    <n v="1"/>
    <n v="9.3457943925233638E-3"/>
    <n v="13.2"/>
    <n v="8.1060606060606073"/>
    <n v="22.75"/>
    <n v="18.89"/>
    <n v="160.91"/>
    <n v="4"/>
    <n v="1.1200000000000001"/>
    <n v="2.5"/>
    <n v="1.06"/>
    <n v="1.0999999999999999E-2"/>
    <n v="0.95"/>
    <n v="2"/>
    <n v="20.100000000000001"/>
    <n v="47.7"/>
  </r>
  <r>
    <d v="1901-06-17T00:00:00"/>
    <x v="533"/>
    <x v="5"/>
    <x v="1"/>
    <x v="8"/>
    <x v="2"/>
    <n v="145"/>
    <n v="9"/>
    <n v="6.2068965517241378E-2"/>
    <n v="10.66"/>
    <n v="13.602251407129456"/>
    <n v="33.119999999999997"/>
    <n v="29.62"/>
    <n v="100.59"/>
    <n v="4"/>
    <n v="2.72"/>
    <m/>
    <n v="1.96"/>
    <n v="3.3000000000000002E-2"/>
    <n v="0.41"/>
    <n v="1"/>
    <n v="23.6"/>
    <n v="39.9"/>
  </r>
  <r>
    <d v="1901-06-18T00:00:00"/>
    <x v="534"/>
    <x v="5"/>
    <x v="3"/>
    <x v="3"/>
    <x v="1"/>
    <n v="55"/>
    <n v="2"/>
    <n v="3.6363636363636362E-2"/>
    <n v="14.13"/>
    <n v="3.8924274593064401"/>
    <n v="27.85"/>
    <n v="16.649999999999999"/>
    <n v="455.34"/>
    <n v="1"/>
    <n v="0.5"/>
    <m/>
    <n v="2.2599999999999998"/>
    <n v="0.02"/>
    <m/>
    <n v="0"/>
    <n v="18.7"/>
    <n v="34.200000000000003"/>
  </r>
  <r>
    <d v="1901-06-19T00:00:00"/>
    <x v="535"/>
    <x v="5"/>
    <x v="2"/>
    <x v="11"/>
    <x v="0"/>
    <n v="176"/>
    <n v="0"/>
    <n v="0"/>
    <n v="4.9800000000000004"/>
    <n v="35.341365461847388"/>
    <n v="11.42"/>
    <n v="26.65"/>
    <n v="317.77999999999997"/>
    <n v="4"/>
    <n v="2.94"/>
    <n v="2.84"/>
    <n v="1.53"/>
    <n v="1.4E-2"/>
    <n v="1.28"/>
    <n v="1"/>
    <n v="22.9"/>
    <n v="36.9"/>
  </r>
  <r>
    <d v="1901-06-20T00:00:00"/>
    <x v="536"/>
    <x v="5"/>
    <x v="0"/>
    <x v="19"/>
    <x v="2"/>
    <n v="100"/>
    <n v="2"/>
    <n v="0.02"/>
    <n v="23.26"/>
    <n v="4.2992261392949267"/>
    <n v="40.049999999999997"/>
    <n v="19.93"/>
    <n v="305.61"/>
    <n v="2"/>
    <n v="3.65"/>
    <n v="1.17"/>
    <n v="0.59"/>
    <n v="4.9000000000000002E-2"/>
    <n v="0.54"/>
    <n v="0"/>
    <n v="22.9"/>
    <n v="38.1"/>
  </r>
  <r>
    <d v="1901-06-21T00:00:00"/>
    <x v="537"/>
    <x v="5"/>
    <x v="4"/>
    <x v="9"/>
    <x v="1"/>
    <n v="142"/>
    <n v="9"/>
    <n v="6.3380281690140844E-2"/>
    <n v="15.15"/>
    <n v="9.3729372937293736"/>
    <n v="29.26"/>
    <n v="21.04"/>
    <n v="396.36"/>
    <n v="4"/>
    <n v="2.2400000000000002"/>
    <n v="2.31"/>
    <n v="1.93"/>
    <n v="4.8000000000000001E-2"/>
    <m/>
    <n v="2"/>
    <n v="18.8"/>
    <n v="51.6"/>
  </r>
  <r>
    <d v="1901-06-22T00:00:00"/>
    <x v="538"/>
    <x v="5"/>
    <x v="1"/>
    <x v="6"/>
    <x v="0"/>
    <n v="105"/>
    <n v="9"/>
    <n v="8.5714285714285715E-2"/>
    <n v="3.95"/>
    <n v="26.582278481012658"/>
    <n v="18.399999999999999"/>
    <n v="27.01"/>
    <n v="231.1"/>
    <n v="2"/>
    <n v="4.75"/>
    <n v="0.68"/>
    <n v="2.0099999999999998"/>
    <n v="4.5999999999999999E-2"/>
    <n v="1.9"/>
    <n v="1"/>
    <n v="18.8"/>
    <n v="57.5"/>
  </r>
  <r>
    <d v="1901-06-23T00:00:00"/>
    <x v="539"/>
    <x v="5"/>
    <x v="4"/>
    <x v="5"/>
    <x v="1"/>
    <n v="188"/>
    <n v="6"/>
    <n v="3.1914893617021274E-2"/>
    <n v="9.52"/>
    <n v="19.747899159663866"/>
    <n v="33.82"/>
    <n v="15.54"/>
    <n v="497.41"/>
    <n v="4"/>
    <n v="1.07"/>
    <n v="1.89"/>
    <n v="2.38"/>
    <n v="3.5999999999999997E-2"/>
    <n v="0.36"/>
    <n v="2"/>
    <n v="19.8"/>
    <n v="34.299999999999997"/>
  </r>
  <r>
    <d v="1901-06-24T00:00:00"/>
    <x v="540"/>
    <x v="5"/>
    <x v="0"/>
    <x v="4"/>
    <x v="1"/>
    <n v="149"/>
    <n v="4"/>
    <n v="2.6845637583892617E-2"/>
    <n v="23.54"/>
    <n v="6.3296516567544607"/>
    <n v="17.34"/>
    <n v="22.03"/>
    <n v="327.24"/>
    <n v="3"/>
    <n v="0.5"/>
    <n v="1.32"/>
    <n v="1.6"/>
    <n v="0.01"/>
    <m/>
    <n v="2"/>
    <n v="20"/>
    <n v="40.799999999999997"/>
  </r>
  <r>
    <d v="1901-06-25T00:00:00"/>
    <x v="541"/>
    <x v="5"/>
    <x v="1"/>
    <x v="6"/>
    <x v="2"/>
    <n v="56"/>
    <n v="6"/>
    <n v="0.10714285714285714"/>
    <n v="23.23"/>
    <n v="2.4106758501937149"/>
    <n v="31.74"/>
    <n v="21.15"/>
    <n v="128.44"/>
    <n v="3"/>
    <n v="0.43"/>
    <n v="1.52"/>
    <n v="1.66"/>
    <n v="2.1999999999999999E-2"/>
    <n v="2"/>
    <n v="2"/>
    <n v="20.3"/>
    <n v="31.1"/>
  </r>
  <r>
    <d v="1901-06-26T00:00:00"/>
    <x v="542"/>
    <x v="5"/>
    <x v="0"/>
    <x v="19"/>
    <x v="0"/>
    <n v="83"/>
    <n v="4"/>
    <n v="4.8192771084337352E-2"/>
    <n v="2.61"/>
    <n v="31.800766283524904"/>
    <n v="27.2"/>
    <n v="18.93"/>
    <n v="169.15"/>
    <n v="4"/>
    <n v="1.67"/>
    <n v="0.61"/>
    <n v="1.93"/>
    <n v="1.0999999999999999E-2"/>
    <n v="0.99"/>
    <n v="1"/>
    <n v="23.6"/>
    <n v="35.200000000000003"/>
  </r>
  <r>
    <d v="1901-06-27T00:00:00"/>
    <x v="543"/>
    <x v="5"/>
    <x v="1"/>
    <x v="1"/>
    <x v="0"/>
    <n v="184"/>
    <n v="2"/>
    <n v="1.0869565217391304E-2"/>
    <n v="20.11"/>
    <n v="9.1496767777225259"/>
    <n v="31.38"/>
    <n v="29.45"/>
    <n v="219.51"/>
    <n v="3"/>
    <n v="0.73"/>
    <n v="2.62"/>
    <n v="1.51"/>
    <n v="2.3E-2"/>
    <m/>
    <n v="1"/>
    <n v="23.4"/>
    <n v="40.1"/>
  </r>
  <r>
    <d v="1901-06-28T00:00:00"/>
    <x v="544"/>
    <x v="5"/>
    <x v="0"/>
    <x v="4"/>
    <x v="0"/>
    <n v="179"/>
    <n v="6"/>
    <n v="3.3519553072625698E-2"/>
    <n v="15.76"/>
    <n v="11.357868020304569"/>
    <n v="32.950000000000003"/>
    <n v="22.46"/>
    <n v="162.06"/>
    <n v="4"/>
    <n v="0.05"/>
    <n v="2.06"/>
    <n v="0.91"/>
    <n v="2.1999999999999999E-2"/>
    <n v="1.42"/>
    <n v="0"/>
    <n v="19.399999999999999"/>
    <n v="37.6"/>
  </r>
  <r>
    <d v="1901-06-29T00:00:00"/>
    <x v="545"/>
    <x v="5"/>
    <x v="3"/>
    <x v="7"/>
    <x v="0"/>
    <n v="85"/>
    <n v="2"/>
    <n v="2.3529411764705882E-2"/>
    <n v="5.26"/>
    <n v="16.159695817490494"/>
    <n v="11.66"/>
    <n v="21.52"/>
    <n v="463.31"/>
    <n v="1"/>
    <n v="1.1399999999999999"/>
    <n v="1.23"/>
    <n v="2.13"/>
    <n v="3.3000000000000002E-2"/>
    <n v="0.99"/>
    <n v="0"/>
    <n v="21"/>
    <n v="51.3"/>
  </r>
  <r>
    <d v="1901-06-30T00:00:00"/>
    <x v="546"/>
    <x v="5"/>
    <x v="3"/>
    <x v="3"/>
    <x v="1"/>
    <n v="157"/>
    <n v="2"/>
    <n v="1.2738853503184714E-2"/>
    <n v="20.16"/>
    <n v="7.787698412698413"/>
    <n v="35.49"/>
    <n v="25.34"/>
    <n v="283.18"/>
    <n v="1"/>
    <n v="1.18"/>
    <n v="1.1000000000000001"/>
    <n v="1.77"/>
    <n v="1.6E-2"/>
    <n v="0.85"/>
    <n v="0"/>
    <n v="24.2"/>
    <n v="32.200000000000003"/>
  </r>
  <r>
    <d v="1901-07-01T00:00:00"/>
    <x v="547"/>
    <x v="6"/>
    <x v="2"/>
    <x v="11"/>
    <x v="0"/>
    <n v="119"/>
    <n v="7"/>
    <n v="5.8823529411764705E-2"/>
    <n v="15.71"/>
    <n v="7.5747931253978358"/>
    <n v="21.98"/>
    <n v="26.15"/>
    <n v="267.45"/>
    <n v="4"/>
    <n v="0.63"/>
    <n v="0.17"/>
    <n v="1.07"/>
    <n v="2.3E-2"/>
    <n v="1.35"/>
    <n v="0"/>
    <n v="21"/>
    <n v="51.8"/>
  </r>
  <r>
    <d v="1901-07-02T00:00:00"/>
    <x v="548"/>
    <x v="6"/>
    <x v="0"/>
    <x v="12"/>
    <x v="1"/>
    <n v="121"/>
    <n v="7"/>
    <n v="5.7851239669421489E-2"/>
    <n v="3.6"/>
    <n v="33.611111111111107"/>
    <n v="23.58"/>
    <n v="18.940000000000001"/>
    <n v="401.74"/>
    <n v="1"/>
    <n v="1.94"/>
    <n v="1.18"/>
    <n v="2.44"/>
    <n v="4.5999999999999999E-2"/>
    <m/>
    <n v="2"/>
    <n v="21.2"/>
    <n v="47.5"/>
  </r>
  <r>
    <d v="1901-07-03T00:00:00"/>
    <x v="549"/>
    <x v="6"/>
    <x v="2"/>
    <x v="14"/>
    <x v="0"/>
    <n v="65"/>
    <n v="5"/>
    <n v="7.6923076923076927E-2"/>
    <n v="20.5"/>
    <n v="3.1707317073170733"/>
    <n v="40.950000000000003"/>
    <n v="19.55"/>
    <n v="429.72"/>
    <n v="3"/>
    <m/>
    <n v="0.68"/>
    <n v="2.16"/>
    <n v="1.9E-2"/>
    <m/>
    <n v="0"/>
    <n v="21"/>
    <n v="45.3"/>
  </r>
  <r>
    <d v="1901-07-04T00:00:00"/>
    <x v="550"/>
    <x v="6"/>
    <x v="3"/>
    <x v="3"/>
    <x v="0"/>
    <n v="56"/>
    <n v="7"/>
    <n v="0.125"/>
    <n v="18.46"/>
    <n v="3.0335861321776814"/>
    <n v="17.260000000000002"/>
    <n v="15.57"/>
    <n v="204.89"/>
    <n v="1"/>
    <n v="4.58"/>
    <n v="2.52"/>
    <n v="1.2"/>
    <n v="0.03"/>
    <n v="0.24"/>
    <n v="1"/>
    <n v="18.7"/>
    <n v="44.8"/>
  </r>
  <r>
    <d v="1901-07-05T00:00:00"/>
    <x v="551"/>
    <x v="6"/>
    <x v="1"/>
    <x v="13"/>
    <x v="2"/>
    <n v="185"/>
    <n v="0"/>
    <n v="0"/>
    <n v="1.17"/>
    <n v="158.11965811965814"/>
    <n v="23.53"/>
    <n v="29.88"/>
    <n v="118.92"/>
    <n v="3"/>
    <m/>
    <n v="0.89"/>
    <n v="0.53"/>
    <n v="1.4999999999999999E-2"/>
    <n v="1.55"/>
    <n v="1"/>
    <n v="20"/>
    <n v="46.7"/>
  </r>
  <r>
    <d v="1901-07-06T00:00:00"/>
    <x v="552"/>
    <x v="6"/>
    <x v="0"/>
    <x v="0"/>
    <x v="0"/>
    <n v="172"/>
    <n v="2"/>
    <n v="1.1627906976744186E-2"/>
    <n v="6.85"/>
    <n v="25.10948905109489"/>
    <n v="12.72"/>
    <n v="15"/>
    <n v="156.9"/>
    <n v="3"/>
    <n v="4.0999999999999996"/>
    <m/>
    <n v="2.42"/>
    <n v="0.04"/>
    <m/>
    <n v="1"/>
    <n v="19"/>
    <n v="55.7"/>
  </r>
  <r>
    <d v="1901-07-07T00:00:00"/>
    <x v="553"/>
    <x v="6"/>
    <x v="1"/>
    <x v="8"/>
    <x v="2"/>
    <n v="50"/>
    <n v="1"/>
    <n v="0.02"/>
    <n v="7.2"/>
    <n v="6.9444444444444446"/>
    <n v="48.63"/>
    <n v="22.2"/>
    <n v="444.11"/>
    <n v="4"/>
    <n v="1.1200000000000001"/>
    <n v="1.94"/>
    <n v="0.71"/>
    <n v="1.2999999999999999E-2"/>
    <n v="0.66"/>
    <n v="0"/>
    <n v="24.8"/>
    <n v="44.6"/>
  </r>
  <r>
    <d v="1901-07-08T00:00:00"/>
    <x v="554"/>
    <x v="6"/>
    <x v="1"/>
    <x v="8"/>
    <x v="2"/>
    <n v="153"/>
    <n v="5"/>
    <n v="3.2679738562091505E-2"/>
    <n v="11.57"/>
    <n v="13.223854796888505"/>
    <n v="19.079999999999998"/>
    <n v="21.67"/>
    <n v="266.70999999999998"/>
    <n v="3"/>
    <n v="2.69"/>
    <n v="1.84"/>
    <n v="1.1599999999999999"/>
    <n v="1.7000000000000001E-2"/>
    <n v="0.62"/>
    <n v="2"/>
    <n v="19.5"/>
    <n v="50.2"/>
  </r>
  <r>
    <d v="1901-07-09T00:00:00"/>
    <x v="555"/>
    <x v="6"/>
    <x v="2"/>
    <x v="11"/>
    <x v="0"/>
    <n v="167"/>
    <n v="6"/>
    <n v="3.5928143712574849E-2"/>
    <n v="6.3"/>
    <n v="26.50793650793651"/>
    <n v="45.06"/>
    <n v="27.07"/>
    <n v="189.63"/>
    <n v="3"/>
    <n v="2.34"/>
    <n v="1.86"/>
    <n v="0.87"/>
    <n v="4.9000000000000002E-2"/>
    <m/>
    <n v="1"/>
    <n v="23.9"/>
    <n v="32.299999999999997"/>
  </r>
  <r>
    <d v="1901-07-10T00:00:00"/>
    <x v="556"/>
    <x v="6"/>
    <x v="2"/>
    <x v="16"/>
    <x v="2"/>
    <n v="123"/>
    <n v="4"/>
    <n v="3.2520325203252036E-2"/>
    <n v="20.04"/>
    <n v="6.1377245508982039"/>
    <n v="34.1"/>
    <n v="16.04"/>
    <n v="494.73"/>
    <n v="2"/>
    <n v="4.92"/>
    <n v="2.36"/>
    <n v="2.29"/>
    <n v="2.1999999999999999E-2"/>
    <n v="0.7"/>
    <n v="1"/>
    <n v="23.3"/>
    <n v="46.4"/>
  </r>
  <r>
    <d v="1901-07-11T00:00:00"/>
    <x v="557"/>
    <x v="6"/>
    <x v="3"/>
    <x v="10"/>
    <x v="0"/>
    <n v="135"/>
    <n v="2"/>
    <n v="1.4814814814814815E-2"/>
    <n v="17.14"/>
    <n v="7.8763127187864646"/>
    <n v="27.19"/>
    <n v="19.670000000000002"/>
    <n v="187.31"/>
    <n v="4"/>
    <n v="3.01"/>
    <n v="1.33"/>
    <n v="1.17"/>
    <n v="0.01"/>
    <m/>
    <n v="0"/>
    <n v="23.9"/>
    <n v="45.8"/>
  </r>
  <r>
    <d v="1901-07-12T00:00:00"/>
    <x v="558"/>
    <x v="6"/>
    <x v="1"/>
    <x v="1"/>
    <x v="1"/>
    <n v="81"/>
    <n v="0"/>
    <n v="0"/>
    <n v="1.69"/>
    <n v="47.928994082840241"/>
    <n v="33.24"/>
    <n v="25.83"/>
    <n v="421.34"/>
    <n v="4"/>
    <n v="3.15"/>
    <n v="0.47"/>
    <n v="1.05"/>
    <n v="0.02"/>
    <n v="1.91"/>
    <n v="1"/>
    <n v="18.7"/>
    <n v="59.5"/>
  </r>
  <r>
    <d v="1901-07-13T00:00:00"/>
    <x v="559"/>
    <x v="6"/>
    <x v="4"/>
    <x v="5"/>
    <x v="2"/>
    <n v="77"/>
    <m/>
    <n v="0"/>
    <n v="17.260000000000002"/>
    <n v="4.4611819235225951"/>
    <n v="32.700000000000003"/>
    <n v="29.69"/>
    <n v="499.89"/>
    <n v="4"/>
    <n v="4.67"/>
    <n v="1.48"/>
    <n v="1.41"/>
    <n v="2.7E-2"/>
    <n v="0.19"/>
    <n v="1"/>
    <n v="21.8"/>
    <n v="38.1"/>
  </r>
  <r>
    <d v="1901-07-14T00:00:00"/>
    <x v="560"/>
    <x v="6"/>
    <x v="1"/>
    <x v="6"/>
    <x v="2"/>
    <n v="101"/>
    <m/>
    <n v="0"/>
    <n v="22.88"/>
    <n v="4.4143356643356642"/>
    <n v="33.880000000000003"/>
    <n v="29.94"/>
    <n v="156.25"/>
    <n v="1"/>
    <n v="0.8"/>
    <n v="0.04"/>
    <n v="2.4900000000000002"/>
    <n v="2.9000000000000001E-2"/>
    <n v="0.28000000000000003"/>
    <n v="1"/>
    <n v="25"/>
    <n v="30.6"/>
  </r>
  <r>
    <d v="1901-07-15T00:00:00"/>
    <x v="561"/>
    <x v="6"/>
    <x v="3"/>
    <x v="3"/>
    <x v="0"/>
    <n v="152"/>
    <n v="2"/>
    <n v="1.3157894736842105E-2"/>
    <n v="12.36"/>
    <n v="12.297734627831716"/>
    <n v="23.55"/>
    <n v="17.7"/>
    <n v="372.11"/>
    <n v="3"/>
    <n v="2.4700000000000002"/>
    <n v="2.1800000000000002"/>
    <n v="1.54"/>
    <n v="2.5999999999999999E-2"/>
    <n v="0.75"/>
    <n v="0"/>
    <n v="24.6"/>
    <n v="57.5"/>
  </r>
  <r>
    <d v="1901-07-16T00:00:00"/>
    <x v="562"/>
    <x v="6"/>
    <x v="4"/>
    <x v="5"/>
    <x v="1"/>
    <n v="67"/>
    <n v="1"/>
    <n v="1.4925373134328358E-2"/>
    <n v="5.19"/>
    <n v="12.909441233140655"/>
    <n v="45.41"/>
    <n v="16.07"/>
    <n v="433.63"/>
    <n v="3"/>
    <n v="0.61"/>
    <n v="0.28999999999999998"/>
    <n v="0.56000000000000005"/>
    <n v="1.4999999999999999E-2"/>
    <n v="0.9"/>
    <n v="1"/>
    <n v="19.5"/>
    <n v="45.5"/>
  </r>
  <r>
    <d v="1901-07-17T00:00:00"/>
    <x v="563"/>
    <x v="6"/>
    <x v="1"/>
    <x v="8"/>
    <x v="1"/>
    <n v="136"/>
    <n v="2"/>
    <n v="1.4705882352941176E-2"/>
    <n v="21.25"/>
    <n v="6.4"/>
    <n v="41.2"/>
    <n v="22.38"/>
    <n v="468.28"/>
    <n v="2"/>
    <m/>
    <n v="0.85"/>
    <n v="1.76"/>
    <n v="1.7000000000000001E-2"/>
    <n v="0.51"/>
    <n v="1"/>
    <n v="24.9"/>
    <n v="34.299999999999997"/>
  </r>
  <r>
    <d v="1901-07-18T00:00:00"/>
    <x v="564"/>
    <x v="6"/>
    <x v="0"/>
    <x v="12"/>
    <x v="0"/>
    <n v="153"/>
    <n v="4"/>
    <n v="2.6143790849673203E-2"/>
    <n v="16.170000000000002"/>
    <n v="9.461966604823747"/>
    <n v="49.11"/>
    <n v="15.53"/>
    <n v="218.22"/>
    <n v="4"/>
    <n v="3.56"/>
    <m/>
    <n v="1.6"/>
    <n v="3.6999999999999998E-2"/>
    <m/>
    <n v="2"/>
    <n v="24.6"/>
    <n v="33.4"/>
  </r>
  <r>
    <d v="1901-07-19T00:00:00"/>
    <x v="565"/>
    <x v="6"/>
    <x v="1"/>
    <x v="1"/>
    <x v="1"/>
    <n v="142"/>
    <n v="4"/>
    <n v="2.8169014084507043E-2"/>
    <n v="10.84"/>
    <n v="13.099630996309964"/>
    <n v="43.36"/>
    <n v="22.05"/>
    <n v="131.55000000000001"/>
    <n v="3"/>
    <n v="3.01"/>
    <m/>
    <n v="0.66"/>
    <n v="4.9000000000000002E-2"/>
    <n v="1.48"/>
    <n v="0"/>
    <n v="23"/>
    <n v="59.3"/>
  </r>
  <r>
    <d v="1901-07-20T00:00:00"/>
    <x v="566"/>
    <x v="6"/>
    <x v="2"/>
    <x v="11"/>
    <x v="0"/>
    <n v="199"/>
    <n v="0"/>
    <n v="0"/>
    <n v="10.48"/>
    <n v="18.988549618320612"/>
    <n v="24.51"/>
    <n v="29.17"/>
    <n v="115.35"/>
    <n v="2"/>
    <n v="0.56000000000000005"/>
    <n v="2.31"/>
    <n v="2.2000000000000002"/>
    <n v="0.04"/>
    <m/>
    <n v="1"/>
    <n v="23.6"/>
    <n v="41.2"/>
  </r>
  <r>
    <d v="1901-07-21T00:00:00"/>
    <x v="567"/>
    <x v="6"/>
    <x v="0"/>
    <x v="4"/>
    <x v="1"/>
    <n v="159"/>
    <n v="2"/>
    <n v="1.2578616352201259E-2"/>
    <n v="7.49"/>
    <n v="21.2283044058745"/>
    <n v="22.72"/>
    <n v="27.63"/>
    <n v="243.13"/>
    <n v="3"/>
    <n v="2.61"/>
    <n v="2.6"/>
    <n v="0.68"/>
    <n v="4.1000000000000002E-2"/>
    <n v="0.7"/>
    <n v="1"/>
    <n v="23.9"/>
    <n v="46.5"/>
  </r>
  <r>
    <d v="1901-07-22T00:00:00"/>
    <x v="568"/>
    <x v="6"/>
    <x v="2"/>
    <x v="11"/>
    <x v="1"/>
    <n v="191"/>
    <n v="4"/>
    <n v="2.0942408376963352E-2"/>
    <n v="3.44"/>
    <n v="55.52325581395349"/>
    <n v="28.67"/>
    <n v="15.69"/>
    <n v="160.97"/>
    <n v="4"/>
    <n v="4.74"/>
    <m/>
    <n v="0.62"/>
    <n v="2.7E-2"/>
    <n v="1.77"/>
    <n v="1"/>
    <n v="21.9"/>
    <n v="39.299999999999997"/>
  </r>
  <r>
    <d v="1901-07-23T00:00:00"/>
    <x v="569"/>
    <x v="6"/>
    <x v="1"/>
    <x v="8"/>
    <x v="1"/>
    <n v="170"/>
    <n v="3"/>
    <n v="1.7647058823529412E-2"/>
    <n v="21.06"/>
    <n v="8.0721747388414062"/>
    <n v="12.39"/>
    <n v="15.33"/>
    <n v="245.42"/>
    <n v="2"/>
    <n v="0.69"/>
    <n v="1.7"/>
    <n v="1.98"/>
    <n v="2.4E-2"/>
    <n v="1.83"/>
    <n v="1"/>
    <n v="23.2"/>
    <n v="30.5"/>
  </r>
  <r>
    <d v="1901-07-24T00:00:00"/>
    <x v="570"/>
    <x v="6"/>
    <x v="4"/>
    <x v="9"/>
    <x v="1"/>
    <n v="152"/>
    <n v="1"/>
    <n v="6.5789473684210523E-3"/>
    <n v="23.61"/>
    <n v="6.4379500211774676"/>
    <n v="25.73"/>
    <n v="21.29"/>
    <n v="459.09"/>
    <n v="1"/>
    <n v="0.83"/>
    <n v="0.44"/>
    <n v="1.46"/>
    <n v="4.2000000000000003E-2"/>
    <n v="1.83"/>
    <n v="2"/>
    <n v="20"/>
    <n v="53.1"/>
  </r>
  <r>
    <d v="1901-07-25T00:00:00"/>
    <x v="571"/>
    <x v="6"/>
    <x v="2"/>
    <x v="14"/>
    <x v="0"/>
    <n v="165"/>
    <n v="9"/>
    <n v="5.4545454545454543E-2"/>
    <n v="22.76"/>
    <n v="7.2495606326889277"/>
    <n v="11.32"/>
    <n v="16.66"/>
    <n v="193.05"/>
    <n v="2"/>
    <n v="3.35"/>
    <n v="1.49"/>
    <n v="0.61"/>
    <n v="3.7999999999999999E-2"/>
    <n v="0.01"/>
    <n v="0"/>
    <n v="24.8"/>
    <n v="47.6"/>
  </r>
  <r>
    <d v="1901-07-26T00:00:00"/>
    <x v="572"/>
    <x v="6"/>
    <x v="2"/>
    <x v="2"/>
    <x v="0"/>
    <n v="168"/>
    <n v="4"/>
    <n v="2.3809523809523808E-2"/>
    <n v="4.8899999999999997"/>
    <n v="34.355828220858896"/>
    <n v="16.88"/>
    <n v="20.55"/>
    <n v="333.14"/>
    <n v="2"/>
    <n v="1.1399999999999999"/>
    <m/>
    <n v="1.58"/>
    <n v="2.8000000000000001E-2"/>
    <n v="0.95"/>
    <n v="1"/>
    <n v="20.7"/>
    <n v="48.6"/>
  </r>
  <r>
    <d v="1901-07-27T00:00:00"/>
    <x v="573"/>
    <x v="6"/>
    <x v="4"/>
    <x v="9"/>
    <x v="0"/>
    <n v="91"/>
    <n v="2"/>
    <n v="2.197802197802198E-2"/>
    <n v="10.64"/>
    <n v="8.5526315789473681"/>
    <n v="22.55"/>
    <n v="25.47"/>
    <n v="490.91"/>
    <n v="2"/>
    <n v="3.78"/>
    <n v="0.89"/>
    <n v="1.29"/>
    <n v="0.04"/>
    <n v="1.42"/>
    <n v="2"/>
    <n v="24.2"/>
    <n v="50.5"/>
  </r>
  <r>
    <d v="1901-07-28T00:00:00"/>
    <x v="574"/>
    <x v="6"/>
    <x v="4"/>
    <x v="9"/>
    <x v="0"/>
    <n v="127"/>
    <n v="4"/>
    <n v="3.1496062992125984E-2"/>
    <n v="7.71"/>
    <n v="16.472114137483786"/>
    <n v="35.74"/>
    <n v="20.04"/>
    <n v="251.92"/>
    <n v="2"/>
    <n v="4.5999999999999996"/>
    <n v="1.73"/>
    <n v="1.97"/>
    <n v="1.2999999999999999E-2"/>
    <n v="1.56"/>
    <n v="2"/>
    <n v="18.100000000000001"/>
    <n v="34.5"/>
  </r>
  <r>
    <d v="1901-07-29T00:00:00"/>
    <x v="575"/>
    <x v="6"/>
    <x v="4"/>
    <x v="9"/>
    <x v="2"/>
    <n v="98"/>
    <n v="0"/>
    <n v="0"/>
    <n v="8.89"/>
    <n v="11.023622047244094"/>
    <n v="48.96"/>
    <n v="20.48"/>
    <n v="185.71"/>
    <n v="2"/>
    <n v="0.04"/>
    <m/>
    <n v="0.59"/>
    <n v="1.2999999999999999E-2"/>
    <n v="0.44"/>
    <n v="0"/>
    <n v="20.2"/>
    <n v="41.5"/>
  </r>
  <r>
    <d v="1901-07-30T00:00:00"/>
    <x v="576"/>
    <x v="6"/>
    <x v="4"/>
    <x v="15"/>
    <x v="0"/>
    <n v="62"/>
    <m/>
    <n v="0"/>
    <n v="8.43"/>
    <n v="7.3546856465005934"/>
    <n v="16.47"/>
    <n v="16.2"/>
    <n v="478.66"/>
    <n v="3"/>
    <n v="1.61"/>
    <n v="0.46"/>
    <n v="1.21"/>
    <n v="3.7999999999999999E-2"/>
    <n v="1.2"/>
    <n v="2"/>
    <n v="20.9"/>
    <n v="44"/>
  </r>
  <r>
    <d v="1901-07-31T00:00:00"/>
    <x v="577"/>
    <x v="6"/>
    <x v="2"/>
    <x v="2"/>
    <x v="0"/>
    <n v="89"/>
    <n v="4"/>
    <n v="4.49438202247191E-2"/>
    <n v="22.38"/>
    <n v="3.9767649687220734"/>
    <n v="13.97"/>
    <n v="28.56"/>
    <n v="332.14"/>
    <n v="2"/>
    <n v="2.91"/>
    <n v="1.81"/>
    <n v="1.48"/>
    <n v="4.9000000000000002E-2"/>
    <n v="0.92"/>
    <n v="0"/>
    <n v="19.600000000000001"/>
    <n v="52.9"/>
  </r>
  <r>
    <d v="1901-08-01T00:00:00"/>
    <x v="578"/>
    <x v="7"/>
    <x v="3"/>
    <x v="7"/>
    <x v="2"/>
    <n v="164"/>
    <n v="8"/>
    <n v="4.878048780487805E-2"/>
    <n v="22.78"/>
    <n v="7.1992976294995605"/>
    <n v="47"/>
    <n v="27.39"/>
    <n v="121.86"/>
    <n v="2"/>
    <n v="2.57"/>
    <n v="2.83"/>
    <n v="1.61"/>
    <n v="1.6E-2"/>
    <n v="1.34"/>
    <n v="2"/>
    <n v="19.5"/>
    <n v="49"/>
  </r>
  <r>
    <d v="1901-08-02T00:00:00"/>
    <x v="579"/>
    <x v="7"/>
    <x v="1"/>
    <x v="8"/>
    <x v="0"/>
    <n v="199"/>
    <n v="6"/>
    <n v="3.015075376884422E-2"/>
    <n v="1.93"/>
    <n v="103.10880829015544"/>
    <n v="29.88"/>
    <n v="20.65"/>
    <n v="151.68"/>
    <n v="4"/>
    <n v="2.73"/>
    <n v="0.78"/>
    <n v="1.91"/>
    <n v="4.8000000000000001E-2"/>
    <n v="1.48"/>
    <n v="0"/>
    <n v="21"/>
    <n v="43.1"/>
  </r>
  <r>
    <d v="1901-08-03T00:00:00"/>
    <x v="580"/>
    <x v="7"/>
    <x v="0"/>
    <x v="4"/>
    <x v="0"/>
    <n v="68"/>
    <n v="7"/>
    <n v="0.10294117647058823"/>
    <n v="13.33"/>
    <n v="5.1012753188297078"/>
    <n v="34.49"/>
    <n v="23.36"/>
    <n v="332.35"/>
    <n v="2"/>
    <n v="3.45"/>
    <n v="2.0499999999999998"/>
    <n v="1.24"/>
    <n v="4.9000000000000002E-2"/>
    <n v="0.92"/>
    <n v="0"/>
    <n v="18.899999999999999"/>
    <n v="42"/>
  </r>
  <r>
    <d v="1901-08-04T00:00:00"/>
    <x v="581"/>
    <x v="7"/>
    <x v="4"/>
    <x v="5"/>
    <x v="1"/>
    <n v="115"/>
    <n v="6"/>
    <n v="5.2173913043478258E-2"/>
    <n v="16.22"/>
    <n v="7.0900123304562275"/>
    <n v="10.83"/>
    <n v="22.4"/>
    <n v="293.35000000000002"/>
    <n v="3"/>
    <n v="4.03"/>
    <n v="2.35"/>
    <n v="0.93"/>
    <n v="1.4E-2"/>
    <n v="7.0000000000000007E-2"/>
    <n v="0"/>
    <n v="20.7"/>
    <n v="53.1"/>
  </r>
  <r>
    <d v="1901-08-05T00:00:00"/>
    <x v="582"/>
    <x v="7"/>
    <x v="1"/>
    <x v="8"/>
    <x v="1"/>
    <n v="93"/>
    <n v="8"/>
    <n v="8.6021505376344093E-2"/>
    <n v="6.65"/>
    <n v="13.984962406015036"/>
    <n v="23.06"/>
    <n v="18.239999999999998"/>
    <n v="279.23"/>
    <n v="2"/>
    <m/>
    <n v="0.78"/>
    <n v="1.33"/>
    <n v="2.8000000000000001E-2"/>
    <n v="1.24"/>
    <n v="1"/>
    <n v="24.6"/>
    <n v="46.2"/>
  </r>
  <r>
    <d v="1901-08-06T00:00:00"/>
    <x v="583"/>
    <x v="7"/>
    <x v="1"/>
    <x v="8"/>
    <x v="0"/>
    <n v="72"/>
    <n v="8"/>
    <n v="0.1111111111111111"/>
    <n v="2.41"/>
    <n v="29.875518672199167"/>
    <n v="30.2"/>
    <n v="18.46"/>
    <n v="318.87"/>
    <n v="3"/>
    <n v="3.75"/>
    <n v="0.72"/>
    <n v="1.06"/>
    <n v="2.7E-2"/>
    <m/>
    <n v="0"/>
    <n v="23"/>
    <n v="59.6"/>
  </r>
  <r>
    <d v="1901-08-07T00:00:00"/>
    <x v="584"/>
    <x v="7"/>
    <x v="3"/>
    <x v="10"/>
    <x v="2"/>
    <n v="136"/>
    <n v="0"/>
    <n v="0"/>
    <n v="2.73"/>
    <n v="49.816849816849818"/>
    <n v="20.39"/>
    <n v="22.49"/>
    <n v="245.29"/>
    <n v="2"/>
    <n v="0.38"/>
    <n v="2.41"/>
    <n v="1.93"/>
    <n v="1.9E-2"/>
    <n v="1.6"/>
    <n v="1"/>
    <n v="24.5"/>
    <n v="30.8"/>
  </r>
  <r>
    <d v="1901-08-08T00:00:00"/>
    <x v="585"/>
    <x v="7"/>
    <x v="3"/>
    <x v="7"/>
    <x v="2"/>
    <n v="69"/>
    <n v="1"/>
    <n v="1.4492753623188406E-2"/>
    <n v="17.97"/>
    <n v="3.8397328881469117"/>
    <n v="42.22"/>
    <n v="21.35"/>
    <n v="433.48"/>
    <n v="4"/>
    <n v="3.51"/>
    <m/>
    <n v="0.6"/>
    <n v="2.8000000000000001E-2"/>
    <n v="0.45"/>
    <n v="0"/>
    <n v="24.9"/>
    <n v="52.9"/>
  </r>
  <r>
    <d v="1901-08-09T00:00:00"/>
    <x v="586"/>
    <x v="7"/>
    <x v="2"/>
    <x v="11"/>
    <x v="0"/>
    <n v="146"/>
    <n v="5"/>
    <n v="3.4246575342465752E-2"/>
    <n v="9.4"/>
    <n v="15.531914893617021"/>
    <n v="34.270000000000003"/>
    <n v="21.09"/>
    <n v="478.46"/>
    <n v="3"/>
    <n v="4.17"/>
    <m/>
    <n v="2.39"/>
    <n v="4.2999999999999997E-2"/>
    <n v="1.4"/>
    <n v="1"/>
    <n v="23.9"/>
    <n v="34.5"/>
  </r>
  <r>
    <d v="1901-08-10T00:00:00"/>
    <x v="587"/>
    <x v="7"/>
    <x v="1"/>
    <x v="1"/>
    <x v="0"/>
    <n v="190"/>
    <n v="7"/>
    <n v="3.6842105263157891E-2"/>
    <n v="13.98"/>
    <n v="13.590844062947067"/>
    <n v="48.21"/>
    <n v="27.56"/>
    <n v="225.97"/>
    <n v="3"/>
    <m/>
    <n v="1.57"/>
    <n v="2.27"/>
    <n v="4.7E-2"/>
    <n v="0.83"/>
    <n v="2"/>
    <n v="24.5"/>
    <n v="56"/>
  </r>
  <r>
    <d v="1901-08-11T00:00:00"/>
    <x v="588"/>
    <x v="7"/>
    <x v="2"/>
    <x v="2"/>
    <x v="2"/>
    <n v="160"/>
    <n v="3"/>
    <n v="1.8749999999999999E-2"/>
    <n v="8.2799999999999994"/>
    <n v="19.323671497584542"/>
    <n v="37.89"/>
    <n v="15.35"/>
    <n v="371.46"/>
    <n v="2"/>
    <n v="3.21"/>
    <n v="0.81"/>
    <n v="1.1499999999999999"/>
    <n v="2.3E-2"/>
    <n v="0.61"/>
    <n v="0"/>
    <n v="23.7"/>
    <n v="38.200000000000003"/>
  </r>
  <r>
    <d v="1901-08-12T00:00:00"/>
    <x v="589"/>
    <x v="7"/>
    <x v="2"/>
    <x v="11"/>
    <x v="1"/>
    <n v="52"/>
    <m/>
    <n v="0"/>
    <n v="19.739999999999998"/>
    <n v="2.6342451874366768"/>
    <n v="16.149999999999999"/>
    <n v="29.42"/>
    <n v="251.63"/>
    <n v="3"/>
    <n v="1.58"/>
    <n v="0.31"/>
    <n v="0.71"/>
    <n v="1.9E-2"/>
    <n v="0.83"/>
    <n v="2"/>
    <n v="22"/>
    <n v="37.299999999999997"/>
  </r>
  <r>
    <d v="1901-08-13T00:00:00"/>
    <x v="590"/>
    <x v="7"/>
    <x v="1"/>
    <x v="8"/>
    <x v="2"/>
    <n v="171"/>
    <n v="1"/>
    <n v="5.8479532163742687E-3"/>
    <n v="3.15"/>
    <n v="54.285714285714285"/>
    <n v="30.9"/>
    <n v="26.87"/>
    <n v="162.69"/>
    <n v="2"/>
    <n v="3.27"/>
    <n v="2.69"/>
    <n v="1.82"/>
    <n v="3.1E-2"/>
    <n v="1.34"/>
    <n v="2"/>
    <n v="20"/>
    <n v="45.7"/>
  </r>
  <r>
    <d v="1901-08-14T00:00:00"/>
    <x v="591"/>
    <x v="7"/>
    <x v="3"/>
    <x v="7"/>
    <x v="1"/>
    <n v="106"/>
    <n v="5"/>
    <n v="4.716981132075472E-2"/>
    <n v="1.35"/>
    <n v="78.518518518518519"/>
    <n v="16.170000000000002"/>
    <n v="28.42"/>
    <n v="183.87"/>
    <n v="4"/>
    <n v="0.88"/>
    <n v="1.36"/>
    <n v="2.4"/>
    <n v="2.1999999999999999E-2"/>
    <n v="1.42"/>
    <n v="1"/>
    <n v="22.2"/>
    <n v="43.6"/>
  </r>
  <r>
    <d v="1901-08-15T00:00:00"/>
    <x v="592"/>
    <x v="7"/>
    <x v="2"/>
    <x v="11"/>
    <x v="0"/>
    <n v="153"/>
    <n v="7"/>
    <n v="4.5751633986928102E-2"/>
    <n v="11.15"/>
    <n v="13.721973094170403"/>
    <n v="44.44"/>
    <n v="24.72"/>
    <n v="196.83"/>
    <n v="4"/>
    <n v="3.49"/>
    <n v="0.49"/>
    <n v="2.36"/>
    <n v="3.1E-2"/>
    <n v="0.13"/>
    <n v="2"/>
    <n v="21.8"/>
    <n v="39.4"/>
  </r>
  <r>
    <d v="1901-08-16T00:00:00"/>
    <x v="593"/>
    <x v="7"/>
    <x v="4"/>
    <x v="18"/>
    <x v="2"/>
    <n v="121"/>
    <n v="1"/>
    <n v="8.2644628099173556E-3"/>
    <n v="10.28"/>
    <n v="11.770428015564203"/>
    <n v="23.23"/>
    <n v="19.260000000000002"/>
    <n v="296.99"/>
    <n v="4"/>
    <n v="4.38"/>
    <n v="2.91"/>
    <n v="0.69"/>
    <n v="3.5000000000000003E-2"/>
    <n v="1.48"/>
    <n v="1"/>
    <n v="18.3"/>
    <n v="39.700000000000003"/>
  </r>
  <r>
    <d v="1901-08-17T00:00:00"/>
    <x v="594"/>
    <x v="7"/>
    <x v="3"/>
    <x v="7"/>
    <x v="1"/>
    <n v="162"/>
    <n v="0"/>
    <n v="0"/>
    <n v="1.38"/>
    <n v="117.39130434782609"/>
    <n v="27.5"/>
    <n v="22.82"/>
    <n v="204.84"/>
    <n v="1"/>
    <n v="4.7699999999999996"/>
    <n v="2.72"/>
    <n v="1.35"/>
    <n v="4.2000000000000003E-2"/>
    <n v="1.75"/>
    <n v="0"/>
    <n v="23.7"/>
    <n v="38.1"/>
  </r>
  <r>
    <d v="1901-08-18T00:00:00"/>
    <x v="595"/>
    <x v="7"/>
    <x v="0"/>
    <x v="4"/>
    <x v="0"/>
    <n v="53"/>
    <n v="6"/>
    <n v="0.11320754716981132"/>
    <n v="20.07"/>
    <n v="2.6407573492775285"/>
    <n v="44.84"/>
    <n v="21.69"/>
    <n v="305.87"/>
    <n v="2"/>
    <n v="0.92"/>
    <n v="0.82"/>
    <n v="1.68"/>
    <n v="3.5999999999999997E-2"/>
    <n v="1.38"/>
    <n v="1"/>
    <n v="22.8"/>
    <n v="42.4"/>
  </r>
  <r>
    <d v="1901-08-19T00:00:00"/>
    <x v="596"/>
    <x v="7"/>
    <x v="2"/>
    <x v="11"/>
    <x v="1"/>
    <n v="152"/>
    <n v="9"/>
    <n v="5.921052631578947E-2"/>
    <n v="13.38"/>
    <n v="11.360239162929744"/>
    <n v="20.58"/>
    <n v="17.66"/>
    <n v="100.04"/>
    <n v="4"/>
    <n v="3.09"/>
    <n v="0.11"/>
    <n v="2.16"/>
    <n v="3.1E-2"/>
    <n v="0.78"/>
    <n v="1"/>
    <n v="18.8"/>
    <n v="49.5"/>
  </r>
  <r>
    <d v="1901-08-20T00:00:00"/>
    <x v="597"/>
    <x v="7"/>
    <x v="1"/>
    <x v="1"/>
    <x v="2"/>
    <n v="66"/>
    <m/>
    <n v="0"/>
    <n v="20.329999999999998"/>
    <n v="3.2464338416133796"/>
    <n v="28.39"/>
    <n v="29.67"/>
    <n v="224.87"/>
    <n v="3"/>
    <n v="4.91"/>
    <n v="0.97"/>
    <n v="1.44"/>
    <n v="3.6999999999999998E-2"/>
    <n v="1.7"/>
    <n v="0"/>
    <n v="18.100000000000001"/>
    <n v="43.6"/>
  </r>
  <r>
    <d v="1901-08-21T00:00:00"/>
    <x v="598"/>
    <x v="7"/>
    <x v="4"/>
    <x v="9"/>
    <x v="0"/>
    <n v="191"/>
    <n v="7"/>
    <n v="3.6649214659685861E-2"/>
    <n v="11.53"/>
    <n v="16.565481352992194"/>
    <n v="41.4"/>
    <n v="19.53"/>
    <n v="256.08999999999997"/>
    <n v="4"/>
    <n v="3.13"/>
    <n v="0.31"/>
    <n v="1.45"/>
    <n v="1.9E-2"/>
    <n v="0.93"/>
    <n v="1"/>
    <n v="18.600000000000001"/>
    <n v="43.4"/>
  </r>
  <r>
    <d v="1901-08-22T00:00:00"/>
    <x v="599"/>
    <x v="7"/>
    <x v="2"/>
    <x v="2"/>
    <x v="0"/>
    <n v="70"/>
    <m/>
    <n v="0"/>
    <n v="15.25"/>
    <n v="4.5901639344262293"/>
    <n v="12.65"/>
    <n v="15.63"/>
    <n v="349.03"/>
    <n v="2"/>
    <n v="4.71"/>
    <n v="1.31"/>
    <n v="1.65"/>
    <n v="4.7E-2"/>
    <n v="1.25"/>
    <n v="1"/>
    <n v="24.8"/>
    <n v="57.8"/>
  </r>
  <r>
    <d v="1901-08-23T00:00:00"/>
    <x v="600"/>
    <x v="7"/>
    <x v="3"/>
    <x v="3"/>
    <x v="0"/>
    <n v="176"/>
    <m/>
    <n v="0"/>
    <n v="1.64"/>
    <n v="107.31707317073172"/>
    <n v="21.1"/>
    <n v="22.33"/>
    <n v="118.99"/>
    <n v="1"/>
    <n v="2.19"/>
    <n v="1.7"/>
    <n v="2.41"/>
    <n v="3.5999999999999997E-2"/>
    <n v="0.37"/>
    <n v="0"/>
    <n v="24.6"/>
    <n v="57.7"/>
  </r>
  <r>
    <d v="1901-08-24T00:00:00"/>
    <x v="601"/>
    <x v="7"/>
    <x v="3"/>
    <x v="10"/>
    <x v="1"/>
    <n v="145"/>
    <m/>
    <n v="0"/>
    <n v="19.02"/>
    <n v="7.6235541535226083"/>
    <n v="60"/>
    <n v="16.61"/>
    <n v="469.21"/>
    <n v="2"/>
    <n v="3.95"/>
    <n v="0.18"/>
    <n v="1.04"/>
    <n v="4.3999999999999997E-2"/>
    <n v="0.03"/>
    <n v="0"/>
    <n v="20.100000000000001"/>
    <n v="43.8"/>
  </r>
  <r>
    <d v="1901-08-25T00:00:00"/>
    <x v="602"/>
    <x v="7"/>
    <x v="1"/>
    <x v="8"/>
    <x v="1"/>
    <n v="130"/>
    <n v="7"/>
    <n v="5.3846153846153849E-2"/>
    <n v="2.44"/>
    <n v="53.278688524590166"/>
    <n v="39.799999999999997"/>
    <n v="27.41"/>
    <n v="224.24"/>
    <n v="4"/>
    <n v="0.42"/>
    <n v="2.93"/>
    <n v="1.79"/>
    <n v="1.9E-2"/>
    <n v="1.26"/>
    <n v="2"/>
    <n v="24.3"/>
    <n v="37"/>
  </r>
  <r>
    <d v="1901-08-26T00:00:00"/>
    <x v="603"/>
    <x v="7"/>
    <x v="1"/>
    <x v="6"/>
    <x v="0"/>
    <n v="57"/>
    <n v="3"/>
    <n v="5.2631578947368418E-2"/>
    <n v="7.27"/>
    <n v="7.8404401650618984"/>
    <n v="15.87"/>
    <n v="15.5"/>
    <n v="297.98"/>
    <n v="2"/>
    <n v="1.05"/>
    <n v="1.49"/>
    <n v="2.4300000000000002"/>
    <n v="3.6999999999999998E-2"/>
    <n v="0.37"/>
    <n v="1"/>
    <n v="21"/>
    <n v="34.700000000000003"/>
  </r>
  <r>
    <d v="1901-08-27T00:00:00"/>
    <x v="604"/>
    <x v="7"/>
    <x v="4"/>
    <x v="18"/>
    <x v="1"/>
    <n v="87"/>
    <n v="2"/>
    <n v="2.2988505747126436E-2"/>
    <n v="11.8"/>
    <n v="7.3728813559322033"/>
    <n v="48.35"/>
    <n v="15.77"/>
    <n v="378.01"/>
    <n v="2"/>
    <n v="0.59"/>
    <n v="1.96"/>
    <n v="1.41"/>
    <n v="1.0999999999999999E-2"/>
    <n v="0.1"/>
    <n v="0"/>
    <n v="23.3"/>
    <n v="56.9"/>
  </r>
  <r>
    <d v="1901-08-28T00:00:00"/>
    <x v="605"/>
    <x v="7"/>
    <x v="0"/>
    <x v="12"/>
    <x v="1"/>
    <n v="84"/>
    <n v="3"/>
    <n v="3.5714285714285712E-2"/>
    <n v="6.79"/>
    <n v="12.371134020618557"/>
    <n v="25.22"/>
    <n v="26.85"/>
    <n v="247.42"/>
    <n v="3"/>
    <n v="0.28000000000000003"/>
    <n v="0.79"/>
    <n v="1.1499999999999999"/>
    <n v="1.6E-2"/>
    <m/>
    <n v="2"/>
    <n v="18.2"/>
    <n v="44.2"/>
  </r>
  <r>
    <d v="1901-08-29T00:00:00"/>
    <x v="606"/>
    <x v="7"/>
    <x v="0"/>
    <x v="0"/>
    <x v="0"/>
    <n v="110"/>
    <n v="7"/>
    <n v="6.363636363636363E-2"/>
    <n v="2.36"/>
    <n v="46.610169491525426"/>
    <n v="31.17"/>
    <n v="16.91"/>
    <n v="351.95"/>
    <n v="1"/>
    <n v="2.2200000000000002"/>
    <n v="1.8"/>
    <n v="1.08"/>
    <n v="1.4999999999999999E-2"/>
    <n v="1.48"/>
    <n v="0"/>
    <n v="18.2"/>
    <n v="52.8"/>
  </r>
  <r>
    <d v="1901-08-30T00:00:00"/>
    <x v="607"/>
    <x v="7"/>
    <x v="3"/>
    <x v="3"/>
    <x v="2"/>
    <n v="99"/>
    <n v="6"/>
    <n v="6.0606060606060608E-2"/>
    <n v="17.21"/>
    <n v="5.7524694944799535"/>
    <n v="18.899999999999999"/>
    <n v="23.45"/>
    <n v="297.38"/>
    <n v="3"/>
    <n v="4.2699999999999996"/>
    <n v="1.44"/>
    <n v="1.81"/>
    <n v="4.4999999999999998E-2"/>
    <n v="0.53"/>
    <n v="0"/>
    <n v="20.100000000000001"/>
    <n v="47.6"/>
  </r>
  <r>
    <d v="1901-08-31T00:00:00"/>
    <x v="608"/>
    <x v="7"/>
    <x v="3"/>
    <x v="17"/>
    <x v="2"/>
    <n v="154"/>
    <n v="4"/>
    <n v="2.5974025974025976E-2"/>
    <n v="10.08"/>
    <n v="15.277777777777777"/>
    <n v="43.74"/>
    <n v="24.37"/>
    <n v="289.74"/>
    <n v="4"/>
    <n v="1.39"/>
    <n v="2.57"/>
    <n v="1.44"/>
    <n v="2.9000000000000001E-2"/>
    <n v="1.24"/>
    <n v="0"/>
    <n v="19.899999999999999"/>
    <n v="36.6"/>
  </r>
  <r>
    <d v="1901-09-01T00:00:00"/>
    <x v="609"/>
    <x v="8"/>
    <x v="3"/>
    <x v="7"/>
    <x v="1"/>
    <n v="170"/>
    <n v="1"/>
    <n v="5.8823529411764705E-3"/>
    <n v="18.02"/>
    <n v="9.433962264150944"/>
    <n v="19.559999999999999"/>
    <n v="29.93"/>
    <n v="173.48"/>
    <n v="2"/>
    <m/>
    <n v="0.65"/>
    <n v="2.1800000000000002"/>
    <n v="3.6999999999999998E-2"/>
    <n v="1.38"/>
    <n v="1"/>
    <n v="20.3"/>
    <n v="38.4"/>
  </r>
  <r>
    <d v="1901-09-02T00:00:00"/>
    <x v="610"/>
    <x v="8"/>
    <x v="3"/>
    <x v="7"/>
    <x v="2"/>
    <n v="94"/>
    <n v="8"/>
    <n v="8.5106382978723402E-2"/>
    <n v="6.5"/>
    <n v="14.461538461538462"/>
    <n v="29.2"/>
    <n v="18.82"/>
    <n v="256.97000000000003"/>
    <n v="1"/>
    <m/>
    <m/>
    <n v="1.01"/>
    <n v="4.9000000000000002E-2"/>
    <n v="0.44"/>
    <n v="2"/>
    <n v="20.2"/>
    <n v="57.3"/>
  </r>
  <r>
    <d v="1901-09-03T00:00:00"/>
    <x v="611"/>
    <x v="8"/>
    <x v="4"/>
    <x v="9"/>
    <x v="0"/>
    <n v="69"/>
    <n v="9"/>
    <n v="0.13043478260869565"/>
    <n v="11.88"/>
    <n v="5.808080808080808"/>
    <n v="48.63"/>
    <n v="19.440000000000001"/>
    <n v="182.78"/>
    <n v="3"/>
    <n v="1.32"/>
    <n v="0.54"/>
    <n v="2.5"/>
    <n v="4.4999999999999998E-2"/>
    <n v="1.22"/>
    <n v="1"/>
    <n v="22.8"/>
    <n v="43.5"/>
  </r>
  <r>
    <d v="1901-09-04T00:00:00"/>
    <x v="612"/>
    <x v="8"/>
    <x v="4"/>
    <x v="5"/>
    <x v="0"/>
    <n v="192"/>
    <n v="5"/>
    <n v="2.6041666666666668E-2"/>
    <n v="9.16"/>
    <n v="20.960698689956331"/>
    <n v="28.91"/>
    <n v="15.99"/>
    <n v="416.33"/>
    <n v="1"/>
    <n v="3.05"/>
    <n v="0.68"/>
    <n v="2.29"/>
    <n v="3.4000000000000002E-2"/>
    <n v="0.54"/>
    <n v="1"/>
    <n v="24.4"/>
    <n v="46.3"/>
  </r>
  <r>
    <d v="1901-09-05T00:00:00"/>
    <x v="613"/>
    <x v="8"/>
    <x v="1"/>
    <x v="6"/>
    <x v="1"/>
    <n v="92"/>
    <n v="1"/>
    <n v="1.0869565217391304E-2"/>
    <n v="11.01"/>
    <n v="8.3560399636693923"/>
    <n v="30.14"/>
    <n v="15.75"/>
    <n v="153.07"/>
    <n v="4"/>
    <n v="0.8"/>
    <n v="1.32"/>
    <n v="1.22"/>
    <n v="0.02"/>
    <n v="1.37"/>
    <n v="2"/>
    <n v="18"/>
    <n v="39"/>
  </r>
  <r>
    <d v="1901-09-06T00:00:00"/>
    <x v="614"/>
    <x v="8"/>
    <x v="2"/>
    <x v="11"/>
    <x v="1"/>
    <n v="142"/>
    <m/>
    <n v="0"/>
    <n v="23.38"/>
    <n v="6.0735671514114626"/>
    <n v="44.53"/>
    <n v="21.14"/>
    <n v="117.01"/>
    <n v="4"/>
    <n v="2.02"/>
    <n v="1.1299999999999999"/>
    <n v="2.2200000000000002"/>
    <n v="1.6E-2"/>
    <n v="0.47"/>
    <n v="1"/>
    <n v="19.899999999999999"/>
    <n v="44.2"/>
  </r>
  <r>
    <d v="1901-09-07T00:00:00"/>
    <x v="615"/>
    <x v="8"/>
    <x v="3"/>
    <x v="3"/>
    <x v="0"/>
    <n v="79"/>
    <n v="5"/>
    <n v="6.3291139240506333E-2"/>
    <n v="10.18"/>
    <n v="7.7603143418467582"/>
    <n v="45.68"/>
    <n v="24.88"/>
    <n v="257.33999999999997"/>
    <n v="1"/>
    <n v="2.73"/>
    <n v="0.82"/>
    <n v="2.5"/>
    <n v="3.6999999999999998E-2"/>
    <n v="0.92"/>
    <n v="2"/>
    <n v="18.600000000000001"/>
    <n v="54.3"/>
  </r>
  <r>
    <d v="1901-09-08T00:00:00"/>
    <x v="616"/>
    <x v="8"/>
    <x v="2"/>
    <x v="2"/>
    <x v="1"/>
    <n v="65"/>
    <n v="2"/>
    <n v="3.0769230769230771E-2"/>
    <n v="12.84"/>
    <n v="5.0623052959501562"/>
    <n v="38.200000000000003"/>
    <n v="24.93"/>
    <n v="106.26"/>
    <n v="1"/>
    <n v="4.99"/>
    <n v="0.87"/>
    <n v="2.4900000000000002"/>
    <n v="2.4E-2"/>
    <n v="0.56000000000000005"/>
    <n v="1"/>
    <n v="22.7"/>
    <n v="54.9"/>
  </r>
  <r>
    <d v="1901-09-09T00:00:00"/>
    <x v="617"/>
    <x v="8"/>
    <x v="0"/>
    <x v="0"/>
    <x v="0"/>
    <n v="130"/>
    <n v="2"/>
    <n v="1.5384615384615385E-2"/>
    <n v="23.07"/>
    <n v="5.6350238404854789"/>
    <n v="10.91"/>
    <n v="26.65"/>
    <n v="243.1"/>
    <n v="4"/>
    <m/>
    <m/>
    <n v="1.1299999999999999"/>
    <n v="2.7E-2"/>
    <n v="1.99"/>
    <n v="1"/>
    <n v="18.3"/>
    <n v="48"/>
  </r>
  <r>
    <d v="1901-09-10T00:00:00"/>
    <x v="618"/>
    <x v="8"/>
    <x v="1"/>
    <x v="1"/>
    <x v="0"/>
    <n v="166"/>
    <n v="9"/>
    <n v="5.4216867469879519E-2"/>
    <n v="2.14"/>
    <n v="77.570093457943926"/>
    <n v="38.950000000000003"/>
    <n v="23.1"/>
    <n v="412.18"/>
    <n v="1"/>
    <n v="7.0000000000000007E-2"/>
    <m/>
    <n v="1.54"/>
    <n v="3.6999999999999998E-2"/>
    <n v="1.32"/>
    <n v="0"/>
    <n v="19.3"/>
    <n v="41.2"/>
  </r>
  <r>
    <d v="1901-09-11T00:00:00"/>
    <x v="619"/>
    <x v="8"/>
    <x v="4"/>
    <x v="9"/>
    <x v="1"/>
    <n v="131"/>
    <n v="8"/>
    <n v="6.1068702290076333E-2"/>
    <n v="8.33"/>
    <n v="15.726290516206483"/>
    <n v="39.86"/>
    <n v="26.9"/>
    <n v="419.72"/>
    <n v="4"/>
    <n v="3.18"/>
    <n v="2.33"/>
    <n v="1.52"/>
    <n v="4.2000000000000003E-2"/>
    <n v="0.22"/>
    <n v="0"/>
    <n v="20.9"/>
    <n v="30.8"/>
  </r>
  <r>
    <d v="1901-09-12T00:00:00"/>
    <x v="620"/>
    <x v="8"/>
    <x v="1"/>
    <x v="6"/>
    <x v="2"/>
    <n v="168"/>
    <n v="6"/>
    <n v="3.5714285714285712E-2"/>
    <n v="5.69"/>
    <n v="29.525483304042176"/>
    <n v="24.21"/>
    <n v="17.71"/>
    <n v="251.77"/>
    <n v="4"/>
    <n v="3.22"/>
    <n v="0.1"/>
    <n v="1.89"/>
    <n v="3.2000000000000001E-2"/>
    <n v="1.9"/>
    <n v="2"/>
    <n v="18.2"/>
    <n v="42.2"/>
  </r>
  <r>
    <d v="1901-09-13T00:00:00"/>
    <x v="621"/>
    <x v="8"/>
    <x v="1"/>
    <x v="13"/>
    <x v="2"/>
    <n v="157"/>
    <n v="2"/>
    <n v="1.2738853503184714E-2"/>
    <n v="11.4"/>
    <n v="13.771929824561402"/>
    <n v="35.49"/>
    <n v="24.51"/>
    <n v="348.12"/>
    <n v="1"/>
    <n v="2.75"/>
    <n v="1.88"/>
    <n v="0.65"/>
    <n v="4.3999999999999997E-2"/>
    <n v="1.37"/>
    <n v="2"/>
    <n v="22.8"/>
    <n v="31.6"/>
  </r>
  <r>
    <d v="1901-09-14T00:00:00"/>
    <x v="622"/>
    <x v="8"/>
    <x v="1"/>
    <x v="6"/>
    <x v="2"/>
    <n v="156"/>
    <n v="5"/>
    <n v="3.2051282051282048E-2"/>
    <n v="3.73"/>
    <n v="41.8230563002681"/>
    <n v="20.82"/>
    <n v="26.67"/>
    <n v="348.27"/>
    <n v="4"/>
    <n v="0.14000000000000001"/>
    <n v="2.59"/>
    <n v="2.14"/>
    <n v="4.3999999999999997E-2"/>
    <n v="1.1000000000000001"/>
    <n v="0"/>
    <n v="23.4"/>
    <n v="38.299999999999997"/>
  </r>
  <r>
    <d v="1901-09-15T00:00:00"/>
    <x v="623"/>
    <x v="8"/>
    <x v="0"/>
    <x v="19"/>
    <x v="0"/>
    <n v="75"/>
    <n v="7"/>
    <n v="9.3333333333333338E-2"/>
    <n v="11.59"/>
    <n v="6.4710957722174287"/>
    <n v="23.04"/>
    <n v="23.56"/>
    <n v="273.45"/>
    <n v="4"/>
    <n v="1.4"/>
    <n v="1.1299999999999999"/>
    <n v="0.89"/>
    <n v="3.2000000000000001E-2"/>
    <n v="0.66"/>
    <n v="1"/>
    <n v="24.5"/>
    <n v="41.4"/>
  </r>
  <r>
    <d v="1901-09-16T00:00:00"/>
    <x v="624"/>
    <x v="8"/>
    <x v="4"/>
    <x v="15"/>
    <x v="2"/>
    <n v="62"/>
    <n v="2"/>
    <n v="3.2258064516129031E-2"/>
    <n v="7.7"/>
    <n v="8.0519480519480524"/>
    <n v="24.32"/>
    <n v="25.86"/>
    <n v="316.08999999999997"/>
    <n v="3"/>
    <n v="1.02"/>
    <n v="1.81"/>
    <n v="1.43"/>
    <n v="1.2999999999999999E-2"/>
    <m/>
    <n v="0"/>
    <n v="23.1"/>
    <n v="44.3"/>
  </r>
  <r>
    <d v="1901-09-17T00:00:00"/>
    <x v="625"/>
    <x v="8"/>
    <x v="0"/>
    <x v="19"/>
    <x v="0"/>
    <n v="60"/>
    <n v="4"/>
    <n v="6.6666666666666666E-2"/>
    <n v="23.27"/>
    <n v="2.5784271594327461"/>
    <n v="44.78"/>
    <n v="17.12"/>
    <n v="349.51"/>
    <n v="4"/>
    <n v="0.18"/>
    <n v="1.88"/>
    <n v="1.69"/>
    <n v="3.6999999999999998E-2"/>
    <n v="1.31"/>
    <n v="2"/>
    <n v="23.5"/>
    <n v="55.6"/>
  </r>
  <r>
    <d v="1901-09-18T00:00:00"/>
    <x v="626"/>
    <x v="8"/>
    <x v="2"/>
    <x v="11"/>
    <x v="2"/>
    <n v="159"/>
    <n v="4"/>
    <n v="2.5157232704402517E-2"/>
    <n v="4.68"/>
    <n v="33.974358974358978"/>
    <n v="47.17"/>
    <n v="21.65"/>
    <n v="276.26"/>
    <n v="4"/>
    <n v="4.43"/>
    <n v="0.36"/>
    <n v="1.45"/>
    <n v="2.5000000000000001E-2"/>
    <n v="0.42"/>
    <n v="0"/>
    <n v="24.9"/>
    <n v="31.7"/>
  </r>
  <r>
    <d v="1901-09-19T00:00:00"/>
    <x v="627"/>
    <x v="8"/>
    <x v="1"/>
    <x v="13"/>
    <x v="1"/>
    <n v="199"/>
    <n v="0"/>
    <n v="0"/>
    <n v="11.68"/>
    <n v="17.037671232876711"/>
    <n v="38.880000000000003"/>
    <n v="27.77"/>
    <n v="478.24"/>
    <n v="4"/>
    <n v="2.94"/>
    <n v="0.67"/>
    <n v="0.64"/>
    <n v="4.1000000000000002E-2"/>
    <n v="0.89"/>
    <n v="2"/>
    <n v="20.9"/>
    <n v="31.6"/>
  </r>
  <r>
    <d v="1901-09-20T00:00:00"/>
    <x v="628"/>
    <x v="8"/>
    <x v="2"/>
    <x v="2"/>
    <x v="0"/>
    <n v="139"/>
    <n v="4"/>
    <n v="2.8776978417266189E-2"/>
    <n v="16.77"/>
    <n v="8.2886106141920095"/>
    <n v="17.48"/>
    <n v="19.77"/>
    <n v="445.91"/>
    <n v="1"/>
    <n v="1.3"/>
    <n v="0.63"/>
    <n v="1.24"/>
    <n v="1.2999999999999999E-2"/>
    <m/>
    <n v="1"/>
    <n v="22.5"/>
    <n v="55.9"/>
  </r>
  <r>
    <d v="1901-09-21T00:00:00"/>
    <x v="629"/>
    <x v="8"/>
    <x v="2"/>
    <x v="14"/>
    <x v="1"/>
    <n v="68"/>
    <n v="9"/>
    <n v="0.13235294117647059"/>
    <n v="14.87"/>
    <n v="4.5729657027572292"/>
    <n v="38.06"/>
    <n v="28.48"/>
    <n v="380.84"/>
    <n v="3"/>
    <m/>
    <n v="0.33"/>
    <n v="1.39"/>
    <n v="2.8000000000000001E-2"/>
    <n v="1.07"/>
    <n v="1"/>
    <n v="23.8"/>
    <n v="52.7"/>
  </r>
  <r>
    <d v="1901-09-22T00:00:00"/>
    <x v="630"/>
    <x v="8"/>
    <x v="0"/>
    <x v="19"/>
    <x v="0"/>
    <n v="143"/>
    <m/>
    <n v="0"/>
    <n v="8.6199999999999992"/>
    <n v="16.589327146171694"/>
    <n v="20.23"/>
    <n v="29.82"/>
    <n v="325.98"/>
    <n v="3"/>
    <n v="4.25"/>
    <m/>
    <n v="1.48"/>
    <n v="2.7E-2"/>
    <n v="1.79"/>
    <n v="2"/>
    <n v="22.7"/>
    <n v="30.8"/>
  </r>
  <r>
    <d v="1901-09-23T00:00:00"/>
    <x v="631"/>
    <x v="8"/>
    <x v="2"/>
    <x v="2"/>
    <x v="1"/>
    <n v="164"/>
    <n v="8"/>
    <n v="4.878048780487805E-2"/>
    <n v="7.13"/>
    <n v="23.001402524544179"/>
    <n v="15.71"/>
    <n v="17.09"/>
    <n v="376.57"/>
    <n v="4"/>
    <n v="1.1399999999999999"/>
    <n v="1.38"/>
    <n v="2.4500000000000002"/>
    <n v="1.7999999999999999E-2"/>
    <n v="0.56999999999999995"/>
    <n v="0"/>
    <n v="21.5"/>
    <n v="55.1"/>
  </r>
  <r>
    <d v="1901-09-24T00:00:00"/>
    <x v="632"/>
    <x v="8"/>
    <x v="3"/>
    <x v="7"/>
    <x v="2"/>
    <n v="155"/>
    <n v="28"/>
    <n v="0.18064516129032257"/>
    <n v="10.44"/>
    <n v="14.846743295019158"/>
    <n v="30.42"/>
    <n v="17.21"/>
    <n v="432.02"/>
    <n v="3"/>
    <n v="1.17"/>
    <n v="1.1200000000000001"/>
    <n v="1.34"/>
    <n v="3.2000000000000001E-2"/>
    <n v="1.83"/>
    <n v="0"/>
    <n v="19.399999999999999"/>
    <n v="46.7"/>
  </r>
  <r>
    <d v="1901-09-25T00:00:00"/>
    <x v="633"/>
    <x v="8"/>
    <x v="4"/>
    <x v="15"/>
    <x v="1"/>
    <n v="98"/>
    <n v="1"/>
    <n v="1.020408163265306E-2"/>
    <n v="2.61"/>
    <n v="37.547892720306514"/>
    <n v="46.11"/>
    <n v="20.62"/>
    <n v="146.57"/>
    <n v="2"/>
    <n v="0.9"/>
    <n v="2.6"/>
    <n v="1.72"/>
    <n v="3.1E-2"/>
    <n v="1.38"/>
    <n v="0"/>
    <n v="20.8"/>
    <n v="35"/>
  </r>
  <r>
    <d v="1901-09-26T00:00:00"/>
    <x v="634"/>
    <x v="8"/>
    <x v="1"/>
    <x v="1"/>
    <x v="0"/>
    <n v="144"/>
    <n v="9"/>
    <n v="6.25E-2"/>
    <n v="8.85"/>
    <n v="16.271186440677965"/>
    <n v="24.79"/>
    <n v="23.44"/>
    <n v="144.34"/>
    <n v="3"/>
    <n v="0.95"/>
    <n v="2.84"/>
    <n v="0.73"/>
    <n v="2.9000000000000001E-2"/>
    <n v="0.68"/>
    <n v="1"/>
    <n v="18.8"/>
    <n v="50.9"/>
  </r>
  <r>
    <d v="1901-09-27T00:00:00"/>
    <x v="635"/>
    <x v="8"/>
    <x v="3"/>
    <x v="10"/>
    <x v="2"/>
    <n v="164"/>
    <n v="5"/>
    <n v="3.048780487804878E-2"/>
    <n v="14.74"/>
    <n v="11.126187245590231"/>
    <n v="35.700000000000003"/>
    <n v="26.44"/>
    <n v="251.27"/>
    <n v="2"/>
    <n v="3.66"/>
    <n v="1.47"/>
    <n v="0.95"/>
    <n v="2.3E-2"/>
    <n v="0.28999999999999998"/>
    <n v="1"/>
    <n v="22.2"/>
    <n v="50.9"/>
  </r>
  <r>
    <d v="1901-09-28T00:00:00"/>
    <x v="636"/>
    <x v="8"/>
    <x v="2"/>
    <x v="14"/>
    <x v="2"/>
    <n v="172"/>
    <n v="4"/>
    <n v="2.3255813953488372E-2"/>
    <n v="23.74"/>
    <n v="7.2451558550968835"/>
    <n v="40"/>
    <n v="16.010000000000002"/>
    <n v="477.46"/>
    <n v="1"/>
    <n v="1.2"/>
    <n v="2.5299999999999998"/>
    <n v="0.63"/>
    <n v="4.7E-2"/>
    <n v="0.59"/>
    <n v="2"/>
    <n v="24.4"/>
    <n v="53.4"/>
  </r>
  <r>
    <d v="1901-09-29T00:00:00"/>
    <x v="637"/>
    <x v="8"/>
    <x v="4"/>
    <x v="9"/>
    <x v="1"/>
    <n v="92"/>
    <n v="4"/>
    <n v="4.3478260869565216E-2"/>
    <n v="15.54"/>
    <n v="5.9202059202059205"/>
    <n v="43.91"/>
    <n v="26.72"/>
    <n v="154.47999999999999"/>
    <n v="3"/>
    <n v="4.1500000000000004"/>
    <n v="2.74"/>
    <n v="1.45"/>
    <n v="4.1000000000000002E-2"/>
    <m/>
    <n v="1"/>
    <n v="23.1"/>
    <n v="43.7"/>
  </r>
  <r>
    <d v="1901-09-30T00:00:00"/>
    <x v="638"/>
    <x v="8"/>
    <x v="3"/>
    <x v="17"/>
    <x v="1"/>
    <n v="103"/>
    <n v="7"/>
    <n v="6.7961165048543687E-2"/>
    <n v="22.77"/>
    <n v="4.5234958278436537"/>
    <n v="11.67"/>
    <n v="17.45"/>
    <n v="305.10000000000002"/>
    <n v="4"/>
    <n v="4.84"/>
    <m/>
    <n v="1.5"/>
    <n v="4.3999999999999997E-2"/>
    <n v="1.82"/>
    <n v="2"/>
    <n v="23"/>
    <n v="39.200000000000003"/>
  </r>
  <r>
    <d v="1901-10-01T00:00:00"/>
    <x v="639"/>
    <x v="9"/>
    <x v="0"/>
    <x v="0"/>
    <x v="0"/>
    <n v="123"/>
    <n v="0"/>
    <n v="0"/>
    <n v="1.1200000000000001"/>
    <n v="109.82142857142856"/>
    <n v="30.18"/>
    <n v="16.28"/>
    <n v="190.25"/>
    <n v="4"/>
    <n v="0.28000000000000003"/>
    <n v="7.0000000000000007E-2"/>
    <n v="2.34"/>
    <n v="2.1000000000000001E-2"/>
    <n v="1.02"/>
    <n v="1"/>
    <n v="24"/>
    <n v="52.9"/>
  </r>
  <r>
    <d v="1901-10-02T00:00:00"/>
    <x v="640"/>
    <x v="9"/>
    <x v="2"/>
    <x v="16"/>
    <x v="1"/>
    <n v="147"/>
    <n v="3"/>
    <n v="2.0408163265306121E-2"/>
    <n v="18.78"/>
    <n v="7.8274760383386575"/>
    <n v="45.9"/>
    <n v="24.04"/>
    <n v="161.43"/>
    <n v="1"/>
    <n v="2.64"/>
    <n v="2.1800000000000002"/>
    <n v="1.87"/>
    <n v="4.8000000000000001E-2"/>
    <m/>
    <n v="2"/>
    <n v="24.1"/>
    <n v="44"/>
  </r>
  <r>
    <d v="1901-10-03T00:00:00"/>
    <x v="641"/>
    <x v="9"/>
    <x v="3"/>
    <x v="10"/>
    <x v="0"/>
    <n v="169"/>
    <n v="7"/>
    <n v="4.142011834319527E-2"/>
    <n v="11.67"/>
    <n v="14.481576692373608"/>
    <n v="21.74"/>
    <n v="16.16"/>
    <n v="450.54"/>
    <n v="4"/>
    <m/>
    <n v="0.9"/>
    <n v="0.95"/>
    <n v="2.3E-2"/>
    <n v="0.13"/>
    <n v="2"/>
    <n v="22.7"/>
    <n v="47.6"/>
  </r>
  <r>
    <d v="1901-10-04T00:00:00"/>
    <x v="642"/>
    <x v="9"/>
    <x v="1"/>
    <x v="1"/>
    <x v="0"/>
    <n v="195"/>
    <n v="4"/>
    <n v="2.0512820512820513E-2"/>
    <n v="15.22"/>
    <n v="12.812089356110381"/>
    <n v="12.97"/>
    <n v="16.100000000000001"/>
    <n v="377.39"/>
    <n v="2"/>
    <n v="1.65"/>
    <n v="7.0000000000000007E-2"/>
    <n v="0.63"/>
    <n v="1.4E-2"/>
    <n v="1.9"/>
    <n v="1"/>
    <n v="18.399999999999999"/>
    <n v="51.3"/>
  </r>
  <r>
    <d v="1901-10-05T00:00:00"/>
    <x v="643"/>
    <x v="9"/>
    <x v="2"/>
    <x v="14"/>
    <x v="0"/>
    <n v="162"/>
    <n v="9"/>
    <n v="5.5555555555555552E-2"/>
    <n v="9.24"/>
    <n v="17.532467532467532"/>
    <n v="24.86"/>
    <n v="24.26"/>
    <n v="357.85"/>
    <n v="4"/>
    <n v="4.68"/>
    <n v="1.2"/>
    <n v="0.73"/>
    <n v="4.2999999999999997E-2"/>
    <n v="1.77"/>
    <n v="1"/>
    <n v="19.3"/>
    <n v="40.5"/>
  </r>
  <r>
    <d v="1901-10-06T00:00:00"/>
    <x v="644"/>
    <x v="9"/>
    <x v="4"/>
    <x v="15"/>
    <x v="0"/>
    <n v="110"/>
    <n v="2"/>
    <n v="1.8181818181818181E-2"/>
    <n v="7.76"/>
    <n v="14.175257731958764"/>
    <n v="38.619999999999997"/>
    <n v="25.48"/>
    <n v="328.64"/>
    <n v="3"/>
    <n v="1.83"/>
    <n v="1.45"/>
    <n v="0.62"/>
    <n v="1.0999999999999999E-2"/>
    <n v="1.01"/>
    <n v="0"/>
    <n v="22.8"/>
    <n v="33.5"/>
  </r>
  <r>
    <d v="1901-10-07T00:00:00"/>
    <x v="645"/>
    <x v="9"/>
    <x v="4"/>
    <x v="5"/>
    <x v="2"/>
    <n v="75"/>
    <n v="2"/>
    <n v="2.6666666666666668E-2"/>
    <n v="9.08"/>
    <n v="8.2599118942731273"/>
    <n v="49.07"/>
    <n v="28.79"/>
    <n v="387.74"/>
    <n v="1"/>
    <n v="3.44"/>
    <n v="1.18"/>
    <n v="2.4300000000000002"/>
    <n v="4.9000000000000002E-2"/>
    <n v="1.9"/>
    <n v="1"/>
    <n v="22.2"/>
    <n v="43"/>
  </r>
  <r>
    <d v="1901-10-08T00:00:00"/>
    <x v="646"/>
    <x v="9"/>
    <x v="3"/>
    <x v="10"/>
    <x v="2"/>
    <n v="198"/>
    <n v="0"/>
    <n v="0"/>
    <n v="14.77"/>
    <n v="13.405551794177388"/>
    <n v="32.53"/>
    <n v="29.36"/>
    <n v="404.92"/>
    <n v="2"/>
    <n v="2.68"/>
    <n v="0.83"/>
    <n v="1.91"/>
    <n v="1.4999999999999999E-2"/>
    <n v="1.05"/>
    <n v="2"/>
    <n v="23"/>
    <n v="51"/>
  </r>
  <r>
    <d v="1901-10-09T00:00:00"/>
    <x v="647"/>
    <x v="9"/>
    <x v="2"/>
    <x v="11"/>
    <x v="2"/>
    <n v="61"/>
    <n v="3"/>
    <n v="4.9180327868852458E-2"/>
    <n v="15.2"/>
    <n v="4.0131578947368425"/>
    <n v="47.23"/>
    <n v="22.15"/>
    <n v="248.12"/>
    <n v="4"/>
    <m/>
    <n v="2.57"/>
    <n v="0.66"/>
    <n v="1.6E-2"/>
    <n v="1.72"/>
    <n v="2"/>
    <n v="22.7"/>
    <n v="43.1"/>
  </r>
  <r>
    <d v="1901-10-10T00:00:00"/>
    <x v="648"/>
    <x v="9"/>
    <x v="4"/>
    <x v="18"/>
    <x v="0"/>
    <n v="165"/>
    <m/>
    <n v="0"/>
    <n v="13.7"/>
    <n v="12.043795620437956"/>
    <n v="47.41"/>
    <n v="24.66"/>
    <n v="257.23"/>
    <n v="1"/>
    <n v="4.97"/>
    <n v="1.53"/>
    <n v="0.82"/>
    <n v="1.0999999999999999E-2"/>
    <n v="1.26"/>
    <n v="2"/>
    <n v="23"/>
    <n v="42.2"/>
  </r>
  <r>
    <d v="1901-10-11T00:00:00"/>
    <x v="649"/>
    <x v="9"/>
    <x v="4"/>
    <x v="9"/>
    <x v="2"/>
    <n v="145"/>
    <n v="6"/>
    <n v="4.1379310344827586E-2"/>
    <n v="10.36"/>
    <n v="13.996138996138997"/>
    <n v="42.6"/>
    <n v="26.67"/>
    <n v="178.69"/>
    <n v="2"/>
    <n v="4.0999999999999996"/>
    <m/>
    <n v="1.93"/>
    <n v="1.4E-2"/>
    <n v="0.61"/>
    <n v="1"/>
    <n v="20.399999999999999"/>
    <n v="49.2"/>
  </r>
  <r>
    <d v="1901-10-12T00:00:00"/>
    <x v="650"/>
    <x v="9"/>
    <x v="0"/>
    <x v="12"/>
    <x v="2"/>
    <n v="118"/>
    <n v="7"/>
    <n v="5.9322033898305086E-2"/>
    <n v="19.010000000000002"/>
    <n v="6.2072593371909512"/>
    <n v="27.8"/>
    <n v="28.85"/>
    <n v="445.11"/>
    <n v="3"/>
    <n v="4.5999999999999996"/>
    <n v="1.01"/>
    <n v="0.95"/>
    <n v="1.9E-2"/>
    <n v="1.48"/>
    <n v="2"/>
    <n v="24.8"/>
    <n v="30.4"/>
  </r>
  <r>
    <d v="1901-10-13T00:00:00"/>
    <x v="651"/>
    <x v="9"/>
    <x v="0"/>
    <x v="19"/>
    <x v="1"/>
    <n v="149"/>
    <n v="4"/>
    <n v="2.6845637583892617E-2"/>
    <n v="19.329999999999998"/>
    <n v="7.7082255561303681"/>
    <n v="39.21"/>
    <n v="15.33"/>
    <n v="153.88"/>
    <n v="1"/>
    <n v="3.34"/>
    <n v="0.91"/>
    <n v="1.59"/>
    <n v="4.2000000000000003E-2"/>
    <n v="0.61"/>
    <n v="1"/>
    <n v="23.2"/>
    <n v="50.1"/>
  </r>
  <r>
    <d v="1901-10-14T00:00:00"/>
    <x v="652"/>
    <x v="9"/>
    <x v="2"/>
    <x v="2"/>
    <x v="0"/>
    <n v="65"/>
    <n v="3"/>
    <n v="4.6153846153846156E-2"/>
    <n v="17.600000000000001"/>
    <n v="3.6931818181818179"/>
    <n v="46.76"/>
    <n v="18.27"/>
    <n v="319.55"/>
    <n v="4"/>
    <n v="2.0099999999999998"/>
    <n v="2.4"/>
    <n v="0.8"/>
    <n v="0.01"/>
    <m/>
    <n v="1"/>
    <n v="22.4"/>
    <n v="31.7"/>
  </r>
  <r>
    <d v="1901-10-15T00:00:00"/>
    <x v="653"/>
    <x v="9"/>
    <x v="4"/>
    <x v="9"/>
    <x v="1"/>
    <n v="55"/>
    <n v="2"/>
    <n v="3.6363636363636362E-2"/>
    <n v="4.97"/>
    <n v="11.066398390342053"/>
    <n v="44.05"/>
    <n v="22.87"/>
    <n v="111.93"/>
    <n v="4"/>
    <n v="1.9"/>
    <n v="2.72"/>
    <n v="2.27"/>
    <n v="4.3999999999999997E-2"/>
    <n v="1.55"/>
    <n v="2"/>
    <n v="18.100000000000001"/>
    <n v="59.9"/>
  </r>
  <r>
    <d v="1901-10-16T00:00:00"/>
    <x v="654"/>
    <x v="9"/>
    <x v="1"/>
    <x v="6"/>
    <x v="1"/>
    <n v="105"/>
    <n v="5"/>
    <n v="4.7619047619047616E-2"/>
    <n v="9.48"/>
    <n v="11.075949367088606"/>
    <n v="32.56"/>
    <n v="18.47"/>
    <n v="303.48"/>
    <n v="4"/>
    <n v="4.8499999999999996"/>
    <n v="2.19"/>
    <n v="1.61"/>
    <n v="2.1999999999999999E-2"/>
    <n v="1.1399999999999999"/>
    <n v="1"/>
    <n v="22.2"/>
    <n v="30.2"/>
  </r>
  <r>
    <d v="1901-10-17T00:00:00"/>
    <x v="655"/>
    <x v="9"/>
    <x v="4"/>
    <x v="15"/>
    <x v="0"/>
    <n v="94"/>
    <n v="9"/>
    <n v="9.5744680851063829E-2"/>
    <n v="21.94"/>
    <n v="4.284412032816773"/>
    <n v="45.3"/>
    <n v="22.75"/>
    <n v="443.53"/>
    <n v="2"/>
    <n v="1.49"/>
    <n v="1.02"/>
    <n v="1.1000000000000001"/>
    <n v="4.5999999999999999E-2"/>
    <m/>
    <n v="2"/>
    <n v="23.8"/>
    <n v="46.7"/>
  </r>
  <r>
    <d v="1901-10-18T00:00:00"/>
    <x v="656"/>
    <x v="9"/>
    <x v="1"/>
    <x v="8"/>
    <x v="0"/>
    <n v="88"/>
    <n v="4"/>
    <n v="4.5454545454545456E-2"/>
    <n v="11.74"/>
    <n v="7.4957410562180575"/>
    <n v="43.62"/>
    <n v="25.19"/>
    <n v="470.84"/>
    <n v="1"/>
    <n v="0.93"/>
    <m/>
    <n v="2.3199999999999998"/>
    <n v="2.7E-2"/>
    <n v="0.87"/>
    <n v="0"/>
    <n v="21.8"/>
    <n v="56.3"/>
  </r>
  <r>
    <d v="1901-10-19T00:00:00"/>
    <x v="657"/>
    <x v="9"/>
    <x v="4"/>
    <x v="9"/>
    <x v="2"/>
    <n v="146"/>
    <n v="4"/>
    <n v="2.7397260273972601E-2"/>
    <n v="13.01"/>
    <n v="11.222136817832437"/>
    <n v="15.16"/>
    <n v="26.54"/>
    <n v="437.39"/>
    <n v="4"/>
    <m/>
    <n v="2.2400000000000002"/>
    <n v="1.55"/>
    <n v="3.7999999999999999E-2"/>
    <n v="0.54"/>
    <n v="1"/>
    <n v="22.8"/>
    <n v="53.7"/>
  </r>
  <r>
    <d v="1901-10-20T00:00:00"/>
    <x v="658"/>
    <x v="9"/>
    <x v="3"/>
    <x v="7"/>
    <x v="2"/>
    <n v="187"/>
    <n v="3"/>
    <n v="1.6042780748663103E-2"/>
    <n v="19.88"/>
    <n v="9.4064386317907456"/>
    <n v="21.29"/>
    <n v="27.54"/>
    <n v="405.49"/>
    <n v="3"/>
    <n v="2.72"/>
    <n v="1.84"/>
    <n v="1.59"/>
    <n v="1.6E-2"/>
    <n v="1.34"/>
    <n v="0"/>
    <n v="18.7"/>
    <n v="50"/>
  </r>
  <r>
    <d v="1901-10-21T00:00:00"/>
    <x v="659"/>
    <x v="9"/>
    <x v="3"/>
    <x v="10"/>
    <x v="2"/>
    <n v="123"/>
    <n v="8"/>
    <n v="6.5040650406504072E-2"/>
    <n v="22.58"/>
    <n v="5.447298494242693"/>
    <n v="43.64"/>
    <n v="29.92"/>
    <n v="163.41"/>
    <n v="4"/>
    <n v="3.53"/>
    <n v="1.56"/>
    <n v="1.29"/>
    <n v="3.2000000000000001E-2"/>
    <n v="1.97"/>
    <n v="2"/>
    <n v="23.7"/>
    <n v="32"/>
  </r>
  <r>
    <d v="1901-10-22T00:00:00"/>
    <x v="660"/>
    <x v="9"/>
    <x v="2"/>
    <x v="2"/>
    <x v="1"/>
    <n v="115"/>
    <n v="7"/>
    <n v="6.0869565217391307E-2"/>
    <n v="22.53"/>
    <n v="5.104305370616955"/>
    <n v="40.6"/>
    <n v="28.19"/>
    <n v="338.93"/>
    <n v="4"/>
    <n v="2.4500000000000002"/>
    <n v="1.9"/>
    <n v="0.75"/>
    <n v="2.3E-2"/>
    <n v="0.33"/>
    <n v="1"/>
    <n v="18.2"/>
    <n v="44.3"/>
  </r>
  <r>
    <d v="1901-10-23T00:00:00"/>
    <x v="661"/>
    <x v="9"/>
    <x v="4"/>
    <x v="5"/>
    <x v="2"/>
    <n v="184"/>
    <n v="9"/>
    <n v="4.8913043478260872E-2"/>
    <n v="6.87"/>
    <n v="26.78311499272198"/>
    <n v="25.34"/>
    <n v="20.21"/>
    <n v="148.83000000000001"/>
    <n v="3"/>
    <m/>
    <n v="0.13"/>
    <n v="0.94"/>
    <n v="0.02"/>
    <n v="0.27"/>
    <n v="1"/>
    <n v="22.6"/>
    <n v="52.2"/>
  </r>
  <r>
    <d v="1901-10-24T00:00:00"/>
    <x v="662"/>
    <x v="9"/>
    <x v="2"/>
    <x v="16"/>
    <x v="0"/>
    <n v="137"/>
    <n v="7"/>
    <n v="5.1094890510948905E-2"/>
    <n v="2.68"/>
    <n v="51.119402985074622"/>
    <n v="31.11"/>
    <n v="19.36"/>
    <n v="132.30000000000001"/>
    <n v="4"/>
    <n v="3.69"/>
    <n v="1.95"/>
    <n v="1.45"/>
    <n v="3.6999999999999998E-2"/>
    <n v="0.71"/>
    <n v="0"/>
    <n v="21.1"/>
    <n v="50.7"/>
  </r>
  <r>
    <d v="1901-10-25T00:00:00"/>
    <x v="663"/>
    <x v="9"/>
    <x v="0"/>
    <x v="19"/>
    <x v="1"/>
    <n v="93"/>
    <n v="4"/>
    <n v="4.3010752688172046E-2"/>
    <n v="12.94"/>
    <n v="7.1870170015455956"/>
    <n v="49.42"/>
    <n v="19.53"/>
    <n v="104.41"/>
    <n v="1"/>
    <n v="0.86"/>
    <n v="0.86"/>
    <n v="1.92"/>
    <n v="4.5999999999999999E-2"/>
    <n v="1.31"/>
    <n v="1"/>
    <n v="18.2"/>
    <n v="49.8"/>
  </r>
  <r>
    <d v="1901-10-26T00:00:00"/>
    <x v="664"/>
    <x v="9"/>
    <x v="2"/>
    <x v="16"/>
    <x v="1"/>
    <n v="168"/>
    <n v="0"/>
    <n v="0"/>
    <n v="17.04"/>
    <n v="9.8591549295774659"/>
    <n v="25.34"/>
    <n v="16.38"/>
    <n v="189.92"/>
    <n v="4"/>
    <n v="4.7699999999999996"/>
    <n v="1.22"/>
    <n v="0.91"/>
    <n v="3.5000000000000003E-2"/>
    <m/>
    <n v="1"/>
    <n v="22.6"/>
    <n v="49.9"/>
  </r>
  <r>
    <d v="1901-10-27T00:00:00"/>
    <x v="665"/>
    <x v="9"/>
    <x v="4"/>
    <x v="15"/>
    <x v="0"/>
    <n v="133"/>
    <n v="2"/>
    <n v="1.5037593984962405E-2"/>
    <n v="18.670000000000002"/>
    <n v="7.1237279057311191"/>
    <n v="18.88"/>
    <n v="24.95"/>
    <n v="397"/>
    <n v="2"/>
    <n v="3.27"/>
    <n v="1.74"/>
    <n v="0.81"/>
    <n v="4.4999999999999998E-2"/>
    <n v="0.94"/>
    <n v="2"/>
    <n v="21.1"/>
    <n v="54.5"/>
  </r>
  <r>
    <d v="1901-10-28T00:00:00"/>
    <x v="666"/>
    <x v="9"/>
    <x v="4"/>
    <x v="9"/>
    <x v="1"/>
    <n v="129"/>
    <m/>
    <n v="0"/>
    <n v="16.309999999999999"/>
    <n v="7.9092581238503987"/>
    <n v="37.14"/>
    <n v="15.16"/>
    <n v="292.08999999999997"/>
    <n v="2"/>
    <n v="0.86"/>
    <n v="0.9"/>
    <n v="1.54"/>
    <n v="2.5000000000000001E-2"/>
    <n v="0.03"/>
    <n v="2"/>
    <n v="23.7"/>
    <n v="51.4"/>
  </r>
  <r>
    <d v="1901-10-29T00:00:00"/>
    <x v="667"/>
    <x v="9"/>
    <x v="2"/>
    <x v="11"/>
    <x v="0"/>
    <n v="124"/>
    <n v="0"/>
    <n v="0"/>
    <n v="3.04"/>
    <n v="40.789473684210527"/>
    <n v="17"/>
    <n v="19.39"/>
    <n v="166.27"/>
    <n v="2"/>
    <n v="2.2000000000000002"/>
    <n v="0.59"/>
    <n v="0.76"/>
    <n v="3.6999999999999998E-2"/>
    <n v="0.74"/>
    <n v="0"/>
    <n v="21.6"/>
    <n v="35.799999999999997"/>
  </r>
  <r>
    <d v="1901-10-30T00:00:00"/>
    <x v="668"/>
    <x v="9"/>
    <x v="0"/>
    <x v="0"/>
    <x v="1"/>
    <n v="57"/>
    <m/>
    <n v="0"/>
    <n v="8.69"/>
    <n v="6.5592635212888384"/>
    <n v="14"/>
    <n v="26.51"/>
    <n v="199.28"/>
    <n v="3"/>
    <n v="2.29"/>
    <n v="0.63"/>
    <n v="1.37"/>
    <n v="1.4E-2"/>
    <n v="1.8"/>
    <n v="1"/>
    <n v="23.7"/>
    <n v="37.200000000000003"/>
  </r>
  <r>
    <d v="1901-10-31T00:00:00"/>
    <x v="669"/>
    <x v="9"/>
    <x v="3"/>
    <x v="3"/>
    <x v="0"/>
    <n v="54"/>
    <n v="5"/>
    <n v="9.2592592592592587E-2"/>
    <n v="1.1399999999999999"/>
    <n v="47.368421052631582"/>
    <n v="45.17"/>
    <n v="22.04"/>
    <n v="206.64"/>
    <n v="2"/>
    <n v="3.16"/>
    <n v="2.91"/>
    <n v="1.62"/>
    <n v="4.8000000000000001E-2"/>
    <n v="0.88"/>
    <n v="1"/>
    <n v="22.5"/>
    <n v="35.1"/>
  </r>
  <r>
    <d v="1901-11-01T00:00:00"/>
    <x v="670"/>
    <x v="10"/>
    <x v="1"/>
    <x v="1"/>
    <x v="0"/>
    <n v="133"/>
    <n v="0"/>
    <n v="0"/>
    <n v="19.25"/>
    <n v="6.9090909090909092"/>
    <n v="45.17"/>
    <n v="21.19"/>
    <n v="429.02"/>
    <n v="2"/>
    <n v="4.7699999999999996"/>
    <m/>
    <n v="1.48"/>
    <n v="3.7999999999999999E-2"/>
    <n v="0.17"/>
    <n v="2"/>
    <n v="20.5"/>
    <n v="39.799999999999997"/>
  </r>
  <r>
    <d v="1901-11-02T00:00:00"/>
    <x v="671"/>
    <x v="10"/>
    <x v="3"/>
    <x v="3"/>
    <x v="2"/>
    <n v="156"/>
    <n v="7"/>
    <n v="4.4871794871794872E-2"/>
    <n v="2.97"/>
    <n v="52.525252525252519"/>
    <n v="40.74"/>
    <n v="26.79"/>
    <n v="211.75"/>
    <n v="1"/>
    <n v="1.95"/>
    <n v="2.2400000000000002"/>
    <n v="2.2999999999999998"/>
    <n v="3.1E-2"/>
    <n v="0.28999999999999998"/>
    <n v="2"/>
    <n v="18.100000000000001"/>
    <n v="48.5"/>
  </r>
  <r>
    <d v="1901-11-03T00:00:00"/>
    <x v="672"/>
    <x v="10"/>
    <x v="4"/>
    <x v="9"/>
    <x v="2"/>
    <n v="128"/>
    <n v="4"/>
    <n v="3.125E-2"/>
    <n v="14.82"/>
    <n v="8.6369770580296894"/>
    <n v="10.7"/>
    <n v="21.04"/>
    <n v="184.76"/>
    <n v="4"/>
    <n v="2.93"/>
    <n v="2.81"/>
    <n v="0.63"/>
    <n v="4.4999999999999998E-2"/>
    <n v="1.21"/>
    <n v="0"/>
    <n v="23.7"/>
    <n v="50.9"/>
  </r>
  <r>
    <d v="1901-11-04T00:00:00"/>
    <x v="673"/>
    <x v="10"/>
    <x v="1"/>
    <x v="6"/>
    <x v="1"/>
    <n v="159"/>
    <m/>
    <n v="0"/>
    <n v="8.9"/>
    <n v="17.865168539325843"/>
    <n v="18.29"/>
    <n v="22.1"/>
    <n v="269.67"/>
    <n v="2"/>
    <n v="1.94"/>
    <n v="2.68"/>
    <n v="2.31"/>
    <n v="3.9E-2"/>
    <n v="0.83"/>
    <n v="2"/>
    <n v="20.399999999999999"/>
    <n v="37.200000000000003"/>
  </r>
  <r>
    <d v="1901-11-05T00:00:00"/>
    <x v="674"/>
    <x v="10"/>
    <x v="0"/>
    <x v="12"/>
    <x v="2"/>
    <n v="130"/>
    <n v="1"/>
    <n v="7.6923076923076927E-3"/>
    <n v="11.61"/>
    <n v="11.19724375538329"/>
    <n v="41.69"/>
    <n v="22.4"/>
    <n v="453.68"/>
    <n v="2"/>
    <n v="4.51"/>
    <n v="1.62"/>
    <n v="1.75"/>
    <n v="2.8000000000000001E-2"/>
    <n v="0.04"/>
    <n v="1"/>
    <n v="19.2"/>
    <n v="43.5"/>
  </r>
  <r>
    <d v="1901-11-06T00:00:00"/>
    <x v="675"/>
    <x v="10"/>
    <x v="4"/>
    <x v="9"/>
    <x v="1"/>
    <n v="190"/>
    <n v="9"/>
    <n v="4.736842105263158E-2"/>
    <n v="7.73"/>
    <n v="24.579560155239324"/>
    <n v="42.28"/>
    <n v="22.59"/>
    <n v="398.71"/>
    <n v="2"/>
    <n v="4.79"/>
    <n v="1.1100000000000001"/>
    <n v="0.81"/>
    <n v="3.3000000000000002E-2"/>
    <n v="1.67"/>
    <n v="0"/>
    <n v="20.100000000000001"/>
    <n v="38.9"/>
  </r>
  <r>
    <d v="1901-11-07T00:00:00"/>
    <x v="676"/>
    <x v="10"/>
    <x v="3"/>
    <x v="3"/>
    <x v="0"/>
    <n v="127"/>
    <m/>
    <n v="0"/>
    <n v="18"/>
    <n v="7.0555555555555554"/>
    <n v="29.4"/>
    <n v="16.52"/>
    <n v="367.65"/>
    <n v="4"/>
    <n v="3.7"/>
    <n v="1.43"/>
    <n v="0.71"/>
    <n v="3.2000000000000001E-2"/>
    <n v="1.01"/>
    <n v="1"/>
    <n v="22.1"/>
    <n v="40.4"/>
  </r>
  <r>
    <d v="1901-11-08T00:00:00"/>
    <x v="677"/>
    <x v="10"/>
    <x v="1"/>
    <x v="6"/>
    <x v="2"/>
    <n v="199"/>
    <n v="6"/>
    <n v="3.015075376884422E-2"/>
    <n v="8.6199999999999992"/>
    <n v="23.085846867749421"/>
    <n v="43.52"/>
    <n v="22.92"/>
    <n v="467.72"/>
    <n v="3"/>
    <n v="1.3"/>
    <n v="0.06"/>
    <n v="2.16"/>
    <n v="3.5999999999999997E-2"/>
    <n v="1.57"/>
    <n v="2"/>
    <n v="21.4"/>
    <n v="43.4"/>
  </r>
  <r>
    <d v="1901-11-09T00:00:00"/>
    <x v="678"/>
    <x v="10"/>
    <x v="1"/>
    <x v="1"/>
    <x v="0"/>
    <n v="186"/>
    <n v="2"/>
    <n v="1.0752688172043012E-2"/>
    <n v="17.46"/>
    <n v="10.652920962199312"/>
    <n v="44.18"/>
    <n v="20.81"/>
    <n v="418.86"/>
    <n v="2"/>
    <n v="3.09"/>
    <n v="2.0099999999999998"/>
    <n v="0.55000000000000004"/>
    <n v="4.1000000000000002E-2"/>
    <n v="1.66"/>
    <n v="1"/>
    <n v="21.5"/>
    <n v="57"/>
  </r>
  <r>
    <d v="1901-11-10T00:00:00"/>
    <x v="679"/>
    <x v="10"/>
    <x v="0"/>
    <x v="12"/>
    <x v="0"/>
    <n v="199"/>
    <n v="4"/>
    <n v="2.0100502512562814E-2"/>
    <n v="9.82"/>
    <n v="20.264765784114051"/>
    <n v="42.58"/>
    <n v="28.5"/>
    <n v="234.59"/>
    <n v="2"/>
    <n v="1.26"/>
    <n v="1.82"/>
    <n v="1.66"/>
    <n v="2.5000000000000001E-2"/>
    <n v="0.34"/>
    <n v="2"/>
    <n v="20.8"/>
    <n v="38.1"/>
  </r>
  <r>
    <d v="1901-11-11T00:00:00"/>
    <x v="680"/>
    <x v="10"/>
    <x v="3"/>
    <x v="17"/>
    <x v="1"/>
    <n v="190"/>
    <n v="8"/>
    <n v="4.2105263157894736E-2"/>
    <n v="10.39"/>
    <n v="18.28681424446583"/>
    <n v="40.29"/>
    <n v="15.19"/>
    <n v="122.03"/>
    <n v="4"/>
    <n v="2.87"/>
    <n v="1.29"/>
    <n v="2.2599999999999998"/>
    <n v="4.1000000000000002E-2"/>
    <n v="1.77"/>
    <n v="2"/>
    <n v="24.6"/>
    <n v="59.4"/>
  </r>
  <r>
    <d v="1901-11-12T00:00:00"/>
    <x v="681"/>
    <x v="10"/>
    <x v="1"/>
    <x v="6"/>
    <x v="0"/>
    <n v="67"/>
    <n v="4"/>
    <n v="5.9701492537313432E-2"/>
    <n v="13.54"/>
    <n v="4.9483013293943872"/>
    <n v="42.94"/>
    <n v="22.75"/>
    <n v="138.56"/>
    <n v="4"/>
    <n v="1.95"/>
    <n v="2.93"/>
    <n v="2.36"/>
    <n v="2.1000000000000001E-2"/>
    <n v="0.72"/>
    <n v="2"/>
    <n v="21.5"/>
    <n v="40.5"/>
  </r>
  <r>
    <d v="1901-11-13T00:00:00"/>
    <x v="682"/>
    <x v="10"/>
    <x v="1"/>
    <x v="8"/>
    <x v="1"/>
    <n v="162"/>
    <m/>
    <n v="0"/>
    <n v="11.01"/>
    <n v="14.713896457765667"/>
    <n v="14.65"/>
    <n v="29.62"/>
    <n v="252.44"/>
    <n v="1"/>
    <n v="3.82"/>
    <n v="0.52"/>
    <n v="1.74"/>
    <n v="2.5000000000000001E-2"/>
    <n v="0.37"/>
    <n v="2"/>
    <n v="22.9"/>
    <n v="33.200000000000003"/>
  </r>
  <r>
    <d v="1901-11-14T00:00:00"/>
    <x v="683"/>
    <x v="10"/>
    <x v="0"/>
    <x v="4"/>
    <x v="1"/>
    <n v="77"/>
    <n v="8"/>
    <n v="0.1038961038961039"/>
    <n v="14.59"/>
    <n v="5.2775873886223446"/>
    <n v="30.78"/>
    <n v="15.23"/>
    <n v="242.23"/>
    <n v="3"/>
    <n v="4.4800000000000004"/>
    <n v="1.75"/>
    <n v="2.4300000000000002"/>
    <n v="2.5000000000000001E-2"/>
    <m/>
    <n v="0"/>
    <n v="22.5"/>
    <n v="43.9"/>
  </r>
  <r>
    <d v="1901-11-15T00:00:00"/>
    <x v="684"/>
    <x v="10"/>
    <x v="4"/>
    <x v="5"/>
    <x v="0"/>
    <n v="124"/>
    <n v="1"/>
    <n v="8.0645161290322578E-3"/>
    <n v="22.11"/>
    <n v="5.6083220262324742"/>
    <n v="27.54"/>
    <n v="25.36"/>
    <n v="437.05"/>
    <n v="1"/>
    <n v="7.0000000000000007E-2"/>
    <n v="1.68"/>
    <n v="1.82"/>
    <n v="1.2999999999999999E-2"/>
    <n v="1.95"/>
    <n v="2"/>
    <n v="19.2"/>
    <n v="48.7"/>
  </r>
  <r>
    <d v="1901-11-16T00:00:00"/>
    <x v="685"/>
    <x v="10"/>
    <x v="4"/>
    <x v="9"/>
    <x v="1"/>
    <n v="190"/>
    <n v="5"/>
    <n v="2.6315789473684209E-2"/>
    <n v="9.32"/>
    <n v="20.386266094420602"/>
    <n v="12.24"/>
    <n v="15.45"/>
    <n v="492.72"/>
    <n v="2"/>
    <n v="4.57"/>
    <n v="0.32"/>
    <n v="2.37"/>
    <n v="1.7999999999999999E-2"/>
    <n v="1.83"/>
    <n v="0"/>
    <n v="18.399999999999999"/>
    <n v="33.1"/>
  </r>
  <r>
    <d v="1901-11-17T00:00:00"/>
    <x v="686"/>
    <x v="10"/>
    <x v="0"/>
    <x v="4"/>
    <x v="2"/>
    <n v="168"/>
    <n v="8"/>
    <n v="4.7619047619047616E-2"/>
    <n v="17.329999999999998"/>
    <n v="9.6941719561454143"/>
    <n v="49.6"/>
    <n v="27.94"/>
    <n v="483.06"/>
    <n v="4"/>
    <n v="1.29"/>
    <n v="1.42"/>
    <n v="2.21"/>
    <n v="4.9000000000000002E-2"/>
    <n v="1.9"/>
    <n v="2"/>
    <n v="23.8"/>
    <n v="37.4"/>
  </r>
  <r>
    <d v="1901-11-18T00:00:00"/>
    <x v="687"/>
    <x v="10"/>
    <x v="2"/>
    <x v="2"/>
    <x v="0"/>
    <n v="99"/>
    <n v="1"/>
    <n v="1.0101010101010102E-2"/>
    <n v="21.09"/>
    <n v="4.6941678520625887"/>
    <n v="31.35"/>
    <n v="17.95"/>
    <n v="362.96"/>
    <n v="2"/>
    <n v="3.62"/>
    <n v="0.14000000000000001"/>
    <n v="0.57999999999999996"/>
    <n v="0.03"/>
    <m/>
    <n v="0"/>
    <n v="20.100000000000001"/>
    <n v="37.299999999999997"/>
  </r>
  <r>
    <d v="1901-11-19T00:00:00"/>
    <x v="688"/>
    <x v="10"/>
    <x v="4"/>
    <x v="18"/>
    <x v="2"/>
    <n v="67"/>
    <n v="1"/>
    <n v="1.4925373134328358E-2"/>
    <n v="2.89"/>
    <n v="23.183391003460205"/>
    <n v="43.32"/>
    <n v="27.38"/>
    <n v="261.76"/>
    <n v="3"/>
    <n v="1.1200000000000001"/>
    <n v="1.27"/>
    <n v="1.31"/>
    <n v="1.9E-2"/>
    <n v="0.46"/>
    <n v="0"/>
    <n v="23.6"/>
    <n v="38.299999999999997"/>
  </r>
  <r>
    <d v="1901-11-20T00:00:00"/>
    <x v="689"/>
    <x v="10"/>
    <x v="1"/>
    <x v="6"/>
    <x v="0"/>
    <n v="175"/>
    <n v="0"/>
    <n v="0"/>
    <n v="13.83"/>
    <n v="12.653651482284888"/>
    <n v="27.16"/>
    <n v="28.75"/>
    <n v="248.2"/>
    <n v="2"/>
    <n v="1.72"/>
    <n v="0.05"/>
    <n v="1.31"/>
    <n v="2.5000000000000001E-2"/>
    <n v="1.45"/>
    <n v="1"/>
    <n v="22.7"/>
    <n v="32.1"/>
  </r>
  <r>
    <d v="1901-11-21T00:00:00"/>
    <x v="690"/>
    <x v="10"/>
    <x v="2"/>
    <x v="16"/>
    <x v="2"/>
    <n v="73"/>
    <n v="3"/>
    <n v="4.1095890410958902E-2"/>
    <n v="3.73"/>
    <n v="19.571045576407506"/>
    <n v="22.76"/>
    <n v="17.04"/>
    <n v="109.69"/>
    <n v="1"/>
    <n v="3.07"/>
    <n v="0.45"/>
    <n v="1.1499999999999999"/>
    <n v="2.8000000000000001E-2"/>
    <n v="1.59"/>
    <n v="2"/>
    <n v="21.3"/>
    <n v="38.799999999999997"/>
  </r>
  <r>
    <d v="1901-11-22T00:00:00"/>
    <x v="691"/>
    <x v="10"/>
    <x v="4"/>
    <x v="5"/>
    <x v="0"/>
    <n v="63"/>
    <n v="1"/>
    <n v="1.5873015873015872E-2"/>
    <n v="19.12"/>
    <n v="3.2949790794979079"/>
    <n v="30.66"/>
    <n v="16.47"/>
    <n v="447.71"/>
    <n v="2"/>
    <n v="0.79"/>
    <n v="1.38"/>
    <n v="2.5"/>
    <n v="2.9000000000000001E-2"/>
    <m/>
    <n v="0"/>
    <n v="18.7"/>
    <n v="37.9"/>
  </r>
  <r>
    <d v="1901-11-23T00:00:00"/>
    <x v="692"/>
    <x v="10"/>
    <x v="0"/>
    <x v="12"/>
    <x v="1"/>
    <n v="131"/>
    <n v="7"/>
    <n v="5.3435114503816793E-2"/>
    <n v="9.5299999999999994"/>
    <n v="13.746065057712487"/>
    <n v="15.8"/>
    <n v="27.55"/>
    <n v="460.88"/>
    <n v="2"/>
    <n v="1.1599999999999999"/>
    <m/>
    <n v="0.8"/>
    <n v="2.8000000000000001E-2"/>
    <n v="0.66"/>
    <n v="2"/>
    <n v="21.6"/>
    <n v="41.6"/>
  </r>
  <r>
    <d v="1901-11-24T00:00:00"/>
    <x v="693"/>
    <x v="10"/>
    <x v="3"/>
    <x v="7"/>
    <x v="2"/>
    <n v="119"/>
    <n v="4"/>
    <n v="3.3613445378151259E-2"/>
    <n v="12.77"/>
    <n v="9.3187157400156622"/>
    <n v="17.440000000000001"/>
    <n v="17.63"/>
    <n v="181.69"/>
    <n v="1"/>
    <n v="2.39"/>
    <n v="1.52"/>
    <n v="0.98"/>
    <n v="4.2000000000000003E-2"/>
    <n v="0.68"/>
    <n v="0"/>
    <n v="21.4"/>
    <n v="59.7"/>
  </r>
  <r>
    <d v="1901-11-25T00:00:00"/>
    <x v="694"/>
    <x v="10"/>
    <x v="2"/>
    <x v="16"/>
    <x v="0"/>
    <n v="156"/>
    <m/>
    <n v="0"/>
    <n v="13.25"/>
    <n v="11.773584905660377"/>
    <n v="12.34"/>
    <n v="15.8"/>
    <n v="240.77"/>
    <n v="2"/>
    <n v="0.59"/>
    <m/>
    <n v="0.69"/>
    <n v="2.4E-2"/>
    <m/>
    <n v="1"/>
    <n v="19.5"/>
    <n v="37.299999999999997"/>
  </r>
  <r>
    <d v="1901-11-26T00:00:00"/>
    <x v="695"/>
    <x v="10"/>
    <x v="4"/>
    <x v="15"/>
    <x v="2"/>
    <n v="170"/>
    <n v="6"/>
    <n v="3.5294117647058823E-2"/>
    <n v="14.42"/>
    <n v="11.789181692094314"/>
    <n v="44.34"/>
    <n v="18.309999999999999"/>
    <n v="347.63"/>
    <n v="1"/>
    <n v="0.67"/>
    <n v="1.1399999999999999"/>
    <n v="1.64"/>
    <n v="3.4000000000000002E-2"/>
    <n v="0.01"/>
    <n v="1"/>
    <n v="23"/>
    <n v="47.3"/>
  </r>
  <r>
    <d v="1901-11-27T00:00:00"/>
    <x v="696"/>
    <x v="10"/>
    <x v="4"/>
    <x v="5"/>
    <x v="0"/>
    <n v="175"/>
    <n v="8"/>
    <n v="4.5714285714285714E-2"/>
    <n v="23.53"/>
    <n v="7.4373140671483213"/>
    <n v="31.74"/>
    <n v="18.079999999999998"/>
    <n v="217.78"/>
    <n v="1"/>
    <n v="3.35"/>
    <n v="1.81"/>
    <n v="2.17"/>
    <n v="2.8000000000000001E-2"/>
    <n v="1.38"/>
    <n v="2"/>
    <n v="19.600000000000001"/>
    <n v="41.8"/>
  </r>
  <r>
    <d v="1901-11-28T00:00:00"/>
    <x v="697"/>
    <x v="10"/>
    <x v="2"/>
    <x v="2"/>
    <x v="1"/>
    <n v="94"/>
    <n v="24"/>
    <n v="0.25531914893617019"/>
    <n v="12.77"/>
    <n v="7.3610023492560694"/>
    <n v="49.45"/>
    <n v="25.12"/>
    <n v="241.47"/>
    <n v="1"/>
    <n v="4.99"/>
    <n v="2.46"/>
    <n v="0.95"/>
    <n v="2.9000000000000001E-2"/>
    <m/>
    <n v="0"/>
    <n v="21.9"/>
    <n v="48.2"/>
  </r>
  <r>
    <d v="1901-11-29T00:00:00"/>
    <x v="698"/>
    <x v="10"/>
    <x v="0"/>
    <x v="12"/>
    <x v="2"/>
    <n v="50"/>
    <n v="1"/>
    <n v="0.02"/>
    <n v="18.25"/>
    <n v="2.7397260273972601"/>
    <n v="43.1"/>
    <n v="22.08"/>
    <n v="284.32"/>
    <n v="4"/>
    <n v="4.93"/>
    <n v="2.72"/>
    <n v="1.63"/>
    <n v="4.8000000000000001E-2"/>
    <n v="1.02"/>
    <n v="2"/>
    <n v="22"/>
    <n v="51"/>
  </r>
  <r>
    <d v="1901-11-30T00:00:00"/>
    <x v="699"/>
    <x v="10"/>
    <x v="0"/>
    <x v="0"/>
    <x v="1"/>
    <n v="107"/>
    <n v="1"/>
    <n v="9.3457943925233638E-3"/>
    <n v="23.46"/>
    <n v="4.5609548167092919"/>
    <n v="32.130000000000003"/>
    <n v="26.48"/>
    <n v="245.35"/>
    <n v="1"/>
    <n v="2.4900000000000002"/>
    <n v="2.98"/>
    <n v="0.89"/>
    <n v="2.3E-2"/>
    <m/>
    <n v="2"/>
    <n v="25"/>
    <n v="53.3"/>
  </r>
  <r>
    <d v="1901-12-01T00:00:00"/>
    <x v="700"/>
    <x v="11"/>
    <x v="1"/>
    <x v="8"/>
    <x v="1"/>
    <n v="194"/>
    <n v="6"/>
    <n v="3.0927835051546393E-2"/>
    <n v="18.559999999999999"/>
    <n v="10.452586206896552"/>
    <n v="31.18"/>
    <n v="18.54"/>
    <n v="143.44999999999999"/>
    <n v="1"/>
    <n v="3.8"/>
    <n v="2.2599999999999998"/>
    <n v="0.63"/>
    <n v="1.4999999999999999E-2"/>
    <n v="0.35"/>
    <n v="1"/>
    <n v="24.4"/>
    <n v="58.9"/>
  </r>
  <r>
    <d v="1901-12-02T00:00:00"/>
    <x v="701"/>
    <x v="11"/>
    <x v="0"/>
    <x v="4"/>
    <x v="0"/>
    <n v="86"/>
    <n v="9"/>
    <n v="0.10465116279069768"/>
    <n v="20.18"/>
    <n v="4.2616451932606543"/>
    <n v="30.11"/>
    <n v="22.36"/>
    <n v="391.11"/>
    <n v="4"/>
    <n v="3.11"/>
    <n v="0.34"/>
    <n v="0.74"/>
    <n v="2.5000000000000001E-2"/>
    <n v="0.21"/>
    <n v="1"/>
    <n v="22.2"/>
    <n v="41.5"/>
  </r>
  <r>
    <d v="1901-12-03T00:00:00"/>
    <x v="702"/>
    <x v="11"/>
    <x v="3"/>
    <x v="7"/>
    <x v="0"/>
    <n v="197"/>
    <n v="2"/>
    <n v="1.015228426395939E-2"/>
    <n v="2.02"/>
    <n v="97.524752475247524"/>
    <n v="12.25"/>
    <n v="16.579999999999998"/>
    <n v="163.86"/>
    <n v="4"/>
    <n v="0.03"/>
    <n v="0.44"/>
    <n v="1.34"/>
    <n v="1.4999999999999999E-2"/>
    <n v="1.83"/>
    <n v="0"/>
    <n v="23.3"/>
    <n v="30.4"/>
  </r>
  <r>
    <d v="1901-12-04T00:00:00"/>
    <x v="703"/>
    <x v="11"/>
    <x v="3"/>
    <x v="17"/>
    <x v="1"/>
    <n v="180"/>
    <n v="5"/>
    <n v="2.7777777777777776E-2"/>
    <n v="5.34"/>
    <n v="33.707865168539328"/>
    <n v="12.15"/>
    <n v="22.08"/>
    <n v="442.83"/>
    <n v="2"/>
    <m/>
    <n v="1.49"/>
    <n v="0.91"/>
    <n v="4.2999999999999997E-2"/>
    <n v="1.74"/>
    <n v="0"/>
    <n v="23.2"/>
    <n v="47.8"/>
  </r>
  <r>
    <d v="1901-12-05T00:00:00"/>
    <x v="704"/>
    <x v="11"/>
    <x v="4"/>
    <x v="18"/>
    <x v="0"/>
    <n v="123"/>
    <n v="8"/>
    <n v="6.5040650406504072E-2"/>
    <n v="16.61"/>
    <n v="7.405177603853101"/>
    <n v="29.58"/>
    <n v="22.49"/>
    <n v="229.81"/>
    <n v="4"/>
    <n v="3.92"/>
    <n v="2.0299999999999998"/>
    <n v="0.68"/>
    <n v="1.9E-2"/>
    <n v="1.1599999999999999"/>
    <n v="1"/>
    <n v="19.899999999999999"/>
    <n v="31.8"/>
  </r>
  <r>
    <d v="1901-12-06T00:00:00"/>
    <x v="705"/>
    <x v="11"/>
    <x v="4"/>
    <x v="18"/>
    <x v="1"/>
    <n v="83"/>
    <n v="5"/>
    <n v="6.0240963855421686E-2"/>
    <n v="21.74"/>
    <n v="3.8178472861085559"/>
    <n v="45.98"/>
    <n v="28.67"/>
    <n v="202.28"/>
    <n v="1"/>
    <n v="1.1499999999999999"/>
    <n v="0.38"/>
    <n v="1.33"/>
    <n v="3.3000000000000002E-2"/>
    <n v="0.54"/>
    <n v="2"/>
    <n v="24.7"/>
    <n v="35.6"/>
  </r>
  <r>
    <d v="1901-12-07T00:00:00"/>
    <x v="706"/>
    <x v="11"/>
    <x v="0"/>
    <x v="4"/>
    <x v="2"/>
    <n v="72"/>
    <n v="6"/>
    <n v="8.3333333333333329E-2"/>
    <n v="2.4500000000000002"/>
    <n v="29.387755102040813"/>
    <n v="35.99"/>
    <n v="29.23"/>
    <n v="384.17"/>
    <n v="1"/>
    <n v="4.8499999999999996"/>
    <n v="1.19"/>
    <n v="1.83"/>
    <n v="1.7999999999999999E-2"/>
    <n v="1.52"/>
    <n v="0"/>
    <n v="21.8"/>
    <n v="53"/>
  </r>
  <r>
    <d v="1901-12-08T00:00:00"/>
    <x v="707"/>
    <x v="11"/>
    <x v="0"/>
    <x v="12"/>
    <x v="2"/>
    <n v="132"/>
    <n v="3"/>
    <n v="2.2727272727272728E-2"/>
    <n v="19.62"/>
    <n v="6.7278287461773694"/>
    <n v="31.26"/>
    <n v="28.13"/>
    <n v="408.99"/>
    <n v="3"/>
    <n v="1.89"/>
    <n v="1.75"/>
    <n v="1.65"/>
    <n v="1.2E-2"/>
    <n v="0.3"/>
    <n v="2"/>
    <n v="21"/>
    <n v="38.200000000000003"/>
  </r>
  <r>
    <d v="1901-12-09T00:00:00"/>
    <x v="708"/>
    <x v="11"/>
    <x v="4"/>
    <x v="9"/>
    <x v="0"/>
    <n v="81"/>
    <m/>
    <n v="0"/>
    <n v="5.29"/>
    <n v="15.311909262759924"/>
    <n v="34.61"/>
    <n v="28.84"/>
    <n v="224.67"/>
    <n v="3"/>
    <n v="1.96"/>
    <n v="0.6"/>
    <n v="1.52"/>
    <n v="2.3E-2"/>
    <n v="1.62"/>
    <n v="0"/>
    <n v="24.1"/>
    <n v="42.9"/>
  </r>
  <r>
    <d v="1901-12-10T00:00:00"/>
    <x v="709"/>
    <x v="11"/>
    <x v="4"/>
    <x v="18"/>
    <x v="2"/>
    <n v="115"/>
    <n v="9"/>
    <n v="7.8260869565217397E-2"/>
    <n v="11.25"/>
    <n v="10.222222222222221"/>
    <n v="22.54"/>
    <n v="15.7"/>
    <n v="460.74"/>
    <n v="1"/>
    <n v="3.33"/>
    <m/>
    <n v="1.43"/>
    <n v="0.05"/>
    <n v="1.63"/>
    <n v="1"/>
    <n v="24.3"/>
    <n v="33.299999999999997"/>
  </r>
  <r>
    <d v="1901-12-11T00:00:00"/>
    <x v="710"/>
    <x v="11"/>
    <x v="1"/>
    <x v="8"/>
    <x v="1"/>
    <n v="107"/>
    <n v="1"/>
    <n v="9.3457943925233638E-3"/>
    <n v="20.41"/>
    <n v="5.2425281724644783"/>
    <n v="23.98"/>
    <n v="27.4"/>
    <n v="365.67"/>
    <n v="3"/>
    <n v="3.27"/>
    <n v="1.02"/>
    <n v="1.51"/>
    <n v="4.9000000000000002E-2"/>
    <n v="0.56999999999999995"/>
    <n v="2"/>
    <n v="24.9"/>
    <n v="37.200000000000003"/>
  </r>
  <r>
    <d v="1901-12-12T00:00:00"/>
    <x v="711"/>
    <x v="11"/>
    <x v="4"/>
    <x v="15"/>
    <x v="0"/>
    <n v="165"/>
    <n v="7"/>
    <n v="4.2424242424242427E-2"/>
    <n v="4.95"/>
    <n v="33.333333333333329"/>
    <n v="39.61"/>
    <n v="16"/>
    <n v="151.37"/>
    <n v="1"/>
    <n v="3.37"/>
    <n v="0.81"/>
    <n v="2.25"/>
    <n v="2.9000000000000001E-2"/>
    <n v="0.98"/>
    <n v="0"/>
    <n v="20.6"/>
    <n v="54.9"/>
  </r>
  <r>
    <d v="1901-12-13T00:00:00"/>
    <x v="712"/>
    <x v="11"/>
    <x v="2"/>
    <x v="11"/>
    <x v="2"/>
    <n v="170"/>
    <n v="1"/>
    <n v="5.8823529411764705E-3"/>
    <n v="16.07"/>
    <n v="10.578718108276291"/>
    <n v="18.350000000000001"/>
    <n v="23.58"/>
    <n v="157.84"/>
    <n v="2"/>
    <n v="0.12"/>
    <n v="0.22"/>
    <n v="0.56000000000000005"/>
    <n v="2.5000000000000001E-2"/>
    <m/>
    <n v="1"/>
    <n v="23.3"/>
    <n v="34.1"/>
  </r>
  <r>
    <d v="1901-12-14T00:00:00"/>
    <x v="713"/>
    <x v="11"/>
    <x v="4"/>
    <x v="5"/>
    <x v="0"/>
    <n v="66"/>
    <n v="4"/>
    <n v="6.0606060606060608E-2"/>
    <n v="20.079999999999998"/>
    <n v="3.2868525896414345"/>
    <n v="16.84"/>
    <n v="16.28"/>
    <n v="190.06"/>
    <n v="1"/>
    <n v="1.67"/>
    <m/>
    <n v="1.43"/>
    <n v="4.9000000000000002E-2"/>
    <n v="0.41"/>
    <n v="2"/>
    <n v="21"/>
    <n v="49"/>
  </r>
  <r>
    <d v="1901-12-15T00:00:00"/>
    <x v="714"/>
    <x v="11"/>
    <x v="4"/>
    <x v="15"/>
    <x v="0"/>
    <n v="51"/>
    <n v="3"/>
    <n v="5.8823529411764705E-2"/>
    <n v="15.42"/>
    <n v="3.3073929961089492"/>
    <n v="30.76"/>
    <n v="26.86"/>
    <n v="412.97"/>
    <n v="4"/>
    <n v="0.06"/>
    <m/>
    <n v="2.25"/>
    <n v="2.7E-2"/>
    <n v="0.67"/>
    <n v="0"/>
    <n v="20.5"/>
    <n v="50.2"/>
  </r>
  <r>
    <d v="1901-12-16T00:00:00"/>
    <x v="715"/>
    <x v="11"/>
    <x v="0"/>
    <x v="0"/>
    <x v="1"/>
    <n v="195"/>
    <n v="3"/>
    <n v="1.5384615384615385E-2"/>
    <n v="1.64"/>
    <n v="118.90243902439025"/>
    <n v="39.65"/>
    <n v="15.03"/>
    <n v="474.22"/>
    <n v="3"/>
    <n v="1.7"/>
    <n v="0.36"/>
    <n v="1.54"/>
    <n v="1.0999999999999999E-2"/>
    <n v="1.2"/>
    <n v="0"/>
    <n v="21.6"/>
    <n v="31.6"/>
  </r>
  <r>
    <d v="1901-12-17T00:00:00"/>
    <x v="716"/>
    <x v="11"/>
    <x v="4"/>
    <x v="15"/>
    <x v="1"/>
    <n v="120"/>
    <n v="5"/>
    <n v="4.1666666666666664E-2"/>
    <n v="16.07"/>
    <n v="7.4673304293714997"/>
    <n v="22.26"/>
    <n v="20.76"/>
    <n v="409.43"/>
    <n v="4"/>
    <m/>
    <n v="0.91"/>
    <n v="0.95"/>
    <n v="4.8000000000000001E-2"/>
    <n v="1.1000000000000001"/>
    <n v="1"/>
    <n v="21.1"/>
    <n v="41.1"/>
  </r>
  <r>
    <d v="1901-12-18T00:00:00"/>
    <x v="717"/>
    <x v="11"/>
    <x v="0"/>
    <x v="4"/>
    <x v="0"/>
    <n v="182"/>
    <n v="4"/>
    <n v="2.197802197802198E-2"/>
    <n v="5.21"/>
    <n v="34.932821497120919"/>
    <n v="26.61"/>
    <n v="22.94"/>
    <n v="109.86"/>
    <n v="1"/>
    <m/>
    <n v="2.19"/>
    <n v="0.97"/>
    <n v="4.3999999999999997E-2"/>
    <n v="0.88"/>
    <n v="1"/>
    <n v="20.3"/>
    <n v="42.5"/>
  </r>
  <r>
    <d v="1901-12-19T00:00:00"/>
    <x v="718"/>
    <x v="11"/>
    <x v="2"/>
    <x v="11"/>
    <x v="1"/>
    <n v="147"/>
    <n v="1"/>
    <n v="6.8027210884353739E-3"/>
    <n v="5.14"/>
    <n v="28.59922178988327"/>
    <n v="31.98"/>
    <n v="19.059999999999999"/>
    <n v="159.33000000000001"/>
    <n v="1"/>
    <n v="0.88"/>
    <n v="0.85"/>
    <n v="1.77"/>
    <n v="3.7999999999999999E-2"/>
    <n v="0.46"/>
    <n v="0"/>
    <n v="21.6"/>
    <n v="33.799999999999997"/>
  </r>
  <r>
    <d v="1901-12-20T00:00:00"/>
    <x v="719"/>
    <x v="11"/>
    <x v="2"/>
    <x v="11"/>
    <x v="1"/>
    <n v="68"/>
    <n v="2"/>
    <n v="2.9411764705882353E-2"/>
    <n v="10"/>
    <n v="6.8"/>
    <n v="45.53"/>
    <n v="22.58"/>
    <n v="312.14"/>
    <n v="4"/>
    <n v="4.62"/>
    <n v="0.09"/>
    <n v="2.08"/>
    <n v="4.4999999999999998E-2"/>
    <n v="1.07"/>
    <n v="0"/>
    <n v="24.6"/>
    <n v="36.4"/>
  </r>
  <r>
    <d v="1901-12-21T00:00:00"/>
    <x v="720"/>
    <x v="11"/>
    <x v="3"/>
    <x v="17"/>
    <x v="0"/>
    <n v="77"/>
    <m/>
    <n v="0"/>
    <n v="18.77"/>
    <n v="4.1022908897176347"/>
    <n v="35.03"/>
    <n v="28.14"/>
    <n v="330.75"/>
    <n v="2"/>
    <n v="1.1399999999999999"/>
    <n v="1.83"/>
    <n v="2.21"/>
    <n v="1.6E-2"/>
    <n v="0.74"/>
    <n v="1"/>
    <n v="24.3"/>
    <n v="35.4"/>
  </r>
  <r>
    <d v="1901-12-22T00:00:00"/>
    <x v="721"/>
    <x v="11"/>
    <x v="3"/>
    <x v="10"/>
    <x v="1"/>
    <n v="83"/>
    <n v="3"/>
    <n v="3.614457831325301E-2"/>
    <n v="3.24"/>
    <n v="25.617283950617281"/>
    <n v="44.17"/>
    <n v="24.15"/>
    <n v="435.39"/>
    <n v="4"/>
    <n v="2.38"/>
    <n v="1.74"/>
    <n v="1.52"/>
    <n v="1.9E-2"/>
    <n v="0.41"/>
    <n v="1"/>
    <n v="19.8"/>
    <n v="56.3"/>
  </r>
  <r>
    <d v="1901-12-23T00:00:00"/>
    <x v="722"/>
    <x v="11"/>
    <x v="1"/>
    <x v="1"/>
    <x v="2"/>
    <n v="54"/>
    <n v="5"/>
    <n v="9.2592592592592587E-2"/>
    <n v="12.19"/>
    <n v="4.4298605414273995"/>
    <n v="25.46"/>
    <n v="23.3"/>
    <n v="244.53"/>
    <n v="3"/>
    <n v="1.68"/>
    <n v="2.61"/>
    <n v="2.15"/>
    <n v="1.2999999999999999E-2"/>
    <n v="0.6"/>
    <n v="2"/>
    <n v="18.600000000000001"/>
    <n v="59.1"/>
  </r>
  <r>
    <d v="1901-12-24T00:00:00"/>
    <x v="723"/>
    <x v="11"/>
    <x v="0"/>
    <x v="19"/>
    <x v="2"/>
    <n v="150"/>
    <n v="5"/>
    <n v="3.3333333333333333E-2"/>
    <n v="21.45"/>
    <n v="6.9930069930069934"/>
    <n v="33.51"/>
    <n v="29.71"/>
    <n v="444.53"/>
    <n v="4"/>
    <n v="0.43"/>
    <n v="0.5"/>
    <n v="1.01"/>
    <n v="4.7E-2"/>
    <n v="0.47"/>
    <n v="0"/>
    <n v="22.1"/>
    <n v="41.7"/>
  </r>
  <r>
    <d v="1901-12-25T00:00:00"/>
    <x v="724"/>
    <x v="11"/>
    <x v="3"/>
    <x v="3"/>
    <x v="0"/>
    <n v="68"/>
    <n v="8"/>
    <n v="0.11764705882352941"/>
    <n v="12.1"/>
    <n v="5.6198347107438016"/>
    <n v="36.03"/>
    <n v="20.85"/>
    <n v="163.76"/>
    <n v="4"/>
    <n v="1.1399999999999999"/>
    <m/>
    <n v="1.64"/>
    <n v="2.3E-2"/>
    <m/>
    <n v="0"/>
    <n v="24.7"/>
    <n v="42.3"/>
  </r>
  <r>
    <d v="1901-12-26T00:00:00"/>
    <x v="725"/>
    <x v="11"/>
    <x v="2"/>
    <x v="2"/>
    <x v="2"/>
    <n v="69"/>
    <m/>
    <n v="0"/>
    <n v="8.16"/>
    <n v="8.4558823529411757"/>
    <n v="46.57"/>
    <n v="28.23"/>
    <n v="177.68"/>
    <n v="2"/>
    <n v="3.14"/>
    <m/>
    <n v="2.08"/>
    <n v="4.7E-2"/>
    <n v="1.93"/>
    <n v="0"/>
    <n v="18.899999999999999"/>
    <n v="33.6"/>
  </r>
  <r>
    <d v="1901-12-27T00:00:00"/>
    <x v="726"/>
    <x v="11"/>
    <x v="2"/>
    <x v="2"/>
    <x v="2"/>
    <n v="100"/>
    <n v="8"/>
    <n v="0.08"/>
    <n v="7.4"/>
    <n v="13.513513513513512"/>
    <n v="42.28"/>
    <n v="24.7"/>
    <n v="214.5"/>
    <n v="1"/>
    <n v="0.41"/>
    <n v="1.7"/>
    <n v="2.3199999999999998"/>
    <n v="2.9000000000000001E-2"/>
    <n v="1.87"/>
    <n v="2"/>
    <n v="24"/>
    <n v="59.3"/>
  </r>
  <r>
    <d v="1901-12-28T00:00:00"/>
    <x v="727"/>
    <x v="11"/>
    <x v="0"/>
    <x v="12"/>
    <x v="2"/>
    <n v="81"/>
    <n v="3"/>
    <n v="3.7037037037037035E-2"/>
    <n v="23.73"/>
    <n v="3.413400758533502"/>
    <n v="15.85"/>
    <n v="26.63"/>
    <n v="197.95"/>
    <n v="4"/>
    <m/>
    <n v="2.34"/>
    <n v="2.0699999999999998"/>
    <n v="3.9E-2"/>
    <n v="1.32"/>
    <n v="1"/>
    <n v="18.5"/>
    <n v="33"/>
  </r>
  <r>
    <d v="1901-12-29T00:00:00"/>
    <x v="728"/>
    <x v="11"/>
    <x v="3"/>
    <x v="7"/>
    <x v="1"/>
    <n v="62"/>
    <n v="8"/>
    <n v="0.12903225806451613"/>
    <n v="3.48"/>
    <n v="17.816091954022987"/>
    <n v="36.89"/>
    <n v="19.68"/>
    <n v="413.27"/>
    <n v="2"/>
    <n v="0.8"/>
    <n v="2.29"/>
    <n v="2.2400000000000002"/>
    <n v="0.04"/>
    <n v="1.49"/>
    <n v="0"/>
    <n v="19.8"/>
    <n v="34.299999999999997"/>
  </r>
  <r>
    <d v="1901-12-30T00:00:00"/>
    <x v="729"/>
    <x v="11"/>
    <x v="2"/>
    <x v="11"/>
    <x v="1"/>
    <n v="141"/>
    <n v="7"/>
    <n v="4.9645390070921988E-2"/>
    <n v="10.47"/>
    <n v="13.467048710601718"/>
    <n v="12.08"/>
    <n v="24.16"/>
    <n v="236.21"/>
    <n v="3"/>
    <n v="1.45"/>
    <n v="1.97"/>
    <n v="2.27"/>
    <n v="2.1999999999999999E-2"/>
    <m/>
    <n v="1"/>
    <n v="19.100000000000001"/>
    <n v="49.1"/>
  </r>
  <r>
    <d v="1901-12-31T00:00:00"/>
    <x v="730"/>
    <x v="11"/>
    <x v="4"/>
    <x v="15"/>
    <x v="1"/>
    <n v="113"/>
    <n v="5"/>
    <n v="4.4247787610619468E-2"/>
    <n v="18.239999999999998"/>
    <n v="6.1951754385964914"/>
    <n v="49.74"/>
    <n v="27.73"/>
    <n v="144.88999999999999"/>
    <n v="2"/>
    <m/>
    <n v="2.89"/>
    <n v="1.04"/>
    <n v="2.8000000000000001E-2"/>
    <n v="1.55"/>
    <n v="2"/>
    <n v="25"/>
    <n v="34.299999999999997"/>
  </r>
  <r>
    <d v="1902-01-01T00:00:00"/>
    <x v="731"/>
    <x v="0"/>
    <x v="0"/>
    <x v="0"/>
    <x v="0"/>
    <n v="68"/>
    <n v="3"/>
    <n v="4.4117647058823532E-2"/>
    <n v="8.06"/>
    <n v="8.4367245657568226"/>
    <n v="26.36"/>
    <n v="24.38"/>
    <n v="307.08"/>
    <n v="1"/>
    <n v="2.44"/>
    <n v="1.29"/>
    <n v="1.1499999999999999"/>
    <n v="4.5999999999999999E-2"/>
    <n v="1.7"/>
    <n v="2"/>
    <n v="23.4"/>
    <n v="49"/>
  </r>
  <r>
    <d v="1902-01-02T00:00:00"/>
    <x v="732"/>
    <x v="0"/>
    <x v="1"/>
    <x v="6"/>
    <x v="0"/>
    <n v="66"/>
    <n v="3"/>
    <n v="4.5454545454545456E-2"/>
    <n v="20.420000000000002"/>
    <n v="3.2321253672869732"/>
    <n v="36.729999999999997"/>
    <n v="25.14"/>
    <n v="150.62"/>
    <n v="4"/>
    <n v="2.4900000000000002"/>
    <n v="1.97"/>
    <n v="2.1"/>
    <n v="4.1000000000000002E-2"/>
    <n v="1.6"/>
    <n v="2"/>
    <n v="21.9"/>
    <n v="37.200000000000003"/>
  </r>
  <r>
    <d v="1902-01-03T00:00:00"/>
    <x v="733"/>
    <x v="0"/>
    <x v="2"/>
    <x v="11"/>
    <x v="0"/>
    <n v="157"/>
    <n v="3"/>
    <n v="1.9108280254777069E-2"/>
    <n v="15.16"/>
    <n v="10.356200527704486"/>
    <n v="17.510000000000002"/>
    <n v="22.67"/>
    <n v="429.42"/>
    <n v="4"/>
    <n v="1.86"/>
    <n v="0.37"/>
    <n v="2.36"/>
    <n v="3.3000000000000002E-2"/>
    <n v="0.39"/>
    <n v="0"/>
    <n v="22.3"/>
    <n v="50.2"/>
  </r>
  <r>
    <d v="1902-01-04T00:00:00"/>
    <x v="734"/>
    <x v="0"/>
    <x v="0"/>
    <x v="12"/>
    <x v="1"/>
    <n v="66"/>
    <n v="3"/>
    <n v="4.5454545454545456E-2"/>
    <n v="11.6"/>
    <n v="5.6896551724137936"/>
    <n v="41.27"/>
    <n v="16.91"/>
    <n v="232.95"/>
    <n v="4"/>
    <n v="3.93"/>
    <n v="1.07"/>
    <n v="2.12"/>
    <n v="2.5999999999999999E-2"/>
    <n v="1.64"/>
    <n v="0"/>
    <n v="20.8"/>
    <n v="37.299999999999997"/>
  </r>
  <r>
    <d v="1902-01-05T00:00:00"/>
    <x v="735"/>
    <x v="0"/>
    <x v="0"/>
    <x v="12"/>
    <x v="2"/>
    <n v="180"/>
    <n v="1"/>
    <n v="5.5555555555555558E-3"/>
    <n v="22.28"/>
    <n v="8.0789946140035909"/>
    <n v="37.81"/>
    <n v="26.24"/>
    <n v="297.72000000000003"/>
    <n v="3"/>
    <n v="0.21"/>
    <n v="0.35"/>
    <n v="0.94"/>
    <n v="4.9000000000000002E-2"/>
    <n v="1.63"/>
    <n v="1"/>
    <n v="18.5"/>
    <n v="53.7"/>
  </r>
  <r>
    <d v="1902-01-06T00:00:00"/>
    <x v="736"/>
    <x v="0"/>
    <x v="4"/>
    <x v="5"/>
    <x v="2"/>
    <n v="195"/>
    <n v="9"/>
    <n v="4.6153846153846156E-2"/>
    <n v="9.6199999999999992"/>
    <n v="20.27027027027027"/>
    <n v="24.01"/>
    <n v="25.42"/>
    <n v="453.53"/>
    <n v="3"/>
    <n v="2.94"/>
    <n v="1.7"/>
    <n v="2.48"/>
    <n v="1.2E-2"/>
    <n v="1.43"/>
    <n v="2"/>
    <n v="20"/>
    <n v="41"/>
  </r>
  <r>
    <d v="1902-01-07T00:00:00"/>
    <x v="737"/>
    <x v="0"/>
    <x v="2"/>
    <x v="14"/>
    <x v="1"/>
    <n v="175"/>
    <n v="1"/>
    <n v="5.7142857142857143E-3"/>
    <n v="23.21"/>
    <n v="7.5398535114174923"/>
    <n v="24.4"/>
    <n v="22.44"/>
    <n v="260.58"/>
    <n v="4"/>
    <n v="4.79"/>
    <m/>
    <n v="1.77"/>
    <n v="4.1000000000000002E-2"/>
    <n v="1.69"/>
    <n v="1"/>
    <n v="19.5"/>
    <n v="47.1"/>
  </r>
  <r>
    <d v="1902-01-08T00:00:00"/>
    <x v="738"/>
    <x v="0"/>
    <x v="1"/>
    <x v="8"/>
    <x v="0"/>
    <n v="63"/>
    <n v="4"/>
    <n v="6.3492063492063489E-2"/>
    <n v="2.66"/>
    <n v="23.684210526315788"/>
    <n v="37.25"/>
    <n v="21.05"/>
    <n v="138.52000000000001"/>
    <n v="2"/>
    <n v="2.86"/>
    <n v="1.07"/>
    <n v="1.46"/>
    <n v="3.3000000000000002E-2"/>
    <n v="1.68"/>
    <n v="2"/>
    <n v="24.8"/>
    <n v="58.6"/>
  </r>
  <r>
    <d v="1902-01-09T00:00:00"/>
    <x v="739"/>
    <x v="0"/>
    <x v="1"/>
    <x v="1"/>
    <x v="0"/>
    <n v="180"/>
    <n v="5"/>
    <n v="2.7777777777777776E-2"/>
    <n v="1.9"/>
    <n v="94.736842105263165"/>
    <n v="24.73"/>
    <n v="25"/>
    <n v="446.14"/>
    <n v="2"/>
    <n v="3.69"/>
    <n v="2.09"/>
    <n v="2.4300000000000002"/>
    <n v="4.7E-2"/>
    <n v="1.1499999999999999"/>
    <n v="0"/>
    <n v="20.8"/>
    <n v="56.7"/>
  </r>
  <r>
    <d v="1902-01-10T00:00:00"/>
    <x v="740"/>
    <x v="0"/>
    <x v="0"/>
    <x v="12"/>
    <x v="0"/>
    <n v="74"/>
    <n v="9"/>
    <n v="0.12162162162162163"/>
    <n v="2.88"/>
    <n v="25.694444444444446"/>
    <n v="47.99"/>
    <n v="25.5"/>
    <n v="154.94"/>
    <n v="4"/>
    <n v="0.74"/>
    <n v="0.75"/>
    <n v="2.29"/>
    <n v="0.04"/>
    <n v="1.35"/>
    <n v="1"/>
    <n v="23.8"/>
    <n v="53.9"/>
  </r>
  <r>
    <d v="1902-01-11T00:00:00"/>
    <x v="741"/>
    <x v="0"/>
    <x v="3"/>
    <x v="10"/>
    <x v="2"/>
    <n v="157"/>
    <n v="1"/>
    <n v="6.369426751592357E-3"/>
    <n v="2.96"/>
    <n v="53.04054054054054"/>
    <n v="22.99"/>
    <n v="20.74"/>
    <n v="400.72"/>
    <n v="2"/>
    <n v="2.87"/>
    <n v="1.67"/>
    <n v="1.68"/>
    <n v="1.6E-2"/>
    <n v="0.69"/>
    <n v="0"/>
    <n v="23.8"/>
    <n v="42"/>
  </r>
  <r>
    <d v="1902-01-12T00:00:00"/>
    <x v="742"/>
    <x v="0"/>
    <x v="2"/>
    <x v="11"/>
    <x v="1"/>
    <n v="56"/>
    <n v="0"/>
    <n v="0"/>
    <n v="6.34"/>
    <n v="8.8328075709779181"/>
    <n v="20.68"/>
    <n v="19.600000000000001"/>
    <n v="276.49"/>
    <n v="2"/>
    <n v="1.57"/>
    <n v="0.43"/>
    <n v="1.23"/>
    <n v="4.2000000000000003E-2"/>
    <n v="0.23"/>
    <n v="1"/>
    <n v="20.100000000000001"/>
    <n v="35.700000000000003"/>
  </r>
  <r>
    <d v="1902-01-13T00:00:00"/>
    <x v="743"/>
    <x v="0"/>
    <x v="1"/>
    <x v="6"/>
    <x v="1"/>
    <n v="152"/>
    <n v="2"/>
    <n v="1.3157894736842105E-2"/>
    <n v="10.37"/>
    <n v="14.657666345226616"/>
    <n v="40.43"/>
    <n v="29.55"/>
    <n v="408.14"/>
    <n v="2"/>
    <n v="3.54"/>
    <n v="0.03"/>
    <n v="1.44"/>
    <n v="2.3E-2"/>
    <n v="1.07"/>
    <n v="0"/>
    <n v="22"/>
    <n v="56.4"/>
  </r>
  <r>
    <d v="1902-01-14T00:00:00"/>
    <x v="744"/>
    <x v="0"/>
    <x v="1"/>
    <x v="13"/>
    <x v="2"/>
    <n v="74"/>
    <n v="3"/>
    <n v="4.0540540540540543E-2"/>
    <n v="19.66"/>
    <n v="3.7639877924720242"/>
    <n v="14.17"/>
    <n v="29.64"/>
    <n v="141.36000000000001"/>
    <n v="2"/>
    <n v="0.9"/>
    <n v="2.97"/>
    <n v="1.6"/>
    <n v="2.4E-2"/>
    <n v="1.05"/>
    <n v="1"/>
    <n v="22.5"/>
    <n v="52.6"/>
  </r>
  <r>
    <d v="1902-01-15T00:00:00"/>
    <x v="745"/>
    <x v="0"/>
    <x v="2"/>
    <x v="14"/>
    <x v="2"/>
    <n v="170"/>
    <n v="3"/>
    <n v="1.7647058823529412E-2"/>
    <n v="9.98"/>
    <n v="17.034068136272545"/>
    <n v="32.51"/>
    <n v="20.61"/>
    <n v="397.2"/>
    <n v="4"/>
    <n v="2.88"/>
    <n v="2.52"/>
    <n v="1.71"/>
    <n v="0.03"/>
    <n v="1.59"/>
    <n v="0"/>
    <n v="18.8"/>
    <n v="47.7"/>
  </r>
  <r>
    <d v="1902-01-16T00:00:00"/>
    <x v="746"/>
    <x v="0"/>
    <x v="3"/>
    <x v="3"/>
    <x v="2"/>
    <n v="163"/>
    <n v="8"/>
    <n v="4.9079754601226995E-2"/>
    <n v="3.91"/>
    <n v="41.687979539641944"/>
    <n v="34.94"/>
    <n v="29.41"/>
    <n v="343.23"/>
    <n v="4"/>
    <n v="2.57"/>
    <n v="1.89"/>
    <n v="1.91"/>
    <n v="3.5000000000000003E-2"/>
    <n v="0.38"/>
    <n v="2"/>
    <n v="20.3"/>
    <n v="44.7"/>
  </r>
  <r>
    <d v="1902-01-17T00:00:00"/>
    <x v="747"/>
    <x v="0"/>
    <x v="4"/>
    <x v="9"/>
    <x v="1"/>
    <n v="194"/>
    <n v="5"/>
    <n v="2.5773195876288658E-2"/>
    <n v="1.71"/>
    <n v="113.45029239766082"/>
    <n v="60"/>
    <n v="23.77"/>
    <n v="190.01"/>
    <n v="2"/>
    <n v="3.65"/>
    <n v="0.8"/>
    <n v="1.69"/>
    <n v="0.01"/>
    <n v="1.7"/>
    <n v="2"/>
    <n v="18.2"/>
    <n v="45.7"/>
  </r>
  <r>
    <d v="1902-01-18T00:00:00"/>
    <x v="748"/>
    <x v="0"/>
    <x v="4"/>
    <x v="18"/>
    <x v="0"/>
    <n v="168"/>
    <n v="2"/>
    <n v="1.1904761904761904E-2"/>
    <n v="13.83"/>
    <n v="12.147505422993492"/>
    <n v="48.04"/>
    <n v="15.21"/>
    <n v="273.56"/>
    <n v="4"/>
    <n v="3.34"/>
    <n v="2.23"/>
    <n v="2.2400000000000002"/>
    <n v="4.8000000000000001E-2"/>
    <n v="1.58"/>
    <n v="2"/>
    <n v="23.7"/>
    <n v="47.6"/>
  </r>
  <r>
    <d v="1902-01-19T00:00:00"/>
    <x v="749"/>
    <x v="0"/>
    <x v="2"/>
    <x v="14"/>
    <x v="0"/>
    <n v="120"/>
    <n v="9"/>
    <n v="7.4999999999999997E-2"/>
    <n v="6.32"/>
    <n v="18.987341772151897"/>
    <n v="26.64"/>
    <n v="16.66"/>
    <n v="443.6"/>
    <n v="2"/>
    <n v="3.71"/>
    <m/>
    <n v="0.7"/>
    <n v="3.5000000000000003E-2"/>
    <m/>
    <n v="0"/>
    <n v="24.6"/>
    <n v="50.7"/>
  </r>
  <r>
    <d v="1902-01-20T00:00:00"/>
    <x v="750"/>
    <x v="0"/>
    <x v="1"/>
    <x v="8"/>
    <x v="0"/>
    <n v="141"/>
    <n v="8"/>
    <n v="5.6737588652482268E-2"/>
    <n v="9.3000000000000007"/>
    <n v="15.161290322580644"/>
    <n v="21.2"/>
    <n v="18.3"/>
    <n v="315.58"/>
    <n v="2"/>
    <n v="4.62"/>
    <n v="1.9"/>
    <n v="2.4"/>
    <n v="2.5999999999999999E-2"/>
    <n v="0.37"/>
    <n v="0"/>
    <n v="23.1"/>
    <n v="48.9"/>
  </r>
  <r>
    <d v="1902-01-21T00:00:00"/>
    <x v="751"/>
    <x v="0"/>
    <x v="3"/>
    <x v="7"/>
    <x v="0"/>
    <n v="164"/>
    <n v="1"/>
    <n v="6.0975609756097563E-3"/>
    <n v="6.56"/>
    <n v="25"/>
    <n v="37.369999999999997"/>
    <n v="27.21"/>
    <n v="153.38"/>
    <n v="4"/>
    <n v="2.87"/>
    <n v="2.41"/>
    <n v="0.89"/>
    <n v="3.5999999999999997E-2"/>
    <n v="0.64"/>
    <n v="1"/>
    <n v="23.7"/>
    <n v="58.5"/>
  </r>
  <r>
    <d v="1902-01-22T00:00:00"/>
    <x v="752"/>
    <x v="0"/>
    <x v="1"/>
    <x v="6"/>
    <x v="0"/>
    <n v="76"/>
    <n v="7"/>
    <n v="9.2105263157894732E-2"/>
    <n v="10.33"/>
    <n v="7.3572120038722169"/>
    <n v="38.85"/>
    <n v="26"/>
    <n v="402.31"/>
    <n v="2"/>
    <n v="2"/>
    <n v="2.02"/>
    <n v="1.06"/>
    <n v="3.6999999999999998E-2"/>
    <n v="0.84"/>
    <n v="2"/>
    <n v="21.1"/>
    <n v="45.3"/>
  </r>
  <r>
    <d v="1902-01-23T00:00:00"/>
    <x v="753"/>
    <x v="0"/>
    <x v="0"/>
    <x v="19"/>
    <x v="2"/>
    <n v="140"/>
    <n v="4"/>
    <n v="2.8571428571428571E-2"/>
    <n v="23.38"/>
    <n v="5.9880239520958085"/>
    <n v="27.08"/>
    <n v="27.39"/>
    <n v="149.5"/>
    <n v="3"/>
    <n v="2.4900000000000002"/>
    <n v="2.2799999999999998"/>
    <n v="2.1800000000000002"/>
    <n v="1.0999999999999999E-2"/>
    <n v="0"/>
    <n v="2"/>
    <n v="20.5"/>
    <n v="51.2"/>
  </r>
  <r>
    <d v="1902-01-24T00:00:00"/>
    <x v="754"/>
    <x v="0"/>
    <x v="2"/>
    <x v="16"/>
    <x v="2"/>
    <n v="84"/>
    <n v="8"/>
    <n v="9.5238095238095233E-2"/>
    <n v="23.38"/>
    <n v="3.5928143712574854"/>
    <n v="17.25"/>
    <n v="22.8"/>
    <n v="240.81"/>
    <n v="4"/>
    <n v="3.46"/>
    <n v="0.22"/>
    <n v="1.33"/>
    <n v="1.4E-2"/>
    <m/>
    <n v="2"/>
    <n v="24.5"/>
    <n v="33"/>
  </r>
  <r>
    <d v="1902-01-25T00:00:00"/>
    <x v="755"/>
    <x v="0"/>
    <x v="2"/>
    <x v="16"/>
    <x v="2"/>
    <n v="171"/>
    <m/>
    <n v="0"/>
    <n v="17.399999999999999"/>
    <n v="9.8275862068965534"/>
    <n v="35.270000000000003"/>
    <n v="23.43"/>
    <n v="141.94999999999999"/>
    <n v="2"/>
    <n v="1.19"/>
    <n v="0.12"/>
    <n v="1.69"/>
    <n v="3.2000000000000001E-2"/>
    <n v="1.33"/>
    <n v="1"/>
    <n v="19.100000000000001"/>
    <n v="51.2"/>
  </r>
  <r>
    <d v="1902-01-26T00:00:00"/>
    <x v="756"/>
    <x v="0"/>
    <x v="1"/>
    <x v="13"/>
    <x v="2"/>
    <n v="118"/>
    <n v="8"/>
    <n v="6.7796610169491525E-2"/>
    <n v="6.44"/>
    <n v="18.322981366459626"/>
    <n v="19.95"/>
    <n v="15.68"/>
    <n v="258.54000000000002"/>
    <n v="1"/>
    <n v="0.96"/>
    <n v="1.29"/>
    <n v="1.68"/>
    <n v="2.5999999999999999E-2"/>
    <n v="1.1499999999999999"/>
    <n v="2"/>
    <n v="21.1"/>
    <n v="34"/>
  </r>
  <r>
    <d v="1902-01-27T00:00:00"/>
    <x v="757"/>
    <x v="0"/>
    <x v="0"/>
    <x v="19"/>
    <x v="0"/>
    <n v="57"/>
    <n v="9"/>
    <n v="0.15789473684210525"/>
    <n v="20.64"/>
    <n v="2.7616279069767442"/>
    <n v="18.899999999999999"/>
    <n v="18.21"/>
    <n v="442.59"/>
    <n v="1"/>
    <n v="0.44"/>
    <n v="2.37"/>
    <n v="0.76"/>
    <n v="2.9000000000000001E-2"/>
    <n v="1.89"/>
    <n v="1"/>
    <n v="18.600000000000001"/>
    <n v="31.1"/>
  </r>
  <r>
    <d v="1902-01-28T00:00:00"/>
    <x v="758"/>
    <x v="0"/>
    <x v="3"/>
    <x v="7"/>
    <x v="1"/>
    <n v="63"/>
    <n v="0"/>
    <n v="0"/>
    <n v="1.25"/>
    <n v="50.4"/>
    <n v="33.119999999999997"/>
    <n v="21.91"/>
    <n v="411.27"/>
    <n v="1"/>
    <n v="2.0099999999999998"/>
    <n v="0.9"/>
    <n v="1.3"/>
    <n v="1.7999999999999999E-2"/>
    <n v="0.34"/>
    <n v="0"/>
    <n v="23.5"/>
    <n v="51.1"/>
  </r>
  <r>
    <d v="1902-01-29T00:00:00"/>
    <x v="759"/>
    <x v="0"/>
    <x v="3"/>
    <x v="7"/>
    <x v="2"/>
    <n v="84"/>
    <n v="7"/>
    <n v="8.3333333333333329E-2"/>
    <n v="12.84"/>
    <n v="6.5420560747663554"/>
    <n v="49.44"/>
    <n v="26.98"/>
    <n v="463.95"/>
    <n v="3"/>
    <n v="0.39"/>
    <n v="2.2200000000000002"/>
    <n v="2.3199999999999998"/>
    <n v="4.7E-2"/>
    <n v="1.03"/>
    <n v="0"/>
    <n v="20.3"/>
    <n v="50.3"/>
  </r>
  <r>
    <d v="1902-01-30T00:00:00"/>
    <x v="760"/>
    <x v="0"/>
    <x v="4"/>
    <x v="9"/>
    <x v="2"/>
    <n v="160"/>
    <n v="2"/>
    <n v="1.2500000000000001E-2"/>
    <n v="21.17"/>
    <n v="7.5578649031648553"/>
    <n v="37.71"/>
    <n v="24.69"/>
    <n v="315.98"/>
    <n v="4"/>
    <m/>
    <n v="0.22"/>
    <n v="0.62"/>
    <n v="2.4E-2"/>
    <n v="0.04"/>
    <n v="1"/>
    <n v="22.4"/>
    <n v="43.3"/>
  </r>
  <r>
    <d v="1902-01-31T00:00:00"/>
    <x v="761"/>
    <x v="0"/>
    <x v="2"/>
    <x v="2"/>
    <x v="2"/>
    <n v="189"/>
    <n v="7"/>
    <n v="3.7037037037037035E-2"/>
    <n v="10.63"/>
    <n v="17.779868297271872"/>
    <n v="42.41"/>
    <n v="24.32"/>
    <n v="362.16"/>
    <n v="1"/>
    <n v="4.4000000000000004"/>
    <n v="1.97"/>
    <n v="1.91"/>
    <n v="1.2E-2"/>
    <n v="1.1599999999999999"/>
    <n v="2"/>
    <n v="23.7"/>
    <n v="52.9"/>
  </r>
  <r>
    <d v="1902-02-01T00:00:00"/>
    <x v="762"/>
    <x v="1"/>
    <x v="0"/>
    <x v="4"/>
    <x v="0"/>
    <n v="175"/>
    <n v="1"/>
    <n v="5.7142857142857143E-3"/>
    <n v="6.64"/>
    <n v="26.35542168674699"/>
    <n v="38.520000000000003"/>
    <n v="28.4"/>
    <n v="352.93"/>
    <n v="4"/>
    <n v="3"/>
    <n v="2.77"/>
    <n v="1.49"/>
    <n v="3.5999999999999997E-2"/>
    <n v="0.21"/>
    <n v="2"/>
    <n v="19.600000000000001"/>
    <n v="39.5"/>
  </r>
  <r>
    <d v="1902-02-02T00:00:00"/>
    <x v="763"/>
    <x v="1"/>
    <x v="4"/>
    <x v="5"/>
    <x v="2"/>
    <n v="147"/>
    <n v="1"/>
    <n v="6.8027210884353739E-3"/>
    <n v="15.4"/>
    <n v="9.545454545454545"/>
    <n v="24.9"/>
    <n v="24.03"/>
    <n v="119.93"/>
    <n v="3"/>
    <n v="4.76"/>
    <n v="1.38"/>
    <n v="0.55000000000000004"/>
    <n v="3.3000000000000002E-2"/>
    <n v="0.18"/>
    <n v="0"/>
    <n v="24.7"/>
    <n v="41.6"/>
  </r>
  <r>
    <d v="1902-02-03T00:00:00"/>
    <x v="764"/>
    <x v="1"/>
    <x v="0"/>
    <x v="19"/>
    <x v="0"/>
    <n v="76"/>
    <m/>
    <n v="0"/>
    <n v="19.82"/>
    <n v="3.8345105953582239"/>
    <n v="46.27"/>
    <n v="19.11"/>
    <n v="342.47"/>
    <n v="2"/>
    <m/>
    <n v="0.17"/>
    <n v="1.46"/>
    <n v="3.3000000000000002E-2"/>
    <n v="0.88"/>
    <n v="2"/>
    <n v="22.7"/>
    <n v="38.5"/>
  </r>
  <r>
    <d v="1902-02-04T00:00:00"/>
    <x v="765"/>
    <x v="1"/>
    <x v="2"/>
    <x v="11"/>
    <x v="0"/>
    <n v="190"/>
    <n v="9"/>
    <n v="4.736842105263158E-2"/>
    <n v="16.39"/>
    <n v="11.592434411226357"/>
    <n v="42.35"/>
    <n v="22.31"/>
    <n v="288.41000000000003"/>
    <n v="2"/>
    <n v="1.81"/>
    <n v="2.16"/>
    <n v="1.28"/>
    <n v="1.2999999999999999E-2"/>
    <n v="0.67"/>
    <n v="1"/>
    <n v="22.9"/>
    <n v="30.9"/>
  </r>
  <r>
    <d v="1902-02-05T00:00:00"/>
    <x v="766"/>
    <x v="1"/>
    <x v="0"/>
    <x v="0"/>
    <x v="1"/>
    <n v="126"/>
    <m/>
    <n v="0"/>
    <n v="6.81"/>
    <n v="18.502202643171806"/>
    <n v="37.64"/>
    <n v="25.72"/>
    <n v="244.16"/>
    <n v="4"/>
    <n v="4.28"/>
    <n v="2.65"/>
    <n v="1.77"/>
    <n v="4.1000000000000002E-2"/>
    <m/>
    <n v="2"/>
    <n v="24.5"/>
    <n v="40.4"/>
  </r>
  <r>
    <d v="1902-02-06T00:00:00"/>
    <x v="767"/>
    <x v="1"/>
    <x v="4"/>
    <x v="9"/>
    <x v="2"/>
    <n v="91"/>
    <n v="9"/>
    <n v="9.8901098901098897E-2"/>
    <n v="3.89"/>
    <n v="23.393316195372751"/>
    <n v="31.65"/>
    <n v="27.47"/>
    <n v="163.66999999999999"/>
    <n v="1"/>
    <n v="2.89"/>
    <n v="1.0900000000000001"/>
    <n v="0.91"/>
    <n v="2.3E-2"/>
    <n v="0.06"/>
    <n v="1"/>
    <n v="22.7"/>
    <n v="59"/>
  </r>
  <r>
    <d v="1902-02-07T00:00:00"/>
    <x v="768"/>
    <x v="1"/>
    <x v="1"/>
    <x v="8"/>
    <x v="2"/>
    <n v="69"/>
    <m/>
    <n v="0"/>
    <n v="7.3"/>
    <n v="9.4520547945205475"/>
    <n v="24.47"/>
    <n v="22.97"/>
    <n v="150.08000000000001"/>
    <n v="4"/>
    <n v="2.83"/>
    <n v="1.1200000000000001"/>
    <n v="1.22"/>
    <n v="4.8000000000000001E-2"/>
    <n v="0.15"/>
    <n v="1"/>
    <n v="20.8"/>
    <n v="35.799999999999997"/>
  </r>
  <r>
    <d v="1902-02-08T00:00:00"/>
    <x v="769"/>
    <x v="1"/>
    <x v="1"/>
    <x v="6"/>
    <x v="2"/>
    <n v="157"/>
    <n v="2"/>
    <n v="1.2738853503184714E-2"/>
    <n v="4.3"/>
    <n v="36.511627906976749"/>
    <n v="27.98"/>
    <n v="27.15"/>
    <n v="302.88"/>
    <n v="3"/>
    <n v="2.8"/>
    <n v="0.99"/>
    <n v="1.69"/>
    <n v="3.5000000000000003E-2"/>
    <n v="0.14000000000000001"/>
    <n v="1"/>
    <n v="21.2"/>
    <n v="44.9"/>
  </r>
  <r>
    <d v="1902-02-09T00:00:00"/>
    <x v="770"/>
    <x v="1"/>
    <x v="1"/>
    <x v="1"/>
    <x v="1"/>
    <n v="52"/>
    <n v="4"/>
    <n v="7.6923076923076927E-2"/>
    <n v="23.04"/>
    <n v="2.2569444444444446"/>
    <n v="22.42"/>
    <n v="29.84"/>
    <n v="166.88"/>
    <n v="2"/>
    <n v="4.0599999999999996"/>
    <n v="0.32"/>
    <n v="2.0099999999999998"/>
    <n v="3.6999999999999998E-2"/>
    <n v="0.26"/>
    <n v="1"/>
    <n v="23.2"/>
    <n v="50.7"/>
  </r>
  <r>
    <d v="1902-02-10T00:00:00"/>
    <x v="771"/>
    <x v="1"/>
    <x v="4"/>
    <x v="5"/>
    <x v="1"/>
    <n v="169"/>
    <n v="2"/>
    <n v="1.1834319526627219E-2"/>
    <n v="9.4600000000000009"/>
    <n v="17.864693446088793"/>
    <n v="46.81"/>
    <n v="15.93"/>
    <n v="399.7"/>
    <n v="4"/>
    <n v="3.37"/>
    <n v="0.92"/>
    <n v="1.07"/>
    <n v="3.3000000000000002E-2"/>
    <n v="0.86"/>
    <n v="1"/>
    <n v="18"/>
    <n v="30.4"/>
  </r>
  <r>
    <d v="1902-02-11T00:00:00"/>
    <x v="772"/>
    <x v="1"/>
    <x v="2"/>
    <x v="11"/>
    <x v="0"/>
    <n v="194"/>
    <n v="2"/>
    <n v="1.0309278350515464E-2"/>
    <n v="23.25"/>
    <n v="8.344086021505376"/>
    <n v="23.15"/>
    <n v="25.96"/>
    <n v="409.07"/>
    <n v="4"/>
    <n v="0.95"/>
    <m/>
    <n v="1.94"/>
    <n v="2.8000000000000001E-2"/>
    <n v="0.88"/>
    <n v="1"/>
    <n v="23.8"/>
    <n v="35.5"/>
  </r>
  <r>
    <d v="1902-02-12T00:00:00"/>
    <x v="773"/>
    <x v="1"/>
    <x v="2"/>
    <x v="16"/>
    <x v="1"/>
    <n v="65"/>
    <m/>
    <n v="0"/>
    <n v="14.26"/>
    <n v="4.5582047685834501"/>
    <n v="47.5"/>
    <n v="28.91"/>
    <n v="215.3"/>
    <n v="3"/>
    <n v="3.51"/>
    <n v="1.26"/>
    <n v="1.43"/>
    <n v="2.4E-2"/>
    <n v="0.65"/>
    <n v="2"/>
    <n v="21.3"/>
    <n v="43"/>
  </r>
  <r>
    <d v="1902-02-13T00:00:00"/>
    <x v="774"/>
    <x v="1"/>
    <x v="1"/>
    <x v="6"/>
    <x v="1"/>
    <n v="87"/>
    <n v="4"/>
    <n v="4.5977011494252873E-2"/>
    <n v="16.88"/>
    <n v="5.1540284360189572"/>
    <n v="27.73"/>
    <n v="22.5"/>
    <n v="346.96"/>
    <n v="1"/>
    <n v="2.72"/>
    <n v="0.62"/>
    <n v="1.53"/>
    <n v="1.6E-2"/>
    <n v="0.21"/>
    <n v="2"/>
    <n v="21.2"/>
    <n v="39.4"/>
  </r>
  <r>
    <d v="1902-02-14T00:00:00"/>
    <x v="775"/>
    <x v="1"/>
    <x v="3"/>
    <x v="17"/>
    <x v="2"/>
    <n v="196"/>
    <n v="2"/>
    <n v="1.020408163265306E-2"/>
    <n v="21.93"/>
    <n v="8.9375284997720019"/>
    <n v="43.5"/>
    <n v="20.71"/>
    <n v="124.97"/>
    <n v="3"/>
    <n v="0.59"/>
    <n v="1.67"/>
    <n v="1.58"/>
    <n v="3.5000000000000003E-2"/>
    <n v="1.72"/>
    <n v="2"/>
    <n v="20.6"/>
    <n v="40.6"/>
  </r>
  <r>
    <d v="1902-02-15T00:00:00"/>
    <x v="776"/>
    <x v="1"/>
    <x v="2"/>
    <x v="14"/>
    <x v="2"/>
    <n v="113"/>
    <n v="0"/>
    <n v="0"/>
    <n v="23.85"/>
    <n v="4.7379454926624733"/>
    <n v="20.059999999999999"/>
    <n v="23.27"/>
    <n v="462.93"/>
    <n v="4"/>
    <n v="1.59"/>
    <n v="1.62"/>
    <n v="0.85"/>
    <n v="0.05"/>
    <n v="1.26"/>
    <n v="1"/>
    <n v="21.1"/>
    <n v="35.6"/>
  </r>
  <r>
    <d v="1902-02-16T00:00:00"/>
    <x v="777"/>
    <x v="1"/>
    <x v="4"/>
    <x v="18"/>
    <x v="1"/>
    <n v="116"/>
    <n v="2"/>
    <n v="1.7241379310344827E-2"/>
    <n v="22.83"/>
    <n v="5.0810337275514676"/>
    <n v="48.61"/>
    <n v="28.62"/>
    <n v="350.56"/>
    <n v="1"/>
    <n v="3.82"/>
    <n v="1.1499999999999999"/>
    <n v="1.07"/>
    <n v="2.5999999999999999E-2"/>
    <n v="1.26"/>
    <n v="0"/>
    <n v="21.5"/>
    <n v="55.6"/>
  </r>
  <r>
    <d v="1902-02-17T00:00:00"/>
    <x v="778"/>
    <x v="1"/>
    <x v="2"/>
    <x v="2"/>
    <x v="1"/>
    <n v="85"/>
    <n v="4"/>
    <n v="4.7058823529411764E-2"/>
    <n v="11.29"/>
    <n v="7.5287865367581936"/>
    <n v="45.88"/>
    <n v="27.78"/>
    <n v="242.06"/>
    <n v="1"/>
    <n v="4.6399999999999997"/>
    <n v="2.8"/>
    <n v="2.08"/>
    <n v="0.02"/>
    <n v="0.62"/>
    <n v="0"/>
    <n v="21.4"/>
    <n v="42.7"/>
  </r>
  <r>
    <d v="1902-02-18T00:00:00"/>
    <x v="779"/>
    <x v="1"/>
    <x v="4"/>
    <x v="9"/>
    <x v="2"/>
    <n v="57"/>
    <n v="5"/>
    <n v="8.771929824561403E-2"/>
    <n v="16.93"/>
    <n v="3.3668044890726523"/>
    <n v="37.97"/>
    <n v="24"/>
    <n v="320.74"/>
    <n v="1"/>
    <n v="2.36"/>
    <n v="2.9"/>
    <n v="1.37"/>
    <n v="4.2000000000000003E-2"/>
    <n v="1.79"/>
    <n v="2"/>
    <n v="21.7"/>
    <n v="45.7"/>
  </r>
  <r>
    <d v="1902-02-19T00:00:00"/>
    <x v="780"/>
    <x v="1"/>
    <x v="1"/>
    <x v="13"/>
    <x v="1"/>
    <n v="88"/>
    <n v="7"/>
    <n v="7.9545454545454544E-2"/>
    <n v="9.93"/>
    <n v="8.8620342396777438"/>
    <n v="46.77"/>
    <n v="28.98"/>
    <n v="239.86"/>
    <n v="4"/>
    <n v="3.57"/>
    <n v="2.04"/>
    <n v="1.22"/>
    <n v="4.7E-2"/>
    <n v="0.61"/>
    <n v="2"/>
    <n v="18.7"/>
    <n v="50.4"/>
  </r>
  <r>
    <d v="1902-02-20T00:00:00"/>
    <x v="781"/>
    <x v="1"/>
    <x v="4"/>
    <x v="5"/>
    <x v="0"/>
    <n v="82"/>
    <n v="6"/>
    <n v="7.3170731707317069E-2"/>
    <n v="15.5"/>
    <n v="5.290322580645161"/>
    <n v="34.86"/>
    <n v="25.87"/>
    <n v="132.38999999999999"/>
    <n v="2"/>
    <m/>
    <n v="0.86"/>
    <n v="0.69"/>
    <n v="4.9000000000000002E-2"/>
    <n v="1.3"/>
    <n v="2"/>
    <n v="19"/>
    <n v="58.3"/>
  </r>
  <r>
    <d v="1902-02-21T00:00:00"/>
    <x v="782"/>
    <x v="1"/>
    <x v="0"/>
    <x v="19"/>
    <x v="1"/>
    <n v="135"/>
    <n v="1"/>
    <n v="7.4074074074074077E-3"/>
    <n v="13.01"/>
    <n v="10.376633358954651"/>
    <n v="10.58"/>
    <n v="20.64"/>
    <n v="204.89"/>
    <n v="1"/>
    <m/>
    <n v="2.81"/>
    <n v="0.86"/>
    <n v="4.3999999999999997E-2"/>
    <n v="1.84"/>
    <n v="0"/>
    <n v="19.2"/>
    <n v="50.8"/>
  </r>
  <r>
    <d v="1902-02-22T00:00:00"/>
    <x v="783"/>
    <x v="1"/>
    <x v="4"/>
    <x v="15"/>
    <x v="2"/>
    <n v="65"/>
    <n v="4"/>
    <n v="6.1538461538461542E-2"/>
    <n v="1.43"/>
    <n v="45.454545454545453"/>
    <n v="20.059999999999999"/>
    <n v="18.57"/>
    <n v="104.15"/>
    <n v="4"/>
    <n v="2.5299999999999998"/>
    <n v="2.16"/>
    <n v="1.6"/>
    <n v="0.03"/>
    <n v="1.99"/>
    <n v="0"/>
    <n v="21.9"/>
    <n v="57.5"/>
  </r>
  <r>
    <d v="1902-02-23T00:00:00"/>
    <x v="784"/>
    <x v="1"/>
    <x v="0"/>
    <x v="0"/>
    <x v="1"/>
    <n v="151"/>
    <n v="2"/>
    <n v="1.3245033112582781E-2"/>
    <n v="20.92"/>
    <n v="7.2179732313575524"/>
    <n v="13.58"/>
    <n v="24.47"/>
    <n v="409.01"/>
    <n v="1"/>
    <n v="4.9800000000000004"/>
    <n v="1.32"/>
    <n v="1.46"/>
    <n v="4.3999999999999997E-2"/>
    <n v="0.41"/>
    <n v="2"/>
    <n v="23.6"/>
    <n v="54.1"/>
  </r>
  <r>
    <d v="1902-02-24T00:00:00"/>
    <x v="785"/>
    <x v="1"/>
    <x v="2"/>
    <x v="11"/>
    <x v="2"/>
    <n v="163"/>
    <n v="7"/>
    <n v="4.2944785276073622E-2"/>
    <n v="9.1999999999999993"/>
    <n v="17.717391304347828"/>
    <n v="12.63"/>
    <n v="26.43"/>
    <n v="486.65"/>
    <n v="3"/>
    <n v="4.9800000000000004"/>
    <n v="2.64"/>
    <n v="2.4500000000000002"/>
    <n v="1.2999999999999999E-2"/>
    <n v="1.74"/>
    <n v="1"/>
    <n v="21.3"/>
    <n v="51"/>
  </r>
  <r>
    <d v="1902-02-25T00:00:00"/>
    <x v="786"/>
    <x v="1"/>
    <x v="1"/>
    <x v="6"/>
    <x v="1"/>
    <n v="141"/>
    <n v="0"/>
    <n v="0"/>
    <n v="11.33"/>
    <n v="12.444836716681376"/>
    <n v="28.83"/>
    <n v="24.98"/>
    <n v="222.49"/>
    <n v="3"/>
    <n v="2.37"/>
    <n v="0.46"/>
    <n v="0.86"/>
    <n v="4.2000000000000003E-2"/>
    <n v="1.43"/>
    <n v="2"/>
    <n v="23.1"/>
    <n v="49"/>
  </r>
  <r>
    <d v="1902-02-26T00:00:00"/>
    <x v="787"/>
    <x v="1"/>
    <x v="3"/>
    <x v="17"/>
    <x v="1"/>
    <n v="54"/>
    <n v="2"/>
    <n v="3.7037037037037035E-2"/>
    <n v="8.93"/>
    <n v="6.0470324748040314"/>
    <n v="49.08"/>
    <n v="24.22"/>
    <n v="386.85"/>
    <n v="4"/>
    <n v="0.81"/>
    <n v="2"/>
    <n v="0.93"/>
    <n v="1.4E-2"/>
    <n v="0.15"/>
    <n v="1"/>
    <n v="19.399999999999999"/>
    <n v="49.6"/>
  </r>
  <r>
    <d v="1902-02-27T00:00:00"/>
    <x v="788"/>
    <x v="1"/>
    <x v="0"/>
    <x v="19"/>
    <x v="1"/>
    <n v="114"/>
    <n v="6"/>
    <n v="5.2631578947368418E-2"/>
    <n v="12.11"/>
    <n v="9.4137076796036343"/>
    <n v="25.76"/>
    <n v="16.350000000000001"/>
    <n v="309.43"/>
    <n v="4"/>
    <n v="2.5499999999999998"/>
    <n v="0.83"/>
    <n v="1.88"/>
    <n v="3.4000000000000002E-2"/>
    <n v="0.35"/>
    <n v="1"/>
    <n v="18.100000000000001"/>
    <n v="56.3"/>
  </r>
  <r>
    <d v="1902-02-28T00:00:00"/>
    <x v="789"/>
    <x v="1"/>
    <x v="0"/>
    <x v="12"/>
    <x v="0"/>
    <n v="93"/>
    <n v="6"/>
    <n v="6.4516129032258063E-2"/>
    <n v="12.42"/>
    <n v="7.4879227053140101"/>
    <n v="48.7"/>
    <n v="23.97"/>
    <n v="108.5"/>
    <n v="1"/>
    <n v="3.39"/>
    <n v="1.65"/>
    <n v="1.29"/>
    <n v="2.3E-2"/>
    <n v="1.02"/>
    <n v="1"/>
    <n v="24.5"/>
    <n v="48.2"/>
  </r>
  <r>
    <d v="1902-03-01T00:00:00"/>
    <x v="790"/>
    <x v="2"/>
    <x v="3"/>
    <x v="7"/>
    <x v="1"/>
    <n v="68"/>
    <n v="7"/>
    <n v="0.10294117647058823"/>
    <n v="15.55"/>
    <n v="4.372990353697749"/>
    <n v="45.64"/>
    <n v="15.16"/>
    <n v="489.8"/>
    <n v="3"/>
    <n v="3.7"/>
    <n v="0.87"/>
    <n v="1.1000000000000001"/>
    <n v="3.2000000000000001E-2"/>
    <n v="1.02"/>
    <n v="0"/>
    <n v="22.2"/>
    <n v="55.5"/>
  </r>
  <r>
    <d v="1902-03-02T00:00:00"/>
    <x v="791"/>
    <x v="2"/>
    <x v="2"/>
    <x v="11"/>
    <x v="0"/>
    <n v="95"/>
    <n v="3"/>
    <n v="3.1578947368421054E-2"/>
    <n v="9.64"/>
    <n v="9.8547717842323639"/>
    <n v="17.03"/>
    <n v="15.6"/>
    <n v="484.99"/>
    <n v="2"/>
    <n v="0.92"/>
    <n v="1.74"/>
    <n v="0.61"/>
    <n v="2.1999999999999999E-2"/>
    <n v="1.57"/>
    <n v="1"/>
    <n v="19.3"/>
    <n v="57.9"/>
  </r>
  <r>
    <d v="1902-03-03T00:00:00"/>
    <x v="792"/>
    <x v="2"/>
    <x v="1"/>
    <x v="8"/>
    <x v="0"/>
    <n v="171"/>
    <n v="0"/>
    <n v="0"/>
    <n v="6.25"/>
    <n v="27.36"/>
    <n v="45.34"/>
    <n v="18.77"/>
    <n v="455.89"/>
    <n v="1"/>
    <n v="3.77"/>
    <n v="1.29"/>
    <n v="1.8"/>
    <n v="1.2E-2"/>
    <n v="0.87"/>
    <n v="1"/>
    <n v="23"/>
    <n v="47.1"/>
  </r>
  <r>
    <d v="1902-03-04T00:00:00"/>
    <x v="793"/>
    <x v="2"/>
    <x v="3"/>
    <x v="7"/>
    <x v="0"/>
    <n v="142"/>
    <n v="0"/>
    <n v="0"/>
    <n v="10.130000000000001"/>
    <n v="14.017769002961499"/>
    <n v="20.3"/>
    <n v="16.850000000000001"/>
    <n v="225.98"/>
    <n v="3"/>
    <n v="4.76"/>
    <n v="1.75"/>
    <n v="2.2200000000000002"/>
    <n v="4.2000000000000003E-2"/>
    <n v="1.43"/>
    <n v="0"/>
    <n v="24.1"/>
    <n v="36.700000000000003"/>
  </r>
  <r>
    <d v="1902-03-05T00:00:00"/>
    <x v="794"/>
    <x v="2"/>
    <x v="0"/>
    <x v="12"/>
    <x v="1"/>
    <n v="55"/>
    <n v="0"/>
    <n v="0"/>
    <n v="8.4"/>
    <n v="6.5476190476190474"/>
    <n v="12.1"/>
    <n v="18.43"/>
    <n v="153.57"/>
    <n v="1"/>
    <m/>
    <n v="0.23"/>
    <n v="2.46"/>
    <n v="1.4999999999999999E-2"/>
    <n v="1.99"/>
    <n v="0"/>
    <n v="19.899999999999999"/>
    <n v="48.8"/>
  </r>
  <r>
    <d v="1902-03-06T00:00:00"/>
    <x v="795"/>
    <x v="2"/>
    <x v="1"/>
    <x v="8"/>
    <x v="1"/>
    <n v="128"/>
    <n v="6"/>
    <n v="4.6875E-2"/>
    <n v="14.07"/>
    <n v="9.0973702914001411"/>
    <n v="14.8"/>
    <n v="29.55"/>
    <n v="225.91"/>
    <n v="2"/>
    <n v="2.39"/>
    <n v="0.01"/>
    <n v="1.41"/>
    <n v="3.5000000000000003E-2"/>
    <n v="1.9"/>
    <n v="2"/>
    <n v="20.7"/>
    <n v="58.9"/>
  </r>
  <r>
    <d v="1902-03-07T00:00:00"/>
    <x v="796"/>
    <x v="2"/>
    <x v="1"/>
    <x v="13"/>
    <x v="0"/>
    <n v="114"/>
    <n v="0"/>
    <n v="0"/>
    <n v="17.71"/>
    <n v="6.4370412196499149"/>
    <n v="30.66"/>
    <n v="29.01"/>
    <n v="394.78"/>
    <n v="1"/>
    <n v="4.32"/>
    <m/>
    <n v="1.76"/>
    <n v="2.1999999999999999E-2"/>
    <n v="1.08"/>
    <n v="1"/>
    <n v="18.5"/>
    <n v="33.299999999999997"/>
  </r>
  <r>
    <d v="1902-03-08T00:00:00"/>
    <x v="797"/>
    <x v="2"/>
    <x v="3"/>
    <x v="10"/>
    <x v="2"/>
    <n v="81"/>
    <n v="9"/>
    <n v="0.1111111111111111"/>
    <n v="17.489999999999998"/>
    <n v="4.6312178387650089"/>
    <n v="34.950000000000003"/>
    <n v="16.079999999999998"/>
    <n v="291.17"/>
    <n v="2"/>
    <n v="1.52"/>
    <n v="0.83"/>
    <n v="0.9"/>
    <n v="3.5000000000000003E-2"/>
    <n v="1.54"/>
    <n v="2"/>
    <n v="23.1"/>
    <n v="56.5"/>
  </r>
  <r>
    <d v="1902-03-09T00:00:00"/>
    <x v="798"/>
    <x v="2"/>
    <x v="1"/>
    <x v="1"/>
    <x v="2"/>
    <n v="188"/>
    <n v="4"/>
    <n v="2.1276595744680851E-2"/>
    <n v="21.51"/>
    <n v="8.7401208740120868"/>
    <n v="11"/>
    <n v="16.260000000000002"/>
    <n v="466.78"/>
    <n v="3"/>
    <n v="0.33"/>
    <n v="2.09"/>
    <n v="2.0299999999999998"/>
    <n v="2.7E-2"/>
    <n v="0.68"/>
    <n v="0"/>
    <n v="23.1"/>
    <n v="56.1"/>
  </r>
  <r>
    <d v="1902-03-10T00:00:00"/>
    <x v="799"/>
    <x v="2"/>
    <x v="4"/>
    <x v="15"/>
    <x v="0"/>
    <n v="131"/>
    <n v="7"/>
    <n v="5.3435114503816793E-2"/>
    <n v="5.72"/>
    <n v="22.902097902097903"/>
    <n v="38.14"/>
    <n v="23.72"/>
    <n v="107.79"/>
    <n v="1"/>
    <n v="4.87"/>
    <n v="0.12"/>
    <n v="1.1299999999999999"/>
    <n v="4.4999999999999998E-2"/>
    <m/>
    <n v="1"/>
    <n v="21.8"/>
    <n v="32.799999999999997"/>
  </r>
  <r>
    <d v="1902-03-11T00:00:00"/>
    <x v="800"/>
    <x v="2"/>
    <x v="1"/>
    <x v="13"/>
    <x v="1"/>
    <n v="67"/>
    <n v="1"/>
    <n v="1.4925373134328358E-2"/>
    <n v="12.58"/>
    <n v="5.3259141494435616"/>
    <n v="12.95"/>
    <n v="29.18"/>
    <n v="484.61"/>
    <n v="2"/>
    <n v="3.6"/>
    <n v="1.98"/>
    <n v="2.21"/>
    <n v="3.9E-2"/>
    <n v="1.27"/>
    <n v="2"/>
    <n v="20.7"/>
    <n v="39"/>
  </r>
  <r>
    <d v="1902-03-12T00:00:00"/>
    <x v="801"/>
    <x v="2"/>
    <x v="0"/>
    <x v="0"/>
    <x v="1"/>
    <n v="191"/>
    <n v="3"/>
    <n v="1.5706806282722512E-2"/>
    <n v="15.36"/>
    <n v="12.434895833333334"/>
    <n v="36.01"/>
    <n v="26.43"/>
    <n v="483.21"/>
    <n v="1"/>
    <n v="0.75"/>
    <m/>
    <n v="2.1800000000000002"/>
    <n v="0.02"/>
    <n v="0.86"/>
    <n v="0"/>
    <n v="22.8"/>
    <n v="55.8"/>
  </r>
  <r>
    <d v="1902-03-13T00:00:00"/>
    <x v="802"/>
    <x v="2"/>
    <x v="3"/>
    <x v="3"/>
    <x v="1"/>
    <n v="139"/>
    <n v="5"/>
    <n v="3.5971223021582732E-2"/>
    <n v="12.86"/>
    <n v="10.808709175738725"/>
    <n v="12.39"/>
    <n v="25.33"/>
    <n v="413.74"/>
    <n v="2"/>
    <m/>
    <n v="2.12"/>
    <n v="0.69"/>
    <n v="4.9000000000000002E-2"/>
    <n v="0.97"/>
    <n v="2"/>
    <n v="25"/>
    <n v="48.3"/>
  </r>
  <r>
    <d v="1902-03-14T00:00:00"/>
    <x v="803"/>
    <x v="2"/>
    <x v="4"/>
    <x v="15"/>
    <x v="2"/>
    <n v="186"/>
    <n v="6"/>
    <n v="3.2258064516129031E-2"/>
    <n v="15.74"/>
    <n v="11.81702668360864"/>
    <n v="21.97"/>
    <n v="21.05"/>
    <n v="302.91000000000003"/>
    <n v="1"/>
    <n v="2.94"/>
    <n v="2.5499999999999998"/>
    <n v="1.78"/>
    <n v="0.02"/>
    <n v="0.9"/>
    <n v="1"/>
    <n v="20.8"/>
    <n v="40.200000000000003"/>
  </r>
  <r>
    <d v="1902-03-15T00:00:00"/>
    <x v="804"/>
    <x v="2"/>
    <x v="1"/>
    <x v="13"/>
    <x v="0"/>
    <n v="179"/>
    <n v="4"/>
    <n v="2.23463687150838E-2"/>
    <n v="20.72"/>
    <n v="8.6389961389961396"/>
    <n v="45.36"/>
    <n v="25.57"/>
    <n v="243.3"/>
    <n v="3"/>
    <n v="4.59"/>
    <n v="2.59"/>
    <n v="2.17"/>
    <n v="1.6E-2"/>
    <n v="1.3"/>
    <n v="1"/>
    <n v="22.9"/>
    <n v="54.1"/>
  </r>
  <r>
    <d v="1902-03-16T00:00:00"/>
    <x v="805"/>
    <x v="2"/>
    <x v="4"/>
    <x v="5"/>
    <x v="1"/>
    <n v="78"/>
    <n v="7"/>
    <n v="8.9743589743589744E-2"/>
    <n v="3.12"/>
    <n v="25"/>
    <n v="48.4"/>
    <n v="24.04"/>
    <n v="482.23"/>
    <n v="2"/>
    <n v="1.46"/>
    <n v="0.6"/>
    <n v="1.55"/>
    <n v="4.9000000000000002E-2"/>
    <n v="1.41"/>
    <n v="1"/>
    <n v="23.7"/>
    <n v="30.1"/>
  </r>
  <r>
    <d v="1902-03-17T00:00:00"/>
    <x v="806"/>
    <x v="2"/>
    <x v="3"/>
    <x v="10"/>
    <x v="2"/>
    <n v="194"/>
    <n v="9"/>
    <n v="4.6391752577319589E-2"/>
    <n v="9.57"/>
    <n v="20.271682340647857"/>
    <n v="12.09"/>
    <n v="26.87"/>
    <n v="375.64"/>
    <n v="4"/>
    <n v="4.09"/>
    <n v="1.74"/>
    <n v="1.93"/>
    <n v="1.2999999999999999E-2"/>
    <n v="0.98"/>
    <n v="1"/>
    <n v="24.6"/>
    <n v="35.6"/>
  </r>
  <r>
    <d v="1902-03-18T00:00:00"/>
    <x v="807"/>
    <x v="2"/>
    <x v="0"/>
    <x v="4"/>
    <x v="0"/>
    <n v="162"/>
    <n v="2"/>
    <n v="1.2345679012345678E-2"/>
    <n v="12.62"/>
    <n v="12.83676703645008"/>
    <n v="42.93"/>
    <n v="28.79"/>
    <n v="405.76"/>
    <n v="1"/>
    <n v="0.01"/>
    <n v="0.06"/>
    <n v="0.93"/>
    <n v="2.4E-2"/>
    <n v="1.72"/>
    <n v="2"/>
    <n v="21.9"/>
    <n v="45.4"/>
  </r>
  <r>
    <d v="1902-03-19T00:00:00"/>
    <x v="808"/>
    <x v="2"/>
    <x v="4"/>
    <x v="18"/>
    <x v="1"/>
    <n v="74"/>
    <n v="6"/>
    <n v="8.1081081081081086E-2"/>
    <n v="13.03"/>
    <n v="5.6792018419033008"/>
    <n v="34.03"/>
    <n v="26.08"/>
    <n v="423.3"/>
    <n v="2"/>
    <n v="4.38"/>
    <n v="0.27"/>
    <n v="1.75"/>
    <n v="3.5000000000000003E-2"/>
    <n v="1.89"/>
    <n v="2"/>
    <n v="22.6"/>
    <n v="44.8"/>
  </r>
  <r>
    <d v="1902-03-20T00:00:00"/>
    <x v="809"/>
    <x v="2"/>
    <x v="3"/>
    <x v="7"/>
    <x v="1"/>
    <n v="79"/>
    <n v="6"/>
    <n v="7.5949367088607597E-2"/>
    <n v="1.28"/>
    <n v="61.71875"/>
    <n v="47.38"/>
    <n v="18.57"/>
    <n v="444.2"/>
    <n v="3"/>
    <n v="3.8"/>
    <n v="1.26"/>
    <n v="1.71"/>
    <n v="4.8000000000000001E-2"/>
    <m/>
    <n v="1"/>
    <n v="19.600000000000001"/>
    <n v="59.4"/>
  </r>
  <r>
    <d v="1902-03-21T00:00:00"/>
    <x v="810"/>
    <x v="2"/>
    <x v="2"/>
    <x v="2"/>
    <x v="1"/>
    <n v="176"/>
    <n v="1"/>
    <n v="5.681818181818182E-3"/>
    <n v="14.27"/>
    <n v="12.333566923615978"/>
    <n v="25.52"/>
    <n v="22.17"/>
    <n v="300.58"/>
    <n v="4"/>
    <n v="4.71"/>
    <n v="0.12"/>
    <n v="1.04"/>
    <n v="2.1999999999999999E-2"/>
    <n v="0.38"/>
    <n v="1"/>
    <n v="18.600000000000001"/>
    <n v="38.6"/>
  </r>
  <r>
    <d v="1902-03-22T00:00:00"/>
    <x v="811"/>
    <x v="2"/>
    <x v="0"/>
    <x v="19"/>
    <x v="2"/>
    <n v="185"/>
    <n v="0"/>
    <n v="0"/>
    <n v="17"/>
    <n v="10.882352941176471"/>
    <n v="37.42"/>
    <n v="25.84"/>
    <n v="482.6"/>
    <n v="3"/>
    <n v="1.98"/>
    <n v="1.04"/>
    <n v="2.35"/>
    <n v="3.5999999999999997E-2"/>
    <n v="0.36"/>
    <n v="0"/>
    <n v="24.4"/>
    <n v="32"/>
  </r>
  <r>
    <d v="1902-03-23T00:00:00"/>
    <x v="812"/>
    <x v="2"/>
    <x v="2"/>
    <x v="2"/>
    <x v="2"/>
    <n v="60"/>
    <n v="1"/>
    <n v="1.6666666666666666E-2"/>
    <n v="9.9600000000000009"/>
    <n v="6.0240963855421681"/>
    <n v="13.38"/>
    <n v="27.25"/>
    <n v="218.04"/>
    <n v="3"/>
    <n v="4.84"/>
    <m/>
    <n v="1.36"/>
    <n v="1.0999999999999999E-2"/>
    <n v="2"/>
    <n v="1"/>
    <n v="23.3"/>
    <n v="40.1"/>
  </r>
  <r>
    <d v="1902-03-24T00:00:00"/>
    <x v="813"/>
    <x v="2"/>
    <x v="4"/>
    <x v="9"/>
    <x v="1"/>
    <n v="109"/>
    <n v="9"/>
    <n v="8.2568807339449546E-2"/>
    <n v="22.01"/>
    <n v="4.9522944116310761"/>
    <n v="22.12"/>
    <n v="18.32"/>
    <n v="416.29"/>
    <n v="4"/>
    <n v="3.98"/>
    <n v="2.4500000000000002"/>
    <n v="1.91"/>
    <n v="3.9E-2"/>
    <m/>
    <n v="1"/>
    <n v="24.2"/>
    <n v="34.6"/>
  </r>
  <r>
    <d v="1902-03-25T00:00:00"/>
    <x v="814"/>
    <x v="2"/>
    <x v="3"/>
    <x v="7"/>
    <x v="2"/>
    <n v="146"/>
    <n v="2"/>
    <n v="1.3698630136986301E-2"/>
    <n v="16.649999999999999"/>
    <n v="8.7687687687687692"/>
    <n v="28.58"/>
    <n v="23.38"/>
    <n v="150.82"/>
    <n v="2"/>
    <n v="0.72"/>
    <m/>
    <n v="0.67"/>
    <n v="4.7E-2"/>
    <m/>
    <n v="1"/>
    <n v="18.899999999999999"/>
    <n v="52.3"/>
  </r>
  <r>
    <d v="1902-03-26T00:00:00"/>
    <x v="815"/>
    <x v="2"/>
    <x v="4"/>
    <x v="9"/>
    <x v="2"/>
    <n v="97"/>
    <n v="6"/>
    <n v="6.1855670103092786E-2"/>
    <n v="15.5"/>
    <n v="6.258064516129032"/>
    <n v="27.3"/>
    <n v="29.09"/>
    <n v="247.35"/>
    <n v="2"/>
    <n v="1.1599999999999999"/>
    <n v="1.46"/>
    <n v="0.51"/>
    <n v="1.6E-2"/>
    <n v="1.01"/>
    <n v="1"/>
    <n v="21.1"/>
    <n v="40.700000000000003"/>
  </r>
  <r>
    <d v="1902-03-27T00:00:00"/>
    <x v="816"/>
    <x v="2"/>
    <x v="4"/>
    <x v="18"/>
    <x v="0"/>
    <n v="104"/>
    <n v="0"/>
    <n v="0"/>
    <n v="5.72"/>
    <n v="18.181818181818183"/>
    <n v="41.02"/>
    <n v="25.07"/>
    <n v="277.66000000000003"/>
    <n v="4"/>
    <n v="4.0199999999999996"/>
    <n v="0.02"/>
    <n v="2.39"/>
    <n v="4.1000000000000002E-2"/>
    <n v="1.32"/>
    <n v="0"/>
    <n v="22.8"/>
    <n v="53"/>
  </r>
  <r>
    <d v="1902-03-28T00:00:00"/>
    <x v="817"/>
    <x v="2"/>
    <x v="2"/>
    <x v="14"/>
    <x v="1"/>
    <n v="88"/>
    <n v="9"/>
    <n v="0.10227272727272728"/>
    <n v="23.57"/>
    <n v="3.7335596096733137"/>
    <n v="13.9"/>
    <n v="23.12"/>
    <n v="321.63"/>
    <n v="1"/>
    <n v="2.2999999999999998"/>
    <n v="2.6"/>
    <n v="1.93"/>
    <n v="0.03"/>
    <n v="0.92"/>
    <n v="1"/>
    <n v="24.9"/>
    <n v="41"/>
  </r>
  <r>
    <d v="1902-03-29T00:00:00"/>
    <x v="818"/>
    <x v="2"/>
    <x v="4"/>
    <x v="15"/>
    <x v="0"/>
    <n v="111"/>
    <n v="0"/>
    <n v="0"/>
    <n v="11.7"/>
    <n v="9.4871794871794872"/>
    <n v="12.38"/>
    <n v="25.48"/>
    <n v="130.16999999999999"/>
    <n v="1"/>
    <n v="3.81"/>
    <n v="2.95"/>
    <n v="0.8"/>
    <n v="3.4000000000000002E-2"/>
    <n v="1.75"/>
    <n v="2"/>
    <n v="20.5"/>
    <n v="40.6"/>
  </r>
  <r>
    <d v="1902-03-30T00:00:00"/>
    <x v="819"/>
    <x v="2"/>
    <x v="0"/>
    <x v="0"/>
    <x v="2"/>
    <n v="112"/>
    <n v="8"/>
    <n v="7.1428571428571425E-2"/>
    <n v="1.81"/>
    <n v="61.878453038674031"/>
    <n v="13.36"/>
    <n v="23.43"/>
    <n v="258.20999999999998"/>
    <n v="1"/>
    <n v="2.29"/>
    <n v="1.35"/>
    <n v="1.6"/>
    <n v="3.7999999999999999E-2"/>
    <n v="0.56000000000000005"/>
    <n v="1"/>
    <n v="24.1"/>
    <n v="31.2"/>
  </r>
  <r>
    <d v="1902-03-31T00:00:00"/>
    <x v="820"/>
    <x v="2"/>
    <x v="0"/>
    <x v="12"/>
    <x v="2"/>
    <n v="103"/>
    <n v="4"/>
    <n v="3.8834951456310676E-2"/>
    <n v="2.7"/>
    <n v="38.148148148148145"/>
    <n v="10.119999999999999"/>
    <n v="19.36"/>
    <n v="224.74"/>
    <n v="3"/>
    <n v="3.12"/>
    <n v="0.91"/>
    <n v="0.7"/>
    <n v="3.7999999999999999E-2"/>
    <n v="1.99"/>
    <n v="0"/>
    <n v="24.6"/>
    <n v="38.799999999999997"/>
  </r>
  <r>
    <d v="1902-04-01T00:00:00"/>
    <x v="821"/>
    <x v="3"/>
    <x v="4"/>
    <x v="18"/>
    <x v="2"/>
    <n v="71"/>
    <n v="8"/>
    <n v="0.11267605633802817"/>
    <n v="8.73"/>
    <n v="8.1328751431844211"/>
    <n v="21.78"/>
    <n v="21.11"/>
    <n v="284.77"/>
    <n v="2"/>
    <n v="1.69"/>
    <n v="0.53"/>
    <n v="2.06"/>
    <n v="2.9000000000000001E-2"/>
    <n v="1.24"/>
    <n v="2"/>
    <n v="20.9"/>
    <n v="30.6"/>
  </r>
  <r>
    <d v="1902-04-02T00:00:00"/>
    <x v="822"/>
    <x v="3"/>
    <x v="4"/>
    <x v="5"/>
    <x v="1"/>
    <n v="124"/>
    <n v="7"/>
    <n v="5.6451612903225805E-2"/>
    <n v="1.95"/>
    <n v="63.589743589743591"/>
    <n v="46.71"/>
    <n v="27.47"/>
    <n v="391.95"/>
    <n v="1"/>
    <n v="2.37"/>
    <n v="2.17"/>
    <n v="1.25"/>
    <n v="2.8000000000000001E-2"/>
    <n v="0.18"/>
    <n v="2"/>
    <n v="23.7"/>
    <n v="37.299999999999997"/>
  </r>
  <r>
    <d v="1902-04-03T00:00:00"/>
    <x v="823"/>
    <x v="3"/>
    <x v="0"/>
    <x v="0"/>
    <x v="0"/>
    <n v="147"/>
    <m/>
    <n v="0"/>
    <n v="4.88"/>
    <n v="30.122950819672131"/>
    <n v="37.840000000000003"/>
    <n v="23.83"/>
    <n v="160.52000000000001"/>
    <n v="3"/>
    <n v="4.24"/>
    <n v="1.23"/>
    <n v="0.57999999999999996"/>
    <n v="2.1999999999999999E-2"/>
    <n v="0.91"/>
    <n v="0"/>
    <n v="18.600000000000001"/>
    <n v="35.799999999999997"/>
  </r>
  <r>
    <d v="1902-04-04T00:00:00"/>
    <x v="824"/>
    <x v="3"/>
    <x v="0"/>
    <x v="12"/>
    <x v="2"/>
    <n v="116"/>
    <m/>
    <n v="0"/>
    <n v="16.59"/>
    <n v="6.9921639541892704"/>
    <n v="23.45"/>
    <n v="21.41"/>
    <n v="373.01"/>
    <n v="4"/>
    <n v="2.4900000000000002"/>
    <n v="1.02"/>
    <n v="0.55000000000000004"/>
    <n v="1.7000000000000001E-2"/>
    <m/>
    <n v="2"/>
    <n v="23"/>
    <n v="36"/>
  </r>
  <r>
    <d v="1902-04-05T00:00:00"/>
    <x v="825"/>
    <x v="3"/>
    <x v="4"/>
    <x v="15"/>
    <x v="1"/>
    <n v="81"/>
    <n v="4"/>
    <n v="4.9382716049382713E-2"/>
    <n v="8.8800000000000008"/>
    <n v="9.121621621621621"/>
    <n v="18.22"/>
    <n v="16.690000000000001"/>
    <n v="242.79"/>
    <n v="2"/>
    <n v="3.44"/>
    <m/>
    <n v="0.99"/>
    <n v="4.3999999999999997E-2"/>
    <n v="1.87"/>
    <n v="1"/>
    <n v="21.3"/>
    <n v="58.4"/>
  </r>
  <r>
    <d v="1902-04-06T00:00:00"/>
    <x v="826"/>
    <x v="3"/>
    <x v="1"/>
    <x v="13"/>
    <x v="1"/>
    <n v="118"/>
    <n v="9"/>
    <n v="7.6271186440677971E-2"/>
    <n v="10.47"/>
    <n v="11.270296084049665"/>
    <n v="39.1"/>
    <n v="16.73"/>
    <n v="222.56"/>
    <n v="1"/>
    <n v="1.03"/>
    <n v="2.4300000000000002"/>
    <n v="0.88"/>
    <n v="4.2999999999999997E-2"/>
    <n v="0.59"/>
    <n v="0"/>
    <n v="18.399999999999999"/>
    <n v="30.3"/>
  </r>
  <r>
    <d v="1902-04-07T00:00:00"/>
    <x v="827"/>
    <x v="3"/>
    <x v="0"/>
    <x v="0"/>
    <x v="1"/>
    <n v="158"/>
    <n v="8"/>
    <n v="5.0632911392405063E-2"/>
    <n v="22.91"/>
    <n v="6.8965517241379306"/>
    <n v="37.83"/>
    <n v="17.27"/>
    <n v="260.89999999999998"/>
    <n v="2"/>
    <n v="3.44"/>
    <n v="2.13"/>
    <n v="2.4900000000000002"/>
    <n v="4.3999999999999997E-2"/>
    <n v="0.93"/>
    <n v="2"/>
    <n v="23.5"/>
    <n v="33.6"/>
  </r>
  <r>
    <d v="1902-04-08T00:00:00"/>
    <x v="828"/>
    <x v="3"/>
    <x v="1"/>
    <x v="6"/>
    <x v="0"/>
    <n v="187"/>
    <n v="0"/>
    <n v="0"/>
    <n v="15.85"/>
    <n v="11.798107255520504"/>
    <n v="34.020000000000003"/>
    <n v="28.89"/>
    <n v="442.39"/>
    <n v="4"/>
    <n v="0.52"/>
    <n v="2.4300000000000002"/>
    <n v="2.4"/>
    <n v="4.9000000000000002E-2"/>
    <n v="1.45"/>
    <n v="1"/>
    <n v="22.5"/>
    <n v="58.6"/>
  </r>
  <r>
    <d v="1902-04-09T00:00:00"/>
    <x v="829"/>
    <x v="3"/>
    <x v="1"/>
    <x v="8"/>
    <x v="1"/>
    <n v="89"/>
    <n v="1"/>
    <n v="1.1235955056179775E-2"/>
    <n v="7.71"/>
    <n v="11.543450064850843"/>
    <n v="44.93"/>
    <n v="29.36"/>
    <n v="126.93"/>
    <n v="2"/>
    <n v="3.06"/>
    <n v="1.59"/>
    <n v="2.2599999999999998"/>
    <n v="2.4E-2"/>
    <n v="0.18"/>
    <n v="0"/>
    <n v="21.2"/>
    <n v="32.5"/>
  </r>
  <r>
    <d v="1902-04-10T00:00:00"/>
    <x v="830"/>
    <x v="3"/>
    <x v="2"/>
    <x v="14"/>
    <x v="1"/>
    <n v="57"/>
    <n v="3"/>
    <n v="5.2631578947368418E-2"/>
    <n v="8.84"/>
    <n v="6.4479638009049776"/>
    <n v="34.51"/>
    <n v="26"/>
    <n v="329.78"/>
    <n v="1"/>
    <n v="2.72"/>
    <n v="1.73"/>
    <n v="1.27"/>
    <n v="2.8000000000000001E-2"/>
    <n v="0.37"/>
    <n v="0"/>
    <n v="19.7"/>
    <n v="38.299999999999997"/>
  </r>
  <r>
    <d v="1902-04-11T00:00:00"/>
    <x v="831"/>
    <x v="3"/>
    <x v="0"/>
    <x v="19"/>
    <x v="1"/>
    <n v="121"/>
    <n v="6"/>
    <n v="4.9586776859504134E-2"/>
    <n v="22.75"/>
    <n v="5.3186813186813184"/>
    <n v="24.51"/>
    <n v="15.72"/>
    <n v="393.94"/>
    <n v="2"/>
    <n v="2.1"/>
    <n v="0.04"/>
    <n v="0.53"/>
    <n v="4.7E-2"/>
    <n v="1.31"/>
    <n v="0"/>
    <n v="22.1"/>
    <n v="56.5"/>
  </r>
  <r>
    <d v="1902-04-12T00:00:00"/>
    <x v="832"/>
    <x v="3"/>
    <x v="0"/>
    <x v="12"/>
    <x v="1"/>
    <n v="74"/>
    <n v="3"/>
    <n v="4.0540540540540543E-2"/>
    <n v="11.26"/>
    <n v="6.571936056838366"/>
    <n v="39.43"/>
    <n v="24.04"/>
    <n v="349.67"/>
    <n v="4"/>
    <n v="4.1399999999999997"/>
    <n v="1.29"/>
    <n v="1.27"/>
    <n v="1.7999999999999999E-2"/>
    <n v="0.2"/>
    <n v="0"/>
    <n v="19.2"/>
    <n v="49.3"/>
  </r>
  <r>
    <d v="1902-04-13T00:00:00"/>
    <x v="833"/>
    <x v="3"/>
    <x v="0"/>
    <x v="19"/>
    <x v="0"/>
    <n v="127"/>
    <n v="6"/>
    <n v="4.7244094488188976E-2"/>
    <n v="11.06"/>
    <n v="11.482820976491862"/>
    <n v="19.489999999999998"/>
    <n v="24.36"/>
    <n v="314.14999999999998"/>
    <n v="3"/>
    <n v="2.9"/>
    <n v="2.41"/>
    <n v="2.0299999999999998"/>
    <n v="3.4000000000000002E-2"/>
    <n v="0.56999999999999995"/>
    <n v="0"/>
    <n v="18.7"/>
    <n v="53.1"/>
  </r>
  <r>
    <d v="1902-04-14T00:00:00"/>
    <x v="834"/>
    <x v="3"/>
    <x v="0"/>
    <x v="19"/>
    <x v="0"/>
    <n v="89"/>
    <n v="8"/>
    <n v="8.98876404494382E-2"/>
    <n v="7.32"/>
    <n v="12.158469945355192"/>
    <n v="34.619999999999997"/>
    <n v="29.77"/>
    <n v="348.87"/>
    <n v="4"/>
    <n v="1.27"/>
    <n v="1.86"/>
    <n v="0.7"/>
    <n v="3.6999999999999998E-2"/>
    <n v="0.83"/>
    <n v="2"/>
    <n v="22.1"/>
    <n v="42.5"/>
  </r>
  <r>
    <d v="1902-04-15T00:00:00"/>
    <x v="835"/>
    <x v="3"/>
    <x v="2"/>
    <x v="2"/>
    <x v="2"/>
    <n v="134"/>
    <n v="8"/>
    <n v="5.9701492537313432E-2"/>
    <n v="8.3800000000000008"/>
    <n v="15.990453460620524"/>
    <n v="11.5"/>
    <n v="18.59"/>
    <n v="241.65"/>
    <n v="4"/>
    <n v="2.5499999999999998"/>
    <n v="2.0699999999999998"/>
    <n v="0.88"/>
    <n v="0.04"/>
    <n v="0.44"/>
    <n v="0"/>
    <n v="19.399999999999999"/>
    <n v="47.8"/>
  </r>
  <r>
    <d v="1902-04-16T00:00:00"/>
    <x v="836"/>
    <x v="3"/>
    <x v="2"/>
    <x v="14"/>
    <x v="0"/>
    <n v="55"/>
    <n v="9"/>
    <n v="0.16363636363636364"/>
    <n v="18.440000000000001"/>
    <n v="2.9826464208242949"/>
    <n v="27.08"/>
    <n v="25.85"/>
    <n v="269.89999999999998"/>
    <n v="4"/>
    <n v="3.99"/>
    <n v="0.45"/>
    <n v="1.03"/>
    <n v="4.3999999999999997E-2"/>
    <n v="0.66"/>
    <n v="0"/>
    <n v="23.5"/>
    <n v="47.8"/>
  </r>
  <r>
    <d v="1902-04-17T00:00:00"/>
    <x v="837"/>
    <x v="3"/>
    <x v="3"/>
    <x v="10"/>
    <x v="2"/>
    <n v="151"/>
    <n v="1"/>
    <n v="6.6225165562913907E-3"/>
    <n v="19.690000000000001"/>
    <n v="7.668867445403758"/>
    <n v="13.27"/>
    <n v="29.9"/>
    <n v="255.2"/>
    <n v="2"/>
    <n v="4.29"/>
    <n v="2.74"/>
    <n v="0.64"/>
    <n v="2.1000000000000001E-2"/>
    <n v="0.48"/>
    <n v="1"/>
    <n v="18.600000000000001"/>
    <n v="46.4"/>
  </r>
  <r>
    <d v="1902-04-18T00:00:00"/>
    <x v="838"/>
    <x v="3"/>
    <x v="2"/>
    <x v="14"/>
    <x v="2"/>
    <n v="80"/>
    <m/>
    <n v="0"/>
    <n v="6.6"/>
    <n v="12.121212121212121"/>
    <n v="48.55"/>
    <n v="29.09"/>
    <n v="332"/>
    <n v="1"/>
    <n v="1.55"/>
    <n v="2.25"/>
    <n v="1.21"/>
    <n v="3.4000000000000002E-2"/>
    <n v="1.55"/>
    <n v="0"/>
    <n v="19.2"/>
    <n v="40.6"/>
  </r>
  <r>
    <d v="1902-04-19T00:00:00"/>
    <x v="839"/>
    <x v="3"/>
    <x v="0"/>
    <x v="19"/>
    <x v="1"/>
    <n v="199"/>
    <n v="1"/>
    <n v="5.0251256281407036E-3"/>
    <n v="22.59"/>
    <n v="8.8092076139884909"/>
    <n v="16"/>
    <n v="20.32"/>
    <n v="453.88"/>
    <n v="1"/>
    <n v="0.4"/>
    <n v="2.69"/>
    <n v="1.19"/>
    <n v="4.7E-2"/>
    <n v="0.48"/>
    <n v="1"/>
    <n v="23.3"/>
    <n v="34"/>
  </r>
  <r>
    <d v="1902-04-20T00:00:00"/>
    <x v="840"/>
    <x v="3"/>
    <x v="1"/>
    <x v="6"/>
    <x v="2"/>
    <n v="148"/>
    <n v="7"/>
    <n v="4.72972972972973E-2"/>
    <n v="8.31"/>
    <n v="17.809867629362213"/>
    <n v="22.15"/>
    <n v="17.12"/>
    <n v="289.08999999999997"/>
    <n v="2"/>
    <n v="1.27"/>
    <n v="0.87"/>
    <n v="1.43"/>
    <n v="4.5999999999999999E-2"/>
    <n v="1.57"/>
    <n v="1"/>
    <n v="24"/>
    <n v="52.5"/>
  </r>
  <r>
    <d v="1902-04-21T00:00:00"/>
    <x v="841"/>
    <x v="3"/>
    <x v="0"/>
    <x v="0"/>
    <x v="2"/>
    <n v="171"/>
    <n v="9"/>
    <n v="5.2631578947368418E-2"/>
    <n v="17.329999999999998"/>
    <n v="9.8672821696480106"/>
    <n v="20.54"/>
    <n v="16.149999999999999"/>
    <n v="262.06"/>
    <n v="4"/>
    <n v="4.45"/>
    <n v="1.75"/>
    <n v="0.6"/>
    <n v="3.4000000000000002E-2"/>
    <n v="0.5"/>
    <n v="0"/>
    <n v="19.899999999999999"/>
    <n v="37.700000000000003"/>
  </r>
  <r>
    <d v="1902-04-22T00:00:00"/>
    <x v="842"/>
    <x v="3"/>
    <x v="0"/>
    <x v="4"/>
    <x v="0"/>
    <n v="153"/>
    <n v="5"/>
    <n v="3.2679738562091505E-2"/>
    <n v="15.23"/>
    <n v="10.045961917268549"/>
    <n v="22.58"/>
    <n v="15.9"/>
    <n v="371.04"/>
    <n v="4"/>
    <n v="3.32"/>
    <n v="2.41"/>
    <n v="0.94"/>
    <n v="2.1000000000000001E-2"/>
    <n v="0.13"/>
    <n v="2"/>
    <n v="18.7"/>
    <n v="55"/>
  </r>
  <r>
    <d v="1902-04-23T00:00:00"/>
    <x v="843"/>
    <x v="3"/>
    <x v="1"/>
    <x v="1"/>
    <x v="0"/>
    <n v="152"/>
    <m/>
    <n v="0"/>
    <n v="1.68"/>
    <n v="90.476190476190482"/>
    <n v="27.74"/>
    <n v="16.32"/>
    <n v="179.26"/>
    <n v="2"/>
    <n v="4.8099999999999996"/>
    <n v="1.25"/>
    <n v="1.51"/>
    <n v="3.1E-2"/>
    <n v="1.78"/>
    <n v="2"/>
    <n v="20.100000000000001"/>
    <n v="38.5"/>
  </r>
  <r>
    <d v="1902-04-24T00:00:00"/>
    <x v="844"/>
    <x v="3"/>
    <x v="1"/>
    <x v="13"/>
    <x v="2"/>
    <n v="126"/>
    <n v="6"/>
    <n v="4.7619047619047616E-2"/>
    <n v="20.81"/>
    <n v="6.0547813551177319"/>
    <n v="20.6"/>
    <n v="29.69"/>
    <n v="456.94"/>
    <n v="2"/>
    <n v="0.21"/>
    <n v="1.02"/>
    <n v="2.15"/>
    <n v="2.4E-2"/>
    <n v="1.45"/>
    <n v="1"/>
    <n v="18.899999999999999"/>
    <n v="32.4"/>
  </r>
  <r>
    <d v="1902-04-25T00:00:00"/>
    <x v="845"/>
    <x v="3"/>
    <x v="4"/>
    <x v="18"/>
    <x v="1"/>
    <n v="105"/>
    <n v="2"/>
    <n v="1.9047619047619049E-2"/>
    <n v="15.52"/>
    <n v="6.7654639175257731"/>
    <n v="25.06"/>
    <n v="29.8"/>
    <n v="402.77"/>
    <n v="4"/>
    <n v="1.76"/>
    <n v="1.22"/>
    <n v="0.68"/>
    <n v="3.6999999999999998E-2"/>
    <n v="0.43"/>
    <n v="0"/>
    <n v="18.899999999999999"/>
    <n v="39.9"/>
  </r>
  <r>
    <d v="1902-04-26T00:00:00"/>
    <x v="846"/>
    <x v="3"/>
    <x v="2"/>
    <x v="14"/>
    <x v="1"/>
    <n v="71"/>
    <n v="6"/>
    <n v="8.4507042253521125E-2"/>
    <n v="14.33"/>
    <n v="4.9546406140963013"/>
    <n v="20.67"/>
    <n v="16.739999999999998"/>
    <n v="239.92"/>
    <n v="4"/>
    <m/>
    <n v="1.91"/>
    <n v="0.7"/>
    <n v="3.3000000000000002E-2"/>
    <n v="0.61"/>
    <n v="2"/>
    <n v="22.8"/>
    <n v="47.7"/>
  </r>
  <r>
    <d v="1902-04-27T00:00:00"/>
    <x v="847"/>
    <x v="3"/>
    <x v="3"/>
    <x v="3"/>
    <x v="1"/>
    <n v="160"/>
    <n v="7"/>
    <n v="4.3749999999999997E-2"/>
    <n v="13.7"/>
    <n v="11.678832116788321"/>
    <n v="49.06"/>
    <n v="16.23"/>
    <n v="183.34"/>
    <n v="1"/>
    <n v="1.66"/>
    <m/>
    <n v="0.65"/>
    <n v="1.6E-2"/>
    <n v="0.46"/>
    <n v="2"/>
    <n v="23"/>
    <n v="55.3"/>
  </r>
  <r>
    <d v="1902-04-28T00:00:00"/>
    <x v="848"/>
    <x v="3"/>
    <x v="2"/>
    <x v="11"/>
    <x v="2"/>
    <n v="68"/>
    <n v="4"/>
    <n v="5.8823529411764705E-2"/>
    <n v="16.3"/>
    <n v="4.1717791411042944"/>
    <n v="21.53"/>
    <n v="24.97"/>
    <n v="355.83"/>
    <n v="3"/>
    <n v="1.27"/>
    <n v="0.66"/>
    <n v="1.49"/>
    <n v="2.5999999999999999E-2"/>
    <n v="1.48"/>
    <n v="0"/>
    <n v="24.3"/>
    <n v="41.7"/>
  </r>
  <r>
    <d v="1902-04-29T00:00:00"/>
    <x v="849"/>
    <x v="3"/>
    <x v="2"/>
    <x v="16"/>
    <x v="0"/>
    <n v="198"/>
    <n v="1"/>
    <n v="5.0505050505050509E-3"/>
    <n v="2.9"/>
    <n v="68.275862068965523"/>
    <n v="22.12"/>
    <n v="27.28"/>
    <n v="483.67"/>
    <n v="4"/>
    <n v="2.29"/>
    <n v="1.52"/>
    <n v="0.86"/>
    <n v="4.8000000000000001E-2"/>
    <n v="0.03"/>
    <n v="1"/>
    <n v="23.1"/>
    <n v="33.299999999999997"/>
  </r>
  <r>
    <d v="1902-04-30T00:00:00"/>
    <x v="850"/>
    <x v="3"/>
    <x v="3"/>
    <x v="3"/>
    <x v="0"/>
    <n v="52"/>
    <n v="6"/>
    <n v="0.11538461538461539"/>
    <n v="18.420000000000002"/>
    <n v="2.8230184581976112"/>
    <n v="24.81"/>
    <n v="26.37"/>
    <n v="449.82"/>
    <n v="2"/>
    <n v="3.39"/>
    <n v="0.21"/>
    <n v="1.24"/>
    <n v="4.2000000000000003E-2"/>
    <n v="1.93"/>
    <n v="1"/>
    <n v="19.2"/>
    <n v="32.1"/>
  </r>
  <r>
    <d v="1902-05-01T00:00:00"/>
    <x v="851"/>
    <x v="4"/>
    <x v="1"/>
    <x v="8"/>
    <x v="2"/>
    <n v="158"/>
    <n v="7"/>
    <n v="4.4303797468354431E-2"/>
    <n v="8.02"/>
    <n v="19.700748129675812"/>
    <n v="35.18"/>
    <n v="15.14"/>
    <n v="130.88999999999999"/>
    <n v="2"/>
    <n v="0.91"/>
    <n v="2.71"/>
    <n v="1.28"/>
    <n v="2.7E-2"/>
    <n v="0.75"/>
    <n v="0"/>
    <n v="23.4"/>
    <n v="44.1"/>
  </r>
  <r>
    <d v="1902-05-02T00:00:00"/>
    <x v="852"/>
    <x v="4"/>
    <x v="1"/>
    <x v="13"/>
    <x v="0"/>
    <n v="150"/>
    <n v="9"/>
    <n v="0.06"/>
    <n v="10.7"/>
    <n v="14.018691588785048"/>
    <n v="48.8"/>
    <n v="21.52"/>
    <n v="211.08"/>
    <n v="3"/>
    <n v="3.95"/>
    <n v="2.8"/>
    <n v="0.72"/>
    <n v="4.4999999999999998E-2"/>
    <n v="0.56999999999999995"/>
    <n v="1"/>
    <n v="22.2"/>
    <n v="51.5"/>
  </r>
  <r>
    <d v="1902-05-03T00:00:00"/>
    <x v="853"/>
    <x v="4"/>
    <x v="0"/>
    <x v="4"/>
    <x v="0"/>
    <n v="55"/>
    <m/>
    <n v="0"/>
    <n v="1.95"/>
    <n v="28.205128205128204"/>
    <n v="33.53"/>
    <n v="25.8"/>
    <n v="374.94"/>
    <n v="3"/>
    <n v="1.07"/>
    <n v="2.95"/>
    <n v="2.41"/>
    <n v="2.9000000000000001E-2"/>
    <n v="1.57"/>
    <n v="2"/>
    <n v="22.2"/>
    <n v="46.2"/>
  </r>
  <r>
    <d v="1902-05-04T00:00:00"/>
    <x v="854"/>
    <x v="4"/>
    <x v="3"/>
    <x v="3"/>
    <x v="1"/>
    <n v="104"/>
    <n v="5"/>
    <n v="4.807692307692308E-2"/>
    <n v="4.17"/>
    <n v="24.940047961630697"/>
    <n v="49.38"/>
    <n v="27.19"/>
    <n v="317.08"/>
    <n v="1"/>
    <n v="4.8499999999999996"/>
    <n v="2.27"/>
    <n v="1.73"/>
    <n v="0.03"/>
    <n v="0.64"/>
    <n v="1"/>
    <n v="21.2"/>
    <n v="32.799999999999997"/>
  </r>
  <r>
    <d v="1902-05-05T00:00:00"/>
    <x v="855"/>
    <x v="4"/>
    <x v="0"/>
    <x v="4"/>
    <x v="0"/>
    <n v="78"/>
    <n v="6"/>
    <n v="7.6923076923076927E-2"/>
    <n v="19.559999999999999"/>
    <n v="3.9877300613496933"/>
    <n v="23.85"/>
    <n v="25.41"/>
    <n v="177.87"/>
    <n v="3"/>
    <n v="3.91"/>
    <n v="2.41"/>
    <n v="2"/>
    <n v="4.2999999999999997E-2"/>
    <m/>
    <n v="2"/>
    <n v="18.899999999999999"/>
    <n v="36.1"/>
  </r>
  <r>
    <d v="1902-05-06T00:00:00"/>
    <x v="856"/>
    <x v="4"/>
    <x v="4"/>
    <x v="5"/>
    <x v="2"/>
    <n v="125"/>
    <m/>
    <n v="0"/>
    <n v="9.43"/>
    <n v="13.255567338282079"/>
    <n v="46.81"/>
    <n v="19.95"/>
    <n v="446.42"/>
    <n v="1"/>
    <n v="1.62"/>
    <n v="2.52"/>
    <n v="1.83"/>
    <n v="3.9E-2"/>
    <n v="0.82"/>
    <n v="1"/>
    <n v="24.3"/>
    <n v="30"/>
  </r>
  <r>
    <d v="1902-05-07T00:00:00"/>
    <x v="857"/>
    <x v="4"/>
    <x v="1"/>
    <x v="8"/>
    <x v="1"/>
    <n v="50"/>
    <n v="2"/>
    <n v="0.04"/>
    <n v="17.73"/>
    <n v="2.8200789622109417"/>
    <n v="25.56"/>
    <n v="19.059999999999999"/>
    <n v="486.29"/>
    <n v="3"/>
    <m/>
    <n v="0.52"/>
    <n v="1.39"/>
    <n v="0.01"/>
    <m/>
    <n v="0"/>
    <n v="18"/>
    <n v="55.1"/>
  </r>
  <r>
    <d v="1902-05-08T00:00:00"/>
    <x v="858"/>
    <x v="4"/>
    <x v="4"/>
    <x v="5"/>
    <x v="0"/>
    <n v="121"/>
    <n v="1"/>
    <n v="8.2644628099173556E-3"/>
    <n v="9.58"/>
    <n v="12.630480167014614"/>
    <n v="35.15"/>
    <n v="27.44"/>
    <n v="255.16"/>
    <n v="1"/>
    <n v="1.91"/>
    <m/>
    <n v="2.4"/>
    <n v="2.5999999999999999E-2"/>
    <m/>
    <n v="0"/>
    <n v="21.1"/>
    <n v="32.5"/>
  </r>
  <r>
    <d v="1902-05-09T00:00:00"/>
    <x v="859"/>
    <x v="4"/>
    <x v="2"/>
    <x v="2"/>
    <x v="1"/>
    <n v="115"/>
    <n v="4"/>
    <n v="3.4782608695652174E-2"/>
    <n v="20.97"/>
    <n v="5.4840247973295186"/>
    <n v="12.07"/>
    <n v="23.15"/>
    <n v="337.46"/>
    <n v="4"/>
    <n v="4.99"/>
    <n v="2.46"/>
    <n v="1.17"/>
    <n v="0.01"/>
    <n v="0.77"/>
    <n v="1"/>
    <n v="19.5"/>
    <n v="47.6"/>
  </r>
  <r>
    <d v="1902-05-10T00:00:00"/>
    <x v="860"/>
    <x v="4"/>
    <x v="2"/>
    <x v="14"/>
    <x v="1"/>
    <n v="57"/>
    <n v="7"/>
    <n v="0.12280701754385964"/>
    <n v="12.28"/>
    <n v="4.6416938110749184"/>
    <n v="10.17"/>
    <n v="18.809999999999999"/>
    <n v="241.66"/>
    <n v="1"/>
    <n v="2.39"/>
    <n v="1.25"/>
    <n v="2.39"/>
    <n v="3.2000000000000001E-2"/>
    <n v="1.8"/>
    <n v="1"/>
    <n v="19.399999999999999"/>
    <n v="41.2"/>
  </r>
  <r>
    <d v="1902-05-11T00:00:00"/>
    <x v="861"/>
    <x v="4"/>
    <x v="3"/>
    <x v="3"/>
    <x v="2"/>
    <n v="92"/>
    <n v="9"/>
    <n v="9.7826086956521743E-2"/>
    <n v="8.41"/>
    <n v="10.939357907253269"/>
    <n v="19.010000000000002"/>
    <n v="28.01"/>
    <n v="182.63"/>
    <n v="4"/>
    <n v="3.4"/>
    <n v="2.38"/>
    <n v="1.75"/>
    <n v="2.8000000000000001E-2"/>
    <n v="1.95"/>
    <n v="1"/>
    <n v="21.8"/>
    <n v="37.6"/>
  </r>
  <r>
    <d v="1902-05-12T00:00:00"/>
    <x v="862"/>
    <x v="4"/>
    <x v="3"/>
    <x v="3"/>
    <x v="1"/>
    <n v="126"/>
    <n v="5"/>
    <n v="3.968253968253968E-2"/>
    <n v="19.149999999999999"/>
    <n v="6.5796344647519591"/>
    <n v="11.55"/>
    <n v="27.25"/>
    <n v="459.26"/>
    <n v="4"/>
    <n v="3.18"/>
    <n v="0.43"/>
    <n v="1.38"/>
    <n v="0.02"/>
    <n v="0.23"/>
    <n v="2"/>
    <n v="18.8"/>
    <n v="56"/>
  </r>
  <r>
    <d v="1902-05-13T00:00:00"/>
    <x v="863"/>
    <x v="4"/>
    <x v="1"/>
    <x v="13"/>
    <x v="1"/>
    <n v="168"/>
    <n v="4"/>
    <n v="2.3809523809523808E-2"/>
    <n v="14.08"/>
    <n v="11.931818181818182"/>
    <n v="26.95"/>
    <n v="22.4"/>
    <n v="268.64"/>
    <n v="4"/>
    <n v="1.51"/>
    <n v="0.15"/>
    <n v="1.85"/>
    <n v="4.9000000000000002E-2"/>
    <n v="1.32"/>
    <n v="0"/>
    <n v="18.3"/>
    <n v="48.1"/>
  </r>
  <r>
    <d v="1902-05-14T00:00:00"/>
    <x v="864"/>
    <x v="4"/>
    <x v="3"/>
    <x v="3"/>
    <x v="2"/>
    <n v="154"/>
    <n v="9"/>
    <n v="5.844155844155844E-2"/>
    <n v="13.97"/>
    <n v="11.023622047244094"/>
    <n v="27.86"/>
    <n v="27.16"/>
    <n v="110.99"/>
    <n v="4"/>
    <n v="1.92"/>
    <n v="1.19"/>
    <n v="2.16"/>
    <n v="1.4999999999999999E-2"/>
    <n v="0.82"/>
    <n v="2"/>
    <n v="22.1"/>
    <n v="41.3"/>
  </r>
  <r>
    <d v="1902-05-15T00:00:00"/>
    <x v="865"/>
    <x v="4"/>
    <x v="1"/>
    <x v="1"/>
    <x v="1"/>
    <n v="90"/>
    <n v="8"/>
    <n v="8.8888888888888892E-2"/>
    <n v="17.62"/>
    <n v="5.1078320090805898"/>
    <n v="48.2"/>
    <n v="16.55"/>
    <n v="229.19"/>
    <n v="2"/>
    <n v="2.5099999999999998"/>
    <n v="0.81"/>
    <n v="2.35"/>
    <n v="4.5999999999999999E-2"/>
    <n v="0.71"/>
    <n v="2"/>
    <n v="22.3"/>
    <n v="40.200000000000003"/>
  </r>
  <r>
    <d v="1902-05-16T00:00:00"/>
    <x v="866"/>
    <x v="4"/>
    <x v="4"/>
    <x v="9"/>
    <x v="2"/>
    <n v="192"/>
    <n v="2"/>
    <n v="1.0416666666666666E-2"/>
    <n v="23.72"/>
    <n v="8.094435075885329"/>
    <n v="16.93"/>
    <n v="28.61"/>
    <n v="258.51"/>
    <n v="3"/>
    <n v="1.24"/>
    <n v="2.44"/>
    <n v="1.73"/>
    <n v="4.8000000000000001E-2"/>
    <n v="0.04"/>
    <n v="0"/>
    <n v="18.7"/>
    <n v="40.1"/>
  </r>
  <r>
    <d v="1902-05-17T00:00:00"/>
    <x v="867"/>
    <x v="4"/>
    <x v="3"/>
    <x v="3"/>
    <x v="1"/>
    <n v="121"/>
    <m/>
    <n v="0"/>
    <n v="9.5399999999999991"/>
    <n v="12.683438155136269"/>
    <n v="28.11"/>
    <n v="29.67"/>
    <n v="167.94"/>
    <n v="2"/>
    <m/>
    <n v="2.75"/>
    <n v="1.86"/>
    <n v="4.4999999999999998E-2"/>
    <n v="0.23"/>
    <n v="0"/>
    <n v="19.100000000000001"/>
    <n v="45.6"/>
  </r>
  <r>
    <d v="1902-05-18T00:00:00"/>
    <x v="868"/>
    <x v="4"/>
    <x v="2"/>
    <x v="11"/>
    <x v="1"/>
    <n v="184"/>
    <n v="7"/>
    <n v="3.8043478260869568E-2"/>
    <n v="13.27"/>
    <n v="13.86586284853052"/>
    <n v="22.31"/>
    <n v="15.16"/>
    <n v="394.07"/>
    <n v="1"/>
    <n v="4.83"/>
    <n v="1.96"/>
    <n v="2.41"/>
    <n v="2.8000000000000001E-2"/>
    <n v="0.47"/>
    <n v="1"/>
    <n v="18.899999999999999"/>
    <n v="53.1"/>
  </r>
  <r>
    <d v="1902-05-19T00:00:00"/>
    <x v="869"/>
    <x v="4"/>
    <x v="1"/>
    <x v="8"/>
    <x v="1"/>
    <n v="137"/>
    <n v="7"/>
    <n v="5.1094890510948905E-2"/>
    <n v="7.81"/>
    <n v="17.541613316261206"/>
    <n v="12.39"/>
    <n v="28"/>
    <n v="170.8"/>
    <n v="3"/>
    <n v="1.42"/>
    <n v="0.32"/>
    <n v="1.53"/>
    <n v="4.9000000000000002E-2"/>
    <n v="0.92"/>
    <n v="1"/>
    <n v="24.1"/>
    <n v="48.3"/>
  </r>
  <r>
    <d v="1902-05-20T00:00:00"/>
    <x v="870"/>
    <x v="4"/>
    <x v="4"/>
    <x v="15"/>
    <x v="1"/>
    <n v="130"/>
    <m/>
    <n v="0"/>
    <n v="9.92"/>
    <n v="13.10483870967742"/>
    <n v="14.27"/>
    <n v="26.28"/>
    <n v="446.81"/>
    <n v="4"/>
    <m/>
    <n v="0.05"/>
    <n v="2.25"/>
    <n v="0.01"/>
    <n v="1.34"/>
    <n v="1"/>
    <n v="24"/>
    <n v="57.4"/>
  </r>
  <r>
    <d v="1902-05-21T00:00:00"/>
    <x v="871"/>
    <x v="4"/>
    <x v="0"/>
    <x v="0"/>
    <x v="0"/>
    <n v="69"/>
    <n v="3"/>
    <n v="4.3478260869565216E-2"/>
    <n v="2.4300000000000002"/>
    <n v="28.39506172839506"/>
    <n v="45.09"/>
    <n v="27.83"/>
    <n v="342.91"/>
    <n v="4"/>
    <n v="4.1100000000000003"/>
    <n v="2.34"/>
    <n v="1.58"/>
    <n v="2.1999999999999999E-2"/>
    <n v="1.1100000000000001"/>
    <n v="0"/>
    <n v="20.100000000000001"/>
    <n v="41"/>
  </r>
  <r>
    <d v="1902-05-22T00:00:00"/>
    <x v="872"/>
    <x v="4"/>
    <x v="1"/>
    <x v="6"/>
    <x v="0"/>
    <n v="194"/>
    <n v="8"/>
    <n v="4.1237113402061855E-2"/>
    <n v="10.17"/>
    <n v="19.075712881022614"/>
    <n v="25.9"/>
    <n v="19.45"/>
    <n v="416.88"/>
    <n v="3"/>
    <n v="3.92"/>
    <n v="2.61"/>
    <n v="2.17"/>
    <n v="1.6E-2"/>
    <n v="0.86"/>
    <n v="2"/>
    <n v="21.9"/>
    <n v="52.2"/>
  </r>
  <r>
    <d v="1902-05-23T00:00:00"/>
    <x v="873"/>
    <x v="4"/>
    <x v="2"/>
    <x v="11"/>
    <x v="2"/>
    <n v="61"/>
    <n v="0"/>
    <n v="0"/>
    <n v="5.49"/>
    <n v="11.111111111111111"/>
    <n v="40.619999999999997"/>
    <n v="29.33"/>
    <n v="372.51"/>
    <n v="1"/>
    <n v="0.78"/>
    <n v="2.84"/>
    <n v="1.67"/>
    <n v="1.6E-2"/>
    <n v="1.25"/>
    <n v="1"/>
    <n v="23.1"/>
    <n v="36.799999999999997"/>
  </r>
  <r>
    <d v="1902-05-24T00:00:00"/>
    <x v="874"/>
    <x v="4"/>
    <x v="3"/>
    <x v="17"/>
    <x v="1"/>
    <n v="170"/>
    <n v="2"/>
    <n v="1.1764705882352941E-2"/>
    <n v="15"/>
    <n v="11.333333333333334"/>
    <n v="27.95"/>
    <n v="27.49"/>
    <n v="405.13"/>
    <n v="4"/>
    <n v="0.81"/>
    <n v="2.15"/>
    <n v="0.97"/>
    <n v="0.04"/>
    <n v="0.86"/>
    <n v="1"/>
    <n v="24.8"/>
    <n v="58.3"/>
  </r>
  <r>
    <d v="1902-05-25T00:00:00"/>
    <x v="875"/>
    <x v="4"/>
    <x v="4"/>
    <x v="18"/>
    <x v="1"/>
    <n v="179"/>
    <m/>
    <n v="0"/>
    <n v="1.99"/>
    <n v="89.949748743718587"/>
    <n v="46.52"/>
    <n v="21.18"/>
    <n v="266.86"/>
    <n v="2"/>
    <n v="0.85"/>
    <n v="0.1"/>
    <n v="0.89"/>
    <n v="2.1000000000000001E-2"/>
    <n v="0.73"/>
    <n v="2"/>
    <n v="18.7"/>
    <n v="32"/>
  </r>
  <r>
    <d v="1902-05-26T00:00:00"/>
    <x v="876"/>
    <x v="4"/>
    <x v="0"/>
    <x v="0"/>
    <x v="1"/>
    <n v="93"/>
    <n v="0"/>
    <n v="0"/>
    <n v="3.96"/>
    <n v="23.484848484848484"/>
    <n v="38.090000000000003"/>
    <n v="26.83"/>
    <n v="337.3"/>
    <n v="3"/>
    <n v="2.84"/>
    <n v="1.44"/>
    <n v="1.1399999999999999"/>
    <n v="2.5999999999999999E-2"/>
    <m/>
    <n v="1"/>
    <n v="23.4"/>
    <n v="37.6"/>
  </r>
  <r>
    <d v="1902-05-27T00:00:00"/>
    <x v="877"/>
    <x v="4"/>
    <x v="3"/>
    <x v="3"/>
    <x v="0"/>
    <n v="175"/>
    <n v="4"/>
    <n v="2.2857142857142857E-2"/>
    <n v="13.36"/>
    <n v="13.098802395209582"/>
    <n v="23.64"/>
    <n v="21.39"/>
    <n v="252.61"/>
    <n v="1"/>
    <n v="4.1100000000000003"/>
    <n v="1.47"/>
    <n v="1.04"/>
    <n v="3.4000000000000002E-2"/>
    <n v="1.69"/>
    <n v="2"/>
    <n v="19.3"/>
    <n v="57.6"/>
  </r>
  <r>
    <d v="1902-05-28T00:00:00"/>
    <x v="878"/>
    <x v="4"/>
    <x v="1"/>
    <x v="1"/>
    <x v="0"/>
    <n v="195"/>
    <n v="1"/>
    <n v="5.1282051282051282E-3"/>
    <n v="10.42"/>
    <n v="18.71401151631478"/>
    <n v="44.51"/>
    <n v="19.95"/>
    <n v="387.98"/>
    <n v="3"/>
    <n v="3.68"/>
    <n v="0.13"/>
    <n v="1.31"/>
    <n v="4.1000000000000002E-2"/>
    <n v="0.2"/>
    <n v="1"/>
    <n v="24.8"/>
    <n v="57.6"/>
  </r>
  <r>
    <d v="1902-05-29T00:00:00"/>
    <x v="879"/>
    <x v="4"/>
    <x v="2"/>
    <x v="11"/>
    <x v="1"/>
    <n v="103"/>
    <n v="6"/>
    <n v="5.8252427184466021E-2"/>
    <n v="10.4"/>
    <n v="9.9038461538461533"/>
    <n v="13.48"/>
    <n v="17.190000000000001"/>
    <n v="224.22"/>
    <n v="3"/>
    <n v="1.93"/>
    <n v="2.73"/>
    <n v="1.89"/>
    <n v="2.1999999999999999E-2"/>
    <n v="1.33"/>
    <n v="1"/>
    <n v="22.9"/>
    <n v="31.6"/>
  </r>
  <r>
    <d v="1902-05-30T00:00:00"/>
    <x v="880"/>
    <x v="4"/>
    <x v="0"/>
    <x v="4"/>
    <x v="0"/>
    <n v="185"/>
    <m/>
    <n v="0"/>
    <n v="13.45"/>
    <n v="13.7546468401487"/>
    <n v="13.04"/>
    <n v="28.91"/>
    <n v="233.92"/>
    <n v="1"/>
    <n v="2.91"/>
    <n v="2.29"/>
    <n v="2.2200000000000002"/>
    <n v="4.2999999999999997E-2"/>
    <n v="1.99"/>
    <n v="1"/>
    <n v="22.8"/>
    <n v="52.6"/>
  </r>
  <r>
    <d v="1902-05-31T00:00:00"/>
    <x v="881"/>
    <x v="4"/>
    <x v="0"/>
    <x v="12"/>
    <x v="1"/>
    <n v="141"/>
    <n v="8"/>
    <n v="5.6737588652482268E-2"/>
    <n v="6.32"/>
    <n v="22.310126582278482"/>
    <n v="32.19"/>
    <n v="18.47"/>
    <n v="431.11"/>
    <n v="1"/>
    <n v="3.52"/>
    <n v="0.62"/>
    <n v="0.82"/>
    <n v="3.1E-2"/>
    <n v="1.24"/>
    <n v="0"/>
    <n v="19.600000000000001"/>
    <n v="48"/>
  </r>
  <r>
    <d v="1902-06-01T00:00:00"/>
    <x v="882"/>
    <x v="5"/>
    <x v="3"/>
    <x v="10"/>
    <x v="2"/>
    <n v="191"/>
    <m/>
    <n v="0"/>
    <n v="4.3099999999999996"/>
    <n v="44.315545243619496"/>
    <n v="39.25"/>
    <n v="22.67"/>
    <n v="172.06"/>
    <n v="4"/>
    <n v="0.05"/>
    <n v="1.96"/>
    <n v="1.63"/>
    <n v="3.7999999999999999E-2"/>
    <m/>
    <n v="2"/>
    <n v="21"/>
    <n v="36.299999999999997"/>
  </r>
  <r>
    <d v="1902-06-02T00:00:00"/>
    <x v="883"/>
    <x v="5"/>
    <x v="4"/>
    <x v="9"/>
    <x v="2"/>
    <n v="83"/>
    <m/>
    <n v="0"/>
    <n v="2.98"/>
    <n v="27.85234899328859"/>
    <n v="34.04"/>
    <n v="22.93"/>
    <n v="259.60000000000002"/>
    <n v="1"/>
    <n v="4.12"/>
    <n v="2.44"/>
    <n v="1.82"/>
    <n v="3.7999999999999999E-2"/>
    <n v="1.34"/>
    <n v="2"/>
    <n v="18.5"/>
    <n v="41.2"/>
  </r>
  <r>
    <d v="1902-06-03T00:00:00"/>
    <x v="884"/>
    <x v="5"/>
    <x v="2"/>
    <x v="2"/>
    <x v="0"/>
    <n v="159"/>
    <m/>
    <n v="0"/>
    <n v="21.23"/>
    <n v="7.4894017899199241"/>
    <n v="36.51"/>
    <n v="15.51"/>
    <n v="329.3"/>
    <n v="2"/>
    <n v="3.92"/>
    <n v="2.56"/>
    <n v="1.58"/>
    <n v="4.5999999999999999E-2"/>
    <m/>
    <n v="1"/>
    <n v="18"/>
    <n v="56.9"/>
  </r>
  <r>
    <d v="1902-06-04T00:00:00"/>
    <x v="885"/>
    <x v="5"/>
    <x v="4"/>
    <x v="18"/>
    <x v="1"/>
    <n v="67"/>
    <n v="2"/>
    <n v="2.9850746268656716E-2"/>
    <n v="18.809999999999999"/>
    <n v="3.5619351408825097"/>
    <n v="20.420000000000002"/>
    <n v="26.95"/>
    <n v="153.4"/>
    <n v="2"/>
    <n v="3.69"/>
    <n v="2.6"/>
    <n v="0.63"/>
    <n v="4.2999999999999997E-2"/>
    <m/>
    <n v="2"/>
    <n v="19.8"/>
    <n v="55.8"/>
  </r>
  <r>
    <d v="1902-06-05T00:00:00"/>
    <x v="886"/>
    <x v="5"/>
    <x v="4"/>
    <x v="15"/>
    <x v="2"/>
    <n v="154"/>
    <n v="8"/>
    <n v="5.1948051948051951E-2"/>
    <n v="9.5399999999999991"/>
    <n v="16.142557651991616"/>
    <n v="45.12"/>
    <n v="25.4"/>
    <n v="345.11"/>
    <n v="2"/>
    <n v="4.82"/>
    <m/>
    <n v="1.78"/>
    <n v="4.4999999999999998E-2"/>
    <m/>
    <n v="2"/>
    <n v="24.2"/>
    <n v="36.9"/>
  </r>
  <r>
    <d v="1902-06-06T00:00:00"/>
    <x v="887"/>
    <x v="5"/>
    <x v="4"/>
    <x v="18"/>
    <x v="2"/>
    <n v="179"/>
    <n v="9"/>
    <n v="5.027932960893855E-2"/>
    <n v="7.33"/>
    <n v="24.42019099590723"/>
    <n v="48.87"/>
    <n v="19.34"/>
    <n v="249.52"/>
    <n v="3"/>
    <n v="0.04"/>
    <n v="1.86"/>
    <n v="1.1499999999999999"/>
    <n v="3.6999999999999998E-2"/>
    <n v="0.54"/>
    <n v="0"/>
    <n v="20.7"/>
    <n v="39.1"/>
  </r>
  <r>
    <d v="1902-06-07T00:00:00"/>
    <x v="888"/>
    <x v="5"/>
    <x v="3"/>
    <x v="17"/>
    <x v="0"/>
    <n v="71"/>
    <n v="8"/>
    <n v="0.11267605633802817"/>
    <n v="12.94"/>
    <n v="5.4868624420401853"/>
    <n v="25.53"/>
    <n v="28.99"/>
    <n v="185.69"/>
    <n v="4"/>
    <n v="4.12"/>
    <n v="0.26"/>
    <n v="0.97"/>
    <n v="1.4999999999999999E-2"/>
    <n v="0.69"/>
    <n v="1"/>
    <n v="20.7"/>
    <n v="36.299999999999997"/>
  </r>
  <r>
    <d v="1902-06-08T00:00:00"/>
    <x v="889"/>
    <x v="5"/>
    <x v="4"/>
    <x v="15"/>
    <x v="1"/>
    <n v="86"/>
    <n v="2"/>
    <n v="2.3255813953488372E-2"/>
    <n v="2.95"/>
    <n v="29.152542372881353"/>
    <n v="26.36"/>
    <n v="29.87"/>
    <n v="122.83"/>
    <n v="3"/>
    <n v="2.34"/>
    <n v="0.78"/>
    <n v="1.39"/>
    <n v="1.6E-2"/>
    <n v="1.43"/>
    <n v="2"/>
    <n v="18.8"/>
    <n v="42.1"/>
  </r>
  <r>
    <d v="1902-06-09T00:00:00"/>
    <x v="890"/>
    <x v="5"/>
    <x v="0"/>
    <x v="12"/>
    <x v="1"/>
    <n v="111"/>
    <n v="2"/>
    <n v="1.8018018018018018E-2"/>
    <n v="22.1"/>
    <n v="5.0226244343891402"/>
    <n v="28.15"/>
    <n v="25.11"/>
    <n v="325.32"/>
    <n v="2"/>
    <m/>
    <m/>
    <n v="1.93"/>
    <n v="4.2999999999999997E-2"/>
    <n v="0.23"/>
    <n v="1"/>
    <n v="19.3"/>
    <n v="58.5"/>
  </r>
  <r>
    <d v="1902-06-10T00:00:00"/>
    <x v="891"/>
    <x v="5"/>
    <x v="2"/>
    <x v="2"/>
    <x v="2"/>
    <n v="180"/>
    <n v="1"/>
    <n v="5.5555555555555558E-3"/>
    <n v="14.26"/>
    <n v="12.622720897615709"/>
    <n v="18"/>
    <n v="26.23"/>
    <n v="488.55"/>
    <n v="1"/>
    <n v="0.15"/>
    <n v="1.1000000000000001"/>
    <n v="1.6"/>
    <n v="3.5000000000000003E-2"/>
    <m/>
    <n v="1"/>
    <n v="23.1"/>
    <n v="49.6"/>
  </r>
  <r>
    <d v="1902-06-11T00:00:00"/>
    <x v="892"/>
    <x v="5"/>
    <x v="0"/>
    <x v="4"/>
    <x v="2"/>
    <n v="107"/>
    <n v="2"/>
    <n v="1.8691588785046728E-2"/>
    <n v="22.42"/>
    <n v="4.7725245316681528"/>
    <n v="15.64"/>
    <n v="15.89"/>
    <n v="409.29"/>
    <n v="3"/>
    <n v="0.28999999999999998"/>
    <n v="2.13"/>
    <n v="1.01"/>
    <n v="1.0999999999999999E-2"/>
    <n v="0.24"/>
    <n v="2"/>
    <n v="21.3"/>
    <n v="35.299999999999997"/>
  </r>
  <r>
    <d v="1902-06-12T00:00:00"/>
    <x v="893"/>
    <x v="5"/>
    <x v="1"/>
    <x v="8"/>
    <x v="1"/>
    <n v="160"/>
    <n v="8"/>
    <n v="0.05"/>
    <n v="22.75"/>
    <n v="7.0329670329670328"/>
    <n v="41.08"/>
    <n v="21.53"/>
    <n v="258.47000000000003"/>
    <n v="4"/>
    <n v="0.63"/>
    <n v="0.35"/>
    <n v="0.83"/>
    <n v="1.6E-2"/>
    <n v="0.83"/>
    <n v="0"/>
    <n v="18.5"/>
    <n v="58.6"/>
  </r>
  <r>
    <d v="1902-06-13T00:00:00"/>
    <x v="894"/>
    <x v="5"/>
    <x v="4"/>
    <x v="15"/>
    <x v="2"/>
    <n v="151"/>
    <n v="4"/>
    <n v="2.6490066225165563E-2"/>
    <n v="13.54"/>
    <n v="11.152141802067948"/>
    <n v="34.25"/>
    <n v="15.37"/>
    <n v="175.85"/>
    <n v="2"/>
    <n v="0.93"/>
    <m/>
    <n v="1.2"/>
    <n v="4.4999999999999998E-2"/>
    <n v="1.53"/>
    <n v="1"/>
    <n v="21.4"/>
    <n v="46.6"/>
  </r>
  <r>
    <d v="1902-06-14T00:00:00"/>
    <x v="895"/>
    <x v="5"/>
    <x v="4"/>
    <x v="9"/>
    <x v="0"/>
    <n v="176"/>
    <n v="4"/>
    <n v="2.2727272727272728E-2"/>
    <n v="12.45"/>
    <n v="14.136546184738956"/>
    <n v="16.010000000000002"/>
    <n v="25.79"/>
    <n v="400.29"/>
    <n v="4"/>
    <m/>
    <n v="1.02"/>
    <n v="0.56999999999999995"/>
    <n v="3.3000000000000002E-2"/>
    <n v="1.57"/>
    <n v="1"/>
    <n v="24.3"/>
    <n v="44.6"/>
  </r>
  <r>
    <d v="1902-06-15T00:00:00"/>
    <x v="896"/>
    <x v="5"/>
    <x v="3"/>
    <x v="7"/>
    <x v="2"/>
    <n v="161"/>
    <n v="5"/>
    <n v="3.1055900621118012E-2"/>
    <n v="7.96"/>
    <n v="20.226130653266331"/>
    <n v="29.84"/>
    <n v="27.46"/>
    <n v="445.49"/>
    <n v="4"/>
    <n v="1.7"/>
    <n v="1.55"/>
    <n v="2.2599999999999998"/>
    <n v="1.4999999999999999E-2"/>
    <n v="0.19"/>
    <n v="1"/>
    <n v="20.9"/>
    <n v="45.6"/>
  </r>
  <r>
    <d v="1902-06-16T00:00:00"/>
    <x v="897"/>
    <x v="5"/>
    <x v="3"/>
    <x v="3"/>
    <x v="1"/>
    <n v="110"/>
    <n v="5"/>
    <n v="4.5454545454545456E-2"/>
    <n v="19.829999999999998"/>
    <n v="5.5471507816439747"/>
    <n v="49.84"/>
    <n v="16.79"/>
    <n v="238.06"/>
    <n v="2"/>
    <n v="1.54"/>
    <n v="1.01"/>
    <n v="1.08"/>
    <n v="1.2E-2"/>
    <n v="0.55000000000000004"/>
    <n v="2"/>
    <n v="19.100000000000001"/>
    <n v="51.4"/>
  </r>
  <r>
    <d v="1902-06-17T00:00:00"/>
    <x v="898"/>
    <x v="5"/>
    <x v="1"/>
    <x v="6"/>
    <x v="2"/>
    <n v="122"/>
    <n v="7"/>
    <n v="5.737704918032787E-2"/>
    <n v="22.78"/>
    <n v="5.3555750658472343"/>
    <n v="31.06"/>
    <n v="16.41"/>
    <n v="124.87"/>
    <n v="4"/>
    <n v="1.08"/>
    <n v="2.4"/>
    <n v="2.27"/>
    <n v="0.05"/>
    <n v="0.7"/>
    <n v="1"/>
    <n v="19.5"/>
    <n v="57.6"/>
  </r>
  <r>
    <d v="1902-06-18T00:00:00"/>
    <x v="899"/>
    <x v="5"/>
    <x v="2"/>
    <x v="14"/>
    <x v="2"/>
    <n v="113"/>
    <n v="5"/>
    <n v="4.4247787610619468E-2"/>
    <n v="5.0599999999999996"/>
    <n v="22.332015810276683"/>
    <n v="46.49"/>
    <n v="27.35"/>
    <n v="347.69"/>
    <n v="3"/>
    <n v="0.77"/>
    <n v="0.46"/>
    <n v="1.94"/>
    <n v="2.1999999999999999E-2"/>
    <n v="1.83"/>
    <n v="0"/>
    <n v="22.8"/>
    <n v="31.1"/>
  </r>
  <r>
    <d v="1902-06-19T00:00:00"/>
    <x v="900"/>
    <x v="5"/>
    <x v="0"/>
    <x v="0"/>
    <x v="2"/>
    <n v="134"/>
    <n v="7"/>
    <n v="5.2238805970149252E-2"/>
    <n v="19.03"/>
    <n v="7.0415133998949022"/>
    <n v="43.42"/>
    <n v="22.61"/>
    <n v="136.68"/>
    <n v="4"/>
    <n v="3.37"/>
    <n v="1.06"/>
    <n v="2.39"/>
    <n v="3.5999999999999997E-2"/>
    <n v="0.92"/>
    <n v="0"/>
    <n v="21"/>
    <n v="56.5"/>
  </r>
  <r>
    <d v="1902-06-20T00:00:00"/>
    <x v="901"/>
    <x v="5"/>
    <x v="2"/>
    <x v="16"/>
    <x v="1"/>
    <n v="199"/>
    <n v="8"/>
    <n v="4.0201005025125629E-2"/>
    <n v="5.21"/>
    <n v="38.1957773512476"/>
    <n v="14.42"/>
    <n v="27.7"/>
    <n v="169.43"/>
    <n v="4"/>
    <m/>
    <n v="1.85"/>
    <n v="1.66"/>
    <n v="2.3E-2"/>
    <n v="1.8"/>
    <n v="0"/>
    <n v="21.8"/>
    <n v="31"/>
  </r>
  <r>
    <d v="1902-06-21T00:00:00"/>
    <x v="902"/>
    <x v="5"/>
    <x v="1"/>
    <x v="1"/>
    <x v="1"/>
    <n v="177"/>
    <n v="4"/>
    <n v="2.2598870056497175E-2"/>
    <n v="5.1100000000000003"/>
    <n v="34.637964774951072"/>
    <n v="26.18"/>
    <n v="20.94"/>
    <n v="101.76"/>
    <n v="1"/>
    <n v="4.76"/>
    <n v="0.14000000000000001"/>
    <n v="2.0299999999999998"/>
    <n v="0.04"/>
    <n v="1.71"/>
    <n v="2"/>
    <n v="23.4"/>
    <n v="46.3"/>
  </r>
  <r>
    <d v="1902-06-22T00:00:00"/>
    <x v="903"/>
    <x v="5"/>
    <x v="2"/>
    <x v="16"/>
    <x v="1"/>
    <n v="77"/>
    <m/>
    <n v="0"/>
    <n v="7.04"/>
    <n v="10.9375"/>
    <n v="32.39"/>
    <n v="17.62"/>
    <n v="204.36"/>
    <n v="4"/>
    <m/>
    <n v="1.83"/>
    <n v="0.85"/>
    <n v="4.5999999999999999E-2"/>
    <n v="0.08"/>
    <n v="0"/>
    <n v="22.3"/>
    <n v="49.6"/>
  </r>
  <r>
    <d v="1902-06-23T00:00:00"/>
    <x v="904"/>
    <x v="5"/>
    <x v="3"/>
    <x v="3"/>
    <x v="2"/>
    <n v="126"/>
    <n v="4"/>
    <n v="3.1746031746031744E-2"/>
    <n v="16.91"/>
    <n v="7.4512123004139559"/>
    <n v="35.97"/>
    <n v="20.56"/>
    <n v="404.72"/>
    <n v="3"/>
    <n v="3.76"/>
    <n v="2.09"/>
    <n v="1.84"/>
    <n v="2.9000000000000001E-2"/>
    <n v="1.4"/>
    <n v="2"/>
    <n v="21.5"/>
    <n v="59.3"/>
  </r>
  <r>
    <d v="1902-06-24T00:00:00"/>
    <x v="905"/>
    <x v="5"/>
    <x v="0"/>
    <x v="4"/>
    <x v="2"/>
    <n v="152"/>
    <n v="2"/>
    <n v="1.3157894736842105E-2"/>
    <n v="2.61"/>
    <n v="58.237547892720308"/>
    <n v="21.66"/>
    <n v="19.190000000000001"/>
    <n v="428.29"/>
    <n v="4"/>
    <n v="0.43"/>
    <n v="2.85"/>
    <n v="1.58"/>
    <n v="4.5999999999999999E-2"/>
    <n v="1.76"/>
    <n v="1"/>
    <n v="24"/>
    <n v="55.9"/>
  </r>
  <r>
    <d v="1902-06-25T00:00:00"/>
    <x v="906"/>
    <x v="5"/>
    <x v="0"/>
    <x v="0"/>
    <x v="2"/>
    <n v="66"/>
    <n v="9"/>
    <n v="0.13636363636363635"/>
    <n v="8.36"/>
    <n v="7.8947368421052637"/>
    <n v="10.31"/>
    <n v="22.64"/>
    <n v="479.26"/>
    <n v="3"/>
    <n v="4.55"/>
    <m/>
    <n v="1.45"/>
    <n v="2.1999999999999999E-2"/>
    <n v="0.73"/>
    <n v="2"/>
    <n v="24.5"/>
    <n v="36.1"/>
  </r>
  <r>
    <d v="1902-06-26T00:00:00"/>
    <x v="907"/>
    <x v="5"/>
    <x v="4"/>
    <x v="15"/>
    <x v="1"/>
    <n v="77"/>
    <n v="5"/>
    <n v="6.4935064935064929E-2"/>
    <n v="13.07"/>
    <n v="5.8913542463657231"/>
    <n v="22.39"/>
    <n v="28.36"/>
    <n v="429.11"/>
    <n v="3"/>
    <n v="4.87"/>
    <n v="0.78"/>
    <n v="0.96"/>
    <n v="3.6999999999999998E-2"/>
    <n v="0.97"/>
    <n v="2"/>
    <n v="21.9"/>
    <n v="30.5"/>
  </r>
  <r>
    <d v="1902-06-27T00:00:00"/>
    <x v="908"/>
    <x v="5"/>
    <x v="4"/>
    <x v="9"/>
    <x v="1"/>
    <n v="81"/>
    <n v="4"/>
    <n v="4.9382716049382713E-2"/>
    <n v="19.32"/>
    <n v="4.1925465838509313"/>
    <n v="32.659999999999997"/>
    <n v="20.36"/>
    <n v="184.51"/>
    <n v="2"/>
    <n v="0.36"/>
    <n v="2.0099999999999998"/>
    <n v="1.88"/>
    <n v="1.6E-2"/>
    <n v="0.47"/>
    <n v="1"/>
    <n v="24.2"/>
    <n v="44.8"/>
  </r>
  <r>
    <d v="1902-06-28T00:00:00"/>
    <x v="909"/>
    <x v="5"/>
    <x v="3"/>
    <x v="3"/>
    <x v="2"/>
    <n v="134"/>
    <n v="9"/>
    <n v="6.7164179104477612E-2"/>
    <n v="8.67"/>
    <n v="15.455594002306805"/>
    <n v="24.02"/>
    <n v="26.03"/>
    <n v="309.39999999999998"/>
    <n v="3"/>
    <n v="4.1900000000000004"/>
    <n v="0.25"/>
    <n v="1.54"/>
    <n v="0.02"/>
    <m/>
    <n v="0"/>
    <n v="18.7"/>
    <n v="47.4"/>
  </r>
  <r>
    <d v="1902-06-29T00:00:00"/>
    <x v="910"/>
    <x v="5"/>
    <x v="4"/>
    <x v="5"/>
    <x v="0"/>
    <n v="110"/>
    <n v="2"/>
    <n v="1.8181818181818181E-2"/>
    <n v="12.46"/>
    <n v="8.8282504012841088"/>
    <n v="25.23"/>
    <n v="24.58"/>
    <n v="334.74"/>
    <n v="1"/>
    <n v="2.1"/>
    <n v="2.16"/>
    <n v="2.2200000000000002"/>
    <n v="4.2999999999999997E-2"/>
    <m/>
    <n v="1"/>
    <n v="20"/>
    <n v="51.4"/>
  </r>
  <r>
    <d v="1902-06-30T00:00:00"/>
    <x v="911"/>
    <x v="5"/>
    <x v="4"/>
    <x v="18"/>
    <x v="0"/>
    <n v="99"/>
    <n v="6"/>
    <n v="6.0606060606060608E-2"/>
    <n v="15.47"/>
    <n v="6.3994828700711048"/>
    <n v="43.47"/>
    <n v="18.34"/>
    <n v="151"/>
    <n v="3"/>
    <n v="1.59"/>
    <n v="1"/>
    <n v="0.69"/>
    <n v="4.7E-2"/>
    <n v="1.44"/>
    <n v="2"/>
    <n v="22"/>
    <n v="47"/>
  </r>
  <r>
    <d v="1902-07-01T00:00:00"/>
    <x v="912"/>
    <x v="6"/>
    <x v="3"/>
    <x v="10"/>
    <x v="0"/>
    <n v="133"/>
    <m/>
    <n v="0"/>
    <n v="6.9"/>
    <n v="19.275362318840578"/>
    <n v="26.68"/>
    <n v="19.760000000000002"/>
    <n v="274.18"/>
    <n v="1"/>
    <n v="3.39"/>
    <n v="0.64"/>
    <n v="0.63"/>
    <n v="3.9E-2"/>
    <n v="0.47"/>
    <n v="2"/>
    <n v="23.8"/>
    <n v="33.799999999999997"/>
  </r>
  <r>
    <d v="1902-07-02T00:00:00"/>
    <x v="913"/>
    <x v="6"/>
    <x v="2"/>
    <x v="2"/>
    <x v="1"/>
    <n v="90"/>
    <m/>
    <n v="0"/>
    <n v="22.39"/>
    <n v="4.0196516301920502"/>
    <n v="48.73"/>
    <n v="18.100000000000001"/>
    <n v="222.13"/>
    <n v="2"/>
    <n v="1.58"/>
    <n v="0.05"/>
    <n v="0.7"/>
    <n v="1.6E-2"/>
    <n v="1.02"/>
    <n v="1"/>
    <n v="18.3"/>
    <n v="55.5"/>
  </r>
  <r>
    <d v="1902-07-03T00:00:00"/>
    <x v="914"/>
    <x v="6"/>
    <x v="2"/>
    <x v="16"/>
    <x v="1"/>
    <n v="165"/>
    <n v="8"/>
    <n v="4.8484848484848485E-2"/>
    <n v="9.32"/>
    <n v="17.703862660944207"/>
    <n v="16.559999999999999"/>
    <n v="26.37"/>
    <n v="401.14"/>
    <n v="1"/>
    <n v="0.55000000000000004"/>
    <n v="1.58"/>
    <n v="1.1299999999999999"/>
    <n v="1.0999999999999999E-2"/>
    <n v="0.94"/>
    <n v="0"/>
    <n v="24.1"/>
    <n v="43.7"/>
  </r>
  <r>
    <d v="1902-07-04T00:00:00"/>
    <x v="915"/>
    <x v="6"/>
    <x v="1"/>
    <x v="8"/>
    <x v="1"/>
    <n v="134"/>
    <n v="0"/>
    <n v="0"/>
    <n v="18.190000000000001"/>
    <n v="7.3666849917537105"/>
    <n v="13.6"/>
    <n v="16.920000000000002"/>
    <n v="131.87"/>
    <n v="4"/>
    <n v="3.49"/>
    <n v="0.54"/>
    <n v="2.12"/>
    <n v="1.2999999999999999E-2"/>
    <n v="0.81"/>
    <n v="2"/>
    <n v="19.5"/>
    <n v="35.5"/>
  </r>
  <r>
    <d v="1902-07-05T00:00:00"/>
    <x v="916"/>
    <x v="6"/>
    <x v="0"/>
    <x v="4"/>
    <x v="0"/>
    <n v="183"/>
    <n v="3"/>
    <n v="1.6393442622950821E-2"/>
    <n v="16.34"/>
    <n v="11.199510403916769"/>
    <n v="18.52"/>
    <n v="23.68"/>
    <n v="210.34"/>
    <n v="2"/>
    <n v="3.28"/>
    <n v="1.74"/>
    <n v="1.62"/>
    <n v="2.3E-2"/>
    <m/>
    <n v="1"/>
    <n v="24.3"/>
    <n v="51.7"/>
  </r>
  <r>
    <d v="1902-07-06T00:00:00"/>
    <x v="917"/>
    <x v="6"/>
    <x v="2"/>
    <x v="11"/>
    <x v="2"/>
    <n v="145"/>
    <n v="5"/>
    <n v="3.4482758620689655E-2"/>
    <n v="15.76"/>
    <n v="9.2005076142131976"/>
    <n v="13.52"/>
    <n v="17.57"/>
    <n v="141.47"/>
    <n v="4"/>
    <n v="3.94"/>
    <n v="1.53"/>
    <n v="1.72"/>
    <n v="2.3E-2"/>
    <n v="1.43"/>
    <n v="2"/>
    <n v="21"/>
    <n v="54.2"/>
  </r>
  <r>
    <d v="1902-07-07T00:00:00"/>
    <x v="918"/>
    <x v="6"/>
    <x v="3"/>
    <x v="3"/>
    <x v="0"/>
    <n v="147"/>
    <n v="0"/>
    <n v="0"/>
    <n v="10.39"/>
    <n v="14.148219441770932"/>
    <n v="19.98"/>
    <n v="17.96"/>
    <n v="285.22000000000003"/>
    <n v="1"/>
    <n v="2.8"/>
    <n v="1.86"/>
    <n v="1.6"/>
    <n v="1.2E-2"/>
    <n v="0.44"/>
    <n v="0"/>
    <n v="20.100000000000001"/>
    <n v="58.9"/>
  </r>
  <r>
    <d v="1902-07-08T00:00:00"/>
    <x v="919"/>
    <x v="6"/>
    <x v="0"/>
    <x v="12"/>
    <x v="2"/>
    <n v="107"/>
    <n v="8"/>
    <n v="7.476635514018691E-2"/>
    <n v="20.91"/>
    <n v="5.117168818747011"/>
    <n v="31.75"/>
    <n v="15.08"/>
    <n v="175.55"/>
    <n v="1"/>
    <m/>
    <n v="0.73"/>
    <n v="1.68"/>
    <n v="4.9000000000000002E-2"/>
    <n v="1.8"/>
    <n v="2"/>
    <n v="22.8"/>
    <n v="30.4"/>
  </r>
  <r>
    <d v="1902-07-09T00:00:00"/>
    <x v="920"/>
    <x v="6"/>
    <x v="1"/>
    <x v="6"/>
    <x v="2"/>
    <n v="50"/>
    <n v="9"/>
    <n v="0.18"/>
    <n v="19.03"/>
    <n v="2.627430373095113"/>
    <n v="20.350000000000001"/>
    <n v="21.61"/>
    <n v="141.99"/>
    <n v="2"/>
    <n v="0.04"/>
    <m/>
    <n v="0.53"/>
    <n v="3.2000000000000001E-2"/>
    <n v="1.22"/>
    <n v="1"/>
    <n v="23.3"/>
    <n v="33.5"/>
  </r>
  <r>
    <d v="1902-07-10T00:00:00"/>
    <x v="921"/>
    <x v="6"/>
    <x v="0"/>
    <x v="19"/>
    <x v="1"/>
    <n v="146"/>
    <n v="0"/>
    <n v="0"/>
    <n v="13.97"/>
    <n v="10.450966356478167"/>
    <n v="42.72"/>
    <n v="27.14"/>
    <n v="363.37"/>
    <n v="4"/>
    <m/>
    <n v="2.35"/>
    <n v="1.91"/>
    <n v="1.2E-2"/>
    <n v="1.96"/>
    <n v="1"/>
    <n v="19.100000000000001"/>
    <n v="57.1"/>
  </r>
  <r>
    <d v="1902-07-11T00:00:00"/>
    <x v="922"/>
    <x v="6"/>
    <x v="4"/>
    <x v="15"/>
    <x v="0"/>
    <n v="197"/>
    <n v="4"/>
    <n v="2.030456852791878E-2"/>
    <n v="8.1999999999999993"/>
    <n v="24.024390243902442"/>
    <n v="24.35"/>
    <n v="16.32"/>
    <n v="438.05"/>
    <n v="1"/>
    <n v="2.19"/>
    <n v="2.97"/>
    <n v="2.08"/>
    <n v="3.6999999999999998E-2"/>
    <n v="1.84"/>
    <n v="1"/>
    <n v="22.6"/>
    <n v="39"/>
  </r>
  <r>
    <d v="1902-07-12T00:00:00"/>
    <x v="923"/>
    <x v="6"/>
    <x v="3"/>
    <x v="3"/>
    <x v="0"/>
    <n v="121"/>
    <n v="9"/>
    <n v="7.43801652892562E-2"/>
    <n v="13.86"/>
    <n v="8.7301587301587311"/>
    <n v="26.15"/>
    <n v="27.69"/>
    <n v="180.6"/>
    <n v="3"/>
    <n v="2.86"/>
    <n v="1.1399999999999999"/>
    <n v="2.44"/>
    <n v="4.4999999999999998E-2"/>
    <m/>
    <n v="1"/>
    <n v="22.6"/>
    <n v="33.700000000000003"/>
  </r>
  <r>
    <d v="1902-07-13T00:00:00"/>
    <x v="924"/>
    <x v="6"/>
    <x v="1"/>
    <x v="6"/>
    <x v="0"/>
    <n v="87"/>
    <n v="0"/>
    <n v="0"/>
    <n v="3"/>
    <n v="29"/>
    <n v="13.47"/>
    <n v="27.65"/>
    <n v="148.86000000000001"/>
    <n v="3"/>
    <n v="4.45"/>
    <n v="1.1599999999999999"/>
    <n v="1.85"/>
    <n v="0.02"/>
    <n v="1.57"/>
    <n v="1"/>
    <n v="18.8"/>
    <n v="57"/>
  </r>
  <r>
    <d v="1902-07-14T00:00:00"/>
    <x v="925"/>
    <x v="6"/>
    <x v="1"/>
    <x v="13"/>
    <x v="1"/>
    <n v="105"/>
    <n v="8"/>
    <n v="7.6190476190476197E-2"/>
    <n v="13.46"/>
    <n v="7.8008915304606239"/>
    <n v="20.82"/>
    <n v="18.48"/>
    <n v="364.14"/>
    <n v="3"/>
    <m/>
    <n v="2.6"/>
    <n v="1.56"/>
    <n v="4.2000000000000003E-2"/>
    <n v="0.35"/>
    <n v="1"/>
    <n v="19.100000000000001"/>
    <n v="49.6"/>
  </r>
  <r>
    <d v="1902-07-15T00:00:00"/>
    <x v="926"/>
    <x v="6"/>
    <x v="1"/>
    <x v="8"/>
    <x v="1"/>
    <n v="144"/>
    <n v="0"/>
    <n v="0"/>
    <n v="17.09"/>
    <n v="8.4259801053247507"/>
    <n v="14.82"/>
    <n v="28.1"/>
    <n v="117.31"/>
    <n v="1"/>
    <m/>
    <m/>
    <n v="1.56"/>
    <n v="4.4999999999999998E-2"/>
    <n v="1.88"/>
    <n v="2"/>
    <n v="18.8"/>
    <n v="40.799999999999997"/>
  </r>
  <r>
    <d v="1902-07-16T00:00:00"/>
    <x v="927"/>
    <x v="6"/>
    <x v="3"/>
    <x v="7"/>
    <x v="2"/>
    <n v="187"/>
    <n v="2"/>
    <n v="1.06951871657754E-2"/>
    <n v="22.19"/>
    <n v="8.4272194682289321"/>
    <n v="19.309999999999999"/>
    <n v="27.4"/>
    <n v="195.33"/>
    <n v="3"/>
    <n v="0.73"/>
    <n v="1.04"/>
    <n v="1.1499999999999999"/>
    <n v="1.4999999999999999E-2"/>
    <n v="1.37"/>
    <n v="1"/>
    <n v="19.899999999999999"/>
    <n v="44.9"/>
  </r>
  <r>
    <d v="1902-07-17T00:00:00"/>
    <x v="928"/>
    <x v="6"/>
    <x v="1"/>
    <x v="13"/>
    <x v="1"/>
    <n v="87"/>
    <n v="0"/>
    <n v="0"/>
    <n v="17.52"/>
    <n v="4.9657534246575343"/>
    <n v="36.340000000000003"/>
    <n v="24.82"/>
    <n v="221.99"/>
    <n v="1"/>
    <n v="1.26"/>
    <m/>
    <n v="1.45"/>
    <n v="2.7E-2"/>
    <n v="0.38"/>
    <n v="0"/>
    <n v="23.8"/>
    <n v="56.6"/>
  </r>
  <r>
    <d v="1902-07-18T00:00:00"/>
    <x v="929"/>
    <x v="6"/>
    <x v="4"/>
    <x v="5"/>
    <x v="1"/>
    <n v="143"/>
    <n v="0"/>
    <n v="0"/>
    <n v="6.39"/>
    <n v="22.37871674491393"/>
    <n v="25.27"/>
    <n v="27.47"/>
    <n v="467.83"/>
    <n v="3"/>
    <m/>
    <m/>
    <n v="0.57999999999999996"/>
    <n v="1.4E-2"/>
    <n v="0.34"/>
    <n v="1"/>
    <n v="23.4"/>
    <n v="52.3"/>
  </r>
  <r>
    <d v="1902-07-19T00:00:00"/>
    <x v="930"/>
    <x v="6"/>
    <x v="4"/>
    <x v="18"/>
    <x v="2"/>
    <n v="124"/>
    <n v="7"/>
    <n v="5.6451612903225805E-2"/>
    <n v="2.19"/>
    <n v="56.621004566210047"/>
    <n v="10.76"/>
    <n v="16.100000000000001"/>
    <n v="240.43"/>
    <n v="4"/>
    <n v="4.67"/>
    <n v="1.63"/>
    <n v="2.44"/>
    <n v="1.0999999999999999E-2"/>
    <n v="1.5"/>
    <n v="0"/>
    <n v="20.7"/>
    <n v="44"/>
  </r>
  <r>
    <d v="1902-07-20T00:00:00"/>
    <x v="931"/>
    <x v="6"/>
    <x v="2"/>
    <x v="14"/>
    <x v="2"/>
    <n v="191"/>
    <n v="5"/>
    <n v="2.6178010471204188E-2"/>
    <n v="7.57"/>
    <n v="25.231175693527078"/>
    <n v="20.7"/>
    <n v="19.79"/>
    <n v="313.02"/>
    <n v="1"/>
    <m/>
    <n v="1.88"/>
    <n v="0.68"/>
    <n v="4.1000000000000002E-2"/>
    <m/>
    <n v="2"/>
    <n v="23.4"/>
    <n v="57.3"/>
  </r>
  <r>
    <d v="1902-07-21T00:00:00"/>
    <x v="932"/>
    <x v="6"/>
    <x v="1"/>
    <x v="1"/>
    <x v="1"/>
    <n v="136"/>
    <n v="6"/>
    <n v="4.4117647058823532E-2"/>
    <n v="10.130000000000001"/>
    <n v="13.425468904244816"/>
    <n v="44.86"/>
    <n v="19.329999999999998"/>
    <n v="409.2"/>
    <n v="3"/>
    <n v="2.5"/>
    <n v="2.64"/>
    <n v="0.83"/>
    <n v="1.2999999999999999E-2"/>
    <n v="0.27"/>
    <n v="0"/>
    <n v="18.5"/>
    <n v="58.1"/>
  </r>
  <r>
    <d v="1902-07-22T00:00:00"/>
    <x v="933"/>
    <x v="6"/>
    <x v="0"/>
    <x v="4"/>
    <x v="1"/>
    <n v="109"/>
    <m/>
    <n v="0"/>
    <n v="1.33"/>
    <n v="81.954887218045101"/>
    <n v="25.12"/>
    <n v="26.72"/>
    <n v="438.08"/>
    <n v="2"/>
    <n v="3.79"/>
    <m/>
    <n v="1.52"/>
    <n v="3.2000000000000001E-2"/>
    <n v="1.01"/>
    <n v="0"/>
    <n v="24.4"/>
    <n v="51.3"/>
  </r>
  <r>
    <d v="1902-07-23T00:00:00"/>
    <x v="934"/>
    <x v="6"/>
    <x v="1"/>
    <x v="6"/>
    <x v="0"/>
    <n v="147"/>
    <n v="3"/>
    <n v="2.0408163265306121E-2"/>
    <n v="22.76"/>
    <n v="6.4586994727592266"/>
    <n v="32.51"/>
    <n v="26.28"/>
    <n v="138.22"/>
    <n v="1"/>
    <n v="1.32"/>
    <n v="0.15"/>
    <n v="1.36"/>
    <n v="0.03"/>
    <n v="1.65"/>
    <n v="2"/>
    <n v="21"/>
    <n v="56.1"/>
  </r>
  <r>
    <d v="1902-07-24T00:00:00"/>
    <x v="935"/>
    <x v="6"/>
    <x v="0"/>
    <x v="12"/>
    <x v="2"/>
    <n v="109"/>
    <n v="9"/>
    <n v="8.2568807339449546E-2"/>
    <n v="14.46"/>
    <n v="7.5380359612724757"/>
    <n v="29.15"/>
    <n v="28.36"/>
    <n v="401.67"/>
    <n v="3"/>
    <n v="0.75"/>
    <m/>
    <n v="2.25"/>
    <n v="2.9000000000000001E-2"/>
    <n v="0.3"/>
    <n v="1"/>
    <n v="24.6"/>
    <n v="49"/>
  </r>
  <r>
    <d v="1902-07-25T00:00:00"/>
    <x v="936"/>
    <x v="6"/>
    <x v="4"/>
    <x v="18"/>
    <x v="2"/>
    <n v="67"/>
    <n v="1"/>
    <n v="1.4925373134328358E-2"/>
    <n v="22.74"/>
    <n v="2.9463500439753738"/>
    <n v="48.95"/>
    <n v="19.329999999999998"/>
    <n v="401.49"/>
    <n v="3"/>
    <n v="2.93"/>
    <n v="0.18"/>
    <n v="1.1100000000000001"/>
    <n v="4.5999999999999999E-2"/>
    <n v="0.03"/>
    <n v="1"/>
    <n v="18.7"/>
    <n v="51.6"/>
  </r>
  <r>
    <d v="1902-07-26T00:00:00"/>
    <x v="937"/>
    <x v="6"/>
    <x v="4"/>
    <x v="18"/>
    <x v="1"/>
    <n v="196"/>
    <n v="4"/>
    <n v="2.0408163265306121E-2"/>
    <n v="8.99"/>
    <n v="21.802002224694103"/>
    <n v="21.15"/>
    <n v="22.11"/>
    <n v="451.32"/>
    <n v="1"/>
    <n v="2.12"/>
    <n v="0.76"/>
    <n v="1.94"/>
    <n v="3.3000000000000002E-2"/>
    <n v="0.27"/>
    <n v="2"/>
    <n v="22.2"/>
    <n v="55.3"/>
  </r>
  <r>
    <d v="1902-07-27T00:00:00"/>
    <x v="938"/>
    <x v="6"/>
    <x v="4"/>
    <x v="5"/>
    <x v="0"/>
    <n v="123"/>
    <n v="0"/>
    <n v="0"/>
    <n v="17.510000000000002"/>
    <n v="7.0245573957738427"/>
    <n v="38.28"/>
    <n v="15.28"/>
    <n v="406.25"/>
    <n v="2"/>
    <n v="2.29"/>
    <n v="0.75"/>
    <n v="1.35"/>
    <n v="4.8000000000000001E-2"/>
    <n v="0.37"/>
    <n v="0"/>
    <n v="23.8"/>
    <n v="35.9"/>
  </r>
  <r>
    <d v="1902-07-28T00:00:00"/>
    <x v="939"/>
    <x v="6"/>
    <x v="3"/>
    <x v="7"/>
    <x v="1"/>
    <n v="74"/>
    <n v="9"/>
    <n v="0.12162162162162163"/>
    <n v="15.76"/>
    <n v="4.6954314720812187"/>
    <n v="33.86"/>
    <n v="29.85"/>
    <n v="151.74"/>
    <n v="3"/>
    <n v="0.85"/>
    <n v="2.33"/>
    <n v="1.26"/>
    <n v="3.9E-2"/>
    <n v="1.26"/>
    <n v="0"/>
    <n v="24.2"/>
    <n v="32.799999999999997"/>
  </r>
  <r>
    <d v="1902-07-29T00:00:00"/>
    <x v="940"/>
    <x v="6"/>
    <x v="0"/>
    <x v="19"/>
    <x v="1"/>
    <n v="100"/>
    <n v="6"/>
    <n v="0.06"/>
    <n v="6.62"/>
    <n v="15.105740181268882"/>
    <n v="34.78"/>
    <n v="21.17"/>
    <n v="220.3"/>
    <n v="4"/>
    <n v="1.82"/>
    <n v="0.15"/>
    <n v="0.92"/>
    <n v="2.9000000000000001E-2"/>
    <n v="0.67"/>
    <n v="0"/>
    <n v="19.7"/>
    <n v="30.8"/>
  </r>
  <r>
    <d v="1902-07-30T00:00:00"/>
    <x v="941"/>
    <x v="6"/>
    <x v="2"/>
    <x v="16"/>
    <x v="0"/>
    <n v="80"/>
    <n v="1"/>
    <n v="1.2500000000000001E-2"/>
    <n v="7.29"/>
    <n v="10.973936899862826"/>
    <n v="42.26"/>
    <n v="23.37"/>
    <n v="269.35000000000002"/>
    <n v="4"/>
    <n v="4.87"/>
    <m/>
    <n v="2.13"/>
    <n v="1.4999999999999999E-2"/>
    <n v="0.21"/>
    <n v="2"/>
    <n v="18.899999999999999"/>
    <n v="37.799999999999997"/>
  </r>
  <r>
    <d v="1902-07-31T00:00:00"/>
    <x v="942"/>
    <x v="6"/>
    <x v="1"/>
    <x v="13"/>
    <x v="0"/>
    <n v="152"/>
    <m/>
    <n v="0"/>
    <n v="10.29"/>
    <n v="14.771622934888242"/>
    <n v="16.670000000000002"/>
    <n v="22.99"/>
    <n v="145.30000000000001"/>
    <n v="4"/>
    <n v="0.39"/>
    <n v="1.79"/>
    <n v="0.89"/>
    <n v="3.4000000000000002E-2"/>
    <n v="0.79"/>
    <n v="2"/>
    <n v="23"/>
    <n v="37.799999999999997"/>
  </r>
  <r>
    <d v="1902-08-01T00:00:00"/>
    <x v="943"/>
    <x v="7"/>
    <x v="0"/>
    <x v="0"/>
    <x v="2"/>
    <n v="55"/>
    <n v="7"/>
    <n v="0.12727272727272726"/>
    <n v="5.47"/>
    <n v="10.054844606946984"/>
    <n v="43.76"/>
    <n v="20.84"/>
    <n v="148.29"/>
    <n v="2"/>
    <n v="4.92"/>
    <n v="1.54"/>
    <n v="0.52"/>
    <n v="3.7999999999999999E-2"/>
    <n v="1.17"/>
    <n v="0"/>
    <n v="18.899999999999999"/>
    <n v="56.8"/>
  </r>
  <r>
    <d v="1902-08-02T00:00:00"/>
    <x v="944"/>
    <x v="7"/>
    <x v="0"/>
    <x v="0"/>
    <x v="1"/>
    <n v="76"/>
    <n v="6"/>
    <n v="7.8947368421052627E-2"/>
    <n v="8.58"/>
    <n v="8.8578088578088572"/>
    <n v="14.13"/>
    <n v="18.489999999999998"/>
    <n v="415.43"/>
    <n v="4"/>
    <n v="3.04"/>
    <n v="7.0000000000000007E-2"/>
    <n v="2.16"/>
    <n v="4.8000000000000001E-2"/>
    <n v="0.61"/>
    <n v="2"/>
    <n v="19.7"/>
    <n v="45.8"/>
  </r>
  <r>
    <d v="1902-08-03T00:00:00"/>
    <x v="945"/>
    <x v="7"/>
    <x v="4"/>
    <x v="9"/>
    <x v="0"/>
    <n v="154"/>
    <n v="3"/>
    <n v="1.948051948051948E-2"/>
    <n v="14.14"/>
    <n v="10.89108910891089"/>
    <n v="36.590000000000003"/>
    <n v="26.19"/>
    <n v="168.12"/>
    <n v="2"/>
    <n v="2.06"/>
    <n v="2.48"/>
    <n v="0.92"/>
    <n v="2.1999999999999999E-2"/>
    <n v="1.17"/>
    <n v="1"/>
    <n v="25"/>
    <n v="40.5"/>
  </r>
  <r>
    <d v="1902-08-04T00:00:00"/>
    <x v="946"/>
    <x v="7"/>
    <x v="3"/>
    <x v="3"/>
    <x v="0"/>
    <n v="190"/>
    <n v="7"/>
    <n v="3.6842105263157891E-2"/>
    <n v="6.61"/>
    <n v="28.744326777609682"/>
    <n v="18.29"/>
    <n v="20.64"/>
    <n v="462.03"/>
    <n v="2"/>
    <n v="0.01"/>
    <n v="1.1299999999999999"/>
    <n v="0.8"/>
    <n v="0.05"/>
    <n v="1.82"/>
    <n v="2"/>
    <n v="22.2"/>
    <n v="49.9"/>
  </r>
  <r>
    <d v="1902-08-05T00:00:00"/>
    <x v="947"/>
    <x v="7"/>
    <x v="0"/>
    <x v="4"/>
    <x v="1"/>
    <n v="183"/>
    <n v="8"/>
    <n v="4.3715846994535519E-2"/>
    <n v="7.6"/>
    <n v="24.078947368421055"/>
    <n v="35.69"/>
    <n v="25.09"/>
    <n v="185.02"/>
    <n v="1"/>
    <n v="2.19"/>
    <n v="1.34"/>
    <n v="0.9"/>
    <n v="1.2E-2"/>
    <n v="0.8"/>
    <n v="1"/>
    <n v="24.3"/>
    <n v="46.7"/>
  </r>
  <r>
    <d v="1902-08-06T00:00:00"/>
    <x v="948"/>
    <x v="7"/>
    <x v="3"/>
    <x v="10"/>
    <x v="1"/>
    <n v="115"/>
    <n v="2"/>
    <n v="1.7391304347826087E-2"/>
    <n v="21.61"/>
    <n v="5.3216103655714946"/>
    <n v="14.61"/>
    <n v="25.96"/>
    <n v="296.33"/>
    <n v="3"/>
    <n v="2.2400000000000002"/>
    <n v="2.0099999999999998"/>
    <n v="2.38"/>
    <n v="1.9E-2"/>
    <n v="1.88"/>
    <n v="2"/>
    <n v="22.6"/>
    <n v="48.8"/>
  </r>
  <r>
    <d v="1902-08-07T00:00:00"/>
    <x v="949"/>
    <x v="7"/>
    <x v="3"/>
    <x v="7"/>
    <x v="1"/>
    <n v="72"/>
    <n v="1"/>
    <n v="1.3888888888888888E-2"/>
    <n v="11.85"/>
    <n v="6.075949367088608"/>
    <n v="38.380000000000003"/>
    <n v="25.89"/>
    <n v="184.67"/>
    <n v="1"/>
    <n v="1.18"/>
    <m/>
    <n v="1.84"/>
    <n v="4.9000000000000002E-2"/>
    <n v="1.72"/>
    <n v="1"/>
    <n v="21.9"/>
    <n v="41.2"/>
  </r>
  <r>
    <d v="1902-08-08T00:00:00"/>
    <x v="950"/>
    <x v="7"/>
    <x v="3"/>
    <x v="3"/>
    <x v="1"/>
    <n v="120"/>
    <n v="9"/>
    <n v="7.4999999999999997E-2"/>
    <n v="17.29"/>
    <n v="6.940427993059572"/>
    <n v="22.88"/>
    <n v="16.22"/>
    <n v="476.46"/>
    <n v="1"/>
    <n v="4.29"/>
    <n v="0.83"/>
    <n v="1.88"/>
    <n v="2.7E-2"/>
    <n v="0.04"/>
    <n v="2"/>
    <n v="22.3"/>
    <n v="44.7"/>
  </r>
  <r>
    <d v="1902-08-09T00:00:00"/>
    <x v="951"/>
    <x v="7"/>
    <x v="1"/>
    <x v="8"/>
    <x v="1"/>
    <n v="118"/>
    <n v="4"/>
    <n v="3.3898305084745763E-2"/>
    <n v="7.2"/>
    <n v="16.388888888888889"/>
    <n v="36.61"/>
    <n v="29.62"/>
    <n v="316.86"/>
    <n v="2"/>
    <n v="1.88"/>
    <n v="0.03"/>
    <n v="0.8"/>
    <n v="4.9000000000000002E-2"/>
    <n v="1.34"/>
    <n v="2"/>
    <n v="24.8"/>
    <n v="38.4"/>
  </r>
  <r>
    <d v="1902-08-10T00:00:00"/>
    <x v="952"/>
    <x v="7"/>
    <x v="0"/>
    <x v="12"/>
    <x v="0"/>
    <n v="124"/>
    <n v="3"/>
    <n v="2.4193548387096774E-2"/>
    <n v="14.71"/>
    <n v="8.4296397008837527"/>
    <n v="31.9"/>
    <n v="26.39"/>
    <n v="323.83999999999997"/>
    <n v="4"/>
    <n v="0.56000000000000005"/>
    <n v="2.42"/>
    <n v="1.73"/>
    <n v="0.05"/>
    <m/>
    <n v="2"/>
    <n v="24.8"/>
    <n v="51.6"/>
  </r>
  <r>
    <d v="1902-08-11T00:00:00"/>
    <x v="953"/>
    <x v="7"/>
    <x v="4"/>
    <x v="5"/>
    <x v="2"/>
    <n v="52"/>
    <n v="7"/>
    <n v="0.13461538461538461"/>
    <n v="16.72"/>
    <n v="3.1100478468899522"/>
    <n v="18.989999999999998"/>
    <n v="23.96"/>
    <n v="448.47"/>
    <n v="1"/>
    <n v="4.21"/>
    <n v="2.27"/>
    <n v="2.2200000000000002"/>
    <n v="2.1999999999999999E-2"/>
    <n v="0.51"/>
    <n v="1"/>
    <n v="24.8"/>
    <n v="41.6"/>
  </r>
  <r>
    <d v="1902-08-12T00:00:00"/>
    <x v="954"/>
    <x v="7"/>
    <x v="0"/>
    <x v="12"/>
    <x v="2"/>
    <n v="170"/>
    <n v="9"/>
    <n v="5.2941176470588235E-2"/>
    <n v="7.98"/>
    <n v="21.303258145363408"/>
    <n v="31.27"/>
    <n v="19.329999999999998"/>
    <n v="159.88"/>
    <n v="2"/>
    <n v="3.28"/>
    <n v="1.92"/>
    <n v="1.86"/>
    <n v="2.9000000000000001E-2"/>
    <n v="1.47"/>
    <n v="1"/>
    <n v="19.600000000000001"/>
    <n v="51.7"/>
  </r>
  <r>
    <d v="1902-08-13T00:00:00"/>
    <x v="955"/>
    <x v="7"/>
    <x v="3"/>
    <x v="7"/>
    <x v="2"/>
    <n v="70"/>
    <n v="5"/>
    <n v="7.1428571428571425E-2"/>
    <n v="11.06"/>
    <n v="6.3291139240506329"/>
    <n v="16.36"/>
    <n v="17.27"/>
    <n v="134.72"/>
    <n v="2"/>
    <m/>
    <n v="2.8"/>
    <n v="0.65"/>
    <n v="1.7999999999999999E-2"/>
    <n v="1.46"/>
    <n v="0"/>
    <n v="18.399999999999999"/>
    <n v="53.4"/>
  </r>
  <r>
    <d v="1902-08-14T00:00:00"/>
    <x v="956"/>
    <x v="7"/>
    <x v="0"/>
    <x v="0"/>
    <x v="0"/>
    <n v="164"/>
    <n v="5"/>
    <n v="3.048780487804878E-2"/>
    <n v="20.38"/>
    <n v="8.0471050049067721"/>
    <n v="49.69"/>
    <n v="26.91"/>
    <n v="489.83"/>
    <n v="3"/>
    <n v="0.37"/>
    <n v="0.61"/>
    <n v="1.37"/>
    <n v="4.2999999999999997E-2"/>
    <n v="1.38"/>
    <n v="1"/>
    <n v="22.9"/>
    <n v="36.4"/>
  </r>
  <r>
    <d v="1902-08-15T00:00:00"/>
    <x v="957"/>
    <x v="7"/>
    <x v="4"/>
    <x v="15"/>
    <x v="2"/>
    <n v="132"/>
    <n v="2"/>
    <n v="1.5151515151515152E-2"/>
    <n v="17.190000000000001"/>
    <n v="7.6788830715532281"/>
    <n v="33.85"/>
    <n v="20.92"/>
    <n v="467.41"/>
    <n v="1"/>
    <m/>
    <n v="0.31"/>
    <n v="1.92"/>
    <n v="1.6E-2"/>
    <m/>
    <n v="1"/>
    <n v="21.4"/>
    <n v="32"/>
  </r>
  <r>
    <d v="1902-08-16T00:00:00"/>
    <x v="958"/>
    <x v="7"/>
    <x v="4"/>
    <x v="5"/>
    <x v="1"/>
    <n v="142"/>
    <n v="4"/>
    <n v="2.8169014084507043E-2"/>
    <n v="21.56"/>
    <n v="6.5862708719851577"/>
    <n v="30.43"/>
    <n v="28.68"/>
    <n v="201.09"/>
    <n v="2"/>
    <n v="4.34"/>
    <n v="3"/>
    <n v="0.69"/>
    <n v="1.7000000000000001E-2"/>
    <n v="1.19"/>
    <n v="0"/>
    <n v="24.3"/>
    <n v="38.799999999999997"/>
  </r>
  <r>
    <d v="1902-08-17T00:00:00"/>
    <x v="959"/>
    <x v="7"/>
    <x v="3"/>
    <x v="10"/>
    <x v="1"/>
    <n v="69"/>
    <m/>
    <n v="0"/>
    <n v="5.26"/>
    <n v="13.117870722433461"/>
    <n v="46.74"/>
    <n v="29.11"/>
    <n v="336.87"/>
    <n v="3"/>
    <n v="4.41"/>
    <n v="2.61"/>
    <n v="1.22"/>
    <n v="4.2000000000000003E-2"/>
    <n v="1.19"/>
    <n v="0"/>
    <n v="21.8"/>
    <n v="45.3"/>
  </r>
  <r>
    <d v="1902-08-18T00:00:00"/>
    <x v="960"/>
    <x v="7"/>
    <x v="4"/>
    <x v="9"/>
    <x v="1"/>
    <n v="155"/>
    <n v="6"/>
    <n v="3.870967741935484E-2"/>
    <n v="16.48"/>
    <n v="9.4053398058252426"/>
    <n v="22.01"/>
    <n v="15.84"/>
    <n v="377.39"/>
    <n v="2"/>
    <m/>
    <n v="0.12"/>
    <n v="1.93"/>
    <n v="4.1000000000000002E-2"/>
    <n v="1.93"/>
    <n v="1"/>
    <n v="20.8"/>
    <n v="58.8"/>
  </r>
  <r>
    <d v="1902-08-19T00:00:00"/>
    <x v="961"/>
    <x v="7"/>
    <x v="3"/>
    <x v="10"/>
    <x v="2"/>
    <n v="80"/>
    <n v="6"/>
    <n v="7.4999999999999997E-2"/>
    <n v="1.35"/>
    <n v="59.259259259259252"/>
    <n v="19.13"/>
    <n v="23.71"/>
    <n v="470.68"/>
    <n v="3"/>
    <n v="0.62"/>
    <n v="0.99"/>
    <n v="2.17"/>
    <n v="4.2000000000000003E-2"/>
    <n v="1.56"/>
    <n v="1"/>
    <n v="20.2"/>
    <n v="54.1"/>
  </r>
  <r>
    <d v="1902-08-20T00:00:00"/>
    <x v="962"/>
    <x v="7"/>
    <x v="0"/>
    <x v="19"/>
    <x v="1"/>
    <n v="125"/>
    <m/>
    <n v="0"/>
    <n v="6.54"/>
    <n v="19.1131498470948"/>
    <n v="35.46"/>
    <n v="20.76"/>
    <n v="184.08"/>
    <n v="2"/>
    <n v="4.9400000000000004"/>
    <n v="1.55"/>
    <n v="1.78"/>
    <n v="1.7999999999999999E-2"/>
    <n v="0.72"/>
    <n v="0"/>
    <n v="18.8"/>
    <n v="37"/>
  </r>
  <r>
    <d v="1902-08-21T00:00:00"/>
    <x v="963"/>
    <x v="7"/>
    <x v="2"/>
    <x v="2"/>
    <x v="0"/>
    <n v="92"/>
    <n v="4"/>
    <n v="4.3478260869565216E-2"/>
    <n v="2.35"/>
    <n v="39.148936170212764"/>
    <n v="46.3"/>
    <n v="21.13"/>
    <n v="415.27"/>
    <n v="1"/>
    <m/>
    <n v="1.88"/>
    <n v="2.1800000000000002"/>
    <n v="3.9E-2"/>
    <n v="1.27"/>
    <n v="2"/>
    <n v="19.600000000000001"/>
    <n v="54.9"/>
  </r>
  <r>
    <d v="1902-08-22T00:00:00"/>
    <x v="964"/>
    <x v="7"/>
    <x v="0"/>
    <x v="4"/>
    <x v="1"/>
    <n v="99"/>
    <m/>
    <n v="0"/>
    <n v="18.41"/>
    <n v="5.3775122216186855"/>
    <n v="35.99"/>
    <n v="24.24"/>
    <n v="171.43"/>
    <n v="1"/>
    <n v="2.34"/>
    <n v="1.25"/>
    <n v="1.81"/>
    <n v="2.5999999999999999E-2"/>
    <n v="1.78"/>
    <n v="1"/>
    <n v="21.3"/>
    <n v="36.6"/>
  </r>
  <r>
    <d v="1902-08-23T00:00:00"/>
    <x v="965"/>
    <x v="7"/>
    <x v="2"/>
    <x v="11"/>
    <x v="2"/>
    <n v="62"/>
    <n v="4"/>
    <n v="6.4516129032258063E-2"/>
    <n v="12.62"/>
    <n v="4.9128367670364508"/>
    <n v="10.87"/>
    <n v="26.66"/>
    <n v="323.77"/>
    <n v="2"/>
    <n v="3.65"/>
    <n v="0.26"/>
    <n v="2.36"/>
    <n v="3.5999999999999997E-2"/>
    <n v="1.63"/>
    <n v="1"/>
    <n v="19.7"/>
    <n v="36"/>
  </r>
  <r>
    <d v="1902-08-24T00:00:00"/>
    <x v="966"/>
    <x v="7"/>
    <x v="0"/>
    <x v="4"/>
    <x v="2"/>
    <n v="130"/>
    <n v="3"/>
    <n v="2.3076923076923078E-2"/>
    <n v="12.6"/>
    <n v="10.317460317460318"/>
    <n v="44.5"/>
    <n v="23.25"/>
    <n v="180.18"/>
    <n v="2"/>
    <m/>
    <n v="1.42"/>
    <n v="0.53"/>
    <n v="1.7999999999999999E-2"/>
    <n v="0.87"/>
    <n v="1"/>
    <n v="24.4"/>
    <n v="38.4"/>
  </r>
  <r>
    <d v="1902-08-25T00:00:00"/>
    <x v="967"/>
    <x v="7"/>
    <x v="4"/>
    <x v="18"/>
    <x v="1"/>
    <n v="129"/>
    <n v="5"/>
    <n v="3.875968992248062E-2"/>
    <n v="10.35"/>
    <n v="12.463768115942029"/>
    <n v="21.89"/>
    <n v="26.35"/>
    <n v="219.09"/>
    <n v="4"/>
    <n v="4.95"/>
    <n v="1.64"/>
    <n v="1.2"/>
    <n v="4.7E-2"/>
    <n v="1.85"/>
    <n v="2"/>
    <n v="24.4"/>
    <n v="40.6"/>
  </r>
  <r>
    <d v="1902-08-26T00:00:00"/>
    <x v="968"/>
    <x v="7"/>
    <x v="0"/>
    <x v="4"/>
    <x v="2"/>
    <n v="86"/>
    <n v="9"/>
    <n v="0.10465116279069768"/>
    <n v="2.3199999999999998"/>
    <n v="37.068965517241381"/>
    <n v="44.77"/>
    <n v="29.48"/>
    <n v="312.7"/>
    <n v="2"/>
    <n v="3.9"/>
    <n v="0.94"/>
    <n v="0.63"/>
    <n v="3.4000000000000002E-2"/>
    <n v="1.95"/>
    <n v="2"/>
    <n v="21.9"/>
    <n v="41.3"/>
  </r>
  <r>
    <d v="1902-08-27T00:00:00"/>
    <x v="969"/>
    <x v="7"/>
    <x v="0"/>
    <x v="0"/>
    <x v="2"/>
    <n v="125"/>
    <n v="6"/>
    <n v="4.8000000000000001E-2"/>
    <n v="18.53"/>
    <n v="6.7458175930922826"/>
    <n v="49.26"/>
    <n v="21.17"/>
    <n v="227.8"/>
    <n v="1"/>
    <n v="1.6"/>
    <n v="0.48"/>
    <n v="1.26"/>
    <n v="0.04"/>
    <n v="1.54"/>
    <n v="0"/>
    <n v="19.2"/>
    <n v="31.4"/>
  </r>
  <r>
    <d v="1902-08-28T00:00:00"/>
    <x v="970"/>
    <x v="7"/>
    <x v="0"/>
    <x v="19"/>
    <x v="0"/>
    <n v="125"/>
    <n v="2"/>
    <n v="1.6E-2"/>
    <n v="17.489999999999998"/>
    <n v="7.1469411092052608"/>
    <n v="36.049999999999997"/>
    <n v="21.67"/>
    <n v="498.86"/>
    <n v="3"/>
    <m/>
    <n v="1.55"/>
    <n v="0.99"/>
    <n v="2.8000000000000001E-2"/>
    <n v="0.35"/>
    <n v="0"/>
    <n v="20.3"/>
    <n v="47"/>
  </r>
  <r>
    <d v="1902-08-29T00:00:00"/>
    <x v="971"/>
    <x v="7"/>
    <x v="1"/>
    <x v="1"/>
    <x v="1"/>
    <n v="174"/>
    <m/>
    <n v="0"/>
    <n v="17.47"/>
    <n v="9.959931310818547"/>
    <n v="21.23"/>
    <n v="25.1"/>
    <n v="357.85"/>
    <n v="2"/>
    <m/>
    <n v="0.83"/>
    <n v="0.99"/>
    <n v="4.3999999999999997E-2"/>
    <n v="1.49"/>
    <n v="0"/>
    <n v="23.5"/>
    <n v="59.1"/>
  </r>
  <r>
    <d v="1902-08-30T00:00:00"/>
    <x v="972"/>
    <x v="7"/>
    <x v="1"/>
    <x v="6"/>
    <x v="0"/>
    <n v="144"/>
    <n v="2"/>
    <n v="1.3888888888888888E-2"/>
    <n v="23.87"/>
    <n v="6.0326770004189356"/>
    <n v="19.03"/>
    <n v="15.59"/>
    <n v="434.54"/>
    <n v="3"/>
    <n v="2.21"/>
    <n v="0.72"/>
    <n v="1.08"/>
    <n v="2.5000000000000001E-2"/>
    <n v="0.81"/>
    <n v="2"/>
    <n v="22.7"/>
    <n v="55.4"/>
  </r>
  <r>
    <d v="1902-08-31T00:00:00"/>
    <x v="973"/>
    <x v="7"/>
    <x v="2"/>
    <x v="14"/>
    <x v="2"/>
    <n v="102"/>
    <n v="6"/>
    <n v="5.8823529411764705E-2"/>
    <n v="20.28"/>
    <n v="5.0295857988165675"/>
    <n v="38.18"/>
    <n v="16.760000000000002"/>
    <n v="178.71"/>
    <n v="3"/>
    <n v="2.37"/>
    <n v="2.17"/>
    <n v="1.08"/>
    <n v="2.1999999999999999E-2"/>
    <m/>
    <n v="1"/>
    <n v="23.2"/>
    <n v="48"/>
  </r>
  <r>
    <d v="1902-09-01T00:00:00"/>
    <x v="974"/>
    <x v="8"/>
    <x v="1"/>
    <x v="1"/>
    <x v="0"/>
    <n v="144"/>
    <n v="1"/>
    <n v="6.9444444444444441E-3"/>
    <n v="7.14"/>
    <n v="20.168067226890756"/>
    <n v="12.15"/>
    <n v="17.260000000000002"/>
    <n v="152.09"/>
    <n v="3"/>
    <n v="4.5"/>
    <n v="1.68"/>
    <n v="1.66"/>
    <n v="4.9000000000000002E-2"/>
    <n v="0.23"/>
    <n v="2"/>
    <n v="19.899999999999999"/>
    <n v="54"/>
  </r>
  <r>
    <d v="1902-09-02T00:00:00"/>
    <x v="975"/>
    <x v="8"/>
    <x v="1"/>
    <x v="13"/>
    <x v="1"/>
    <n v="101"/>
    <n v="1"/>
    <n v="9.9009900990099011E-3"/>
    <n v="4.3499999999999996"/>
    <n v="23.218390804597703"/>
    <n v="36.01"/>
    <n v="23.67"/>
    <n v="212.1"/>
    <n v="1"/>
    <n v="1.7"/>
    <n v="2.23"/>
    <n v="1.8"/>
    <n v="0.03"/>
    <n v="0.2"/>
    <n v="0"/>
    <n v="18.100000000000001"/>
    <n v="53"/>
  </r>
  <r>
    <d v="1902-09-03T00:00:00"/>
    <x v="976"/>
    <x v="8"/>
    <x v="4"/>
    <x v="18"/>
    <x v="2"/>
    <n v="136"/>
    <n v="5"/>
    <n v="3.6764705882352942E-2"/>
    <n v="11.34"/>
    <n v="11.99294532627866"/>
    <n v="22.37"/>
    <n v="23.16"/>
    <n v="425.79"/>
    <n v="3"/>
    <n v="3.3"/>
    <n v="1.34"/>
    <n v="1.02"/>
    <n v="2.4E-2"/>
    <n v="0.81"/>
    <n v="0"/>
    <n v="18.100000000000001"/>
    <n v="38"/>
  </r>
  <r>
    <d v="1902-09-04T00:00:00"/>
    <x v="977"/>
    <x v="8"/>
    <x v="4"/>
    <x v="9"/>
    <x v="0"/>
    <n v="167"/>
    <n v="8"/>
    <n v="4.790419161676647E-2"/>
    <n v="20.16"/>
    <n v="8.2837301587301582"/>
    <n v="10.11"/>
    <n v="19.59"/>
    <n v="179.37"/>
    <n v="2"/>
    <n v="4.8600000000000003"/>
    <n v="0.23"/>
    <n v="0.78"/>
    <n v="3.2000000000000001E-2"/>
    <n v="1.1200000000000001"/>
    <n v="1"/>
    <n v="22.7"/>
    <n v="38.9"/>
  </r>
  <r>
    <d v="1902-09-05T00:00:00"/>
    <x v="978"/>
    <x v="8"/>
    <x v="2"/>
    <x v="11"/>
    <x v="0"/>
    <n v="129"/>
    <m/>
    <n v="0"/>
    <n v="4.6399999999999997"/>
    <n v="27.801724137931036"/>
    <n v="35.340000000000003"/>
    <n v="23.62"/>
    <n v="198.24"/>
    <n v="1"/>
    <m/>
    <n v="1.48"/>
    <n v="1.33"/>
    <n v="4.2999999999999997E-2"/>
    <n v="1.36"/>
    <n v="2"/>
    <n v="21.9"/>
    <n v="52.5"/>
  </r>
  <r>
    <d v="1902-09-06T00:00:00"/>
    <x v="979"/>
    <x v="8"/>
    <x v="4"/>
    <x v="5"/>
    <x v="2"/>
    <n v="185"/>
    <n v="3"/>
    <n v="1.6216216216216217E-2"/>
    <n v="18.850000000000001"/>
    <n v="9.8143236074270543"/>
    <n v="33.28"/>
    <n v="29.46"/>
    <n v="397.24"/>
    <n v="2"/>
    <n v="3.49"/>
    <n v="1.79"/>
    <n v="1.0900000000000001"/>
    <n v="3.1E-2"/>
    <n v="1.73"/>
    <n v="2"/>
    <n v="20.9"/>
    <n v="32.4"/>
  </r>
  <r>
    <d v="1902-09-07T00:00:00"/>
    <x v="980"/>
    <x v="8"/>
    <x v="2"/>
    <x v="2"/>
    <x v="2"/>
    <n v="61"/>
    <n v="4"/>
    <n v="6.5573770491803282E-2"/>
    <n v="22.61"/>
    <n v="2.6979212737726672"/>
    <n v="31.15"/>
    <n v="27.93"/>
    <n v="420.36"/>
    <n v="2"/>
    <n v="0.69"/>
    <n v="2.33"/>
    <n v="2.34"/>
    <n v="3.1E-2"/>
    <n v="0.28999999999999998"/>
    <n v="2"/>
    <n v="23.4"/>
    <n v="57.1"/>
  </r>
  <r>
    <d v="1902-09-08T00:00:00"/>
    <x v="981"/>
    <x v="8"/>
    <x v="4"/>
    <x v="18"/>
    <x v="0"/>
    <n v="150"/>
    <n v="8"/>
    <n v="5.3333333333333337E-2"/>
    <n v="4.1900000000000004"/>
    <n v="35.799522673031021"/>
    <n v="19.95"/>
    <n v="20.39"/>
    <n v="318.99"/>
    <n v="3"/>
    <n v="4.29"/>
    <n v="1.75"/>
    <n v="2.1"/>
    <n v="3.1E-2"/>
    <n v="0.63"/>
    <n v="2"/>
    <n v="24.3"/>
    <n v="56.8"/>
  </r>
  <r>
    <d v="1902-09-09T00:00:00"/>
    <x v="982"/>
    <x v="8"/>
    <x v="2"/>
    <x v="14"/>
    <x v="0"/>
    <n v="130"/>
    <m/>
    <n v="0"/>
    <n v="16.71"/>
    <n v="7.7797725912627165"/>
    <n v="46.59"/>
    <n v="29.27"/>
    <n v="157.66999999999999"/>
    <n v="4"/>
    <n v="4.17"/>
    <n v="2.39"/>
    <n v="2.27"/>
    <n v="0.03"/>
    <n v="7.0000000000000007E-2"/>
    <n v="0"/>
    <n v="24.2"/>
    <n v="44.2"/>
  </r>
  <r>
    <d v="1902-09-10T00:00:00"/>
    <x v="983"/>
    <x v="8"/>
    <x v="2"/>
    <x v="2"/>
    <x v="2"/>
    <n v="143"/>
    <n v="0"/>
    <n v="0"/>
    <n v="5.94"/>
    <n v="24.074074074074073"/>
    <n v="11.28"/>
    <n v="20.32"/>
    <n v="433.89"/>
    <n v="4"/>
    <n v="1.05"/>
    <n v="1.54"/>
    <n v="0.71"/>
    <n v="3.7999999999999999E-2"/>
    <n v="1.33"/>
    <n v="1"/>
    <n v="23.2"/>
    <n v="50.9"/>
  </r>
  <r>
    <d v="1902-09-11T00:00:00"/>
    <x v="984"/>
    <x v="8"/>
    <x v="0"/>
    <x v="12"/>
    <x v="0"/>
    <n v="116"/>
    <n v="4"/>
    <n v="3.4482758620689655E-2"/>
    <n v="23.9"/>
    <n v="4.8535564853556492"/>
    <n v="14.43"/>
    <n v="23.6"/>
    <n v="332.84"/>
    <n v="1"/>
    <n v="0.49"/>
    <n v="1.84"/>
    <n v="1.27"/>
    <n v="4.2999999999999997E-2"/>
    <m/>
    <n v="1"/>
    <n v="25"/>
    <n v="33.299999999999997"/>
  </r>
  <r>
    <d v="1902-09-12T00:00:00"/>
    <x v="985"/>
    <x v="8"/>
    <x v="2"/>
    <x v="16"/>
    <x v="2"/>
    <n v="50"/>
    <n v="4"/>
    <n v="0.08"/>
    <n v="21.5"/>
    <n v="2.3255813953488373"/>
    <n v="25.54"/>
    <n v="25.29"/>
    <n v="472.88"/>
    <n v="1"/>
    <n v="0.63"/>
    <n v="7.0000000000000007E-2"/>
    <n v="2.2000000000000002"/>
    <n v="3.5000000000000003E-2"/>
    <n v="0.09"/>
    <n v="2"/>
    <n v="18.100000000000001"/>
    <n v="46.3"/>
  </r>
  <r>
    <d v="1902-09-13T00:00:00"/>
    <x v="986"/>
    <x v="8"/>
    <x v="2"/>
    <x v="2"/>
    <x v="1"/>
    <n v="65"/>
    <n v="7"/>
    <n v="0.1076923076923077"/>
    <n v="9.5399999999999991"/>
    <n v="6.8134171907756818"/>
    <n v="25.55"/>
    <n v="24.13"/>
    <n v="182.61"/>
    <n v="1"/>
    <n v="4.4800000000000004"/>
    <m/>
    <n v="0.85"/>
    <n v="2.3E-2"/>
    <n v="1.2"/>
    <n v="0"/>
    <n v="19.7"/>
    <n v="59.1"/>
  </r>
  <r>
    <d v="1902-09-14T00:00:00"/>
    <x v="987"/>
    <x v="8"/>
    <x v="2"/>
    <x v="11"/>
    <x v="2"/>
    <n v="116"/>
    <n v="4"/>
    <n v="3.4482758620689655E-2"/>
    <n v="2.0099999999999998"/>
    <n v="57.711442786069661"/>
    <n v="15.12"/>
    <n v="27.68"/>
    <n v="158.46"/>
    <n v="4"/>
    <n v="2.42"/>
    <n v="0.5"/>
    <n v="2.06"/>
    <n v="4.2000000000000003E-2"/>
    <n v="0.39"/>
    <n v="1"/>
    <n v="23.5"/>
    <n v="58.1"/>
  </r>
  <r>
    <d v="1902-09-15T00:00:00"/>
    <x v="988"/>
    <x v="8"/>
    <x v="3"/>
    <x v="3"/>
    <x v="0"/>
    <n v="117"/>
    <n v="5"/>
    <n v="4.2735042735042736E-2"/>
    <n v="2.04"/>
    <n v="57.352941176470587"/>
    <n v="49.33"/>
    <n v="23.48"/>
    <n v="190.29"/>
    <n v="3"/>
    <n v="3.74"/>
    <n v="2.2200000000000002"/>
    <n v="2.25"/>
    <n v="1.4E-2"/>
    <m/>
    <n v="2"/>
    <n v="20.3"/>
    <n v="36.5"/>
  </r>
  <r>
    <d v="1902-09-16T00:00:00"/>
    <x v="989"/>
    <x v="8"/>
    <x v="2"/>
    <x v="16"/>
    <x v="0"/>
    <n v="84"/>
    <n v="2"/>
    <n v="2.3809523809523808E-2"/>
    <n v="12.33"/>
    <n v="6.8126520681265204"/>
    <n v="49.5"/>
    <n v="20.62"/>
    <n v="176.07"/>
    <n v="1"/>
    <n v="2.44"/>
    <n v="1.33"/>
    <n v="1.05"/>
    <n v="2.5000000000000001E-2"/>
    <n v="0.71"/>
    <n v="0"/>
    <n v="24.2"/>
    <n v="50.5"/>
  </r>
  <r>
    <d v="1902-09-17T00:00:00"/>
    <x v="990"/>
    <x v="8"/>
    <x v="0"/>
    <x v="0"/>
    <x v="0"/>
    <n v="114"/>
    <n v="3"/>
    <n v="2.6315789473684209E-2"/>
    <n v="23.02"/>
    <n v="4.9522154648132064"/>
    <n v="40.93"/>
    <n v="23.18"/>
    <n v="422.22"/>
    <n v="1"/>
    <n v="4.3600000000000003"/>
    <n v="2.68"/>
    <n v="2.4300000000000002"/>
    <n v="4.2999999999999997E-2"/>
    <n v="0.52"/>
    <n v="1"/>
    <n v="22.9"/>
    <n v="40"/>
  </r>
  <r>
    <d v="1902-09-18T00:00:00"/>
    <x v="991"/>
    <x v="8"/>
    <x v="3"/>
    <x v="7"/>
    <x v="2"/>
    <n v="119"/>
    <n v="1"/>
    <n v="8.4033613445378148E-3"/>
    <n v="20.46"/>
    <n v="5.8162267839687196"/>
    <n v="22.17"/>
    <n v="29.02"/>
    <n v="138.09"/>
    <n v="4"/>
    <n v="2.33"/>
    <n v="0.91"/>
    <n v="2.17"/>
    <n v="3.9E-2"/>
    <n v="1.52"/>
    <n v="0"/>
    <n v="18.2"/>
    <n v="42.6"/>
  </r>
  <r>
    <d v="1902-09-19T00:00:00"/>
    <x v="992"/>
    <x v="8"/>
    <x v="0"/>
    <x v="12"/>
    <x v="1"/>
    <n v="171"/>
    <n v="5"/>
    <n v="2.9239766081871343E-2"/>
    <n v="12.01"/>
    <n v="14.238134887593672"/>
    <n v="23.64"/>
    <n v="25.65"/>
    <n v="424.7"/>
    <n v="4"/>
    <n v="4.34"/>
    <n v="2.92"/>
    <n v="0.84"/>
    <n v="4.9000000000000002E-2"/>
    <n v="1.48"/>
    <n v="0"/>
    <n v="21.3"/>
    <n v="53.2"/>
  </r>
  <r>
    <d v="1902-09-20T00:00:00"/>
    <x v="993"/>
    <x v="8"/>
    <x v="0"/>
    <x v="0"/>
    <x v="2"/>
    <n v="156"/>
    <n v="8"/>
    <n v="5.128205128205128E-2"/>
    <n v="5.98"/>
    <n v="26.086956521739129"/>
    <n v="45.67"/>
    <n v="19.2"/>
    <n v="358.31"/>
    <n v="3"/>
    <n v="1.35"/>
    <n v="2.21"/>
    <n v="1.65"/>
    <n v="2.5000000000000001E-2"/>
    <n v="0.12"/>
    <n v="2"/>
    <n v="18.8"/>
    <n v="57.6"/>
  </r>
  <r>
    <d v="1902-09-21T00:00:00"/>
    <x v="994"/>
    <x v="8"/>
    <x v="0"/>
    <x v="0"/>
    <x v="2"/>
    <n v="153"/>
    <n v="6"/>
    <n v="3.9215686274509803E-2"/>
    <n v="2.5299999999999998"/>
    <n v="60.474308300395265"/>
    <n v="10.3"/>
    <n v="15.3"/>
    <n v="466.77"/>
    <n v="3"/>
    <n v="0.32"/>
    <n v="1.84"/>
    <n v="0.96"/>
    <n v="3.5000000000000003E-2"/>
    <n v="1.45"/>
    <n v="1"/>
    <n v="24.2"/>
    <n v="37.700000000000003"/>
  </r>
  <r>
    <d v="1902-09-22T00:00:00"/>
    <x v="995"/>
    <x v="8"/>
    <x v="4"/>
    <x v="9"/>
    <x v="0"/>
    <n v="143"/>
    <n v="6"/>
    <n v="4.195804195804196E-2"/>
    <n v="9.85"/>
    <n v="14.517766497461929"/>
    <n v="16.22"/>
    <n v="24.07"/>
    <n v="286.54000000000002"/>
    <n v="2"/>
    <n v="1.43"/>
    <n v="2.82"/>
    <n v="1.42"/>
    <n v="4.2000000000000003E-2"/>
    <n v="1.89"/>
    <n v="2"/>
    <n v="19.399999999999999"/>
    <n v="55.4"/>
  </r>
  <r>
    <d v="1902-09-23T00:00:00"/>
    <x v="996"/>
    <x v="8"/>
    <x v="2"/>
    <x v="2"/>
    <x v="0"/>
    <n v="174"/>
    <n v="4"/>
    <n v="2.2988505747126436E-2"/>
    <n v="19.78"/>
    <n v="8.7967644084934271"/>
    <n v="21.16"/>
    <n v="17.21"/>
    <n v="207.97"/>
    <n v="3"/>
    <n v="3.08"/>
    <m/>
    <n v="1.52"/>
    <n v="0.03"/>
    <m/>
    <n v="0"/>
    <n v="18.899999999999999"/>
    <n v="58.1"/>
  </r>
  <r>
    <d v="1902-09-24T00:00:00"/>
    <x v="997"/>
    <x v="8"/>
    <x v="4"/>
    <x v="18"/>
    <x v="1"/>
    <n v="119"/>
    <n v="9"/>
    <n v="7.5630252100840331E-2"/>
    <n v="12.16"/>
    <n v="9.786184210526315"/>
    <n v="49.95"/>
    <n v="22.55"/>
    <n v="460.87"/>
    <n v="4"/>
    <n v="4.32"/>
    <n v="1.0900000000000001"/>
    <n v="1.84"/>
    <n v="2.1999999999999999E-2"/>
    <n v="1.06"/>
    <n v="1"/>
    <n v="23"/>
    <n v="51.3"/>
  </r>
  <r>
    <d v="1902-09-25T00:00:00"/>
    <x v="998"/>
    <x v="8"/>
    <x v="0"/>
    <x v="12"/>
    <x v="1"/>
    <n v="150"/>
    <n v="6"/>
    <n v="0.04"/>
    <n v="11.9"/>
    <n v="12.605042016806722"/>
    <n v="11.81"/>
    <n v="18.690000000000001"/>
    <n v="102.88"/>
    <n v="1"/>
    <n v="1.36"/>
    <n v="2.09"/>
    <n v="1.73"/>
    <n v="1.4999999999999999E-2"/>
    <n v="0.68"/>
    <n v="2"/>
    <n v="20.100000000000001"/>
    <n v="41.2"/>
  </r>
  <r>
    <d v="1902-09-26T00:00:00"/>
    <x v="999"/>
    <x v="8"/>
    <x v="2"/>
    <x v="16"/>
    <x v="0"/>
    <n v="99"/>
    <m/>
    <n v="0"/>
    <n v="11.95"/>
    <n v="8.2845188284518834"/>
    <n v="35.94"/>
    <n v="28.46"/>
    <n v="467.22"/>
    <n v="4"/>
    <n v="0.39"/>
    <n v="0.73"/>
    <n v="1.21"/>
    <n v="1.9E-2"/>
    <n v="1.53"/>
    <n v="1"/>
    <n v="22.4"/>
    <n v="51.6"/>
  </r>
  <r>
    <d v="1902-09-27T00:00:00"/>
    <x v="1000"/>
    <x v="8"/>
    <x v="0"/>
    <x v="4"/>
    <x v="0"/>
    <n v="155"/>
    <n v="9"/>
    <n v="5.8064516129032261E-2"/>
    <n v="5.86"/>
    <n v="26.450511945392488"/>
    <n v="42.38"/>
    <n v="16.95"/>
    <n v="349.9"/>
    <n v="1"/>
    <n v="2.16"/>
    <n v="1.57"/>
    <n v="1.56"/>
    <n v="1.2E-2"/>
    <n v="1.53"/>
    <n v="2"/>
    <n v="23.3"/>
    <n v="50.7"/>
  </r>
  <r>
    <d v="1902-09-28T00:00:00"/>
    <x v="1001"/>
    <x v="8"/>
    <x v="4"/>
    <x v="18"/>
    <x v="1"/>
    <n v="159"/>
    <m/>
    <n v="0"/>
    <n v="19.66"/>
    <n v="8.0874872838250251"/>
    <n v="14.17"/>
    <n v="29.76"/>
    <n v="164.65"/>
    <n v="1"/>
    <n v="4.6500000000000004"/>
    <n v="2.68"/>
    <n v="0.66"/>
    <n v="2.1000000000000001E-2"/>
    <n v="1.78"/>
    <n v="1"/>
    <n v="22.2"/>
    <n v="49.9"/>
  </r>
  <r>
    <d v="1902-09-29T00:00:00"/>
    <x v="1002"/>
    <x v="8"/>
    <x v="1"/>
    <x v="6"/>
    <x v="1"/>
    <n v="136"/>
    <n v="6"/>
    <n v="4.4117647058823532E-2"/>
    <n v="18.32"/>
    <n v="7.4235807860262009"/>
    <n v="14.95"/>
    <n v="16.66"/>
    <n v="217.24"/>
    <n v="4"/>
    <n v="2.17"/>
    <n v="1.32"/>
    <n v="1.62"/>
    <n v="1.4999999999999999E-2"/>
    <n v="1.45"/>
    <n v="0"/>
    <n v="22.1"/>
    <n v="59.7"/>
  </r>
  <r>
    <d v="1902-09-30T00:00:00"/>
    <x v="1003"/>
    <x v="8"/>
    <x v="3"/>
    <x v="10"/>
    <x v="0"/>
    <n v="177"/>
    <n v="6"/>
    <n v="3.3898305084745763E-2"/>
    <n v="7.88"/>
    <n v="22.461928934010153"/>
    <n v="21.23"/>
    <n v="24.08"/>
    <n v="336.04"/>
    <n v="2"/>
    <n v="1.61"/>
    <n v="1.27"/>
    <n v="2.4500000000000002"/>
    <n v="1.0999999999999999E-2"/>
    <n v="1.96"/>
    <n v="1"/>
    <n v="19"/>
    <n v="42.8"/>
  </r>
  <r>
    <d v="1902-10-01T00:00:00"/>
    <x v="1004"/>
    <x v="9"/>
    <x v="0"/>
    <x v="4"/>
    <x v="2"/>
    <n v="182"/>
    <n v="1"/>
    <n v="5.4945054945054949E-3"/>
    <n v="5.23"/>
    <n v="34.799235181644356"/>
    <n v="33.51"/>
    <n v="22.79"/>
    <n v="138.83000000000001"/>
    <n v="4"/>
    <m/>
    <n v="1.01"/>
    <n v="1.63"/>
    <n v="2.5000000000000001E-2"/>
    <n v="1.94"/>
    <n v="2"/>
    <n v="18.2"/>
    <n v="33.799999999999997"/>
  </r>
  <r>
    <d v="1902-10-02T00:00:00"/>
    <x v="1005"/>
    <x v="9"/>
    <x v="4"/>
    <x v="9"/>
    <x v="1"/>
    <n v="115"/>
    <n v="2"/>
    <n v="1.7391304347826087E-2"/>
    <n v="19.14"/>
    <n v="6.0083594566353185"/>
    <n v="19.829999999999998"/>
    <n v="25.88"/>
    <n v="122.96"/>
    <n v="3"/>
    <n v="2.09"/>
    <n v="1.97"/>
    <n v="2.2400000000000002"/>
    <n v="2.9000000000000001E-2"/>
    <n v="0.82"/>
    <n v="1"/>
    <n v="23.8"/>
    <n v="36.1"/>
  </r>
  <r>
    <d v="1902-10-03T00:00:00"/>
    <x v="1006"/>
    <x v="9"/>
    <x v="4"/>
    <x v="18"/>
    <x v="0"/>
    <n v="151"/>
    <n v="2"/>
    <n v="1.3245033112582781E-2"/>
    <n v="23.48"/>
    <n v="6.4310051107325386"/>
    <n v="30.21"/>
    <n v="18.37"/>
    <n v="307.55"/>
    <n v="4"/>
    <n v="3.5"/>
    <n v="0.8"/>
    <n v="2.2400000000000002"/>
    <n v="3.3000000000000002E-2"/>
    <n v="1.44"/>
    <n v="0"/>
    <n v="20.9"/>
    <n v="53.6"/>
  </r>
  <r>
    <d v="1902-10-04T00:00:00"/>
    <x v="1007"/>
    <x v="9"/>
    <x v="2"/>
    <x v="2"/>
    <x v="0"/>
    <n v="111"/>
    <n v="9"/>
    <n v="8.1081081081081086E-2"/>
    <n v="4.1900000000000004"/>
    <n v="26.491646778042956"/>
    <n v="17.55"/>
    <n v="21.43"/>
    <n v="113.4"/>
    <n v="4"/>
    <n v="0.6"/>
    <n v="2.42"/>
    <n v="2.41"/>
    <n v="4.2999999999999997E-2"/>
    <n v="0.04"/>
    <n v="2"/>
    <n v="19.600000000000001"/>
    <n v="44.3"/>
  </r>
  <r>
    <d v="1902-10-05T00:00:00"/>
    <x v="1008"/>
    <x v="9"/>
    <x v="4"/>
    <x v="18"/>
    <x v="0"/>
    <n v="144"/>
    <n v="2"/>
    <n v="1.3888888888888888E-2"/>
    <n v="4.66"/>
    <n v="30.901287553648068"/>
    <n v="40.06"/>
    <n v="15.07"/>
    <n v="408.4"/>
    <n v="1"/>
    <n v="2.29"/>
    <n v="1.9"/>
    <n v="0.64"/>
    <n v="1.2E-2"/>
    <n v="0.77"/>
    <n v="1"/>
    <n v="24.3"/>
    <n v="33.299999999999997"/>
  </r>
  <r>
    <d v="1902-10-06T00:00:00"/>
    <x v="1009"/>
    <x v="9"/>
    <x v="1"/>
    <x v="6"/>
    <x v="1"/>
    <n v="155"/>
    <n v="6"/>
    <n v="3.870967741935484E-2"/>
    <n v="14.58"/>
    <n v="10.631001371742112"/>
    <n v="26.18"/>
    <n v="25.05"/>
    <n v="378.74"/>
    <n v="1"/>
    <n v="0.4"/>
    <n v="2.87"/>
    <n v="1.78"/>
    <n v="1.4E-2"/>
    <n v="0.82"/>
    <n v="1"/>
    <n v="24.4"/>
    <n v="30.9"/>
  </r>
  <r>
    <d v="1902-10-07T00:00:00"/>
    <x v="1010"/>
    <x v="9"/>
    <x v="0"/>
    <x v="12"/>
    <x v="2"/>
    <n v="89"/>
    <n v="4"/>
    <n v="4.49438202247191E-2"/>
    <n v="12.1"/>
    <n v="7.3553719008264462"/>
    <n v="18.329999999999998"/>
    <n v="19.79"/>
    <n v="471.01"/>
    <n v="2"/>
    <n v="3.49"/>
    <n v="2.77"/>
    <n v="2.34"/>
    <n v="2.5999999999999999E-2"/>
    <n v="1.66"/>
    <n v="1"/>
    <n v="24.5"/>
    <n v="42.8"/>
  </r>
  <r>
    <d v="1902-10-08T00:00:00"/>
    <x v="1011"/>
    <x v="9"/>
    <x v="2"/>
    <x v="16"/>
    <x v="2"/>
    <n v="163"/>
    <n v="9"/>
    <n v="5.5214723926380369E-2"/>
    <n v="4.5"/>
    <n v="36.222222222222221"/>
    <n v="41.89"/>
    <n v="29.38"/>
    <n v="430.27"/>
    <n v="1"/>
    <m/>
    <n v="0.95"/>
    <n v="2.08"/>
    <n v="3.4000000000000002E-2"/>
    <n v="0.55000000000000004"/>
    <n v="1"/>
    <n v="19.7"/>
    <n v="52.6"/>
  </r>
  <r>
    <d v="1902-10-09T00:00:00"/>
    <x v="1012"/>
    <x v="9"/>
    <x v="0"/>
    <x v="12"/>
    <x v="2"/>
    <n v="143"/>
    <m/>
    <n v="0"/>
    <n v="14.8"/>
    <n v="9.6621621621621614"/>
    <n v="19.61"/>
    <n v="21.88"/>
    <n v="125.42"/>
    <n v="1"/>
    <n v="0.71"/>
    <n v="2.4700000000000002"/>
    <n v="1.4"/>
    <n v="1.7999999999999999E-2"/>
    <n v="0.43"/>
    <n v="0"/>
    <n v="22.8"/>
    <n v="35.700000000000003"/>
  </r>
  <r>
    <d v="1902-10-10T00:00:00"/>
    <x v="1013"/>
    <x v="9"/>
    <x v="1"/>
    <x v="13"/>
    <x v="1"/>
    <n v="102"/>
    <n v="3"/>
    <n v="2.9411764705882353E-2"/>
    <n v="1.53"/>
    <n v="66.666666666666671"/>
    <n v="30.78"/>
    <n v="25.4"/>
    <n v="180.78"/>
    <n v="2"/>
    <n v="0.32"/>
    <n v="0.16"/>
    <n v="1.04"/>
    <n v="1.7999999999999999E-2"/>
    <n v="0.92"/>
    <n v="2"/>
    <n v="21.7"/>
    <n v="30.8"/>
  </r>
  <r>
    <d v="1902-10-11T00:00:00"/>
    <x v="1014"/>
    <x v="9"/>
    <x v="2"/>
    <x v="11"/>
    <x v="1"/>
    <n v="88"/>
    <n v="8"/>
    <n v="9.0909090909090912E-2"/>
    <n v="12.34"/>
    <n v="7.1312803889789302"/>
    <n v="11.46"/>
    <n v="17.62"/>
    <n v="180.22"/>
    <n v="4"/>
    <n v="2.04"/>
    <n v="0.98"/>
    <n v="1.19"/>
    <n v="1.0999999999999999E-2"/>
    <n v="0.45"/>
    <n v="1"/>
    <n v="21.9"/>
    <n v="59"/>
  </r>
  <r>
    <d v="1902-10-12T00:00:00"/>
    <x v="1015"/>
    <x v="9"/>
    <x v="1"/>
    <x v="1"/>
    <x v="0"/>
    <n v="132"/>
    <m/>
    <n v="0"/>
    <n v="3.67"/>
    <n v="35.967302452316076"/>
    <n v="22.42"/>
    <n v="27.09"/>
    <n v="276.89"/>
    <n v="2"/>
    <n v="4.17"/>
    <n v="2.31"/>
    <n v="0.75"/>
    <n v="3.3000000000000002E-2"/>
    <n v="0.35"/>
    <n v="0"/>
    <n v="21.1"/>
    <n v="33.9"/>
  </r>
  <r>
    <d v="1902-10-13T00:00:00"/>
    <x v="1016"/>
    <x v="9"/>
    <x v="4"/>
    <x v="5"/>
    <x v="1"/>
    <n v="53"/>
    <n v="7"/>
    <n v="0.13207547169811321"/>
    <n v="9.74"/>
    <n v="5.4414784394250511"/>
    <n v="16.93"/>
    <n v="15.23"/>
    <n v="318.64999999999998"/>
    <n v="1"/>
    <n v="1.1399999999999999"/>
    <n v="0.22"/>
    <n v="0.92"/>
    <n v="3.3000000000000002E-2"/>
    <m/>
    <n v="1"/>
    <n v="19.2"/>
    <n v="35.799999999999997"/>
  </r>
  <r>
    <d v="1902-10-14T00:00:00"/>
    <x v="1017"/>
    <x v="9"/>
    <x v="1"/>
    <x v="13"/>
    <x v="1"/>
    <n v="140"/>
    <n v="6"/>
    <n v="4.2857142857142858E-2"/>
    <n v="23.61"/>
    <n v="5.9296908089792462"/>
    <n v="20.23"/>
    <n v="15.81"/>
    <n v="285.12"/>
    <n v="2"/>
    <m/>
    <n v="1.79"/>
    <n v="1.93"/>
    <n v="0.03"/>
    <n v="0.55000000000000004"/>
    <n v="2"/>
    <n v="20.7"/>
    <n v="49.8"/>
  </r>
  <r>
    <d v="1902-10-15T00:00:00"/>
    <x v="1018"/>
    <x v="9"/>
    <x v="4"/>
    <x v="18"/>
    <x v="0"/>
    <n v="186"/>
    <n v="6"/>
    <n v="3.2258064516129031E-2"/>
    <n v="9.4700000000000006"/>
    <n v="19.640971488912353"/>
    <n v="49.44"/>
    <n v="26.66"/>
    <n v="190.84"/>
    <n v="1"/>
    <n v="0.93"/>
    <n v="2.2799999999999998"/>
    <n v="0.85"/>
    <n v="4.7E-2"/>
    <n v="0.24"/>
    <n v="0"/>
    <n v="18.5"/>
    <n v="42.2"/>
  </r>
  <r>
    <d v="1902-10-16T00:00:00"/>
    <x v="1019"/>
    <x v="9"/>
    <x v="3"/>
    <x v="7"/>
    <x v="1"/>
    <n v="142"/>
    <n v="5"/>
    <n v="3.5211267605633804E-2"/>
    <n v="9.0299999999999994"/>
    <n v="15.725359911406423"/>
    <n v="24.8"/>
    <n v="21.07"/>
    <n v="466.04"/>
    <n v="4"/>
    <n v="3.26"/>
    <n v="2.12"/>
    <n v="2.17"/>
    <n v="2.9000000000000001E-2"/>
    <n v="0.51"/>
    <n v="2"/>
    <n v="23.4"/>
    <n v="57.8"/>
  </r>
  <r>
    <d v="1902-10-17T00:00:00"/>
    <x v="1020"/>
    <x v="9"/>
    <x v="2"/>
    <x v="2"/>
    <x v="1"/>
    <n v="120"/>
    <m/>
    <n v="0"/>
    <n v="10.99"/>
    <n v="10.91901728844404"/>
    <n v="15.96"/>
    <n v="15.81"/>
    <n v="114.78"/>
    <n v="2"/>
    <n v="0.97"/>
    <n v="2.33"/>
    <n v="1.01"/>
    <n v="4.2000000000000003E-2"/>
    <n v="1.49"/>
    <n v="1"/>
    <n v="21.4"/>
    <n v="58.2"/>
  </r>
  <r>
    <d v="1902-10-18T00:00:00"/>
    <x v="1021"/>
    <x v="9"/>
    <x v="2"/>
    <x v="14"/>
    <x v="0"/>
    <n v="91"/>
    <n v="2"/>
    <n v="2.197802197802198E-2"/>
    <n v="13.7"/>
    <n v="6.6423357664233578"/>
    <n v="49.51"/>
    <n v="20.88"/>
    <n v="112.07"/>
    <n v="2"/>
    <n v="1.81"/>
    <n v="0.49"/>
    <n v="1.32"/>
    <n v="2.5000000000000001E-2"/>
    <n v="0.22"/>
    <n v="0"/>
    <n v="19.100000000000001"/>
    <n v="50.2"/>
  </r>
  <r>
    <d v="1902-10-19T00:00:00"/>
    <x v="1022"/>
    <x v="9"/>
    <x v="3"/>
    <x v="17"/>
    <x v="2"/>
    <n v="182"/>
    <n v="9"/>
    <n v="4.9450549450549448E-2"/>
    <n v="1.23"/>
    <n v="147.96747967479675"/>
    <n v="22"/>
    <n v="17.41"/>
    <n v="403.62"/>
    <n v="2"/>
    <m/>
    <n v="0.95"/>
    <n v="1.1000000000000001"/>
    <n v="4.1000000000000002E-2"/>
    <n v="0.19"/>
    <n v="2"/>
    <n v="22"/>
    <n v="43"/>
  </r>
  <r>
    <d v="1902-10-20T00:00:00"/>
    <x v="1023"/>
    <x v="9"/>
    <x v="0"/>
    <x v="4"/>
    <x v="2"/>
    <n v="80"/>
    <n v="6"/>
    <n v="7.4999999999999997E-2"/>
    <n v="19.77"/>
    <n v="4.046535154274153"/>
    <n v="39.67"/>
    <n v="22.02"/>
    <n v="213.95"/>
    <n v="4"/>
    <m/>
    <n v="2.2799999999999998"/>
    <n v="1.1499999999999999"/>
    <n v="4.2999999999999997E-2"/>
    <n v="0.82"/>
    <n v="2"/>
    <n v="18.399999999999999"/>
    <n v="34.9"/>
  </r>
  <r>
    <d v="1902-10-21T00:00:00"/>
    <x v="1024"/>
    <x v="9"/>
    <x v="0"/>
    <x v="0"/>
    <x v="2"/>
    <n v="152"/>
    <n v="9"/>
    <n v="5.921052631578947E-2"/>
    <n v="7.84"/>
    <n v="19.387755102040817"/>
    <n v="45.41"/>
    <n v="29.84"/>
    <n v="397.48"/>
    <n v="1"/>
    <n v="2.1800000000000002"/>
    <n v="1.76"/>
    <n v="2.12"/>
    <n v="1.2E-2"/>
    <n v="0.32"/>
    <n v="0"/>
    <n v="18.8"/>
    <n v="32.700000000000003"/>
  </r>
  <r>
    <d v="1902-10-22T00:00:00"/>
    <x v="1025"/>
    <x v="9"/>
    <x v="4"/>
    <x v="18"/>
    <x v="2"/>
    <n v="90"/>
    <n v="2"/>
    <n v="2.2222222222222223E-2"/>
    <n v="20.48"/>
    <n v="4.39453125"/>
    <n v="24.1"/>
    <n v="15.19"/>
    <n v="219.67"/>
    <n v="3"/>
    <n v="1.76"/>
    <n v="0.26"/>
    <n v="1.94"/>
    <n v="1.4999999999999999E-2"/>
    <n v="0.77"/>
    <n v="1"/>
    <n v="22.4"/>
    <n v="50.6"/>
  </r>
  <r>
    <d v="1902-10-23T00:00:00"/>
    <x v="1026"/>
    <x v="9"/>
    <x v="2"/>
    <x v="16"/>
    <x v="0"/>
    <n v="174"/>
    <n v="9"/>
    <n v="5.1724137931034482E-2"/>
    <n v="4.2300000000000004"/>
    <n v="41.134751773049643"/>
    <n v="35.799999999999997"/>
    <n v="26.68"/>
    <n v="326.38"/>
    <n v="3"/>
    <n v="4.45"/>
    <n v="2.77"/>
    <n v="1.27"/>
    <n v="4.4999999999999998E-2"/>
    <n v="1.83"/>
    <n v="2"/>
    <n v="19"/>
    <n v="30.5"/>
  </r>
  <r>
    <d v="1902-10-24T00:00:00"/>
    <x v="1027"/>
    <x v="9"/>
    <x v="3"/>
    <x v="10"/>
    <x v="2"/>
    <n v="78"/>
    <n v="0"/>
    <n v="0"/>
    <n v="10.91"/>
    <n v="7.1494042163153066"/>
    <n v="12.12"/>
    <n v="20.51"/>
    <n v="446.19"/>
    <n v="2"/>
    <m/>
    <m/>
    <n v="1.22"/>
    <n v="2.9000000000000001E-2"/>
    <n v="0.3"/>
    <n v="1"/>
    <n v="19.899999999999999"/>
    <n v="48.6"/>
  </r>
  <r>
    <d v="1902-10-25T00:00:00"/>
    <x v="1028"/>
    <x v="9"/>
    <x v="4"/>
    <x v="5"/>
    <x v="2"/>
    <n v="77"/>
    <n v="21"/>
    <n v="0.27272727272727271"/>
    <n v="23.72"/>
    <n v="3.2462057335581789"/>
    <n v="25.74"/>
    <n v="26.77"/>
    <n v="175.02"/>
    <n v="4"/>
    <n v="2.38"/>
    <n v="1.78"/>
    <n v="1.84"/>
    <n v="0.04"/>
    <n v="1.44"/>
    <n v="1"/>
    <n v="22.6"/>
    <n v="46.3"/>
  </r>
  <r>
    <d v="1902-10-26T00:00:00"/>
    <x v="1029"/>
    <x v="9"/>
    <x v="4"/>
    <x v="5"/>
    <x v="2"/>
    <n v="153"/>
    <n v="9"/>
    <n v="5.8823529411764705E-2"/>
    <n v="5.43"/>
    <n v="28.1767955801105"/>
    <n v="45.83"/>
    <n v="21.7"/>
    <n v="386.9"/>
    <n v="2"/>
    <n v="2.48"/>
    <n v="0.62"/>
    <n v="1.88"/>
    <n v="3.5000000000000003E-2"/>
    <n v="0.15"/>
    <n v="0"/>
    <n v="21.5"/>
    <n v="41.1"/>
  </r>
  <r>
    <d v="1902-10-27T00:00:00"/>
    <x v="1030"/>
    <x v="9"/>
    <x v="3"/>
    <x v="10"/>
    <x v="1"/>
    <n v="87"/>
    <n v="4"/>
    <n v="4.5977011494252873E-2"/>
    <n v="12.77"/>
    <n v="6.8128425998433828"/>
    <n v="60"/>
    <n v="26.27"/>
    <n v="424.57"/>
    <n v="3"/>
    <n v="1.67"/>
    <n v="2.4500000000000002"/>
    <n v="0.59"/>
    <n v="3.3000000000000002E-2"/>
    <n v="1.56"/>
    <n v="2"/>
    <n v="19.2"/>
    <n v="32"/>
  </r>
  <r>
    <d v="1902-10-28T00:00:00"/>
    <x v="1031"/>
    <x v="9"/>
    <x v="2"/>
    <x v="16"/>
    <x v="0"/>
    <n v="124"/>
    <n v="5"/>
    <n v="4.0322580645161289E-2"/>
    <n v="8.4"/>
    <n v="14.761904761904761"/>
    <n v="19.78"/>
    <n v="23.25"/>
    <n v="489.53"/>
    <n v="2"/>
    <m/>
    <n v="1.75"/>
    <n v="0.93"/>
    <n v="1.4999999999999999E-2"/>
    <n v="1.87"/>
    <n v="1"/>
    <n v="19.8"/>
    <n v="60"/>
  </r>
  <r>
    <d v="1902-10-29T00:00:00"/>
    <x v="1032"/>
    <x v="9"/>
    <x v="1"/>
    <x v="8"/>
    <x v="1"/>
    <n v="58"/>
    <n v="7"/>
    <n v="0.1206896551724138"/>
    <n v="15.89"/>
    <n v="3.6500943989930774"/>
    <n v="10.74"/>
    <n v="26.17"/>
    <n v="176.33"/>
    <n v="1"/>
    <n v="0.05"/>
    <n v="1.23"/>
    <n v="1.66"/>
    <n v="1.0999999999999999E-2"/>
    <n v="1.56"/>
    <n v="0"/>
    <n v="24.5"/>
    <n v="51.7"/>
  </r>
  <r>
    <d v="1902-10-30T00:00:00"/>
    <x v="1033"/>
    <x v="9"/>
    <x v="1"/>
    <x v="8"/>
    <x v="0"/>
    <n v="137"/>
    <n v="8"/>
    <n v="5.8394160583941604E-2"/>
    <n v="2.66"/>
    <n v="51.503759398496236"/>
    <n v="34.75"/>
    <n v="22.7"/>
    <n v="300.45"/>
    <n v="2"/>
    <n v="4.2"/>
    <n v="2.2000000000000002"/>
    <n v="1.68"/>
    <n v="3.4000000000000002E-2"/>
    <n v="1.76"/>
    <n v="2"/>
    <n v="23"/>
    <n v="51.3"/>
  </r>
  <r>
    <d v="1902-10-31T00:00:00"/>
    <x v="1034"/>
    <x v="9"/>
    <x v="1"/>
    <x v="1"/>
    <x v="0"/>
    <n v="190"/>
    <n v="6"/>
    <n v="3.1578947368421054E-2"/>
    <n v="19.52"/>
    <n v="9.7336065573770494"/>
    <n v="14.79"/>
    <n v="25.06"/>
    <n v="217.58"/>
    <n v="4"/>
    <n v="1.23"/>
    <n v="1.05"/>
    <n v="0.89"/>
    <n v="4.9000000000000002E-2"/>
    <n v="1.48"/>
    <n v="0"/>
    <n v="20.100000000000001"/>
    <n v="52.1"/>
  </r>
  <r>
    <d v="1902-11-01T00:00:00"/>
    <x v="1035"/>
    <x v="10"/>
    <x v="4"/>
    <x v="18"/>
    <x v="0"/>
    <n v="199"/>
    <n v="1"/>
    <n v="5.0251256281407036E-3"/>
    <n v="15.66"/>
    <n v="12.707535121328224"/>
    <n v="42.58"/>
    <n v="21.9"/>
    <n v="274.26"/>
    <n v="4"/>
    <n v="0.08"/>
    <m/>
    <n v="0.63"/>
    <n v="3.5000000000000003E-2"/>
    <n v="0.55000000000000004"/>
    <n v="0"/>
    <n v="18.3"/>
    <n v="53"/>
  </r>
  <r>
    <d v="1902-11-02T00:00:00"/>
    <x v="1036"/>
    <x v="10"/>
    <x v="4"/>
    <x v="5"/>
    <x v="2"/>
    <n v="175"/>
    <n v="9"/>
    <n v="5.1428571428571428E-2"/>
    <n v="20.97"/>
    <n v="8.345255126371006"/>
    <n v="28.65"/>
    <n v="18.53"/>
    <n v="126.61"/>
    <n v="1"/>
    <n v="2.59"/>
    <m/>
    <n v="2.46"/>
    <n v="3.9E-2"/>
    <n v="0.46"/>
    <n v="2"/>
    <n v="24"/>
    <n v="31.9"/>
  </r>
  <r>
    <d v="1902-11-03T00:00:00"/>
    <x v="1037"/>
    <x v="10"/>
    <x v="0"/>
    <x v="12"/>
    <x v="0"/>
    <n v="133"/>
    <n v="5"/>
    <n v="3.7593984962406013E-2"/>
    <n v="18.489999999999998"/>
    <n v="7.193077339102218"/>
    <n v="25.89"/>
    <n v="26.36"/>
    <n v="457.54"/>
    <n v="3"/>
    <n v="1.35"/>
    <n v="0.18"/>
    <n v="0.75"/>
    <n v="1.2E-2"/>
    <n v="1.8"/>
    <n v="1"/>
    <n v="23.9"/>
    <n v="33.6"/>
  </r>
  <r>
    <d v="1902-11-04T00:00:00"/>
    <x v="1038"/>
    <x v="10"/>
    <x v="4"/>
    <x v="15"/>
    <x v="0"/>
    <n v="91"/>
    <n v="1"/>
    <n v="1.098901098901099E-2"/>
    <n v="4.1500000000000004"/>
    <n v="21.927710843373493"/>
    <n v="19.89"/>
    <n v="22.48"/>
    <n v="228.32"/>
    <n v="1"/>
    <n v="2.23"/>
    <n v="0.66"/>
    <n v="2.2400000000000002"/>
    <n v="4.5999999999999999E-2"/>
    <n v="0.06"/>
    <n v="1"/>
    <n v="19.899999999999999"/>
    <n v="46.9"/>
  </r>
  <r>
    <d v="1902-11-05T00:00:00"/>
    <x v="1039"/>
    <x v="10"/>
    <x v="0"/>
    <x v="12"/>
    <x v="2"/>
    <n v="125"/>
    <n v="0"/>
    <n v="0"/>
    <n v="20.98"/>
    <n v="5.9580552907530979"/>
    <n v="31.97"/>
    <n v="20.87"/>
    <n v="495.57"/>
    <n v="2"/>
    <n v="1.57"/>
    <n v="2.73"/>
    <n v="1.2"/>
    <n v="3.5999999999999997E-2"/>
    <n v="1.08"/>
    <n v="1"/>
    <n v="21.6"/>
    <n v="38.200000000000003"/>
  </r>
  <r>
    <d v="1902-11-06T00:00:00"/>
    <x v="1040"/>
    <x v="10"/>
    <x v="3"/>
    <x v="17"/>
    <x v="2"/>
    <n v="150"/>
    <m/>
    <n v="0"/>
    <n v="10"/>
    <n v="15"/>
    <n v="42.8"/>
    <n v="29.87"/>
    <n v="276.17"/>
    <n v="1"/>
    <n v="1.53"/>
    <n v="0.56000000000000005"/>
    <n v="2.21"/>
    <n v="3.9E-2"/>
    <n v="0.67"/>
    <n v="0"/>
    <n v="19.600000000000001"/>
    <n v="56.2"/>
  </r>
  <r>
    <d v="1902-11-07T00:00:00"/>
    <x v="1041"/>
    <x v="10"/>
    <x v="3"/>
    <x v="17"/>
    <x v="0"/>
    <n v="153"/>
    <n v="3"/>
    <n v="1.9607843137254902E-2"/>
    <n v="12.28"/>
    <n v="12.45928338762215"/>
    <n v="28.87"/>
    <n v="15.8"/>
    <n v="241.64"/>
    <n v="1"/>
    <n v="3.73"/>
    <n v="1.75"/>
    <n v="1.75"/>
    <n v="4.4999999999999998E-2"/>
    <n v="1.82"/>
    <n v="2"/>
    <n v="21"/>
    <n v="59"/>
  </r>
  <r>
    <d v="1902-11-08T00:00:00"/>
    <x v="1042"/>
    <x v="10"/>
    <x v="2"/>
    <x v="11"/>
    <x v="0"/>
    <n v="60"/>
    <n v="1"/>
    <n v="1.6666666666666666E-2"/>
    <n v="2.39"/>
    <n v="25.10460251046025"/>
    <n v="13.89"/>
    <n v="25.88"/>
    <n v="301.61"/>
    <n v="2"/>
    <n v="4.07"/>
    <n v="2.36"/>
    <n v="0.6"/>
    <n v="3.6999999999999998E-2"/>
    <n v="0.33"/>
    <n v="0"/>
    <n v="18.5"/>
    <n v="53.1"/>
  </r>
  <r>
    <d v="1902-11-09T00:00:00"/>
    <x v="1043"/>
    <x v="10"/>
    <x v="2"/>
    <x v="11"/>
    <x v="0"/>
    <n v="143"/>
    <n v="3"/>
    <n v="2.097902097902098E-2"/>
    <n v="6.22"/>
    <n v="22.990353697749196"/>
    <n v="32.29"/>
    <n v="21.21"/>
    <n v="155.96"/>
    <n v="3"/>
    <n v="3.66"/>
    <n v="2.2200000000000002"/>
    <n v="2.3199999999999998"/>
    <n v="1.4999999999999999E-2"/>
    <n v="0.74"/>
    <n v="2"/>
    <n v="18.5"/>
    <n v="32"/>
  </r>
  <r>
    <d v="1902-11-10T00:00:00"/>
    <x v="1044"/>
    <x v="10"/>
    <x v="4"/>
    <x v="9"/>
    <x v="2"/>
    <n v="193"/>
    <n v="6"/>
    <n v="3.1088082901554404E-2"/>
    <n v="7.69"/>
    <n v="25.097529258777634"/>
    <n v="23.07"/>
    <n v="19.989999999999998"/>
    <n v="438.54"/>
    <n v="2"/>
    <n v="2.65"/>
    <m/>
    <n v="2.04"/>
    <n v="3.3000000000000002E-2"/>
    <n v="0.2"/>
    <n v="0"/>
    <n v="19.3"/>
    <n v="44.2"/>
  </r>
  <r>
    <d v="1902-11-11T00:00:00"/>
    <x v="1045"/>
    <x v="10"/>
    <x v="2"/>
    <x v="11"/>
    <x v="2"/>
    <n v="70"/>
    <m/>
    <n v="0"/>
    <n v="19.52"/>
    <n v="3.5860655737704921"/>
    <n v="30.66"/>
    <n v="28.43"/>
    <n v="423.17"/>
    <n v="3"/>
    <n v="3.14"/>
    <n v="1.43"/>
    <n v="1.43"/>
    <n v="1.7000000000000001E-2"/>
    <n v="1.88"/>
    <n v="1"/>
    <n v="18.399999999999999"/>
    <n v="44"/>
  </r>
  <r>
    <d v="1902-11-12T00:00:00"/>
    <x v="1046"/>
    <x v="10"/>
    <x v="0"/>
    <x v="0"/>
    <x v="2"/>
    <n v="152"/>
    <n v="3"/>
    <n v="1.9736842105263157E-2"/>
    <n v="11.93"/>
    <n v="12.740989103101425"/>
    <n v="13.44"/>
    <n v="26.64"/>
    <n v="429.34"/>
    <n v="4"/>
    <n v="4.87"/>
    <n v="0.23"/>
    <n v="1.69"/>
    <n v="4.2999999999999997E-2"/>
    <n v="0.67"/>
    <n v="0"/>
    <n v="24.4"/>
    <n v="45.3"/>
  </r>
  <r>
    <d v="1902-11-13T00:00:00"/>
    <x v="1047"/>
    <x v="10"/>
    <x v="3"/>
    <x v="3"/>
    <x v="2"/>
    <n v="137"/>
    <m/>
    <n v="0"/>
    <n v="9.3699999999999992"/>
    <n v="14.621131270010673"/>
    <n v="12.98"/>
    <n v="15.31"/>
    <n v="265.92"/>
    <n v="1"/>
    <n v="1.44"/>
    <n v="0.28999999999999998"/>
    <n v="1.1599999999999999"/>
    <n v="2.5000000000000001E-2"/>
    <n v="0.74"/>
    <n v="2"/>
    <n v="21.8"/>
    <n v="50.2"/>
  </r>
  <r>
    <d v="1902-11-14T00:00:00"/>
    <x v="1048"/>
    <x v="10"/>
    <x v="0"/>
    <x v="12"/>
    <x v="0"/>
    <n v="103"/>
    <n v="8"/>
    <n v="7.7669902912621352E-2"/>
    <n v="22.82"/>
    <n v="4.513584574934268"/>
    <n v="39.409999999999997"/>
    <n v="26.04"/>
    <n v="243.49"/>
    <n v="2"/>
    <n v="0.45"/>
    <m/>
    <n v="0.79"/>
    <n v="1.4E-2"/>
    <n v="0.12"/>
    <n v="0"/>
    <n v="23.2"/>
    <n v="33.700000000000003"/>
  </r>
  <r>
    <d v="1902-11-15T00:00:00"/>
    <x v="1049"/>
    <x v="10"/>
    <x v="0"/>
    <x v="0"/>
    <x v="0"/>
    <n v="163"/>
    <n v="4"/>
    <n v="2.4539877300613498E-2"/>
    <n v="6.46"/>
    <n v="25.232198142414862"/>
    <n v="29.54"/>
    <n v="15.12"/>
    <n v="483.53"/>
    <n v="2"/>
    <n v="3.68"/>
    <m/>
    <n v="0.62"/>
    <n v="2.9000000000000001E-2"/>
    <m/>
    <n v="1"/>
    <n v="20"/>
    <n v="50.5"/>
  </r>
  <r>
    <d v="1902-11-16T00:00:00"/>
    <x v="1050"/>
    <x v="10"/>
    <x v="1"/>
    <x v="1"/>
    <x v="2"/>
    <n v="151"/>
    <n v="9"/>
    <n v="5.9602649006622516E-2"/>
    <n v="12.08"/>
    <n v="12.5"/>
    <n v="26.3"/>
    <n v="15.71"/>
    <n v="327.12"/>
    <n v="4"/>
    <n v="1.65"/>
    <n v="0.2"/>
    <n v="1.58"/>
    <n v="0.03"/>
    <n v="1.87"/>
    <n v="0"/>
    <n v="18.899999999999999"/>
    <n v="53.9"/>
  </r>
  <r>
    <d v="1902-11-17T00:00:00"/>
    <x v="1051"/>
    <x v="10"/>
    <x v="2"/>
    <x v="16"/>
    <x v="2"/>
    <n v="58"/>
    <n v="7"/>
    <n v="0.1206896551724138"/>
    <n v="6.95"/>
    <n v="8.3453237410071939"/>
    <n v="48.16"/>
    <n v="18.82"/>
    <n v="455.54"/>
    <n v="1"/>
    <m/>
    <n v="0.78"/>
    <n v="0.86"/>
    <n v="4.8000000000000001E-2"/>
    <n v="1.29"/>
    <n v="2"/>
    <n v="23.1"/>
    <n v="36.5"/>
  </r>
  <r>
    <d v="1902-11-18T00:00:00"/>
    <x v="1052"/>
    <x v="10"/>
    <x v="0"/>
    <x v="19"/>
    <x v="2"/>
    <n v="145"/>
    <n v="4"/>
    <n v="2.7586206896551724E-2"/>
    <n v="6.39"/>
    <n v="22.691705790297341"/>
    <n v="17.71"/>
    <n v="29.71"/>
    <n v="203.84"/>
    <n v="2"/>
    <n v="4.71"/>
    <n v="1.6"/>
    <n v="1.21"/>
    <n v="1.4E-2"/>
    <n v="1.23"/>
    <n v="2"/>
    <n v="18.600000000000001"/>
    <n v="43.5"/>
  </r>
  <r>
    <d v="1902-11-19T00:00:00"/>
    <x v="1053"/>
    <x v="10"/>
    <x v="1"/>
    <x v="8"/>
    <x v="1"/>
    <n v="89"/>
    <n v="2"/>
    <n v="2.247191011235955E-2"/>
    <n v="21.38"/>
    <n v="4.1627689429373245"/>
    <n v="46.23"/>
    <n v="20.87"/>
    <n v="317.83999999999997"/>
    <n v="3"/>
    <n v="1.37"/>
    <n v="0.63"/>
    <n v="1.1000000000000001"/>
    <n v="0.02"/>
    <n v="1.58"/>
    <n v="0"/>
    <n v="21.4"/>
    <n v="31.2"/>
  </r>
  <r>
    <d v="1902-11-20T00:00:00"/>
    <x v="1054"/>
    <x v="10"/>
    <x v="4"/>
    <x v="9"/>
    <x v="1"/>
    <n v="100"/>
    <n v="8"/>
    <n v="0.08"/>
    <n v="13.95"/>
    <n v="7.1684587813620073"/>
    <n v="43.31"/>
    <n v="23.54"/>
    <n v="369.76"/>
    <n v="4"/>
    <n v="0.12"/>
    <n v="0.84"/>
    <n v="1.25"/>
    <n v="4.2999999999999997E-2"/>
    <n v="1.26"/>
    <n v="2"/>
    <n v="23.9"/>
    <n v="32.200000000000003"/>
  </r>
  <r>
    <d v="1902-11-21T00:00:00"/>
    <x v="1055"/>
    <x v="10"/>
    <x v="1"/>
    <x v="6"/>
    <x v="2"/>
    <n v="131"/>
    <m/>
    <n v="0"/>
    <n v="1"/>
    <n v="131"/>
    <n v="31.21"/>
    <n v="26.72"/>
    <n v="139.29"/>
    <n v="4"/>
    <n v="0.41"/>
    <n v="2.4700000000000002"/>
    <n v="0.84"/>
    <n v="2.1000000000000001E-2"/>
    <n v="0.51"/>
    <n v="0"/>
    <n v="23.7"/>
    <n v="44.6"/>
  </r>
  <r>
    <d v="1902-11-22T00:00:00"/>
    <x v="1056"/>
    <x v="10"/>
    <x v="3"/>
    <x v="10"/>
    <x v="0"/>
    <n v="199"/>
    <m/>
    <n v="0"/>
    <n v="4.3899999999999997"/>
    <n v="45.330296127562647"/>
    <n v="28.07"/>
    <n v="18.93"/>
    <n v="453.52"/>
    <n v="4"/>
    <m/>
    <m/>
    <n v="2.0699999999999998"/>
    <n v="4.7E-2"/>
    <n v="1.83"/>
    <n v="0"/>
    <n v="24.4"/>
    <n v="54.5"/>
  </r>
  <r>
    <d v="1902-11-23T00:00:00"/>
    <x v="1057"/>
    <x v="10"/>
    <x v="1"/>
    <x v="6"/>
    <x v="0"/>
    <n v="158"/>
    <n v="0"/>
    <n v="0"/>
    <n v="21.25"/>
    <n v="7.4352941176470591"/>
    <n v="14.98"/>
    <n v="29.08"/>
    <n v="276.67"/>
    <n v="3"/>
    <n v="4.13"/>
    <n v="0.09"/>
    <n v="1.97"/>
    <n v="2.4E-2"/>
    <n v="0.49"/>
    <n v="0"/>
    <n v="23.9"/>
    <n v="37.5"/>
  </r>
  <r>
    <d v="1902-11-24T00:00:00"/>
    <x v="1058"/>
    <x v="10"/>
    <x v="4"/>
    <x v="5"/>
    <x v="1"/>
    <n v="150"/>
    <n v="8"/>
    <n v="5.3333333333333337E-2"/>
    <n v="2.4300000000000002"/>
    <n v="61.728395061728392"/>
    <n v="24.83"/>
    <n v="21.92"/>
    <n v="418.71"/>
    <n v="2"/>
    <m/>
    <n v="0.24"/>
    <n v="2.14"/>
    <n v="4.2999999999999997E-2"/>
    <m/>
    <n v="2"/>
    <n v="19.5"/>
    <n v="46.4"/>
  </r>
  <r>
    <d v="1902-11-25T00:00:00"/>
    <x v="1059"/>
    <x v="10"/>
    <x v="3"/>
    <x v="3"/>
    <x v="1"/>
    <n v="78"/>
    <n v="0"/>
    <n v="0"/>
    <n v="21.55"/>
    <n v="3.6194895591647329"/>
    <n v="31.65"/>
    <n v="28.16"/>
    <n v="419.55"/>
    <n v="2"/>
    <n v="1.0900000000000001"/>
    <n v="2.78"/>
    <n v="1.47"/>
    <n v="3.5999999999999997E-2"/>
    <n v="0.56000000000000005"/>
    <n v="2"/>
    <n v="22.5"/>
    <n v="32.9"/>
  </r>
  <r>
    <d v="1902-11-26T00:00:00"/>
    <x v="1060"/>
    <x v="10"/>
    <x v="1"/>
    <x v="6"/>
    <x v="1"/>
    <n v="51"/>
    <n v="7"/>
    <n v="0.13725490196078433"/>
    <n v="5.73"/>
    <n v="8.9005235602094235"/>
    <n v="24.12"/>
    <n v="21.79"/>
    <n v="372.55"/>
    <n v="3"/>
    <n v="3.77"/>
    <n v="1.08"/>
    <n v="1.91"/>
    <n v="2.1000000000000001E-2"/>
    <n v="0.51"/>
    <n v="1"/>
    <n v="24.5"/>
    <n v="53.2"/>
  </r>
  <r>
    <d v="1902-11-27T00:00:00"/>
    <x v="1061"/>
    <x v="10"/>
    <x v="1"/>
    <x v="6"/>
    <x v="1"/>
    <n v="159"/>
    <n v="1"/>
    <n v="6.2893081761006293E-3"/>
    <n v="23.58"/>
    <n v="6.7430025445292623"/>
    <n v="46.71"/>
    <n v="28.61"/>
    <n v="251.96"/>
    <n v="1"/>
    <n v="0.74"/>
    <n v="7.0000000000000007E-2"/>
    <n v="0.77"/>
    <n v="0.03"/>
    <n v="1.1599999999999999"/>
    <n v="0"/>
    <n v="19.8"/>
    <n v="58.5"/>
  </r>
  <r>
    <d v="1902-11-28T00:00:00"/>
    <x v="1062"/>
    <x v="10"/>
    <x v="0"/>
    <x v="4"/>
    <x v="1"/>
    <n v="119"/>
    <n v="3"/>
    <n v="2.5210084033613446E-2"/>
    <n v="15.34"/>
    <n v="7.7574967405475883"/>
    <n v="11.8"/>
    <n v="27.91"/>
    <n v="324.60000000000002"/>
    <n v="2"/>
    <n v="0.67"/>
    <n v="1.17"/>
    <n v="1.68"/>
    <n v="2.5000000000000001E-2"/>
    <n v="0.27"/>
    <n v="0"/>
    <n v="20.5"/>
    <n v="39.799999999999997"/>
  </r>
  <r>
    <d v="1902-11-29T00:00:00"/>
    <x v="1063"/>
    <x v="10"/>
    <x v="0"/>
    <x v="0"/>
    <x v="1"/>
    <n v="89"/>
    <n v="5"/>
    <n v="5.6179775280898875E-2"/>
    <n v="23.56"/>
    <n v="3.7775891341256367"/>
    <n v="22.07"/>
    <n v="20.16"/>
    <n v="422.47"/>
    <n v="4"/>
    <n v="0.42"/>
    <n v="2.29"/>
    <n v="2.37"/>
    <n v="4.5999999999999999E-2"/>
    <n v="0.75"/>
    <n v="2"/>
    <n v="24"/>
    <n v="56.3"/>
  </r>
  <r>
    <d v="1902-11-30T00:00:00"/>
    <x v="1064"/>
    <x v="10"/>
    <x v="0"/>
    <x v="12"/>
    <x v="0"/>
    <n v="146"/>
    <n v="2"/>
    <n v="1.3698630136986301E-2"/>
    <n v="12.87"/>
    <n v="11.344211344211345"/>
    <n v="47.21"/>
    <n v="16.309999999999999"/>
    <n v="141.04"/>
    <n v="1"/>
    <n v="0.38"/>
    <m/>
    <n v="1.1100000000000001"/>
    <n v="4.8000000000000001E-2"/>
    <n v="1.01"/>
    <n v="2"/>
    <n v="20.9"/>
    <n v="32.200000000000003"/>
  </r>
  <r>
    <d v="1902-12-01T00:00:00"/>
    <x v="1065"/>
    <x v="11"/>
    <x v="2"/>
    <x v="14"/>
    <x v="1"/>
    <n v="77"/>
    <n v="9"/>
    <n v="0.11688311688311688"/>
    <n v="19.010000000000002"/>
    <n v="4.0504997369805364"/>
    <n v="13.27"/>
    <n v="15.95"/>
    <n v="427.02"/>
    <n v="3"/>
    <n v="2.2799999999999998"/>
    <n v="2.1"/>
    <n v="1.73"/>
    <n v="0.05"/>
    <n v="1.78"/>
    <n v="0"/>
    <n v="21.7"/>
    <n v="38.299999999999997"/>
  </r>
  <r>
    <d v="1902-12-02T00:00:00"/>
    <x v="1066"/>
    <x v="11"/>
    <x v="0"/>
    <x v="4"/>
    <x v="1"/>
    <n v="156"/>
    <n v="5"/>
    <n v="3.2051282051282048E-2"/>
    <n v="7.3"/>
    <n v="21.36986301369863"/>
    <n v="28.63"/>
    <n v="22.01"/>
    <n v="214.75"/>
    <n v="4"/>
    <n v="1.06"/>
    <n v="0.82"/>
    <n v="0.94"/>
    <n v="4.4999999999999998E-2"/>
    <n v="0.77"/>
    <n v="2"/>
    <n v="24.2"/>
    <n v="45.5"/>
  </r>
  <r>
    <d v="1902-12-03T00:00:00"/>
    <x v="1067"/>
    <x v="11"/>
    <x v="0"/>
    <x v="4"/>
    <x v="0"/>
    <n v="98"/>
    <n v="8"/>
    <n v="8.1632653061224483E-2"/>
    <n v="4.59"/>
    <n v="21.350762527233115"/>
    <n v="39.92"/>
    <n v="15.61"/>
    <n v="251.21"/>
    <n v="2"/>
    <n v="1.34"/>
    <n v="2.96"/>
    <n v="1.1000000000000001"/>
    <n v="4.7E-2"/>
    <n v="0.09"/>
    <n v="2"/>
    <n v="22.3"/>
    <n v="43.3"/>
  </r>
  <r>
    <d v="1902-12-04T00:00:00"/>
    <x v="1068"/>
    <x v="11"/>
    <x v="4"/>
    <x v="18"/>
    <x v="2"/>
    <n v="181"/>
    <n v="3"/>
    <n v="1.6574585635359115E-2"/>
    <n v="3.41"/>
    <n v="53.079178885630498"/>
    <n v="23.53"/>
    <n v="24.33"/>
    <n v="213.37"/>
    <n v="2"/>
    <n v="2.68"/>
    <n v="0.46"/>
    <n v="2.41"/>
    <n v="3.5000000000000003E-2"/>
    <n v="1.64"/>
    <n v="2"/>
    <n v="23.4"/>
    <n v="35.799999999999997"/>
  </r>
  <r>
    <d v="1902-12-05T00:00:00"/>
    <x v="1069"/>
    <x v="11"/>
    <x v="0"/>
    <x v="12"/>
    <x v="2"/>
    <n v="165"/>
    <n v="2"/>
    <n v="1.2121212121212121E-2"/>
    <n v="8.64"/>
    <n v="19.097222222222221"/>
    <n v="42.37"/>
    <n v="27.12"/>
    <n v="492.9"/>
    <n v="4"/>
    <n v="2.25"/>
    <n v="1.1100000000000001"/>
    <n v="0.68"/>
    <n v="2.9000000000000001E-2"/>
    <n v="1.23"/>
    <n v="1"/>
    <n v="22.2"/>
    <n v="54.3"/>
  </r>
  <r>
    <d v="1902-12-06T00:00:00"/>
    <x v="1070"/>
    <x v="11"/>
    <x v="1"/>
    <x v="13"/>
    <x v="2"/>
    <n v="62"/>
    <n v="0"/>
    <n v="0"/>
    <n v="9.8800000000000008"/>
    <n v="6.2753036437246958"/>
    <n v="15.96"/>
    <n v="28.01"/>
    <n v="385.22"/>
    <n v="1"/>
    <n v="1.41"/>
    <m/>
    <n v="2.04"/>
    <n v="3.4000000000000002E-2"/>
    <n v="1.36"/>
    <n v="2"/>
    <n v="24.5"/>
    <n v="35.5"/>
  </r>
  <r>
    <d v="1902-12-07T00:00:00"/>
    <x v="1071"/>
    <x v="11"/>
    <x v="0"/>
    <x v="0"/>
    <x v="2"/>
    <n v="141"/>
    <n v="2"/>
    <n v="1.4184397163120567E-2"/>
    <n v="8.36"/>
    <n v="16.866028708133971"/>
    <n v="49.46"/>
    <n v="29.18"/>
    <n v="499.22"/>
    <n v="4"/>
    <n v="4.8600000000000003"/>
    <n v="1.48"/>
    <n v="2.25"/>
    <n v="4.3999999999999997E-2"/>
    <n v="0.18"/>
    <n v="0"/>
    <n v="21.3"/>
    <n v="38.4"/>
  </r>
  <r>
    <d v="1902-12-08T00:00:00"/>
    <x v="1072"/>
    <x v="11"/>
    <x v="3"/>
    <x v="7"/>
    <x v="2"/>
    <n v="71"/>
    <n v="6"/>
    <n v="8.4507042253521125E-2"/>
    <n v="23.1"/>
    <n v="3.0735930735930732"/>
    <n v="35.729999999999997"/>
    <n v="16.260000000000002"/>
    <n v="138.46"/>
    <n v="4"/>
    <n v="0.72"/>
    <n v="0.35"/>
    <n v="1.7"/>
    <n v="0.04"/>
    <n v="0.35"/>
    <n v="0"/>
    <n v="22.7"/>
    <n v="36.6"/>
  </r>
  <r>
    <d v="1902-12-09T00:00:00"/>
    <x v="1073"/>
    <x v="11"/>
    <x v="3"/>
    <x v="7"/>
    <x v="2"/>
    <n v="144"/>
    <n v="3"/>
    <n v="2.0833333333333332E-2"/>
    <n v="4.2"/>
    <n v="34.285714285714285"/>
    <n v="21.75"/>
    <n v="28.14"/>
    <n v="487.37"/>
    <n v="3"/>
    <n v="3.09"/>
    <n v="1.84"/>
    <n v="0.53"/>
    <n v="1.2999999999999999E-2"/>
    <m/>
    <n v="0"/>
    <n v="21.4"/>
    <n v="32.6"/>
  </r>
  <r>
    <d v="1902-12-10T00:00:00"/>
    <x v="1074"/>
    <x v="11"/>
    <x v="0"/>
    <x v="0"/>
    <x v="2"/>
    <n v="56"/>
    <n v="9"/>
    <n v="0.16071428571428573"/>
    <n v="5.63"/>
    <n v="9.946714031971581"/>
    <n v="12.81"/>
    <n v="16.510000000000002"/>
    <n v="190.6"/>
    <n v="1"/>
    <n v="4.5599999999999996"/>
    <n v="1.91"/>
    <n v="2.02"/>
    <n v="3.2000000000000001E-2"/>
    <n v="0.4"/>
    <n v="0"/>
    <n v="19.3"/>
    <n v="36.5"/>
  </r>
  <r>
    <d v="1902-12-11T00:00:00"/>
    <x v="1075"/>
    <x v="11"/>
    <x v="1"/>
    <x v="1"/>
    <x v="2"/>
    <n v="152"/>
    <n v="8"/>
    <n v="5.2631578947368418E-2"/>
    <n v="5.69"/>
    <n v="26.713532513181018"/>
    <n v="32.29"/>
    <n v="29.86"/>
    <n v="107.46"/>
    <n v="1"/>
    <n v="0.18"/>
    <n v="1.36"/>
    <n v="1.3"/>
    <n v="2.5999999999999999E-2"/>
    <n v="1.64"/>
    <n v="0"/>
    <n v="23.3"/>
    <n v="37.799999999999997"/>
  </r>
  <r>
    <d v="1902-12-12T00:00:00"/>
    <x v="1076"/>
    <x v="11"/>
    <x v="2"/>
    <x v="2"/>
    <x v="0"/>
    <n v="87"/>
    <n v="6"/>
    <n v="6.8965517241379309E-2"/>
    <n v="17.84"/>
    <n v="4.876681614349776"/>
    <n v="33.54"/>
    <n v="16.63"/>
    <n v="186.47"/>
    <n v="2"/>
    <n v="3.19"/>
    <n v="0.28999999999999998"/>
    <n v="2.0299999999999998"/>
    <n v="2.1000000000000001E-2"/>
    <n v="0.05"/>
    <n v="1"/>
    <n v="21.9"/>
    <n v="36.299999999999997"/>
  </r>
  <r>
    <d v="1902-12-13T00:00:00"/>
    <x v="1077"/>
    <x v="11"/>
    <x v="0"/>
    <x v="12"/>
    <x v="2"/>
    <n v="141"/>
    <n v="2"/>
    <n v="1.4184397163120567E-2"/>
    <n v="16.350000000000001"/>
    <n v="8.6238532110091732"/>
    <n v="27.68"/>
    <n v="29.93"/>
    <n v="173.62"/>
    <n v="3"/>
    <n v="4.25"/>
    <n v="2.2799999999999998"/>
    <n v="0.76"/>
    <n v="2.4E-2"/>
    <n v="1.64"/>
    <n v="1"/>
    <n v="18.100000000000001"/>
    <n v="30.1"/>
  </r>
  <r>
    <d v="1902-12-14T00:00:00"/>
    <x v="1078"/>
    <x v="11"/>
    <x v="3"/>
    <x v="10"/>
    <x v="1"/>
    <n v="194"/>
    <n v="8"/>
    <n v="4.1237113402061855E-2"/>
    <n v="5.07"/>
    <n v="38.264299802761336"/>
    <n v="47.52"/>
    <n v="21.17"/>
    <n v="398.94"/>
    <n v="2"/>
    <n v="0.21"/>
    <n v="2.78"/>
    <n v="1.74"/>
    <n v="2.4E-2"/>
    <n v="0.93"/>
    <n v="1"/>
    <n v="19.5"/>
    <n v="51.5"/>
  </r>
  <r>
    <d v="1902-12-15T00:00:00"/>
    <x v="1079"/>
    <x v="11"/>
    <x v="1"/>
    <x v="6"/>
    <x v="0"/>
    <n v="73"/>
    <n v="6"/>
    <n v="8.2191780821917804E-2"/>
    <n v="1.6"/>
    <n v="45.625"/>
    <n v="22.89"/>
    <n v="26.1"/>
    <n v="368.68"/>
    <n v="4"/>
    <m/>
    <n v="1.06"/>
    <n v="1.25"/>
    <n v="1.7000000000000001E-2"/>
    <n v="1.18"/>
    <n v="0"/>
    <n v="23.3"/>
    <n v="45.6"/>
  </r>
  <r>
    <d v="1902-12-16T00:00:00"/>
    <x v="1080"/>
    <x v="11"/>
    <x v="2"/>
    <x v="14"/>
    <x v="2"/>
    <n v="168"/>
    <n v="3"/>
    <n v="1.7857142857142856E-2"/>
    <n v="1.91"/>
    <n v="87.958115183246079"/>
    <n v="33.18"/>
    <n v="17.63"/>
    <n v="242.29"/>
    <n v="3"/>
    <n v="3.92"/>
    <n v="0.71"/>
    <n v="0.53"/>
    <n v="3.1E-2"/>
    <n v="0.4"/>
    <n v="1"/>
    <n v="18.3"/>
    <n v="45.9"/>
  </r>
  <r>
    <d v="1902-12-17T00:00:00"/>
    <x v="1081"/>
    <x v="11"/>
    <x v="0"/>
    <x v="12"/>
    <x v="0"/>
    <n v="191"/>
    <n v="4"/>
    <n v="2.0942408376963352E-2"/>
    <n v="6.59"/>
    <n v="28.98330804248862"/>
    <n v="12.74"/>
    <n v="16.239999999999998"/>
    <n v="174.09"/>
    <n v="4"/>
    <n v="0.34"/>
    <m/>
    <n v="1.56"/>
    <n v="4.9000000000000002E-2"/>
    <n v="0.78"/>
    <n v="2"/>
    <n v="19.399999999999999"/>
    <n v="45.5"/>
  </r>
  <r>
    <d v="1902-12-18T00:00:00"/>
    <x v="1082"/>
    <x v="11"/>
    <x v="2"/>
    <x v="2"/>
    <x v="0"/>
    <n v="184"/>
    <n v="3"/>
    <n v="1.6304347826086956E-2"/>
    <n v="18.38"/>
    <n v="10.01088139281828"/>
    <n v="28.29"/>
    <n v="25.09"/>
    <n v="243.8"/>
    <n v="2"/>
    <n v="0.24"/>
    <n v="0.42"/>
    <n v="1.69"/>
    <n v="2.1000000000000001E-2"/>
    <n v="1.1499999999999999"/>
    <n v="2"/>
    <n v="19.399999999999999"/>
    <n v="47.5"/>
  </r>
  <r>
    <d v="1902-12-19T00:00:00"/>
    <x v="1083"/>
    <x v="11"/>
    <x v="4"/>
    <x v="15"/>
    <x v="1"/>
    <n v="114"/>
    <n v="7"/>
    <n v="6.1403508771929821E-2"/>
    <n v="21.63"/>
    <n v="5.270457697642164"/>
    <n v="41.4"/>
    <n v="23.3"/>
    <n v="486.27"/>
    <n v="4"/>
    <n v="2.42"/>
    <n v="1.44"/>
    <n v="2.35"/>
    <n v="1.7999999999999999E-2"/>
    <n v="0.32"/>
    <n v="0"/>
    <n v="19.8"/>
    <n v="40.1"/>
  </r>
  <r>
    <d v="1902-12-20T00:00:00"/>
    <x v="1084"/>
    <x v="11"/>
    <x v="4"/>
    <x v="15"/>
    <x v="2"/>
    <n v="182"/>
    <n v="2"/>
    <n v="1.098901098901099E-2"/>
    <n v="21.77"/>
    <n v="8.360128617363344"/>
    <n v="39.9"/>
    <n v="28.62"/>
    <n v="220.67"/>
    <n v="1"/>
    <n v="3.55"/>
    <n v="2.08"/>
    <n v="2.35"/>
    <n v="3.5999999999999997E-2"/>
    <n v="0.78"/>
    <n v="2"/>
    <n v="21.5"/>
    <n v="49.6"/>
  </r>
  <r>
    <d v="1902-12-21T00:00:00"/>
    <x v="1085"/>
    <x v="11"/>
    <x v="1"/>
    <x v="8"/>
    <x v="0"/>
    <n v="188"/>
    <m/>
    <n v="0"/>
    <n v="10.94"/>
    <n v="17.184643510054844"/>
    <n v="29.11"/>
    <n v="25.21"/>
    <n v="374.94"/>
    <n v="4"/>
    <n v="1.98"/>
    <n v="0.13"/>
    <n v="1.9"/>
    <n v="0.02"/>
    <n v="1.35"/>
    <n v="2"/>
    <n v="24.5"/>
    <n v="56.6"/>
  </r>
  <r>
    <d v="1902-12-22T00:00:00"/>
    <x v="1086"/>
    <x v="11"/>
    <x v="2"/>
    <x v="2"/>
    <x v="2"/>
    <n v="70"/>
    <n v="1"/>
    <n v="1.4285714285714285E-2"/>
    <n v="19.899999999999999"/>
    <n v="3.5175879396984926"/>
    <n v="44.28"/>
    <n v="24.55"/>
    <n v="234.14"/>
    <n v="4"/>
    <n v="4.12"/>
    <n v="2.4300000000000002"/>
    <n v="1.26"/>
    <n v="3.9E-2"/>
    <n v="1.81"/>
    <n v="1"/>
    <n v="23.3"/>
    <n v="34.6"/>
  </r>
  <r>
    <d v="1902-12-23T00:00:00"/>
    <x v="1087"/>
    <x v="11"/>
    <x v="4"/>
    <x v="15"/>
    <x v="2"/>
    <n v="77"/>
    <n v="3"/>
    <n v="3.896103896103896E-2"/>
    <n v="17.52"/>
    <n v="4.3949771689497714"/>
    <n v="47.99"/>
    <n v="24.79"/>
    <n v="422.33"/>
    <n v="3"/>
    <n v="4.1399999999999997"/>
    <n v="2.0099999999999998"/>
    <n v="0.56000000000000005"/>
    <n v="3.5000000000000003E-2"/>
    <n v="0.51"/>
    <n v="2"/>
    <n v="20.9"/>
    <n v="54.3"/>
  </r>
  <r>
    <d v="1902-12-24T00:00:00"/>
    <x v="1088"/>
    <x v="11"/>
    <x v="0"/>
    <x v="19"/>
    <x v="1"/>
    <n v="190"/>
    <m/>
    <n v="0"/>
    <n v="2.66"/>
    <n v="71.428571428571431"/>
    <n v="27.36"/>
    <n v="21.01"/>
    <n v="330.36"/>
    <n v="4"/>
    <n v="0.8"/>
    <n v="2.2400000000000002"/>
    <n v="1.93"/>
    <n v="4.7E-2"/>
    <n v="1.52"/>
    <n v="1"/>
    <n v="21.2"/>
    <n v="58.7"/>
  </r>
  <r>
    <d v="1902-12-25T00:00:00"/>
    <x v="1089"/>
    <x v="11"/>
    <x v="0"/>
    <x v="4"/>
    <x v="0"/>
    <n v="170"/>
    <n v="3"/>
    <n v="1.7647058823529412E-2"/>
    <n v="22.19"/>
    <n v="7.6611086074808465"/>
    <n v="24.01"/>
    <n v="25.83"/>
    <n v="366.42"/>
    <n v="2"/>
    <n v="0.35"/>
    <n v="0.63"/>
    <n v="1.3"/>
    <n v="0.02"/>
    <n v="0.26"/>
    <n v="1"/>
    <n v="18.8"/>
    <n v="38.5"/>
  </r>
  <r>
    <d v="1902-12-26T00:00:00"/>
    <x v="1090"/>
    <x v="11"/>
    <x v="2"/>
    <x v="11"/>
    <x v="0"/>
    <n v="198"/>
    <n v="1"/>
    <n v="5.0505050505050509E-3"/>
    <n v="13.48"/>
    <n v="14.688427299703264"/>
    <n v="35.340000000000003"/>
    <n v="28.41"/>
    <n v="115.16"/>
    <n v="1"/>
    <n v="1.56"/>
    <n v="0.81"/>
    <n v="1.1200000000000001"/>
    <n v="4.3999999999999997E-2"/>
    <n v="0.38"/>
    <n v="1"/>
    <n v="22.5"/>
    <n v="41.7"/>
  </r>
  <r>
    <d v="1902-12-27T00:00:00"/>
    <x v="1091"/>
    <x v="11"/>
    <x v="4"/>
    <x v="9"/>
    <x v="0"/>
    <n v="107"/>
    <n v="3"/>
    <n v="2.8037383177570093E-2"/>
    <n v="11.64"/>
    <n v="9.1924398625429546"/>
    <n v="49.92"/>
    <n v="25.37"/>
    <n v="394.29"/>
    <n v="1"/>
    <n v="0.97"/>
    <n v="2.99"/>
    <n v="1.18"/>
    <n v="3.7999999999999999E-2"/>
    <n v="1.62"/>
    <n v="0"/>
    <n v="23.6"/>
    <n v="36.700000000000003"/>
  </r>
  <r>
    <d v="1902-12-28T00:00:00"/>
    <x v="1092"/>
    <x v="11"/>
    <x v="1"/>
    <x v="13"/>
    <x v="0"/>
    <n v="184"/>
    <n v="5"/>
    <n v="2.717391304347826E-2"/>
    <n v="14.49"/>
    <n v="12.698412698412698"/>
    <n v="11.59"/>
    <n v="16.690000000000001"/>
    <n v="207.58"/>
    <n v="1"/>
    <n v="4"/>
    <m/>
    <n v="0.66"/>
    <n v="2.8000000000000001E-2"/>
    <n v="1.72"/>
    <n v="1"/>
    <n v="23.5"/>
    <n v="58.9"/>
  </r>
  <r>
    <d v="1902-12-29T00:00:00"/>
    <x v="1093"/>
    <x v="11"/>
    <x v="0"/>
    <x v="19"/>
    <x v="1"/>
    <n v="144"/>
    <n v="3"/>
    <n v="2.0833333333333332E-2"/>
    <n v="5.08"/>
    <n v="28.346456692913385"/>
    <n v="24.66"/>
    <n v="21.78"/>
    <n v="357.52"/>
    <n v="1"/>
    <n v="2.66"/>
    <n v="7.0000000000000007E-2"/>
    <n v="0.88"/>
    <n v="2.1999999999999999E-2"/>
    <n v="1.08"/>
    <n v="1"/>
    <n v="22.6"/>
    <n v="36.200000000000003"/>
  </r>
  <r>
    <d v="1902-12-30T00:00:00"/>
    <x v="1094"/>
    <x v="11"/>
    <x v="2"/>
    <x v="14"/>
    <x v="2"/>
    <n v="75"/>
    <n v="1"/>
    <n v="1.3333333333333334E-2"/>
    <n v="4.67"/>
    <n v="16.059957173447536"/>
    <n v="29.62"/>
    <n v="21.06"/>
    <n v="267.64999999999998"/>
    <n v="4"/>
    <n v="3.3"/>
    <n v="1.06"/>
    <n v="1.92"/>
    <n v="0.02"/>
    <n v="0.33"/>
    <n v="1"/>
    <n v="21.9"/>
    <n v="46.7"/>
  </r>
  <r>
    <d v="1902-12-31T00:00:00"/>
    <x v="1095"/>
    <x v="11"/>
    <x v="4"/>
    <x v="18"/>
    <x v="1"/>
    <n v="108"/>
    <n v="2"/>
    <n v="1.8518518518518517E-2"/>
    <n v="11.02"/>
    <n v="9.8003629764065341"/>
    <n v="49.21"/>
    <n v="22.27"/>
    <n v="228.22"/>
    <n v="3"/>
    <n v="3.79"/>
    <n v="1.1399999999999999"/>
    <n v="1.2"/>
    <n v="2.8000000000000001E-2"/>
    <n v="0.37"/>
    <n v="0"/>
    <n v="18.2"/>
    <n v="55.8"/>
  </r>
  <r>
    <d v="1903-01-01T00:00:00"/>
    <x v="1096"/>
    <x v="0"/>
    <x v="1"/>
    <x v="13"/>
    <x v="1"/>
    <n v="94"/>
    <n v="7"/>
    <n v="7.4468085106382975E-2"/>
    <n v="14.2"/>
    <n v="6.619718309859155"/>
    <n v="43.03"/>
    <n v="19.37"/>
    <n v="240.26"/>
    <n v="2"/>
    <n v="4.33"/>
    <n v="2.65"/>
    <n v="0.61"/>
    <n v="2.4E-2"/>
    <n v="1.89"/>
    <n v="2"/>
    <n v="24.6"/>
    <n v="35.299999999999997"/>
  </r>
  <r>
    <d v="1903-01-02T00:00:00"/>
    <x v="1097"/>
    <x v="0"/>
    <x v="0"/>
    <x v="12"/>
    <x v="0"/>
    <n v="137"/>
    <n v="1"/>
    <n v="7.2992700729927005E-3"/>
    <n v="2.31"/>
    <n v="59.307359307359306"/>
    <n v="21.89"/>
    <n v="23.37"/>
    <n v="146.62"/>
    <n v="4"/>
    <n v="2.88"/>
    <m/>
    <n v="1.0900000000000001"/>
    <n v="3.4000000000000002E-2"/>
    <n v="1.1100000000000001"/>
    <n v="2"/>
    <n v="23.1"/>
    <n v="55.5"/>
  </r>
  <r>
    <d v="1903-01-03T00:00:00"/>
    <x v="1098"/>
    <x v="0"/>
    <x v="2"/>
    <x v="2"/>
    <x v="2"/>
    <n v="123"/>
    <m/>
    <n v="0"/>
    <n v="2.96"/>
    <n v="41.554054054054056"/>
    <n v="41.31"/>
    <n v="27.07"/>
    <n v="153.31"/>
    <n v="4"/>
    <n v="2.99"/>
    <n v="2.38"/>
    <n v="2.27"/>
    <n v="2.5999999999999999E-2"/>
    <n v="0.62"/>
    <n v="0"/>
    <n v="19.399999999999999"/>
    <n v="35.299999999999997"/>
  </r>
  <r>
    <d v="1903-01-04T00:00:00"/>
    <x v="1099"/>
    <x v="0"/>
    <x v="3"/>
    <x v="3"/>
    <x v="1"/>
    <n v="117"/>
    <n v="6"/>
    <n v="5.128205128205128E-2"/>
    <n v="22.62"/>
    <n v="5.1724137931034484"/>
    <n v="18.329999999999998"/>
    <n v="20.03"/>
    <n v="147.12"/>
    <n v="2"/>
    <n v="3.38"/>
    <n v="0.33"/>
    <n v="2.29"/>
    <n v="1.9E-2"/>
    <n v="1.18"/>
    <n v="1"/>
    <n v="18.600000000000001"/>
    <n v="44.6"/>
  </r>
  <r>
    <d v="1903-01-05T00:00:00"/>
    <x v="1100"/>
    <x v="0"/>
    <x v="2"/>
    <x v="14"/>
    <x v="0"/>
    <n v="84"/>
    <n v="3"/>
    <n v="3.5714285714285712E-2"/>
    <n v="9.2100000000000009"/>
    <n v="9.1205211726384352"/>
    <n v="33.61"/>
    <n v="28.81"/>
    <n v="369.65"/>
    <n v="4"/>
    <n v="3.12"/>
    <n v="1.53"/>
    <n v="2.0099999999999998"/>
    <n v="4.2000000000000003E-2"/>
    <n v="0.55000000000000004"/>
    <n v="2"/>
    <n v="19.3"/>
    <n v="30.8"/>
  </r>
  <r>
    <d v="1903-01-06T00:00:00"/>
    <x v="1101"/>
    <x v="0"/>
    <x v="2"/>
    <x v="11"/>
    <x v="2"/>
    <n v="123"/>
    <m/>
    <n v="0"/>
    <n v="3.51"/>
    <n v="35.042735042735046"/>
    <n v="11.6"/>
    <n v="19.14"/>
    <n v="212.21"/>
    <n v="3"/>
    <n v="4.4800000000000004"/>
    <n v="1.22"/>
    <n v="0.67"/>
    <n v="2.8000000000000001E-2"/>
    <n v="1.48"/>
    <n v="1"/>
    <n v="23.1"/>
    <n v="47.2"/>
  </r>
  <r>
    <d v="1903-01-07T00:00:00"/>
    <x v="1102"/>
    <x v="0"/>
    <x v="2"/>
    <x v="11"/>
    <x v="1"/>
    <n v="96"/>
    <n v="2"/>
    <n v="2.0833333333333332E-2"/>
    <n v="4.42"/>
    <n v="21.719457013574662"/>
    <n v="26.98"/>
    <n v="22.52"/>
    <n v="483.95"/>
    <n v="3"/>
    <n v="0.38"/>
    <n v="0.98"/>
    <n v="2.34"/>
    <n v="3.1E-2"/>
    <n v="0.35"/>
    <n v="1"/>
    <n v="23.3"/>
    <n v="45.4"/>
  </r>
  <r>
    <d v="1903-01-08T00:00:00"/>
    <x v="1103"/>
    <x v="0"/>
    <x v="0"/>
    <x v="4"/>
    <x v="1"/>
    <n v="126"/>
    <n v="7"/>
    <n v="5.5555555555555552E-2"/>
    <n v="10.1"/>
    <n v="12.475247524752476"/>
    <n v="40.659999999999997"/>
    <n v="24.82"/>
    <n v="428.22"/>
    <n v="4"/>
    <n v="1.45"/>
    <n v="2.33"/>
    <n v="2.2799999999999998"/>
    <n v="3.6999999999999998E-2"/>
    <n v="0.54"/>
    <n v="2"/>
    <n v="24.9"/>
    <n v="51.4"/>
  </r>
  <r>
    <d v="1903-01-09T00:00:00"/>
    <x v="1104"/>
    <x v="0"/>
    <x v="0"/>
    <x v="12"/>
    <x v="2"/>
    <n v="159"/>
    <n v="6"/>
    <n v="3.7735849056603772E-2"/>
    <n v="20.49"/>
    <n v="7.7598828696925333"/>
    <n v="21.47"/>
    <n v="27.29"/>
    <n v="238.09"/>
    <n v="4"/>
    <n v="0.14000000000000001"/>
    <n v="1.81"/>
    <n v="0.78"/>
    <n v="1.9E-2"/>
    <n v="1.44"/>
    <n v="2"/>
    <n v="24.6"/>
    <n v="54.5"/>
  </r>
  <r>
    <d v="1903-01-10T00:00:00"/>
    <x v="1105"/>
    <x v="0"/>
    <x v="0"/>
    <x v="19"/>
    <x v="0"/>
    <n v="132"/>
    <n v="1"/>
    <n v="7.575757575757576E-3"/>
    <n v="8.9499999999999993"/>
    <n v="14.748603351955309"/>
    <n v="39.15"/>
    <n v="25.02"/>
    <n v="306.33999999999997"/>
    <n v="4"/>
    <n v="4.3499999999999996"/>
    <n v="2.85"/>
    <n v="1.33"/>
    <n v="2.4E-2"/>
    <n v="0.1"/>
    <n v="1"/>
    <n v="21.6"/>
    <n v="59.2"/>
  </r>
  <r>
    <d v="1903-01-11T00:00:00"/>
    <x v="1106"/>
    <x v="0"/>
    <x v="2"/>
    <x v="14"/>
    <x v="2"/>
    <n v="157"/>
    <n v="9"/>
    <n v="5.7324840764331211E-2"/>
    <n v="17.899999999999999"/>
    <n v="8.7709497206703926"/>
    <n v="23.1"/>
    <n v="28.22"/>
    <n v="413.98"/>
    <n v="3"/>
    <n v="2.4700000000000002"/>
    <m/>
    <n v="1.53"/>
    <n v="1.9E-2"/>
    <n v="1.99"/>
    <n v="2"/>
    <n v="20.399999999999999"/>
    <n v="51.3"/>
  </r>
  <r>
    <d v="1903-01-12T00:00:00"/>
    <x v="1107"/>
    <x v="0"/>
    <x v="2"/>
    <x v="14"/>
    <x v="2"/>
    <n v="141"/>
    <n v="1"/>
    <n v="7.0921985815602835E-3"/>
    <n v="7.7"/>
    <n v="18.311688311688311"/>
    <n v="12.88"/>
    <n v="27.47"/>
    <n v="158.49"/>
    <n v="1"/>
    <n v="4.1399999999999997"/>
    <n v="0.37"/>
    <n v="0.5"/>
    <n v="3.5999999999999997E-2"/>
    <n v="0.67"/>
    <n v="2"/>
    <n v="19.399999999999999"/>
    <n v="47.4"/>
  </r>
  <r>
    <d v="1903-01-13T00:00:00"/>
    <x v="1108"/>
    <x v="0"/>
    <x v="4"/>
    <x v="18"/>
    <x v="2"/>
    <n v="145"/>
    <m/>
    <n v="0"/>
    <n v="11.25"/>
    <n v="12.888888888888889"/>
    <n v="46.05"/>
    <n v="18.059999999999999"/>
    <n v="173.04"/>
    <n v="2"/>
    <m/>
    <n v="0.71"/>
    <n v="1.08"/>
    <n v="4.3999999999999997E-2"/>
    <n v="1.39"/>
    <n v="1"/>
    <n v="19.399999999999999"/>
    <n v="54.6"/>
  </r>
  <r>
    <d v="1903-01-14T00:00:00"/>
    <x v="1109"/>
    <x v="0"/>
    <x v="4"/>
    <x v="18"/>
    <x v="2"/>
    <n v="77"/>
    <n v="4"/>
    <n v="5.1948051948051951E-2"/>
    <n v="6.66"/>
    <n v="11.561561561561561"/>
    <n v="26.81"/>
    <n v="20.56"/>
    <n v="251.48"/>
    <n v="3"/>
    <n v="0.56000000000000005"/>
    <n v="2.0499999999999998"/>
    <n v="1.05"/>
    <n v="2.5999999999999999E-2"/>
    <n v="0.17"/>
    <n v="1"/>
    <n v="19.2"/>
    <n v="54.5"/>
  </r>
  <r>
    <d v="1903-01-15T00:00:00"/>
    <x v="1110"/>
    <x v="0"/>
    <x v="1"/>
    <x v="8"/>
    <x v="1"/>
    <n v="69"/>
    <n v="5"/>
    <n v="7.2463768115942032E-2"/>
    <n v="17.87"/>
    <n v="3.8612199216564074"/>
    <n v="39.58"/>
    <n v="15.44"/>
    <n v="308.95999999999998"/>
    <n v="2"/>
    <m/>
    <n v="1.97"/>
    <n v="1.57"/>
    <n v="1.7000000000000001E-2"/>
    <n v="1.1299999999999999"/>
    <n v="2"/>
    <n v="21.9"/>
    <n v="56.6"/>
  </r>
  <r>
    <d v="1903-01-16T00:00:00"/>
    <x v="1111"/>
    <x v="0"/>
    <x v="3"/>
    <x v="17"/>
    <x v="1"/>
    <n v="71"/>
    <n v="2"/>
    <n v="2.8169014084507043E-2"/>
    <n v="19.100000000000001"/>
    <n v="3.7172774869109944"/>
    <n v="33.76"/>
    <n v="19.309999999999999"/>
    <n v="150.82"/>
    <n v="2"/>
    <n v="0.2"/>
    <m/>
    <n v="0.51"/>
    <n v="0.04"/>
    <n v="1.07"/>
    <n v="0"/>
    <n v="18.2"/>
    <n v="56.3"/>
  </r>
  <r>
    <d v="1903-01-17T00:00:00"/>
    <x v="1112"/>
    <x v="0"/>
    <x v="0"/>
    <x v="0"/>
    <x v="1"/>
    <n v="179"/>
    <m/>
    <n v="0"/>
    <n v="11.58"/>
    <n v="15.45768566493955"/>
    <n v="36.96"/>
    <n v="15.23"/>
    <n v="286.64"/>
    <n v="1"/>
    <n v="1.42"/>
    <n v="2.16"/>
    <n v="1.4"/>
    <n v="0.05"/>
    <n v="0.53"/>
    <n v="2"/>
    <n v="20.100000000000001"/>
    <n v="51.3"/>
  </r>
  <r>
    <d v="1903-01-18T00:00:00"/>
    <x v="1113"/>
    <x v="0"/>
    <x v="3"/>
    <x v="7"/>
    <x v="0"/>
    <n v="116"/>
    <n v="3"/>
    <n v="2.5862068965517241E-2"/>
    <n v="17.48"/>
    <n v="6.6361556064073222"/>
    <n v="31.53"/>
    <n v="25.3"/>
    <n v="178.47"/>
    <n v="2"/>
    <n v="4.62"/>
    <m/>
    <n v="1.1599999999999999"/>
    <n v="1.7999999999999999E-2"/>
    <n v="0.7"/>
    <n v="1"/>
    <n v="20.7"/>
    <n v="51.2"/>
  </r>
  <r>
    <d v="1903-01-19T00:00:00"/>
    <x v="1114"/>
    <x v="0"/>
    <x v="0"/>
    <x v="19"/>
    <x v="2"/>
    <n v="193"/>
    <m/>
    <n v="0"/>
    <n v="8.3699999999999992"/>
    <n v="23.058542413381126"/>
    <n v="31.92"/>
    <n v="25.65"/>
    <n v="451.63"/>
    <n v="3"/>
    <n v="3.75"/>
    <m/>
    <n v="1.61"/>
    <n v="1.9E-2"/>
    <n v="1.7"/>
    <n v="1"/>
    <n v="19.100000000000001"/>
    <n v="37.5"/>
  </r>
  <r>
    <d v="1903-01-20T00:00:00"/>
    <x v="1115"/>
    <x v="0"/>
    <x v="4"/>
    <x v="5"/>
    <x v="2"/>
    <n v="89"/>
    <n v="9"/>
    <n v="0.10112359550561797"/>
    <n v="11.57"/>
    <n v="7.6923076923076925"/>
    <n v="44.69"/>
    <n v="26.74"/>
    <n v="474.08"/>
    <n v="3"/>
    <n v="1.54"/>
    <n v="1.72"/>
    <n v="1.25"/>
    <n v="4.1000000000000002E-2"/>
    <n v="0.47"/>
    <n v="0"/>
    <n v="23.9"/>
    <n v="31.4"/>
  </r>
  <r>
    <d v="1903-01-21T00:00:00"/>
    <x v="1116"/>
    <x v="0"/>
    <x v="1"/>
    <x v="6"/>
    <x v="1"/>
    <n v="174"/>
    <n v="1"/>
    <n v="5.7471264367816091E-3"/>
    <n v="21.14"/>
    <n v="8.2308420056764433"/>
    <n v="32.65"/>
    <n v="17.13"/>
    <n v="394.24"/>
    <n v="3"/>
    <n v="1.79"/>
    <n v="1.31"/>
    <n v="0.85"/>
    <n v="2.5000000000000001E-2"/>
    <n v="1.38"/>
    <n v="2"/>
    <n v="19.399999999999999"/>
    <n v="46.1"/>
  </r>
  <r>
    <d v="1903-01-22T00:00:00"/>
    <x v="1117"/>
    <x v="0"/>
    <x v="3"/>
    <x v="7"/>
    <x v="1"/>
    <n v="122"/>
    <n v="7"/>
    <n v="5.737704918032787E-2"/>
    <n v="2.0699999999999998"/>
    <n v="58.937198067632856"/>
    <n v="42.36"/>
    <n v="19.87"/>
    <n v="154.81"/>
    <n v="2"/>
    <n v="2.89"/>
    <n v="1.52"/>
    <n v="2.0299999999999998"/>
    <n v="0.04"/>
    <n v="0.9"/>
    <n v="1"/>
    <n v="23.1"/>
    <n v="40.700000000000003"/>
  </r>
  <r>
    <d v="1903-01-23T00:00:00"/>
    <x v="1118"/>
    <x v="0"/>
    <x v="2"/>
    <x v="11"/>
    <x v="0"/>
    <n v="81"/>
    <n v="9"/>
    <n v="0.1111111111111111"/>
    <n v="11.51"/>
    <n v="7.0373588184187668"/>
    <n v="27.88"/>
    <n v="24.43"/>
    <n v="375.06"/>
    <n v="4"/>
    <n v="4.38"/>
    <n v="0.64"/>
    <n v="0.72"/>
    <n v="2.3E-2"/>
    <n v="1.02"/>
    <n v="1"/>
    <n v="24.1"/>
    <n v="39.9"/>
  </r>
  <r>
    <d v="1903-01-24T00:00:00"/>
    <x v="1119"/>
    <x v="0"/>
    <x v="4"/>
    <x v="15"/>
    <x v="1"/>
    <n v="196"/>
    <n v="5"/>
    <n v="2.5510204081632654E-2"/>
    <n v="2.27"/>
    <n v="86.343612334801762"/>
    <n v="48.92"/>
    <n v="27.8"/>
    <n v="315.77"/>
    <n v="3"/>
    <n v="3.82"/>
    <n v="1.83"/>
    <n v="1.63"/>
    <n v="0.04"/>
    <m/>
    <n v="1"/>
    <n v="21.7"/>
    <n v="44.3"/>
  </r>
  <r>
    <d v="1903-01-25T00:00:00"/>
    <x v="1120"/>
    <x v="0"/>
    <x v="1"/>
    <x v="13"/>
    <x v="0"/>
    <n v="195"/>
    <n v="9"/>
    <n v="4.6153846153846156E-2"/>
    <n v="10.94"/>
    <n v="17.824497257769654"/>
    <n v="12.49"/>
    <n v="27.74"/>
    <n v="439.79"/>
    <n v="4"/>
    <n v="4.42"/>
    <n v="1.01"/>
    <n v="0.82"/>
    <n v="3.9E-2"/>
    <m/>
    <n v="1"/>
    <n v="22.7"/>
    <n v="54.6"/>
  </r>
  <r>
    <d v="1903-01-26T00:00:00"/>
    <x v="1121"/>
    <x v="0"/>
    <x v="0"/>
    <x v="12"/>
    <x v="2"/>
    <n v="134"/>
    <n v="8"/>
    <n v="5.9701492537313432E-2"/>
    <n v="12.99"/>
    <n v="10.31562740569669"/>
    <n v="25.15"/>
    <n v="21.05"/>
    <n v="252.58"/>
    <n v="3"/>
    <n v="0.08"/>
    <n v="2.4"/>
    <n v="2.1"/>
    <n v="4.2000000000000003E-2"/>
    <n v="0.01"/>
    <n v="1"/>
    <n v="20.5"/>
    <n v="51.1"/>
  </r>
  <r>
    <d v="1903-01-27T00:00:00"/>
    <x v="1122"/>
    <x v="0"/>
    <x v="0"/>
    <x v="4"/>
    <x v="0"/>
    <n v="52"/>
    <n v="9"/>
    <n v="0.17307692307692307"/>
    <n v="18.38"/>
    <n v="2.8291621327529923"/>
    <n v="17.14"/>
    <n v="19.96"/>
    <n v="492.24"/>
    <n v="3"/>
    <n v="4.88"/>
    <n v="1.76"/>
    <n v="1.44"/>
    <n v="4.2000000000000003E-2"/>
    <n v="0.36"/>
    <n v="0"/>
    <n v="24.2"/>
    <n v="36.200000000000003"/>
  </r>
  <r>
    <d v="1903-01-28T00:00:00"/>
    <x v="1123"/>
    <x v="0"/>
    <x v="1"/>
    <x v="1"/>
    <x v="1"/>
    <n v="137"/>
    <n v="6"/>
    <n v="4.3795620437956206E-2"/>
    <n v="8.0399999999999991"/>
    <n v="17.039800995024876"/>
    <n v="21.88"/>
    <n v="21.96"/>
    <n v="420.44"/>
    <n v="2"/>
    <n v="1.22"/>
    <n v="2.99"/>
    <n v="1.89"/>
    <n v="1.2999999999999999E-2"/>
    <n v="0.72"/>
    <n v="2"/>
    <n v="18.5"/>
    <n v="35.1"/>
  </r>
  <r>
    <d v="1903-01-29T00:00:00"/>
    <x v="1124"/>
    <x v="0"/>
    <x v="0"/>
    <x v="0"/>
    <x v="0"/>
    <n v="175"/>
    <n v="1"/>
    <n v="5.7142857142857143E-3"/>
    <n v="18.989999999999998"/>
    <n v="9.2153765139547144"/>
    <n v="14.87"/>
    <n v="17.39"/>
    <n v="180.9"/>
    <n v="4"/>
    <m/>
    <n v="1.78"/>
    <n v="1.02"/>
    <n v="3.6999999999999998E-2"/>
    <n v="0.42"/>
    <n v="2"/>
    <n v="22.5"/>
    <n v="59.8"/>
  </r>
  <r>
    <d v="1903-01-30T00:00:00"/>
    <x v="1125"/>
    <x v="0"/>
    <x v="0"/>
    <x v="12"/>
    <x v="1"/>
    <n v="198"/>
    <n v="0"/>
    <n v="0"/>
    <n v="2.34"/>
    <n v="84.615384615384627"/>
    <n v="29.96"/>
    <n v="18.45"/>
    <n v="367.84"/>
    <n v="3"/>
    <n v="3.22"/>
    <n v="0.16"/>
    <n v="0.67"/>
    <n v="2.7E-2"/>
    <n v="1.0900000000000001"/>
    <n v="0"/>
    <n v="20.5"/>
    <n v="49.6"/>
  </r>
  <r>
    <d v="1903-01-31T00:00:00"/>
    <x v="1126"/>
    <x v="0"/>
    <x v="2"/>
    <x v="14"/>
    <x v="2"/>
    <n v="53"/>
    <m/>
    <n v="0"/>
    <n v="6.26"/>
    <n v="8.4664536741214054"/>
    <n v="10.53"/>
    <n v="15.27"/>
    <n v="307.49"/>
    <n v="3"/>
    <n v="4.0999999999999996"/>
    <n v="0.65"/>
    <n v="1.2"/>
    <n v="0.04"/>
    <m/>
    <n v="0"/>
    <n v="22.6"/>
    <n v="50.4"/>
  </r>
  <r>
    <d v="1903-02-01T00:00:00"/>
    <x v="1127"/>
    <x v="1"/>
    <x v="0"/>
    <x v="12"/>
    <x v="2"/>
    <n v="67"/>
    <n v="1"/>
    <n v="1.4925373134328358E-2"/>
    <n v="14.91"/>
    <n v="4.4936284372904094"/>
    <n v="33.380000000000003"/>
    <n v="26.21"/>
    <n v="394.17"/>
    <n v="3"/>
    <n v="1.71"/>
    <n v="0.76"/>
    <n v="1.35"/>
    <n v="4.8000000000000001E-2"/>
    <n v="1.18"/>
    <n v="2"/>
    <n v="22.9"/>
    <n v="53.7"/>
  </r>
  <r>
    <d v="1903-02-02T00:00:00"/>
    <x v="1128"/>
    <x v="1"/>
    <x v="3"/>
    <x v="17"/>
    <x v="1"/>
    <n v="86"/>
    <n v="8"/>
    <n v="9.3023255813953487E-2"/>
    <n v="1.17"/>
    <n v="73.504273504273513"/>
    <n v="47.56"/>
    <n v="29.92"/>
    <n v="250.23"/>
    <n v="4"/>
    <n v="3.46"/>
    <n v="0.08"/>
    <n v="2.0099999999999998"/>
    <n v="2.7E-2"/>
    <m/>
    <n v="2"/>
    <n v="22.5"/>
    <n v="46.4"/>
  </r>
  <r>
    <d v="1903-02-03T00:00:00"/>
    <x v="1129"/>
    <x v="1"/>
    <x v="1"/>
    <x v="1"/>
    <x v="0"/>
    <n v="133"/>
    <n v="3"/>
    <n v="2.2556390977443608E-2"/>
    <n v="15.74"/>
    <n v="8.4498094027954256"/>
    <n v="16.48"/>
    <n v="16.16"/>
    <n v="105.41"/>
    <n v="3"/>
    <n v="4.62"/>
    <n v="2.76"/>
    <n v="1.04"/>
    <n v="1.7999999999999999E-2"/>
    <n v="1.38"/>
    <n v="0"/>
    <n v="24.4"/>
    <n v="40.9"/>
  </r>
  <r>
    <d v="1903-02-04T00:00:00"/>
    <x v="1130"/>
    <x v="1"/>
    <x v="1"/>
    <x v="6"/>
    <x v="1"/>
    <n v="79"/>
    <n v="3"/>
    <n v="3.7974683544303799E-2"/>
    <n v="17.54"/>
    <n v="4.503990877993159"/>
    <n v="36.32"/>
    <n v="17.260000000000002"/>
    <n v="255.03"/>
    <n v="3"/>
    <n v="2.7"/>
    <n v="1.88"/>
    <n v="2.33"/>
    <n v="3.4000000000000002E-2"/>
    <n v="1.78"/>
    <n v="0"/>
    <n v="22.8"/>
    <n v="46.6"/>
  </r>
  <r>
    <d v="1903-02-05T00:00:00"/>
    <x v="1131"/>
    <x v="1"/>
    <x v="2"/>
    <x v="16"/>
    <x v="0"/>
    <n v="118"/>
    <m/>
    <n v="0"/>
    <n v="20.37"/>
    <n v="5.7928325969563081"/>
    <n v="20.37"/>
    <n v="18.059999999999999"/>
    <n v="363.29"/>
    <n v="4"/>
    <n v="2.76"/>
    <n v="2.44"/>
    <n v="2.34"/>
    <n v="1.4999999999999999E-2"/>
    <n v="1.37"/>
    <n v="0"/>
    <n v="22.2"/>
    <n v="49.2"/>
  </r>
  <r>
    <d v="1903-02-06T00:00:00"/>
    <x v="1132"/>
    <x v="1"/>
    <x v="4"/>
    <x v="15"/>
    <x v="2"/>
    <n v="133"/>
    <n v="8"/>
    <n v="6.0150375939849621E-2"/>
    <n v="18.55"/>
    <n v="7.1698113207547163"/>
    <n v="15.82"/>
    <n v="23.17"/>
    <n v="153.68"/>
    <n v="2"/>
    <n v="3.52"/>
    <n v="1.76"/>
    <n v="1.18"/>
    <n v="1.7000000000000001E-2"/>
    <n v="1.34"/>
    <n v="2"/>
    <n v="19"/>
    <n v="44.9"/>
  </r>
  <r>
    <d v="1903-02-07T00:00:00"/>
    <x v="1133"/>
    <x v="1"/>
    <x v="4"/>
    <x v="15"/>
    <x v="2"/>
    <n v="87"/>
    <n v="1"/>
    <n v="1.1494252873563218E-2"/>
    <n v="22.49"/>
    <n v="3.868385949310805"/>
    <n v="43.51"/>
    <n v="20.81"/>
    <n v="475.43"/>
    <n v="4"/>
    <n v="0.64"/>
    <n v="2.57"/>
    <n v="0.96"/>
    <n v="4.8000000000000001E-2"/>
    <n v="1.85"/>
    <n v="0"/>
    <n v="20"/>
    <n v="48.2"/>
  </r>
  <r>
    <d v="1903-02-08T00:00:00"/>
    <x v="1134"/>
    <x v="1"/>
    <x v="0"/>
    <x v="19"/>
    <x v="2"/>
    <n v="194"/>
    <n v="1"/>
    <n v="5.1546391752577319E-3"/>
    <n v="13.2"/>
    <n v="14.696969696969697"/>
    <n v="28.91"/>
    <n v="16.18"/>
    <n v="234.68"/>
    <n v="2"/>
    <n v="3.56"/>
    <n v="1.88"/>
    <n v="2.0299999999999998"/>
    <n v="1.6E-2"/>
    <n v="1.92"/>
    <n v="1"/>
    <n v="18.2"/>
    <n v="58.5"/>
  </r>
  <r>
    <d v="1903-02-09T00:00:00"/>
    <x v="1135"/>
    <x v="1"/>
    <x v="1"/>
    <x v="6"/>
    <x v="1"/>
    <n v="189"/>
    <n v="1"/>
    <n v="5.2910052910052907E-3"/>
    <n v="18.09"/>
    <n v="10.447761194029852"/>
    <n v="12.67"/>
    <n v="15.07"/>
    <n v="336"/>
    <n v="3"/>
    <n v="0.8"/>
    <n v="0.25"/>
    <n v="1.45"/>
    <n v="3.4000000000000002E-2"/>
    <n v="0.41"/>
    <n v="1"/>
    <n v="20.8"/>
    <n v="42.2"/>
  </r>
  <r>
    <d v="1903-02-10T00:00:00"/>
    <x v="1136"/>
    <x v="1"/>
    <x v="3"/>
    <x v="10"/>
    <x v="0"/>
    <n v="133"/>
    <n v="8"/>
    <n v="6.0150375939849621E-2"/>
    <n v="19.670000000000002"/>
    <n v="6.7615658362989315"/>
    <n v="31.68"/>
    <n v="20.07"/>
    <n v="144.29"/>
    <n v="3"/>
    <n v="4.8"/>
    <n v="0.09"/>
    <n v="1.49"/>
    <n v="4.2000000000000003E-2"/>
    <n v="0.66"/>
    <n v="0"/>
    <n v="18.8"/>
    <n v="49.3"/>
  </r>
  <r>
    <d v="1903-02-11T00:00:00"/>
    <x v="1137"/>
    <x v="1"/>
    <x v="3"/>
    <x v="7"/>
    <x v="2"/>
    <n v="60"/>
    <n v="2"/>
    <n v="3.3333333333333333E-2"/>
    <n v="15.59"/>
    <n v="3.8486209108402822"/>
    <n v="49.15"/>
    <n v="21.63"/>
    <n v="109.96"/>
    <n v="2"/>
    <n v="0.9"/>
    <n v="1.33"/>
    <n v="2.08"/>
    <n v="0.03"/>
    <m/>
    <n v="0"/>
    <n v="23.4"/>
    <n v="50.9"/>
  </r>
  <r>
    <d v="1903-02-12T00:00:00"/>
    <x v="1138"/>
    <x v="1"/>
    <x v="0"/>
    <x v="19"/>
    <x v="1"/>
    <n v="144"/>
    <n v="0"/>
    <n v="0"/>
    <n v="22.4"/>
    <n v="6.4285714285714288"/>
    <n v="42.18"/>
    <n v="25.34"/>
    <n v="309.39"/>
    <n v="4"/>
    <m/>
    <n v="1.93"/>
    <n v="1.36"/>
    <n v="3.9E-2"/>
    <n v="0.71"/>
    <n v="1"/>
    <n v="20.399999999999999"/>
    <n v="46"/>
  </r>
  <r>
    <d v="1903-02-13T00:00:00"/>
    <x v="1139"/>
    <x v="1"/>
    <x v="4"/>
    <x v="5"/>
    <x v="0"/>
    <n v="73"/>
    <n v="1"/>
    <n v="1.3698630136986301E-2"/>
    <n v="11.88"/>
    <n v="6.1447811447811445"/>
    <n v="32.25"/>
    <n v="29.69"/>
    <n v="289.02"/>
    <n v="4"/>
    <n v="3.97"/>
    <n v="2.54"/>
    <n v="1.5"/>
    <n v="3.3000000000000002E-2"/>
    <n v="1.45"/>
    <n v="1"/>
    <n v="22.8"/>
    <n v="30.5"/>
  </r>
  <r>
    <d v="1903-02-14T00:00:00"/>
    <x v="1140"/>
    <x v="1"/>
    <x v="0"/>
    <x v="4"/>
    <x v="2"/>
    <n v="163"/>
    <n v="6"/>
    <n v="3.6809815950920248E-2"/>
    <n v="6.18"/>
    <n v="26.375404530744337"/>
    <n v="48.03"/>
    <n v="21.2"/>
    <n v="499.11"/>
    <n v="1"/>
    <n v="1.59"/>
    <n v="2.69"/>
    <n v="2.0499999999999998"/>
    <n v="0.05"/>
    <n v="1.95"/>
    <n v="0"/>
    <n v="24.1"/>
    <n v="59.5"/>
  </r>
  <r>
    <d v="1903-02-15T00:00:00"/>
    <x v="1141"/>
    <x v="1"/>
    <x v="4"/>
    <x v="5"/>
    <x v="2"/>
    <n v="170"/>
    <m/>
    <n v="0"/>
    <n v="7.09"/>
    <n v="23.977433004231312"/>
    <n v="42.09"/>
    <n v="22.81"/>
    <n v="429.8"/>
    <n v="4"/>
    <n v="2.62"/>
    <n v="2.46"/>
    <n v="0.96"/>
    <n v="1.2999999999999999E-2"/>
    <n v="0.03"/>
    <n v="1"/>
    <n v="22.3"/>
    <n v="40.9"/>
  </r>
  <r>
    <d v="1903-02-16T00:00:00"/>
    <x v="1142"/>
    <x v="1"/>
    <x v="2"/>
    <x v="11"/>
    <x v="2"/>
    <n v="75"/>
    <n v="5"/>
    <n v="6.6666666666666666E-2"/>
    <n v="9.25"/>
    <n v="8.1081081081081088"/>
    <n v="27.9"/>
    <n v="25.99"/>
    <n v="381.17"/>
    <n v="1"/>
    <n v="0.34"/>
    <n v="0.32"/>
    <n v="2.35"/>
    <n v="1.9E-2"/>
    <n v="0.23"/>
    <n v="1"/>
    <n v="19.600000000000001"/>
    <n v="49.3"/>
  </r>
  <r>
    <d v="1903-02-17T00:00:00"/>
    <x v="1143"/>
    <x v="1"/>
    <x v="2"/>
    <x v="11"/>
    <x v="2"/>
    <n v="192"/>
    <n v="5"/>
    <n v="2.6041666666666668E-2"/>
    <n v="17.940000000000001"/>
    <n v="10.702341137123746"/>
    <n v="28.81"/>
    <n v="21.26"/>
    <n v="356.2"/>
    <n v="1"/>
    <n v="3.68"/>
    <n v="2.27"/>
    <n v="1.74"/>
    <n v="3.3000000000000002E-2"/>
    <n v="1.05"/>
    <n v="0"/>
    <n v="19"/>
    <n v="56.2"/>
  </r>
  <r>
    <d v="1903-02-18T00:00:00"/>
    <x v="1144"/>
    <x v="1"/>
    <x v="2"/>
    <x v="11"/>
    <x v="1"/>
    <n v="188"/>
    <n v="6"/>
    <n v="3.1914893617021274E-2"/>
    <n v="13.8"/>
    <n v="13.623188405797102"/>
    <n v="47.09"/>
    <n v="23.96"/>
    <n v="478"/>
    <n v="2"/>
    <m/>
    <n v="1.05"/>
    <n v="1.82"/>
    <n v="0.03"/>
    <n v="0.22"/>
    <n v="0"/>
    <n v="20.9"/>
    <n v="54.5"/>
  </r>
  <r>
    <d v="1903-02-19T00:00:00"/>
    <x v="1145"/>
    <x v="1"/>
    <x v="1"/>
    <x v="6"/>
    <x v="2"/>
    <n v="90"/>
    <n v="0"/>
    <n v="0"/>
    <n v="22.5"/>
    <n v="4"/>
    <n v="11.81"/>
    <n v="20.52"/>
    <n v="457.23"/>
    <n v="2"/>
    <n v="3.64"/>
    <n v="2.57"/>
    <n v="2.42"/>
    <n v="1.4E-2"/>
    <n v="0.1"/>
    <n v="0"/>
    <n v="18.2"/>
    <n v="47.7"/>
  </r>
  <r>
    <d v="1903-02-20T00:00:00"/>
    <x v="1146"/>
    <x v="1"/>
    <x v="4"/>
    <x v="9"/>
    <x v="2"/>
    <n v="111"/>
    <n v="7"/>
    <n v="6.3063063063063057E-2"/>
    <n v="21.67"/>
    <n v="5.1222888786340555"/>
    <n v="23.13"/>
    <n v="29.86"/>
    <n v="139.66"/>
    <n v="4"/>
    <n v="0.61"/>
    <n v="2.48"/>
    <n v="0.64"/>
    <n v="3.2000000000000001E-2"/>
    <n v="0.89"/>
    <n v="1"/>
    <n v="19.5"/>
    <n v="51.5"/>
  </r>
  <r>
    <d v="1903-02-21T00:00:00"/>
    <x v="1147"/>
    <x v="1"/>
    <x v="4"/>
    <x v="15"/>
    <x v="1"/>
    <n v="84"/>
    <n v="7"/>
    <n v="8.3333333333333329E-2"/>
    <n v="11.52"/>
    <n v="7.291666666666667"/>
    <n v="27.55"/>
    <n v="18.34"/>
    <n v="225.86"/>
    <n v="2"/>
    <n v="0.66"/>
    <n v="1.95"/>
    <n v="0.97"/>
    <n v="1.4E-2"/>
    <n v="1.44"/>
    <n v="2"/>
    <n v="18.2"/>
    <n v="37.4"/>
  </r>
  <r>
    <d v="1903-02-22T00:00:00"/>
    <x v="1148"/>
    <x v="1"/>
    <x v="1"/>
    <x v="1"/>
    <x v="2"/>
    <n v="90"/>
    <n v="1"/>
    <n v="1.1111111111111112E-2"/>
    <n v="10.11"/>
    <n v="8.9020771513353125"/>
    <n v="18.07"/>
    <n v="26.23"/>
    <n v="185.75"/>
    <n v="3"/>
    <n v="3.63"/>
    <n v="2.75"/>
    <n v="1.77"/>
    <n v="3.7999999999999999E-2"/>
    <n v="0.67"/>
    <n v="0"/>
    <n v="22.3"/>
    <n v="41.2"/>
  </r>
  <r>
    <d v="1903-02-23T00:00:00"/>
    <x v="1149"/>
    <x v="1"/>
    <x v="2"/>
    <x v="11"/>
    <x v="2"/>
    <n v="168"/>
    <n v="8"/>
    <n v="4.7619047619047616E-2"/>
    <n v="23.32"/>
    <n v="7.2041166380789026"/>
    <n v="17.100000000000001"/>
    <n v="16.37"/>
    <n v="367.93"/>
    <n v="1"/>
    <m/>
    <n v="1.63"/>
    <n v="0.76"/>
    <n v="3.5999999999999997E-2"/>
    <n v="0.41"/>
    <n v="1"/>
    <n v="22.8"/>
    <n v="59.5"/>
  </r>
  <r>
    <d v="1903-02-24T00:00:00"/>
    <x v="1150"/>
    <x v="1"/>
    <x v="1"/>
    <x v="8"/>
    <x v="1"/>
    <n v="176"/>
    <n v="2"/>
    <n v="1.1363636363636364E-2"/>
    <n v="12.07"/>
    <n v="14.581607290803644"/>
    <n v="30.06"/>
    <n v="19.07"/>
    <n v="441.59"/>
    <n v="2"/>
    <n v="1.47"/>
    <n v="0.72"/>
    <n v="1.3"/>
    <n v="1.2999999999999999E-2"/>
    <n v="0.69"/>
    <n v="1"/>
    <n v="23"/>
    <n v="53.3"/>
  </r>
  <r>
    <d v="1903-02-25T00:00:00"/>
    <x v="1151"/>
    <x v="1"/>
    <x v="0"/>
    <x v="12"/>
    <x v="1"/>
    <n v="193"/>
    <n v="5"/>
    <n v="2.5906735751295335E-2"/>
    <n v="23.8"/>
    <n v="8.1092436974789912"/>
    <n v="33.450000000000003"/>
    <n v="25.48"/>
    <n v="479.29"/>
    <n v="3"/>
    <n v="1.46"/>
    <n v="1.96"/>
    <n v="1.71"/>
    <n v="2.9000000000000001E-2"/>
    <n v="0.26"/>
    <n v="2"/>
    <n v="22.1"/>
    <n v="35.799999999999997"/>
  </r>
  <r>
    <d v="1903-02-26T00:00:00"/>
    <x v="1152"/>
    <x v="1"/>
    <x v="2"/>
    <x v="16"/>
    <x v="0"/>
    <n v="126"/>
    <n v="2"/>
    <n v="1.5873015873015872E-2"/>
    <n v="6.44"/>
    <n v="19.565217391304348"/>
    <n v="28.37"/>
    <n v="19.600000000000001"/>
    <n v="498.29"/>
    <n v="3"/>
    <m/>
    <n v="0.56999999999999995"/>
    <n v="0.8"/>
    <n v="3.7999999999999999E-2"/>
    <n v="0.71"/>
    <n v="1"/>
    <n v="21"/>
    <n v="57.4"/>
  </r>
  <r>
    <d v="1903-02-27T00:00:00"/>
    <x v="1153"/>
    <x v="1"/>
    <x v="4"/>
    <x v="9"/>
    <x v="2"/>
    <n v="100"/>
    <n v="3"/>
    <n v="0.03"/>
    <n v="21.48"/>
    <n v="4.655493482309125"/>
    <n v="26.28"/>
    <n v="19.61"/>
    <n v="445.07"/>
    <n v="2"/>
    <n v="2.5299999999999998"/>
    <n v="2.29"/>
    <n v="1.24"/>
    <n v="4.2000000000000003E-2"/>
    <n v="0.99"/>
    <n v="2"/>
    <n v="20.5"/>
    <n v="45.8"/>
  </r>
  <r>
    <d v="1903-02-28T00:00:00"/>
    <x v="1154"/>
    <x v="1"/>
    <x v="0"/>
    <x v="4"/>
    <x v="2"/>
    <n v="198"/>
    <n v="6"/>
    <n v="3.0303030303030304E-2"/>
    <n v="7.2"/>
    <n v="27.5"/>
    <n v="38.229999999999997"/>
    <n v="18.100000000000001"/>
    <n v="236.18"/>
    <n v="2"/>
    <n v="0.39"/>
    <n v="2.64"/>
    <n v="1.57"/>
    <n v="1.0999999999999999E-2"/>
    <n v="0.15"/>
    <n v="0"/>
    <n v="20"/>
    <n v="56.1"/>
  </r>
  <r>
    <d v="1903-03-01T00:00:00"/>
    <x v="1155"/>
    <x v="2"/>
    <x v="0"/>
    <x v="4"/>
    <x v="0"/>
    <n v="161"/>
    <n v="2"/>
    <n v="1.2422360248447204E-2"/>
    <n v="15.79"/>
    <n v="10.196326789107029"/>
    <n v="39.64"/>
    <n v="16.27"/>
    <n v="180.63"/>
    <n v="1"/>
    <n v="3.25"/>
    <n v="2"/>
    <n v="1.99"/>
    <n v="2.9000000000000001E-2"/>
    <n v="1.1000000000000001"/>
    <n v="2"/>
    <n v="24"/>
    <n v="50.3"/>
  </r>
  <r>
    <d v="1903-03-02T00:00:00"/>
    <x v="1156"/>
    <x v="2"/>
    <x v="2"/>
    <x v="16"/>
    <x v="2"/>
    <n v="195"/>
    <n v="2"/>
    <n v="1.0256410256410256E-2"/>
    <n v="23.98"/>
    <n v="8.1317764804003332"/>
    <n v="16.96"/>
    <n v="20.32"/>
    <n v="209.15"/>
    <n v="1"/>
    <n v="3.77"/>
    <m/>
    <n v="0.59"/>
    <n v="0.05"/>
    <n v="1.02"/>
    <n v="1"/>
    <n v="22.4"/>
    <n v="50.2"/>
  </r>
  <r>
    <d v="1903-03-03T00:00:00"/>
    <x v="1157"/>
    <x v="2"/>
    <x v="1"/>
    <x v="1"/>
    <x v="0"/>
    <n v="191"/>
    <n v="0"/>
    <n v="0"/>
    <n v="14.19"/>
    <n v="13.460183227625089"/>
    <n v="12.6"/>
    <n v="16.43"/>
    <n v="379.3"/>
    <n v="2"/>
    <n v="0.79"/>
    <n v="2.86"/>
    <n v="0.84"/>
    <n v="2.5000000000000001E-2"/>
    <m/>
    <n v="1"/>
    <n v="21.2"/>
    <n v="30.6"/>
  </r>
  <r>
    <d v="1903-03-04T00:00:00"/>
    <x v="1158"/>
    <x v="2"/>
    <x v="4"/>
    <x v="15"/>
    <x v="2"/>
    <n v="68"/>
    <n v="5"/>
    <n v="7.3529411764705885E-2"/>
    <n v="20.05"/>
    <n v="3.391521197007481"/>
    <n v="12.6"/>
    <n v="29.79"/>
    <n v="359.04"/>
    <n v="3"/>
    <n v="1.1499999999999999"/>
    <n v="2.37"/>
    <n v="1.22"/>
    <n v="3.1E-2"/>
    <n v="1.24"/>
    <n v="2"/>
    <n v="21.4"/>
    <n v="56"/>
  </r>
  <r>
    <d v="1903-03-05T00:00:00"/>
    <x v="1159"/>
    <x v="2"/>
    <x v="2"/>
    <x v="2"/>
    <x v="2"/>
    <n v="121"/>
    <n v="0"/>
    <n v="0"/>
    <n v="6.72"/>
    <n v="18.005952380952383"/>
    <n v="39.39"/>
    <n v="19.53"/>
    <n v="435.94"/>
    <n v="3"/>
    <n v="3.97"/>
    <n v="1.38"/>
    <n v="0.63"/>
    <n v="2.1999999999999999E-2"/>
    <n v="1.87"/>
    <n v="2"/>
    <n v="19.399999999999999"/>
    <n v="44.1"/>
  </r>
  <r>
    <d v="1903-03-06T00:00:00"/>
    <x v="1160"/>
    <x v="2"/>
    <x v="0"/>
    <x v="19"/>
    <x v="1"/>
    <n v="167"/>
    <n v="1"/>
    <n v="5.9880239520958087E-3"/>
    <n v="13.98"/>
    <n v="11.945636623748211"/>
    <n v="10.63"/>
    <n v="22.96"/>
    <n v="206.96"/>
    <n v="4"/>
    <n v="2.36"/>
    <n v="1.65"/>
    <n v="1.52"/>
    <n v="1.2E-2"/>
    <n v="0.65"/>
    <n v="2"/>
    <n v="18.3"/>
    <n v="30.8"/>
  </r>
  <r>
    <d v="1903-03-07T00:00:00"/>
    <x v="1161"/>
    <x v="2"/>
    <x v="0"/>
    <x v="4"/>
    <x v="0"/>
    <n v="189"/>
    <n v="0"/>
    <n v="0"/>
    <n v="11.73"/>
    <n v="16.112531969309462"/>
    <n v="49.02"/>
    <n v="19.100000000000001"/>
    <n v="325.88"/>
    <n v="2"/>
    <n v="1.63"/>
    <n v="2.15"/>
    <n v="2.17"/>
    <n v="4.5999999999999999E-2"/>
    <m/>
    <n v="2"/>
    <n v="20.3"/>
    <n v="45"/>
  </r>
  <r>
    <d v="1903-03-08T00:00:00"/>
    <x v="1162"/>
    <x v="2"/>
    <x v="0"/>
    <x v="4"/>
    <x v="0"/>
    <n v="118"/>
    <n v="8"/>
    <n v="6.7796610169491525E-2"/>
    <n v="9.61"/>
    <n v="12.278876170655568"/>
    <n v="38.24"/>
    <n v="18.45"/>
    <n v="462.64"/>
    <n v="4"/>
    <n v="1.63"/>
    <n v="1.32"/>
    <n v="1.67"/>
    <n v="3.5000000000000003E-2"/>
    <n v="1.48"/>
    <n v="2"/>
    <n v="18.100000000000001"/>
    <n v="59.1"/>
  </r>
  <r>
    <d v="1903-03-09T00:00:00"/>
    <x v="1163"/>
    <x v="2"/>
    <x v="0"/>
    <x v="0"/>
    <x v="0"/>
    <n v="141"/>
    <n v="4"/>
    <n v="2.8368794326241134E-2"/>
    <n v="2.41"/>
    <n v="58.50622406639004"/>
    <n v="33.880000000000003"/>
    <n v="25.78"/>
    <n v="127.93"/>
    <n v="2"/>
    <n v="4.84"/>
    <n v="1.21"/>
    <n v="2.35"/>
    <n v="3.1E-2"/>
    <n v="0.5"/>
    <n v="2"/>
    <n v="18.8"/>
    <n v="51"/>
  </r>
  <r>
    <d v="1903-03-10T00:00:00"/>
    <x v="1164"/>
    <x v="2"/>
    <x v="1"/>
    <x v="8"/>
    <x v="0"/>
    <n v="100"/>
    <m/>
    <n v="0"/>
    <n v="18.079999999999998"/>
    <n v="5.5309734513274345"/>
    <n v="11.28"/>
    <n v="20.43"/>
    <n v="244.22"/>
    <n v="4"/>
    <n v="2.06"/>
    <n v="2.6"/>
    <n v="1.57"/>
    <n v="4.2000000000000003E-2"/>
    <n v="1.45"/>
    <n v="1"/>
    <n v="19.100000000000001"/>
    <n v="55.4"/>
  </r>
  <r>
    <d v="1903-03-11T00:00:00"/>
    <x v="1165"/>
    <x v="2"/>
    <x v="4"/>
    <x v="18"/>
    <x v="0"/>
    <n v="118"/>
    <n v="8"/>
    <n v="6.7796610169491525E-2"/>
    <n v="23.47"/>
    <n v="5.0276949296974864"/>
    <n v="11.28"/>
    <n v="17.48"/>
    <n v="132.12"/>
    <n v="1"/>
    <n v="3.63"/>
    <n v="1.08"/>
    <n v="1.57"/>
    <n v="1.6E-2"/>
    <n v="0.55000000000000004"/>
    <n v="1"/>
    <n v="23.2"/>
    <n v="31.7"/>
  </r>
  <r>
    <d v="1903-03-12T00:00:00"/>
    <x v="1166"/>
    <x v="2"/>
    <x v="1"/>
    <x v="1"/>
    <x v="2"/>
    <n v="124"/>
    <n v="0"/>
    <n v="0"/>
    <n v="15.33"/>
    <n v="8.088714938030007"/>
    <n v="28.26"/>
    <n v="18.010000000000002"/>
    <n v="400.39"/>
    <n v="1"/>
    <n v="1.19"/>
    <n v="2.98"/>
    <n v="2.14"/>
    <n v="4.4999999999999998E-2"/>
    <n v="0.23"/>
    <n v="0"/>
    <n v="19"/>
    <n v="56.9"/>
  </r>
  <r>
    <d v="1903-03-13T00:00:00"/>
    <x v="1167"/>
    <x v="2"/>
    <x v="2"/>
    <x v="14"/>
    <x v="0"/>
    <n v="73"/>
    <m/>
    <n v="0"/>
    <n v="2.76"/>
    <n v="26.449275362318843"/>
    <n v="25.34"/>
    <n v="28.16"/>
    <n v="121.94"/>
    <n v="3"/>
    <n v="2.37"/>
    <n v="1.02"/>
    <n v="2.42"/>
    <n v="3.4000000000000002E-2"/>
    <n v="2"/>
    <n v="2"/>
    <n v="19.7"/>
    <n v="34.200000000000003"/>
  </r>
  <r>
    <d v="1903-03-14T00:00:00"/>
    <x v="1168"/>
    <x v="2"/>
    <x v="1"/>
    <x v="6"/>
    <x v="2"/>
    <n v="193"/>
    <n v="7"/>
    <n v="3.6269430051813469E-2"/>
    <n v="16.309999999999999"/>
    <n v="11.833231146535869"/>
    <n v="21.58"/>
    <n v="23.48"/>
    <n v="478.39"/>
    <n v="1"/>
    <n v="4.62"/>
    <n v="2.25"/>
    <n v="2.29"/>
    <n v="3.7999999999999999E-2"/>
    <n v="1.06"/>
    <n v="0"/>
    <n v="19.5"/>
    <n v="58.9"/>
  </r>
  <r>
    <d v="1903-03-15T00:00:00"/>
    <x v="1169"/>
    <x v="2"/>
    <x v="2"/>
    <x v="16"/>
    <x v="1"/>
    <n v="139"/>
    <m/>
    <n v="0"/>
    <n v="23.96"/>
    <n v="5.8013355592654419"/>
    <n v="15.17"/>
    <n v="24.91"/>
    <n v="433.89"/>
    <n v="2"/>
    <n v="0.35"/>
    <m/>
    <n v="0.83"/>
    <n v="3.5000000000000003E-2"/>
    <n v="1.49"/>
    <n v="1"/>
    <n v="18.899999999999999"/>
    <n v="46.7"/>
  </r>
  <r>
    <d v="1903-03-16T00:00:00"/>
    <x v="1170"/>
    <x v="2"/>
    <x v="3"/>
    <x v="10"/>
    <x v="0"/>
    <n v="122"/>
    <m/>
    <n v="0"/>
    <n v="18.27"/>
    <n v="6.6776135741652984"/>
    <n v="20.9"/>
    <n v="16.309999999999999"/>
    <n v="122.83"/>
    <n v="4"/>
    <n v="0.44"/>
    <n v="0.18"/>
    <n v="2.4900000000000002"/>
    <n v="4.2999999999999997E-2"/>
    <n v="0.78"/>
    <n v="0"/>
    <n v="24"/>
    <n v="40.6"/>
  </r>
  <r>
    <d v="1903-03-17T00:00:00"/>
    <x v="1171"/>
    <x v="2"/>
    <x v="3"/>
    <x v="3"/>
    <x v="0"/>
    <n v="98"/>
    <n v="2"/>
    <n v="2.0408163265306121E-2"/>
    <n v="10.74"/>
    <n v="9.1247672253258845"/>
    <n v="35.39"/>
    <n v="23.68"/>
    <n v="427.36"/>
    <n v="1"/>
    <n v="3.33"/>
    <n v="2.4"/>
    <n v="1.21"/>
    <n v="4.2000000000000003E-2"/>
    <n v="1.82"/>
    <n v="2"/>
    <n v="19.2"/>
    <n v="53.5"/>
  </r>
  <r>
    <d v="1903-03-18T00:00:00"/>
    <x v="1172"/>
    <x v="2"/>
    <x v="2"/>
    <x v="11"/>
    <x v="0"/>
    <n v="94"/>
    <n v="7"/>
    <n v="7.4468085106382975E-2"/>
    <n v="23.51"/>
    <n v="3.9982985963419817"/>
    <n v="25.94"/>
    <n v="17.79"/>
    <n v="143.94"/>
    <n v="2"/>
    <m/>
    <n v="2.5"/>
    <n v="1.17"/>
    <n v="3.3000000000000002E-2"/>
    <n v="1.65"/>
    <n v="1"/>
    <n v="22.3"/>
    <n v="47"/>
  </r>
  <r>
    <d v="1903-03-19T00:00:00"/>
    <x v="1173"/>
    <x v="2"/>
    <x v="1"/>
    <x v="6"/>
    <x v="1"/>
    <n v="158"/>
    <n v="0"/>
    <n v="0"/>
    <n v="21.95"/>
    <n v="7.1981776765375853"/>
    <n v="22.49"/>
    <n v="16.82"/>
    <n v="380.42"/>
    <n v="2"/>
    <n v="2.2799999999999998"/>
    <n v="2.2400000000000002"/>
    <n v="1.94"/>
    <n v="4.3999999999999997E-2"/>
    <m/>
    <n v="1"/>
    <n v="18.399999999999999"/>
    <n v="48.4"/>
  </r>
  <r>
    <d v="1903-03-20T00:00:00"/>
    <x v="1174"/>
    <x v="2"/>
    <x v="2"/>
    <x v="11"/>
    <x v="2"/>
    <n v="163"/>
    <n v="5"/>
    <n v="3.0674846625766871E-2"/>
    <n v="18.87"/>
    <n v="8.6380498145204019"/>
    <n v="46.99"/>
    <n v="22.28"/>
    <n v="378.17"/>
    <n v="3"/>
    <n v="2.25"/>
    <n v="2.76"/>
    <n v="1.47"/>
    <n v="4.1000000000000002E-2"/>
    <n v="1.6"/>
    <n v="0"/>
    <n v="22.2"/>
    <n v="32.799999999999997"/>
  </r>
  <r>
    <d v="1903-03-21T00:00:00"/>
    <x v="1175"/>
    <x v="2"/>
    <x v="0"/>
    <x v="0"/>
    <x v="0"/>
    <n v="177"/>
    <n v="4"/>
    <n v="2.2598870056497175E-2"/>
    <n v="22.41"/>
    <n v="7.8982597054886208"/>
    <n v="23.28"/>
    <n v="23.93"/>
    <n v="485.6"/>
    <n v="3"/>
    <n v="1.17"/>
    <n v="0.19"/>
    <n v="0.68"/>
    <n v="0.03"/>
    <n v="1.17"/>
    <n v="1"/>
    <n v="21.1"/>
    <n v="30.8"/>
  </r>
  <r>
    <d v="1903-03-22T00:00:00"/>
    <x v="1176"/>
    <x v="2"/>
    <x v="1"/>
    <x v="1"/>
    <x v="1"/>
    <n v="197"/>
    <n v="7"/>
    <n v="3.553299492385787E-2"/>
    <n v="18.77"/>
    <n v="10.495471497069792"/>
    <n v="46.43"/>
    <n v="20.440000000000001"/>
    <n v="282.86"/>
    <n v="2"/>
    <n v="2.87"/>
    <n v="0.93"/>
    <n v="2.17"/>
    <n v="1.4E-2"/>
    <n v="0.96"/>
    <n v="0"/>
    <n v="22.9"/>
    <n v="31.5"/>
  </r>
  <r>
    <d v="1903-03-23T00:00:00"/>
    <x v="1177"/>
    <x v="2"/>
    <x v="3"/>
    <x v="10"/>
    <x v="0"/>
    <n v="58"/>
    <n v="3"/>
    <n v="5.1724137931034482E-2"/>
    <n v="23.47"/>
    <n v="2.4712398806987643"/>
    <n v="13.24"/>
    <n v="25.34"/>
    <n v="400.53"/>
    <n v="1"/>
    <n v="3.08"/>
    <n v="2.96"/>
    <n v="2.23"/>
    <n v="4.4999999999999998E-2"/>
    <n v="1.3"/>
    <n v="2"/>
    <n v="21"/>
    <n v="32.299999999999997"/>
  </r>
  <r>
    <d v="1903-03-24T00:00:00"/>
    <x v="1178"/>
    <x v="2"/>
    <x v="4"/>
    <x v="5"/>
    <x v="0"/>
    <n v="190"/>
    <m/>
    <n v="0"/>
    <n v="18.440000000000001"/>
    <n v="10.303687635574837"/>
    <n v="43.05"/>
    <n v="27.42"/>
    <n v="326.44"/>
    <n v="3"/>
    <n v="0.43"/>
    <n v="1.51"/>
    <n v="2.19"/>
    <n v="2.5000000000000001E-2"/>
    <n v="0.55000000000000004"/>
    <n v="1"/>
    <n v="21.7"/>
    <n v="42.1"/>
  </r>
  <r>
    <d v="1903-03-25T00:00:00"/>
    <x v="1179"/>
    <x v="2"/>
    <x v="3"/>
    <x v="10"/>
    <x v="2"/>
    <n v="196"/>
    <n v="5"/>
    <n v="2.5510204081632654E-2"/>
    <n v="4.41"/>
    <n v="44.444444444444443"/>
    <n v="30.47"/>
    <n v="24.26"/>
    <n v="492.18"/>
    <n v="2"/>
    <n v="3.29"/>
    <n v="0.81"/>
    <n v="1.6"/>
    <n v="4.2999999999999997E-2"/>
    <n v="1.08"/>
    <n v="1"/>
    <n v="23.4"/>
    <n v="31.5"/>
  </r>
  <r>
    <d v="1903-03-26T00:00:00"/>
    <x v="1180"/>
    <x v="2"/>
    <x v="4"/>
    <x v="9"/>
    <x v="2"/>
    <n v="91"/>
    <n v="5"/>
    <n v="5.4945054945054944E-2"/>
    <n v="3.28"/>
    <n v="27.743902439024392"/>
    <n v="30.38"/>
    <n v="26.74"/>
    <n v="301.01"/>
    <n v="1"/>
    <n v="4.32"/>
    <m/>
    <n v="1.0900000000000001"/>
    <n v="4.1000000000000002E-2"/>
    <m/>
    <n v="0"/>
    <n v="22.4"/>
    <n v="55.8"/>
  </r>
  <r>
    <d v="1903-03-27T00:00:00"/>
    <x v="1181"/>
    <x v="2"/>
    <x v="2"/>
    <x v="11"/>
    <x v="0"/>
    <n v="64"/>
    <n v="6"/>
    <n v="9.375E-2"/>
    <n v="6.66"/>
    <n v="9.6096096096096097"/>
    <n v="33.86"/>
    <n v="27.73"/>
    <n v="476.35"/>
    <n v="3"/>
    <n v="1.99"/>
    <n v="2.83"/>
    <n v="2.21"/>
    <n v="1.2999999999999999E-2"/>
    <m/>
    <n v="2"/>
    <n v="21.1"/>
    <n v="54.6"/>
  </r>
  <r>
    <d v="1903-03-28T00:00:00"/>
    <x v="1182"/>
    <x v="2"/>
    <x v="2"/>
    <x v="14"/>
    <x v="2"/>
    <n v="132"/>
    <n v="4"/>
    <n v="3.0303030303030304E-2"/>
    <n v="4.16"/>
    <n v="31.73076923076923"/>
    <n v="36.54"/>
    <n v="29.85"/>
    <n v="262.83"/>
    <n v="3"/>
    <m/>
    <n v="2.17"/>
    <n v="2.2999999999999998"/>
    <n v="2.1000000000000001E-2"/>
    <m/>
    <n v="0"/>
    <n v="23.9"/>
    <n v="58.7"/>
  </r>
  <r>
    <d v="1903-03-29T00:00:00"/>
    <x v="1183"/>
    <x v="2"/>
    <x v="0"/>
    <x v="4"/>
    <x v="1"/>
    <n v="142"/>
    <n v="8"/>
    <n v="5.6338028169014086E-2"/>
    <n v="13.98"/>
    <n v="10.157367668097281"/>
    <n v="42.73"/>
    <n v="23.74"/>
    <n v="175.3"/>
    <n v="1"/>
    <n v="2.5499999999999998"/>
    <n v="0.36"/>
    <n v="2.34"/>
    <n v="4.2999999999999997E-2"/>
    <m/>
    <n v="1"/>
    <n v="23.6"/>
    <n v="39.1"/>
  </r>
  <r>
    <d v="1903-03-30T00:00:00"/>
    <x v="1184"/>
    <x v="2"/>
    <x v="3"/>
    <x v="10"/>
    <x v="0"/>
    <n v="127"/>
    <n v="5"/>
    <n v="3.937007874015748E-2"/>
    <n v="16.2"/>
    <n v="7.8395061728395063"/>
    <n v="12.15"/>
    <n v="16.670000000000002"/>
    <n v="250.87"/>
    <n v="3"/>
    <n v="0.11"/>
    <n v="0.76"/>
    <n v="1.85"/>
    <n v="3.3000000000000002E-2"/>
    <n v="1.9"/>
    <n v="2"/>
    <n v="24.4"/>
    <n v="39.299999999999997"/>
  </r>
  <r>
    <d v="1903-03-31T00:00:00"/>
    <x v="1185"/>
    <x v="2"/>
    <x v="3"/>
    <x v="10"/>
    <x v="2"/>
    <n v="64"/>
    <m/>
    <n v="0"/>
    <n v="3.87"/>
    <n v="16.537467700258397"/>
    <n v="22.52"/>
    <n v="21.2"/>
    <n v="278.86"/>
    <n v="3"/>
    <n v="4.54"/>
    <n v="0.32"/>
    <n v="1.57"/>
    <n v="2.3E-2"/>
    <n v="1.9"/>
    <n v="2"/>
    <n v="20"/>
    <n v="46.7"/>
  </r>
  <r>
    <d v="1903-04-01T00:00:00"/>
    <x v="1186"/>
    <x v="3"/>
    <x v="2"/>
    <x v="16"/>
    <x v="1"/>
    <n v="68"/>
    <n v="0"/>
    <n v="0"/>
    <n v="1.1599999999999999"/>
    <n v="58.62068965517242"/>
    <n v="28.53"/>
    <n v="26.18"/>
    <n v="362.6"/>
    <n v="2"/>
    <n v="2.23"/>
    <m/>
    <n v="0.51"/>
    <n v="1.6E-2"/>
    <n v="1.69"/>
    <n v="0"/>
    <n v="19.399999999999999"/>
    <n v="52.1"/>
  </r>
  <r>
    <d v="1903-04-02T00:00:00"/>
    <x v="1187"/>
    <x v="3"/>
    <x v="2"/>
    <x v="11"/>
    <x v="2"/>
    <n v="85"/>
    <n v="2"/>
    <n v="2.3529411764705882E-2"/>
    <n v="17.03"/>
    <n v="4.9911920140927775"/>
    <n v="48.58"/>
    <n v="28.07"/>
    <n v="346.8"/>
    <n v="2"/>
    <n v="0.09"/>
    <n v="1.1000000000000001"/>
    <n v="0.75"/>
    <n v="2.7E-2"/>
    <m/>
    <n v="0"/>
    <n v="20.7"/>
    <n v="43.5"/>
  </r>
  <r>
    <d v="1903-04-03T00:00:00"/>
    <x v="1188"/>
    <x v="3"/>
    <x v="0"/>
    <x v="0"/>
    <x v="2"/>
    <n v="88"/>
    <n v="8"/>
    <n v="9.0909090909090912E-2"/>
    <n v="2.15"/>
    <n v="40.930232558139537"/>
    <n v="12.45"/>
    <n v="18.149999999999999"/>
    <n v="174.57"/>
    <n v="2"/>
    <n v="2.38"/>
    <m/>
    <n v="1.47"/>
    <n v="3.5000000000000003E-2"/>
    <m/>
    <n v="1"/>
    <n v="24.9"/>
    <n v="51.1"/>
  </r>
  <r>
    <d v="1903-04-04T00:00:00"/>
    <x v="1189"/>
    <x v="3"/>
    <x v="1"/>
    <x v="1"/>
    <x v="0"/>
    <n v="133"/>
    <n v="2"/>
    <n v="1.5037593984962405E-2"/>
    <n v="17.59"/>
    <n v="7.5611142694712905"/>
    <n v="25.8"/>
    <n v="24.04"/>
    <n v="150.55000000000001"/>
    <n v="4"/>
    <n v="2.88"/>
    <n v="2.94"/>
    <n v="1.95"/>
    <n v="2.4E-2"/>
    <n v="0.44"/>
    <n v="1"/>
    <n v="20.2"/>
    <n v="41.5"/>
  </r>
  <r>
    <d v="1903-04-05T00:00:00"/>
    <x v="1190"/>
    <x v="3"/>
    <x v="2"/>
    <x v="16"/>
    <x v="2"/>
    <n v="88"/>
    <n v="4"/>
    <n v="4.5454545454545456E-2"/>
    <n v="2.62"/>
    <n v="33.587786259541986"/>
    <n v="41.3"/>
    <n v="25.95"/>
    <n v="307.52999999999997"/>
    <n v="4"/>
    <n v="4.53"/>
    <n v="1.98"/>
    <n v="0.6"/>
    <n v="3.4000000000000002E-2"/>
    <m/>
    <n v="0"/>
    <n v="24.5"/>
    <n v="48.4"/>
  </r>
  <r>
    <d v="1903-04-06T00:00:00"/>
    <x v="1191"/>
    <x v="3"/>
    <x v="0"/>
    <x v="19"/>
    <x v="1"/>
    <n v="74"/>
    <n v="0"/>
    <n v="0"/>
    <n v="23.16"/>
    <n v="3.1951640759930915"/>
    <n v="47.22"/>
    <n v="29.82"/>
    <n v="123.65"/>
    <n v="1"/>
    <n v="1.1299999999999999"/>
    <n v="2.0699999999999998"/>
    <n v="1.58"/>
    <n v="4.2999999999999997E-2"/>
    <n v="1.1499999999999999"/>
    <n v="1"/>
    <n v="22.3"/>
    <n v="32.799999999999997"/>
  </r>
  <r>
    <d v="1903-04-07T00:00:00"/>
    <x v="1192"/>
    <x v="3"/>
    <x v="2"/>
    <x v="11"/>
    <x v="0"/>
    <n v="187"/>
    <n v="2"/>
    <n v="1.06951871657754E-2"/>
    <n v="6.74"/>
    <n v="27.744807121661719"/>
    <n v="42.23"/>
    <n v="20.74"/>
    <n v="346.65"/>
    <n v="1"/>
    <m/>
    <n v="1.48"/>
    <n v="1.41"/>
    <n v="2.1000000000000001E-2"/>
    <n v="1.48"/>
    <n v="2"/>
    <n v="19.3"/>
    <n v="33.299999999999997"/>
  </r>
  <r>
    <d v="1903-04-08T00:00:00"/>
    <x v="1193"/>
    <x v="3"/>
    <x v="1"/>
    <x v="6"/>
    <x v="2"/>
    <n v="109"/>
    <n v="5"/>
    <n v="4.5871559633027525E-2"/>
    <n v="2.5499999999999998"/>
    <n v="42.745098039215691"/>
    <n v="49.08"/>
    <n v="15.65"/>
    <n v="345.46"/>
    <n v="4"/>
    <n v="2.67"/>
    <n v="1.25"/>
    <n v="0.79"/>
    <n v="1.4E-2"/>
    <n v="0.87"/>
    <n v="2"/>
    <n v="23.4"/>
    <n v="32.4"/>
  </r>
  <r>
    <d v="1903-04-09T00:00:00"/>
    <x v="1194"/>
    <x v="3"/>
    <x v="4"/>
    <x v="5"/>
    <x v="0"/>
    <n v="113"/>
    <n v="8"/>
    <n v="7.0796460176991149E-2"/>
    <n v="15.31"/>
    <n v="7.3807968647942515"/>
    <n v="31.09"/>
    <n v="29.42"/>
    <n v="179.87"/>
    <n v="2"/>
    <n v="0.54"/>
    <n v="1.1499999999999999"/>
    <n v="1.33"/>
    <n v="1.7000000000000001E-2"/>
    <n v="1.58"/>
    <n v="0"/>
    <n v="18.100000000000001"/>
    <n v="33.200000000000003"/>
  </r>
  <r>
    <d v="1903-04-10T00:00:00"/>
    <x v="1195"/>
    <x v="3"/>
    <x v="4"/>
    <x v="18"/>
    <x v="0"/>
    <n v="137"/>
    <n v="7"/>
    <n v="5.1094890510948905E-2"/>
    <n v="17.62"/>
    <n v="7.7752553916004539"/>
    <n v="39.130000000000003"/>
    <n v="15.69"/>
    <n v="477.92"/>
    <n v="3"/>
    <m/>
    <n v="2.78"/>
    <n v="1.21"/>
    <n v="1.9E-2"/>
    <m/>
    <n v="2"/>
    <n v="22.9"/>
    <n v="30.8"/>
  </r>
  <r>
    <d v="1903-04-11T00:00:00"/>
    <x v="1196"/>
    <x v="3"/>
    <x v="2"/>
    <x v="2"/>
    <x v="1"/>
    <n v="105"/>
    <n v="7"/>
    <n v="6.6666666666666666E-2"/>
    <n v="22.26"/>
    <n v="4.7169811320754711"/>
    <n v="45.25"/>
    <n v="18.55"/>
    <n v="329.68"/>
    <n v="2"/>
    <n v="1.54"/>
    <n v="1.2"/>
    <n v="2.14"/>
    <n v="1.4999999999999999E-2"/>
    <n v="0.63"/>
    <n v="2"/>
    <n v="23.8"/>
    <n v="43.5"/>
  </r>
  <r>
    <d v="1903-04-12T00:00:00"/>
    <x v="1197"/>
    <x v="3"/>
    <x v="1"/>
    <x v="1"/>
    <x v="2"/>
    <n v="173"/>
    <n v="7"/>
    <n v="4.046242774566474E-2"/>
    <n v="19.989999999999998"/>
    <n v="8.654327163581792"/>
    <n v="26.57"/>
    <n v="23.27"/>
    <n v="499.96"/>
    <n v="2"/>
    <m/>
    <m/>
    <n v="0.89"/>
    <n v="2.5999999999999999E-2"/>
    <m/>
    <n v="1"/>
    <n v="22.2"/>
    <n v="39.700000000000003"/>
  </r>
  <r>
    <d v="1903-04-13T00:00:00"/>
    <x v="1198"/>
    <x v="3"/>
    <x v="0"/>
    <x v="12"/>
    <x v="2"/>
    <n v="66"/>
    <n v="4"/>
    <n v="6.0606060606060608E-2"/>
    <n v="7.48"/>
    <n v="8.8235294117647047"/>
    <n v="13.24"/>
    <n v="16.32"/>
    <n v="117.19"/>
    <n v="4"/>
    <n v="3.93"/>
    <n v="2.35"/>
    <n v="2.4700000000000002"/>
    <n v="2.3E-2"/>
    <n v="1.58"/>
    <n v="1"/>
    <n v="23.1"/>
    <n v="56.7"/>
  </r>
  <r>
    <d v="1903-04-14T00:00:00"/>
    <x v="1199"/>
    <x v="3"/>
    <x v="3"/>
    <x v="3"/>
    <x v="0"/>
    <n v="91"/>
    <n v="6"/>
    <n v="6.5934065934065936E-2"/>
    <n v="5.6"/>
    <n v="16.25"/>
    <n v="12.21"/>
    <n v="29.15"/>
    <n v="402.94"/>
    <n v="2"/>
    <n v="3.45"/>
    <n v="0.69"/>
    <n v="2.2999999999999998"/>
    <n v="2.5000000000000001E-2"/>
    <n v="0.6"/>
    <n v="2"/>
    <n v="23.3"/>
    <n v="52"/>
  </r>
  <r>
    <d v="1903-04-15T00:00:00"/>
    <x v="1200"/>
    <x v="3"/>
    <x v="2"/>
    <x v="11"/>
    <x v="2"/>
    <n v="167"/>
    <n v="8"/>
    <n v="4.790419161676647E-2"/>
    <n v="8.0299999999999994"/>
    <n v="20.797011207970115"/>
    <n v="46.89"/>
    <n v="23.55"/>
    <n v="202.57"/>
    <n v="3"/>
    <n v="0.59"/>
    <n v="1.03"/>
    <n v="1.96"/>
    <n v="2.4E-2"/>
    <n v="0.43"/>
    <n v="1"/>
    <n v="19.5"/>
    <n v="40.9"/>
  </r>
  <r>
    <d v="1903-04-16T00:00:00"/>
    <x v="1201"/>
    <x v="3"/>
    <x v="3"/>
    <x v="10"/>
    <x v="2"/>
    <n v="154"/>
    <n v="3"/>
    <n v="1.948051948051948E-2"/>
    <n v="6.55"/>
    <n v="23.511450381679388"/>
    <n v="10.08"/>
    <n v="20.43"/>
    <n v="307.41000000000003"/>
    <n v="2"/>
    <n v="1.89"/>
    <n v="0.44"/>
    <n v="2.1"/>
    <n v="0.02"/>
    <n v="1.46"/>
    <n v="2"/>
    <n v="20.9"/>
    <n v="43.1"/>
  </r>
  <r>
    <d v="1903-04-17T00:00:00"/>
    <x v="1202"/>
    <x v="3"/>
    <x v="4"/>
    <x v="5"/>
    <x v="1"/>
    <n v="96"/>
    <n v="3"/>
    <n v="3.125E-2"/>
    <n v="17.559999999999999"/>
    <n v="5.4669703872437365"/>
    <n v="22.69"/>
    <n v="20.38"/>
    <n v="141.97999999999999"/>
    <n v="1"/>
    <n v="4.1399999999999997"/>
    <n v="0.47"/>
    <n v="0.69"/>
    <n v="3.5999999999999997E-2"/>
    <n v="0.13"/>
    <n v="1"/>
    <n v="20.7"/>
    <n v="46.7"/>
  </r>
  <r>
    <d v="1903-04-18T00:00:00"/>
    <x v="1203"/>
    <x v="3"/>
    <x v="2"/>
    <x v="14"/>
    <x v="1"/>
    <n v="127"/>
    <n v="1"/>
    <n v="7.874015748031496E-3"/>
    <n v="17.07"/>
    <n v="7.4399531341534857"/>
    <n v="44.02"/>
    <n v="15.18"/>
    <n v="160.01"/>
    <n v="4"/>
    <n v="4.1100000000000003"/>
    <n v="1.66"/>
    <n v="2.04"/>
    <n v="0.02"/>
    <n v="0.42"/>
    <n v="0"/>
    <n v="20.100000000000001"/>
    <n v="53.7"/>
  </r>
  <r>
    <d v="1903-04-19T00:00:00"/>
    <x v="1204"/>
    <x v="3"/>
    <x v="1"/>
    <x v="13"/>
    <x v="1"/>
    <n v="129"/>
    <n v="8"/>
    <n v="6.2015503875968991E-2"/>
    <n v="13.88"/>
    <n v="9.293948126801153"/>
    <n v="25.9"/>
    <n v="27.15"/>
    <n v="227.32"/>
    <n v="2"/>
    <n v="1.22"/>
    <n v="0.83"/>
    <n v="0.9"/>
    <n v="4.7E-2"/>
    <n v="1.7"/>
    <n v="1"/>
    <n v="20.2"/>
    <n v="39.6"/>
  </r>
  <r>
    <d v="1903-04-20T00:00:00"/>
    <x v="1205"/>
    <x v="3"/>
    <x v="2"/>
    <x v="2"/>
    <x v="2"/>
    <n v="139"/>
    <m/>
    <n v="0"/>
    <n v="2.61"/>
    <n v="53.256704980842912"/>
    <n v="17.88"/>
    <n v="21.13"/>
    <n v="411.58"/>
    <n v="1"/>
    <n v="2.69"/>
    <n v="2.84"/>
    <n v="2.27"/>
    <n v="2.3E-2"/>
    <n v="1.0900000000000001"/>
    <n v="2"/>
    <n v="22.9"/>
    <n v="47.1"/>
  </r>
  <r>
    <d v="1903-04-21T00:00:00"/>
    <x v="1206"/>
    <x v="3"/>
    <x v="4"/>
    <x v="18"/>
    <x v="0"/>
    <n v="114"/>
    <n v="4"/>
    <n v="3.5087719298245612E-2"/>
    <n v="22.93"/>
    <n v="4.9716528565198432"/>
    <n v="15.22"/>
    <n v="15.15"/>
    <n v="429.7"/>
    <n v="1"/>
    <n v="4.0999999999999996"/>
    <n v="1.1000000000000001"/>
    <n v="1.3"/>
    <n v="4.8000000000000001E-2"/>
    <n v="1.0900000000000001"/>
    <n v="1"/>
    <n v="20.100000000000001"/>
    <n v="43.2"/>
  </r>
  <r>
    <d v="1903-04-22T00:00:00"/>
    <x v="1207"/>
    <x v="3"/>
    <x v="1"/>
    <x v="8"/>
    <x v="2"/>
    <n v="165"/>
    <n v="4"/>
    <n v="2.4242424242424242E-2"/>
    <n v="9.0500000000000007"/>
    <n v="18.232044198895025"/>
    <n v="11.39"/>
    <n v="26.97"/>
    <n v="171.92"/>
    <n v="2"/>
    <n v="3.06"/>
    <n v="0.14000000000000001"/>
    <n v="1.87"/>
    <n v="1.7999999999999999E-2"/>
    <n v="1.72"/>
    <n v="0"/>
    <n v="23.7"/>
    <n v="32.799999999999997"/>
  </r>
  <r>
    <d v="1903-04-23T00:00:00"/>
    <x v="1208"/>
    <x v="3"/>
    <x v="2"/>
    <x v="16"/>
    <x v="1"/>
    <n v="76"/>
    <n v="8"/>
    <n v="0.10526315789473684"/>
    <n v="19.73"/>
    <n v="3.8520020273694882"/>
    <n v="35.89"/>
    <n v="28.74"/>
    <n v="152.32"/>
    <n v="4"/>
    <n v="1.07"/>
    <n v="0.36"/>
    <n v="2.0499999999999998"/>
    <n v="1.2999999999999999E-2"/>
    <n v="1.62"/>
    <n v="2"/>
    <n v="24.4"/>
    <n v="54.6"/>
  </r>
  <r>
    <d v="1903-04-24T00:00:00"/>
    <x v="1209"/>
    <x v="3"/>
    <x v="1"/>
    <x v="6"/>
    <x v="1"/>
    <n v="53"/>
    <n v="3"/>
    <n v="5.6603773584905662E-2"/>
    <n v="19.34"/>
    <n v="2.7404343329886247"/>
    <n v="23.02"/>
    <n v="24.64"/>
    <n v="478.87"/>
    <n v="1"/>
    <n v="3.99"/>
    <m/>
    <n v="1.52"/>
    <n v="2.1999999999999999E-2"/>
    <n v="1.57"/>
    <n v="0"/>
    <n v="24.1"/>
    <n v="34.700000000000003"/>
  </r>
  <r>
    <d v="1903-04-25T00:00:00"/>
    <x v="1210"/>
    <x v="3"/>
    <x v="0"/>
    <x v="4"/>
    <x v="2"/>
    <n v="169"/>
    <n v="9"/>
    <n v="5.3254437869822487E-2"/>
    <n v="7.83"/>
    <n v="21.583652618135378"/>
    <n v="10.48"/>
    <n v="29.73"/>
    <n v="388.52"/>
    <n v="1"/>
    <n v="4.16"/>
    <n v="1.58"/>
    <n v="1.34"/>
    <n v="2.3E-2"/>
    <n v="0.71"/>
    <n v="0"/>
    <n v="23.9"/>
    <n v="47.2"/>
  </r>
  <r>
    <d v="1903-04-26T00:00:00"/>
    <x v="1211"/>
    <x v="3"/>
    <x v="1"/>
    <x v="8"/>
    <x v="2"/>
    <n v="74"/>
    <n v="2"/>
    <n v="2.7027027027027029E-2"/>
    <n v="6.71"/>
    <n v="11.028315946348734"/>
    <n v="13.32"/>
    <n v="23.04"/>
    <n v="155.66"/>
    <n v="3"/>
    <n v="4.59"/>
    <m/>
    <n v="1.34"/>
    <n v="4.2000000000000003E-2"/>
    <n v="0.4"/>
    <n v="2"/>
    <n v="22.1"/>
    <n v="47.7"/>
  </r>
  <r>
    <d v="1903-04-27T00:00:00"/>
    <x v="1212"/>
    <x v="3"/>
    <x v="3"/>
    <x v="3"/>
    <x v="0"/>
    <n v="154"/>
    <n v="0"/>
    <n v="0"/>
    <n v="13.31"/>
    <n v="11.570247933884296"/>
    <n v="44.08"/>
    <n v="16.27"/>
    <n v="132.44"/>
    <n v="4"/>
    <n v="4.1900000000000004"/>
    <n v="1.04"/>
    <n v="2.2400000000000002"/>
    <n v="4.1000000000000002E-2"/>
    <n v="1.0900000000000001"/>
    <n v="0"/>
    <n v="20.399999999999999"/>
    <n v="36.1"/>
  </r>
  <r>
    <d v="1903-04-28T00:00:00"/>
    <x v="1213"/>
    <x v="3"/>
    <x v="1"/>
    <x v="1"/>
    <x v="2"/>
    <n v="131"/>
    <n v="9"/>
    <n v="6.8702290076335881E-2"/>
    <n v="9.23"/>
    <n v="14.192849404117009"/>
    <n v="14.93"/>
    <n v="29.5"/>
    <n v="254.37"/>
    <n v="1"/>
    <n v="3.17"/>
    <m/>
    <n v="2.4500000000000002"/>
    <n v="1.7000000000000001E-2"/>
    <n v="1.1100000000000001"/>
    <n v="1"/>
    <n v="23"/>
    <n v="53"/>
  </r>
  <r>
    <d v="1903-04-29T00:00:00"/>
    <x v="1214"/>
    <x v="3"/>
    <x v="3"/>
    <x v="10"/>
    <x v="2"/>
    <n v="88"/>
    <n v="3"/>
    <n v="3.4090909090909088E-2"/>
    <n v="22.16"/>
    <n v="3.9711191335740073"/>
    <n v="29.91"/>
    <n v="19.46"/>
    <n v="145"/>
    <n v="1"/>
    <n v="2.33"/>
    <n v="0.31"/>
    <n v="1.91"/>
    <n v="4.7E-2"/>
    <n v="0.09"/>
    <n v="2"/>
    <n v="18.5"/>
    <n v="33.700000000000003"/>
  </r>
  <r>
    <d v="1903-04-30T00:00:00"/>
    <x v="1215"/>
    <x v="3"/>
    <x v="1"/>
    <x v="8"/>
    <x v="0"/>
    <n v="105"/>
    <n v="1"/>
    <n v="9.5238095238095247E-3"/>
    <n v="21.99"/>
    <n v="4.774897680763984"/>
    <n v="23.88"/>
    <n v="25.73"/>
    <n v="384.27"/>
    <n v="3"/>
    <n v="4.99"/>
    <n v="0.34"/>
    <n v="1.43"/>
    <n v="2.4E-2"/>
    <n v="0.84"/>
    <n v="2"/>
    <n v="21.5"/>
    <n v="33.299999999999997"/>
  </r>
  <r>
    <d v="1903-05-01T00:00:00"/>
    <x v="1216"/>
    <x v="4"/>
    <x v="0"/>
    <x v="19"/>
    <x v="1"/>
    <n v="157"/>
    <n v="6"/>
    <n v="3.8216560509554139E-2"/>
    <n v="18.75"/>
    <n v="8.3733333333333331"/>
    <n v="18.11"/>
    <n v="22.54"/>
    <n v="172.69"/>
    <n v="2"/>
    <n v="4.91"/>
    <n v="0.94"/>
    <n v="0.97"/>
    <n v="4.9000000000000002E-2"/>
    <n v="1.07"/>
    <n v="2"/>
    <n v="23.2"/>
    <n v="33.4"/>
  </r>
  <r>
    <d v="1903-05-02T00:00:00"/>
    <x v="1217"/>
    <x v="4"/>
    <x v="0"/>
    <x v="12"/>
    <x v="1"/>
    <n v="172"/>
    <n v="7"/>
    <n v="4.0697674418604654E-2"/>
    <n v="1.48"/>
    <n v="116.21621621621622"/>
    <n v="14.99"/>
    <n v="17.64"/>
    <n v="297.23"/>
    <n v="2"/>
    <m/>
    <n v="0.31"/>
    <n v="1.51"/>
    <n v="4.9000000000000002E-2"/>
    <n v="0.97"/>
    <n v="2"/>
    <n v="21.8"/>
    <n v="57.2"/>
  </r>
  <r>
    <d v="1903-05-03T00:00:00"/>
    <x v="1218"/>
    <x v="4"/>
    <x v="3"/>
    <x v="7"/>
    <x v="0"/>
    <n v="84"/>
    <n v="1"/>
    <n v="1.1904761904761904E-2"/>
    <n v="20.45"/>
    <n v="4.1075794621026898"/>
    <n v="35.56"/>
    <n v="20.85"/>
    <n v="246.53"/>
    <n v="4"/>
    <n v="3.79"/>
    <n v="1.1499999999999999"/>
    <n v="0.77"/>
    <n v="2.1000000000000001E-2"/>
    <n v="1.97"/>
    <n v="1"/>
    <n v="19.5"/>
    <n v="43.4"/>
  </r>
  <r>
    <d v="1903-05-04T00:00:00"/>
    <x v="1219"/>
    <x v="4"/>
    <x v="1"/>
    <x v="8"/>
    <x v="0"/>
    <n v="163"/>
    <m/>
    <n v="0"/>
    <n v="16.079999999999998"/>
    <n v="10.136815920398011"/>
    <n v="45.02"/>
    <n v="21.05"/>
    <n v="348.73"/>
    <n v="3"/>
    <n v="1.68"/>
    <n v="2.16"/>
    <n v="2.27"/>
    <n v="2.8000000000000001E-2"/>
    <n v="0.42"/>
    <n v="1"/>
    <n v="19.399999999999999"/>
    <n v="37.6"/>
  </r>
  <r>
    <d v="1903-05-05T00:00:00"/>
    <x v="1220"/>
    <x v="4"/>
    <x v="0"/>
    <x v="12"/>
    <x v="0"/>
    <n v="129"/>
    <m/>
    <n v="0"/>
    <n v="13.05"/>
    <n v="9.8850574712643677"/>
    <n v="34.049999999999997"/>
    <n v="26.33"/>
    <n v="470.57"/>
    <n v="2"/>
    <n v="0.97"/>
    <m/>
    <n v="2.17"/>
    <n v="4.3999999999999997E-2"/>
    <n v="0.31"/>
    <n v="2"/>
    <n v="18.2"/>
    <n v="35.6"/>
  </r>
  <r>
    <d v="1903-05-06T00:00:00"/>
    <x v="1221"/>
    <x v="4"/>
    <x v="4"/>
    <x v="5"/>
    <x v="0"/>
    <n v="127"/>
    <n v="0"/>
    <n v="0"/>
    <n v="9.98"/>
    <n v="12.725450901803606"/>
    <n v="25.04"/>
    <n v="19.190000000000001"/>
    <n v="267.82"/>
    <n v="1"/>
    <n v="4.55"/>
    <n v="0.14000000000000001"/>
    <n v="2.0499999999999998"/>
    <n v="2.1999999999999999E-2"/>
    <n v="1.76"/>
    <n v="1"/>
    <n v="24.3"/>
    <n v="54.9"/>
  </r>
  <r>
    <d v="1903-05-07T00:00:00"/>
    <x v="1222"/>
    <x v="4"/>
    <x v="0"/>
    <x v="0"/>
    <x v="2"/>
    <n v="100"/>
    <n v="0"/>
    <n v="0"/>
    <n v="15.18"/>
    <n v="6.587615283267457"/>
    <n v="22.26"/>
    <n v="29.89"/>
    <n v="291.38"/>
    <n v="1"/>
    <n v="0.21"/>
    <n v="1.73"/>
    <n v="0.74"/>
    <n v="2.8000000000000001E-2"/>
    <n v="1.87"/>
    <n v="2"/>
    <n v="19.899999999999999"/>
    <n v="49.9"/>
  </r>
  <r>
    <d v="1903-05-08T00:00:00"/>
    <x v="1223"/>
    <x v="4"/>
    <x v="2"/>
    <x v="2"/>
    <x v="2"/>
    <n v="82"/>
    <n v="6"/>
    <n v="7.3170731707317069E-2"/>
    <n v="6.89"/>
    <n v="11.901306240928882"/>
    <n v="24.51"/>
    <n v="27.39"/>
    <n v="446.16"/>
    <n v="1"/>
    <n v="3.71"/>
    <n v="0.68"/>
    <n v="1.54"/>
    <n v="1.7999999999999999E-2"/>
    <m/>
    <n v="1"/>
    <n v="20.3"/>
    <n v="37.6"/>
  </r>
  <r>
    <d v="1903-05-09T00:00:00"/>
    <x v="1224"/>
    <x v="4"/>
    <x v="0"/>
    <x v="4"/>
    <x v="2"/>
    <n v="155"/>
    <n v="12"/>
    <n v="7.7419354838709681E-2"/>
    <n v="14.25"/>
    <n v="10.87719298245614"/>
    <n v="24.65"/>
    <n v="24.31"/>
    <n v="353"/>
    <n v="3"/>
    <n v="4.22"/>
    <n v="1.33"/>
    <n v="1.4"/>
    <n v="0.03"/>
    <n v="1.8"/>
    <n v="1"/>
    <n v="18.899999999999999"/>
    <n v="32.5"/>
  </r>
  <r>
    <d v="1903-05-10T00:00:00"/>
    <x v="1225"/>
    <x v="4"/>
    <x v="4"/>
    <x v="9"/>
    <x v="2"/>
    <n v="175"/>
    <n v="7"/>
    <n v="0.04"/>
    <n v="15.97"/>
    <n v="10.958046336881653"/>
    <n v="30.42"/>
    <n v="22.83"/>
    <n v="121.35"/>
    <n v="4"/>
    <n v="3.61"/>
    <n v="2.98"/>
    <n v="0.96"/>
    <n v="2.1000000000000001E-2"/>
    <n v="1"/>
    <n v="1"/>
    <n v="20.5"/>
    <n v="49.1"/>
  </r>
  <r>
    <d v="1903-05-11T00:00:00"/>
    <x v="1226"/>
    <x v="4"/>
    <x v="0"/>
    <x v="4"/>
    <x v="1"/>
    <n v="123"/>
    <n v="9"/>
    <n v="7.3170731707317069E-2"/>
    <n v="16.559999999999999"/>
    <n v="7.4275362318840585"/>
    <n v="24.71"/>
    <n v="26.14"/>
    <n v="111.4"/>
    <n v="3"/>
    <n v="4.41"/>
    <n v="2.98"/>
    <n v="1.82"/>
    <n v="1.4999999999999999E-2"/>
    <n v="1.77"/>
    <n v="0"/>
    <n v="20.5"/>
    <n v="43.7"/>
  </r>
  <r>
    <d v="1903-05-12T00:00:00"/>
    <x v="1227"/>
    <x v="4"/>
    <x v="2"/>
    <x v="11"/>
    <x v="1"/>
    <n v="118"/>
    <n v="8"/>
    <n v="6.7796610169491525E-2"/>
    <n v="10.68"/>
    <n v="11.04868913857678"/>
    <n v="33.46"/>
    <n v="29.3"/>
    <n v="472.85"/>
    <n v="4"/>
    <n v="1.37"/>
    <n v="1.82"/>
    <n v="2.3199999999999998"/>
    <n v="3.7999999999999999E-2"/>
    <n v="0.99"/>
    <n v="1"/>
    <n v="23.5"/>
    <n v="54.2"/>
  </r>
  <r>
    <d v="1903-05-13T00:00:00"/>
    <x v="1228"/>
    <x v="4"/>
    <x v="1"/>
    <x v="13"/>
    <x v="1"/>
    <n v="70"/>
    <n v="6"/>
    <n v="8.5714285714285715E-2"/>
    <n v="2.61"/>
    <n v="26.819923371647512"/>
    <n v="14.18"/>
    <n v="29.97"/>
    <n v="180.8"/>
    <n v="4"/>
    <n v="3.93"/>
    <n v="0.5"/>
    <n v="1.65"/>
    <n v="2.4E-2"/>
    <n v="0.78"/>
    <n v="1"/>
    <n v="20.7"/>
    <n v="43.7"/>
  </r>
  <r>
    <d v="1903-05-14T00:00:00"/>
    <x v="1229"/>
    <x v="4"/>
    <x v="2"/>
    <x v="11"/>
    <x v="2"/>
    <n v="185"/>
    <n v="0"/>
    <n v="0"/>
    <n v="10.62"/>
    <n v="17.419962335216574"/>
    <n v="21"/>
    <n v="28.02"/>
    <n v="464.64"/>
    <n v="1"/>
    <n v="3.57"/>
    <n v="1.5"/>
    <n v="2.33"/>
    <n v="3.1E-2"/>
    <n v="0.36"/>
    <n v="2"/>
    <n v="24.1"/>
    <n v="41.4"/>
  </r>
  <r>
    <d v="1903-05-15T00:00:00"/>
    <x v="1230"/>
    <x v="4"/>
    <x v="3"/>
    <x v="10"/>
    <x v="1"/>
    <n v="79"/>
    <n v="2"/>
    <n v="2.5316455696202531E-2"/>
    <n v="21.73"/>
    <n v="3.635526921306949"/>
    <n v="38.869999999999997"/>
    <n v="15.46"/>
    <n v="274.25"/>
    <n v="1"/>
    <m/>
    <m/>
    <n v="2.19"/>
    <n v="3.2000000000000001E-2"/>
    <n v="1.53"/>
    <n v="0"/>
    <n v="21.9"/>
    <n v="57.1"/>
  </r>
  <r>
    <d v="1903-05-16T00:00:00"/>
    <x v="1231"/>
    <x v="4"/>
    <x v="0"/>
    <x v="19"/>
    <x v="2"/>
    <n v="103"/>
    <m/>
    <n v="0"/>
    <n v="13.35"/>
    <n v="7.7153558052434459"/>
    <n v="40.32"/>
    <n v="29.49"/>
    <n v="283.13"/>
    <n v="3"/>
    <m/>
    <n v="1.72"/>
    <n v="1.33"/>
    <n v="3.4000000000000002E-2"/>
    <n v="1.18"/>
    <n v="2"/>
    <n v="24.7"/>
    <n v="50.7"/>
  </r>
  <r>
    <d v="1903-05-17T00:00:00"/>
    <x v="1232"/>
    <x v="4"/>
    <x v="2"/>
    <x v="16"/>
    <x v="1"/>
    <n v="156"/>
    <n v="7"/>
    <n v="4.4871794871794872E-2"/>
    <n v="1.9"/>
    <n v="82.10526315789474"/>
    <n v="37.04"/>
    <n v="26"/>
    <n v="496.92"/>
    <n v="3"/>
    <n v="0.32"/>
    <n v="2.15"/>
    <n v="0.6"/>
    <n v="4.1000000000000002E-2"/>
    <n v="0.73"/>
    <n v="1"/>
    <n v="24.9"/>
    <n v="39.799999999999997"/>
  </r>
  <r>
    <d v="1903-05-18T00:00:00"/>
    <x v="1233"/>
    <x v="4"/>
    <x v="3"/>
    <x v="10"/>
    <x v="0"/>
    <n v="81"/>
    <n v="9"/>
    <n v="0.1111111111111111"/>
    <n v="9.6"/>
    <n v="8.4375"/>
    <n v="23.64"/>
    <n v="24.2"/>
    <n v="305.94"/>
    <n v="2"/>
    <n v="0.66"/>
    <n v="2.31"/>
    <n v="1.41"/>
    <n v="3.9E-2"/>
    <m/>
    <n v="0"/>
    <n v="19.2"/>
    <n v="34.4"/>
  </r>
  <r>
    <d v="1903-05-19T00:00:00"/>
    <x v="1234"/>
    <x v="4"/>
    <x v="2"/>
    <x v="11"/>
    <x v="0"/>
    <n v="148"/>
    <n v="6"/>
    <n v="4.0540540540540543E-2"/>
    <n v="15.16"/>
    <n v="9.7625329815303434"/>
    <n v="27.85"/>
    <n v="17.670000000000002"/>
    <n v="489.33"/>
    <n v="4"/>
    <n v="4.99"/>
    <n v="1.37"/>
    <n v="1.42"/>
    <n v="0.04"/>
    <n v="1.34"/>
    <n v="0"/>
    <n v="19.5"/>
    <n v="47"/>
  </r>
  <r>
    <d v="1903-05-20T00:00:00"/>
    <x v="1235"/>
    <x v="4"/>
    <x v="2"/>
    <x v="2"/>
    <x v="2"/>
    <n v="82"/>
    <n v="1"/>
    <n v="1.2195121951219513E-2"/>
    <n v="7.44"/>
    <n v="11.021505376344086"/>
    <n v="17.29"/>
    <n v="16.89"/>
    <n v="355.21"/>
    <n v="1"/>
    <n v="3.07"/>
    <n v="2.0099999999999998"/>
    <n v="1.26"/>
    <n v="4.2000000000000003E-2"/>
    <n v="1.4"/>
    <n v="1"/>
    <n v="23.8"/>
    <n v="57.6"/>
  </r>
  <r>
    <d v="1903-05-21T00:00:00"/>
    <x v="1236"/>
    <x v="4"/>
    <x v="3"/>
    <x v="3"/>
    <x v="1"/>
    <n v="86"/>
    <n v="6"/>
    <n v="6.9767441860465115E-2"/>
    <n v="5.32"/>
    <n v="16.165413533834585"/>
    <n v="48.65"/>
    <n v="21.87"/>
    <n v="408.35"/>
    <n v="1"/>
    <n v="0.47"/>
    <n v="0.37"/>
    <n v="0.94"/>
    <n v="2.5999999999999999E-2"/>
    <n v="0.16"/>
    <n v="2"/>
    <n v="22.6"/>
    <n v="35.799999999999997"/>
  </r>
  <r>
    <d v="1903-05-22T00:00:00"/>
    <x v="1237"/>
    <x v="4"/>
    <x v="4"/>
    <x v="15"/>
    <x v="2"/>
    <n v="131"/>
    <m/>
    <n v="0"/>
    <n v="14.29"/>
    <n v="9.167249825052485"/>
    <n v="44.8"/>
    <n v="25.82"/>
    <n v="126.25"/>
    <n v="1"/>
    <n v="1.64"/>
    <n v="1.1499999999999999"/>
    <n v="1.48"/>
    <n v="4.2000000000000003E-2"/>
    <n v="1.1399999999999999"/>
    <n v="0"/>
    <n v="22.3"/>
    <n v="47.6"/>
  </r>
  <r>
    <d v="1903-05-23T00:00:00"/>
    <x v="1238"/>
    <x v="4"/>
    <x v="4"/>
    <x v="15"/>
    <x v="0"/>
    <n v="113"/>
    <n v="3"/>
    <n v="2.6548672566371681E-2"/>
    <n v="14.97"/>
    <n v="7.5484301937207743"/>
    <n v="47.67"/>
    <n v="26.19"/>
    <n v="105.75"/>
    <n v="2"/>
    <n v="1.91"/>
    <n v="1.53"/>
    <n v="2.02"/>
    <n v="2.4E-2"/>
    <n v="0.77"/>
    <n v="0"/>
    <n v="24.9"/>
    <n v="49.8"/>
  </r>
  <r>
    <d v="1903-05-24T00:00:00"/>
    <x v="1239"/>
    <x v="4"/>
    <x v="2"/>
    <x v="2"/>
    <x v="2"/>
    <n v="131"/>
    <n v="6"/>
    <n v="4.5801526717557252E-2"/>
    <n v="11.56"/>
    <n v="11.332179930795848"/>
    <n v="32.78"/>
    <n v="23.23"/>
    <n v="388.2"/>
    <n v="3"/>
    <n v="0.36"/>
    <n v="2.1800000000000002"/>
    <n v="1.52"/>
    <n v="2.7E-2"/>
    <m/>
    <n v="1"/>
    <n v="23.8"/>
    <n v="41.1"/>
  </r>
  <r>
    <d v="1903-05-25T00:00:00"/>
    <x v="1240"/>
    <x v="4"/>
    <x v="3"/>
    <x v="3"/>
    <x v="1"/>
    <n v="78"/>
    <n v="5"/>
    <n v="6.4102564102564097E-2"/>
    <n v="3.13"/>
    <n v="24.920127795527158"/>
    <n v="28.63"/>
    <n v="27.09"/>
    <n v="302.66000000000003"/>
    <n v="4"/>
    <n v="3.1"/>
    <n v="1.39"/>
    <n v="1.17"/>
    <n v="4.5999999999999999E-2"/>
    <n v="0.7"/>
    <n v="0"/>
    <n v="20.8"/>
    <n v="31.2"/>
  </r>
  <r>
    <d v="1903-05-26T00:00:00"/>
    <x v="1241"/>
    <x v="4"/>
    <x v="2"/>
    <x v="14"/>
    <x v="2"/>
    <n v="172"/>
    <n v="4"/>
    <n v="2.3255813953488372E-2"/>
    <n v="17.989999999999998"/>
    <n v="9.5608671484157881"/>
    <n v="44.75"/>
    <n v="23.68"/>
    <n v="419.55"/>
    <n v="3"/>
    <n v="4.74"/>
    <n v="2.87"/>
    <n v="0.76"/>
    <n v="3.6999999999999998E-2"/>
    <n v="1.46"/>
    <n v="1"/>
    <n v="22"/>
    <n v="53.3"/>
  </r>
  <r>
    <d v="1903-05-27T00:00:00"/>
    <x v="1242"/>
    <x v="4"/>
    <x v="0"/>
    <x v="19"/>
    <x v="0"/>
    <n v="169"/>
    <n v="1"/>
    <n v="5.9171597633136093E-3"/>
    <n v="18.38"/>
    <n v="9.1947769314472261"/>
    <n v="26.33"/>
    <n v="21.46"/>
    <n v="171.52"/>
    <n v="4"/>
    <m/>
    <n v="0.85"/>
    <n v="1.85"/>
    <n v="0.02"/>
    <n v="0.26"/>
    <n v="2"/>
    <n v="21.2"/>
    <n v="44.6"/>
  </r>
  <r>
    <d v="1903-05-28T00:00:00"/>
    <x v="1243"/>
    <x v="4"/>
    <x v="0"/>
    <x v="4"/>
    <x v="2"/>
    <n v="122"/>
    <n v="9"/>
    <n v="7.3770491803278687E-2"/>
    <n v="9.99"/>
    <n v="12.212212212212211"/>
    <n v="20.73"/>
    <n v="20.49"/>
    <n v="426.46"/>
    <n v="4"/>
    <n v="4.29"/>
    <n v="0.53"/>
    <n v="2.23"/>
    <n v="3.6999999999999998E-2"/>
    <n v="0.53"/>
    <n v="0"/>
    <n v="22.6"/>
    <n v="57.7"/>
  </r>
  <r>
    <d v="1903-05-29T00:00:00"/>
    <x v="1244"/>
    <x v="4"/>
    <x v="0"/>
    <x v="19"/>
    <x v="2"/>
    <n v="180"/>
    <n v="9"/>
    <n v="0.05"/>
    <n v="1.2"/>
    <n v="150"/>
    <n v="30.1"/>
    <n v="19.329999999999998"/>
    <n v="365.85"/>
    <n v="1"/>
    <n v="4.62"/>
    <n v="0.6"/>
    <n v="1.51"/>
    <n v="1.6E-2"/>
    <n v="1.32"/>
    <n v="0"/>
    <n v="20.9"/>
    <n v="54"/>
  </r>
  <r>
    <d v="1903-05-30T00:00:00"/>
    <x v="1245"/>
    <x v="4"/>
    <x v="4"/>
    <x v="18"/>
    <x v="2"/>
    <n v="125"/>
    <n v="3"/>
    <n v="2.4E-2"/>
    <n v="15.66"/>
    <n v="7.9821200510855679"/>
    <n v="16.78"/>
    <n v="27.32"/>
    <n v="201.67"/>
    <n v="4"/>
    <n v="4.91"/>
    <n v="1.1100000000000001"/>
    <n v="0.76"/>
    <n v="0.02"/>
    <n v="1.62"/>
    <n v="1"/>
    <n v="21"/>
    <n v="33.299999999999997"/>
  </r>
  <r>
    <d v="1903-05-31T00:00:00"/>
    <x v="1246"/>
    <x v="4"/>
    <x v="1"/>
    <x v="6"/>
    <x v="1"/>
    <n v="144"/>
    <n v="6"/>
    <n v="4.1666666666666664E-2"/>
    <n v="23.49"/>
    <n v="6.1302681992337167"/>
    <n v="40.76"/>
    <n v="18.28"/>
    <n v="464.2"/>
    <n v="3"/>
    <n v="4.0599999999999996"/>
    <n v="1.59"/>
    <n v="0.96"/>
    <n v="1.2E-2"/>
    <n v="1.53"/>
    <n v="1"/>
    <n v="22.9"/>
    <n v="57.4"/>
  </r>
  <r>
    <d v="1903-06-01T00:00:00"/>
    <x v="1247"/>
    <x v="5"/>
    <x v="2"/>
    <x v="11"/>
    <x v="2"/>
    <n v="50"/>
    <n v="4"/>
    <n v="0.08"/>
    <n v="12.2"/>
    <n v="4.0983606557377055"/>
    <n v="27.66"/>
    <n v="28.49"/>
    <n v="487.86"/>
    <n v="4"/>
    <m/>
    <n v="0.94"/>
    <n v="1.92"/>
    <n v="3.6999999999999998E-2"/>
    <n v="0.9"/>
    <n v="0"/>
    <n v="18.3"/>
    <n v="39.200000000000003"/>
  </r>
  <r>
    <d v="1903-06-02T00:00:00"/>
    <x v="1248"/>
    <x v="5"/>
    <x v="1"/>
    <x v="1"/>
    <x v="1"/>
    <n v="96"/>
    <n v="2"/>
    <n v="2.0833333333333332E-2"/>
    <n v="16.82"/>
    <n v="5.7074910820451841"/>
    <n v="36.200000000000003"/>
    <n v="19.62"/>
    <n v="283.89999999999998"/>
    <n v="3"/>
    <m/>
    <m/>
    <n v="0.77"/>
    <n v="4.8000000000000001E-2"/>
    <n v="0.6"/>
    <n v="2"/>
    <n v="20.2"/>
    <n v="55.4"/>
  </r>
  <r>
    <d v="1903-06-03T00:00:00"/>
    <x v="1249"/>
    <x v="5"/>
    <x v="0"/>
    <x v="19"/>
    <x v="0"/>
    <n v="73"/>
    <n v="8"/>
    <n v="0.1095890410958904"/>
    <n v="13.13"/>
    <n v="5.5597867479055596"/>
    <n v="33.36"/>
    <n v="21.4"/>
    <n v="280.52"/>
    <n v="3"/>
    <m/>
    <m/>
    <n v="1.52"/>
    <n v="4.7E-2"/>
    <n v="0.84"/>
    <n v="0"/>
    <n v="20.5"/>
    <n v="48.8"/>
  </r>
  <r>
    <d v="1903-06-04T00:00:00"/>
    <x v="1250"/>
    <x v="5"/>
    <x v="0"/>
    <x v="4"/>
    <x v="1"/>
    <n v="172"/>
    <n v="2"/>
    <n v="1.1627906976744186E-2"/>
    <n v="6.46"/>
    <n v="26.625386996904027"/>
    <n v="33.4"/>
    <n v="17.23"/>
    <n v="328.56"/>
    <n v="1"/>
    <n v="3.81"/>
    <n v="0.8"/>
    <n v="0.56000000000000005"/>
    <n v="4.2000000000000003E-2"/>
    <n v="0.89"/>
    <n v="0"/>
    <n v="22.7"/>
    <n v="45.8"/>
  </r>
  <r>
    <d v="1903-06-05T00:00:00"/>
    <x v="1251"/>
    <x v="5"/>
    <x v="2"/>
    <x v="2"/>
    <x v="0"/>
    <n v="114"/>
    <n v="9"/>
    <n v="7.8947368421052627E-2"/>
    <n v="8.83"/>
    <n v="12.910532276330692"/>
    <n v="47.24"/>
    <n v="16.670000000000002"/>
    <n v="386.24"/>
    <n v="1"/>
    <n v="1.27"/>
    <n v="2.29"/>
    <n v="1.1000000000000001"/>
    <n v="1.6E-2"/>
    <n v="0.23"/>
    <n v="0"/>
    <n v="18.600000000000001"/>
    <n v="55"/>
  </r>
  <r>
    <d v="1903-06-06T00:00:00"/>
    <x v="1252"/>
    <x v="5"/>
    <x v="0"/>
    <x v="19"/>
    <x v="0"/>
    <n v="148"/>
    <n v="9"/>
    <n v="6.0810810810810814E-2"/>
    <n v="23.09"/>
    <n v="6.4097011693373753"/>
    <n v="12.23"/>
    <n v="17.11"/>
    <n v="380.4"/>
    <n v="2"/>
    <n v="2.04"/>
    <n v="1.73"/>
    <n v="0.86"/>
    <n v="4.3999999999999997E-2"/>
    <n v="0.42"/>
    <n v="1"/>
    <n v="19.7"/>
    <n v="59.9"/>
  </r>
  <r>
    <d v="1903-06-07T00:00:00"/>
    <x v="1253"/>
    <x v="5"/>
    <x v="1"/>
    <x v="1"/>
    <x v="1"/>
    <n v="79"/>
    <n v="5"/>
    <n v="6.3291139240506333E-2"/>
    <n v="14.69"/>
    <n v="5.3778080326752891"/>
    <n v="34.549999999999997"/>
    <n v="25.98"/>
    <n v="312.81"/>
    <n v="4"/>
    <n v="4.0199999999999996"/>
    <n v="2.06"/>
    <n v="1.37"/>
    <n v="0.01"/>
    <n v="0.43"/>
    <n v="0"/>
    <n v="20.5"/>
    <n v="54.1"/>
  </r>
  <r>
    <d v="1903-06-08T00:00:00"/>
    <x v="1254"/>
    <x v="5"/>
    <x v="0"/>
    <x v="4"/>
    <x v="1"/>
    <n v="189"/>
    <n v="7"/>
    <n v="3.7037037037037035E-2"/>
    <n v="5.32"/>
    <n v="35.526315789473685"/>
    <n v="20.5"/>
    <n v="25.31"/>
    <n v="467.39"/>
    <n v="3"/>
    <n v="3.08"/>
    <n v="2.83"/>
    <n v="1.81"/>
    <n v="4.7E-2"/>
    <m/>
    <n v="2"/>
    <n v="23.7"/>
    <n v="51.4"/>
  </r>
  <r>
    <d v="1903-06-09T00:00:00"/>
    <x v="1255"/>
    <x v="5"/>
    <x v="1"/>
    <x v="13"/>
    <x v="0"/>
    <n v="83"/>
    <n v="3"/>
    <n v="3.614457831325301E-2"/>
    <n v="2.15"/>
    <n v="38.604651162790702"/>
    <n v="14.99"/>
    <n v="25.53"/>
    <n v="165.18"/>
    <n v="4"/>
    <n v="4"/>
    <n v="0.74"/>
    <n v="1.25"/>
    <n v="3.7999999999999999E-2"/>
    <n v="1"/>
    <n v="0"/>
    <n v="20.6"/>
    <n v="57.2"/>
  </r>
  <r>
    <d v="1903-06-10T00:00:00"/>
    <x v="1256"/>
    <x v="5"/>
    <x v="0"/>
    <x v="12"/>
    <x v="2"/>
    <n v="123"/>
    <n v="1"/>
    <n v="8.130081300813009E-3"/>
    <n v="2.23"/>
    <n v="55.156950672645742"/>
    <n v="12.19"/>
    <n v="27.75"/>
    <n v="179.62"/>
    <n v="4"/>
    <n v="2.76"/>
    <n v="2.76"/>
    <n v="1.84"/>
    <n v="1.7000000000000001E-2"/>
    <n v="0.49"/>
    <n v="1"/>
    <n v="23.9"/>
    <n v="37.299999999999997"/>
  </r>
  <r>
    <d v="1903-06-11T00:00:00"/>
    <x v="1257"/>
    <x v="5"/>
    <x v="0"/>
    <x v="12"/>
    <x v="1"/>
    <n v="181"/>
    <m/>
    <n v="0"/>
    <n v="12.51"/>
    <n v="14.468425259792166"/>
    <n v="43.2"/>
    <n v="18.059999999999999"/>
    <n v="388.67"/>
    <n v="1"/>
    <n v="1.02"/>
    <n v="2.11"/>
    <n v="1.45"/>
    <n v="3.3000000000000002E-2"/>
    <n v="1.76"/>
    <n v="1"/>
    <n v="23.7"/>
    <n v="32.700000000000003"/>
  </r>
  <r>
    <d v="1903-06-12T00:00:00"/>
    <x v="1258"/>
    <x v="5"/>
    <x v="1"/>
    <x v="13"/>
    <x v="2"/>
    <n v="127"/>
    <n v="0"/>
    <n v="0"/>
    <n v="3.42"/>
    <n v="37.134502923976612"/>
    <n v="25.95"/>
    <n v="18.88"/>
    <n v="396.64"/>
    <n v="2"/>
    <n v="3.91"/>
    <n v="0.63"/>
    <n v="2.0299999999999998"/>
    <n v="3.5000000000000003E-2"/>
    <n v="1.83"/>
    <n v="2"/>
    <n v="22.7"/>
    <n v="50.8"/>
  </r>
  <r>
    <d v="1903-06-13T00:00:00"/>
    <x v="1259"/>
    <x v="5"/>
    <x v="1"/>
    <x v="13"/>
    <x v="1"/>
    <n v="158"/>
    <n v="7"/>
    <n v="4.4303797468354431E-2"/>
    <n v="20.149999999999999"/>
    <n v="7.8411910669975189"/>
    <n v="37.96"/>
    <n v="29.42"/>
    <n v="257.42"/>
    <n v="3"/>
    <n v="3.53"/>
    <n v="2.73"/>
    <n v="0.77"/>
    <n v="2.1000000000000001E-2"/>
    <n v="1.97"/>
    <n v="2"/>
    <n v="20.399999999999999"/>
    <n v="55.3"/>
  </r>
  <r>
    <d v="1903-06-14T00:00:00"/>
    <x v="1260"/>
    <x v="5"/>
    <x v="1"/>
    <x v="13"/>
    <x v="0"/>
    <n v="117"/>
    <n v="8"/>
    <n v="6.8376068376068383E-2"/>
    <n v="8.8699999999999992"/>
    <n v="13.190529875986472"/>
    <n v="47.29"/>
    <n v="16.600000000000001"/>
    <n v="219.55"/>
    <n v="4"/>
    <n v="2.5299999999999998"/>
    <n v="1.32"/>
    <n v="1.78"/>
    <n v="4.3999999999999997E-2"/>
    <n v="0.33"/>
    <n v="0"/>
    <n v="24.9"/>
    <n v="41.8"/>
  </r>
  <r>
    <d v="1903-06-15T00:00:00"/>
    <x v="1261"/>
    <x v="5"/>
    <x v="1"/>
    <x v="13"/>
    <x v="1"/>
    <n v="101"/>
    <n v="9"/>
    <n v="8.9108910891089105E-2"/>
    <n v="9.83"/>
    <n v="10.274669379450661"/>
    <n v="44.19"/>
    <n v="19.190000000000001"/>
    <n v="118.41"/>
    <n v="1"/>
    <n v="2.78"/>
    <n v="0.62"/>
    <n v="2.25"/>
    <n v="3.1E-2"/>
    <n v="1.45"/>
    <n v="0"/>
    <n v="19.3"/>
    <n v="35.9"/>
  </r>
  <r>
    <d v="1903-06-16T00:00:00"/>
    <x v="1262"/>
    <x v="5"/>
    <x v="4"/>
    <x v="15"/>
    <x v="1"/>
    <n v="178"/>
    <n v="9"/>
    <n v="5.0561797752808987E-2"/>
    <n v="8.92"/>
    <n v="19.955156950672645"/>
    <n v="19.690000000000001"/>
    <n v="29.43"/>
    <n v="254.73"/>
    <n v="4"/>
    <n v="0.28000000000000003"/>
    <n v="0.8"/>
    <n v="2.31"/>
    <n v="3.3000000000000002E-2"/>
    <n v="1.76"/>
    <n v="0"/>
    <n v="19.7"/>
    <n v="32.200000000000003"/>
  </r>
  <r>
    <d v="1903-06-17T00:00:00"/>
    <x v="1263"/>
    <x v="5"/>
    <x v="4"/>
    <x v="9"/>
    <x v="2"/>
    <n v="172"/>
    <n v="7"/>
    <n v="4.0697674418604654E-2"/>
    <n v="13.31"/>
    <n v="12.922614575507136"/>
    <n v="35.409999999999997"/>
    <n v="23.21"/>
    <n v="199.1"/>
    <n v="2"/>
    <n v="3.55"/>
    <m/>
    <n v="2.31"/>
    <n v="4.4999999999999998E-2"/>
    <n v="0.13"/>
    <n v="1"/>
    <n v="23.6"/>
    <n v="48.7"/>
  </r>
  <r>
    <d v="1903-06-18T00:00:00"/>
    <x v="1264"/>
    <x v="5"/>
    <x v="4"/>
    <x v="18"/>
    <x v="0"/>
    <n v="182"/>
    <n v="8"/>
    <n v="4.3956043956043959E-2"/>
    <n v="23.96"/>
    <n v="7.5959933222036726"/>
    <n v="21.92"/>
    <n v="28.92"/>
    <n v="433.62"/>
    <n v="3"/>
    <n v="3.73"/>
    <n v="2.83"/>
    <n v="2.33"/>
    <n v="3.5999999999999997E-2"/>
    <n v="1.64"/>
    <n v="2"/>
    <n v="22.7"/>
    <n v="36.799999999999997"/>
  </r>
  <r>
    <d v="1903-06-19T00:00:00"/>
    <x v="1265"/>
    <x v="5"/>
    <x v="0"/>
    <x v="12"/>
    <x v="0"/>
    <n v="147"/>
    <n v="1"/>
    <n v="6.8027210884353739E-3"/>
    <n v="21.62"/>
    <n v="6.7992599444958373"/>
    <n v="11.96"/>
    <n v="27.09"/>
    <n v="295.8"/>
    <n v="2"/>
    <n v="3.33"/>
    <n v="0.71"/>
    <n v="2.27"/>
    <n v="3.4000000000000002E-2"/>
    <n v="1.18"/>
    <n v="1"/>
    <n v="22.8"/>
    <n v="49.6"/>
  </r>
  <r>
    <d v="1903-06-20T00:00:00"/>
    <x v="1266"/>
    <x v="5"/>
    <x v="2"/>
    <x v="2"/>
    <x v="1"/>
    <n v="191"/>
    <n v="3"/>
    <n v="1.5706806282722512E-2"/>
    <n v="6.33"/>
    <n v="30.173775671406002"/>
    <n v="46.32"/>
    <n v="29.24"/>
    <n v="326.02999999999997"/>
    <n v="1"/>
    <n v="2.23"/>
    <n v="2.75"/>
    <n v="2.0499999999999998"/>
    <n v="1.4999999999999999E-2"/>
    <n v="0.6"/>
    <n v="2"/>
    <n v="18.399999999999999"/>
    <n v="53.8"/>
  </r>
  <r>
    <d v="1903-06-21T00:00:00"/>
    <x v="1267"/>
    <x v="5"/>
    <x v="4"/>
    <x v="18"/>
    <x v="1"/>
    <n v="161"/>
    <n v="2"/>
    <n v="1.2422360248447204E-2"/>
    <n v="21.64"/>
    <n v="7.4399260628465802"/>
    <n v="38.19"/>
    <n v="26.08"/>
    <n v="397.18"/>
    <n v="4"/>
    <n v="0.12"/>
    <n v="0.19"/>
    <n v="0.9"/>
    <n v="3.2000000000000001E-2"/>
    <n v="1.17"/>
    <n v="1"/>
    <n v="24"/>
    <n v="31.1"/>
  </r>
  <r>
    <d v="1903-06-22T00:00:00"/>
    <x v="1268"/>
    <x v="5"/>
    <x v="0"/>
    <x v="19"/>
    <x v="2"/>
    <n v="184"/>
    <m/>
    <n v="0"/>
    <n v="14.39"/>
    <n v="12.786657400972897"/>
    <n v="43.4"/>
    <n v="18.93"/>
    <n v="219.27"/>
    <n v="3"/>
    <m/>
    <n v="0.37"/>
    <n v="1.5"/>
    <n v="4.7E-2"/>
    <n v="1.07"/>
    <n v="1"/>
    <n v="19.2"/>
    <n v="54.4"/>
  </r>
  <r>
    <d v="1903-06-23T00:00:00"/>
    <x v="1269"/>
    <x v="5"/>
    <x v="2"/>
    <x v="2"/>
    <x v="1"/>
    <n v="122"/>
    <n v="7"/>
    <n v="5.737704918032787E-2"/>
    <n v="17.82"/>
    <n v="6.8462401795735124"/>
    <n v="20.92"/>
    <n v="26.39"/>
    <n v="455.33"/>
    <n v="4"/>
    <n v="3.78"/>
    <n v="1.0900000000000001"/>
    <n v="1.04"/>
    <n v="3.4000000000000002E-2"/>
    <m/>
    <n v="1"/>
    <n v="20.8"/>
    <n v="50.5"/>
  </r>
  <r>
    <d v="1903-06-24T00:00:00"/>
    <x v="1270"/>
    <x v="5"/>
    <x v="3"/>
    <x v="3"/>
    <x v="1"/>
    <n v="122"/>
    <n v="9"/>
    <n v="7.3770491803278687E-2"/>
    <n v="12.97"/>
    <n v="9.4063222821896684"/>
    <n v="21.16"/>
    <n v="20.88"/>
    <n v="257.77999999999997"/>
    <n v="1"/>
    <n v="1.87"/>
    <n v="1.76"/>
    <n v="1.19"/>
    <n v="2.1000000000000001E-2"/>
    <n v="0.4"/>
    <n v="2"/>
    <n v="24.5"/>
    <n v="53.9"/>
  </r>
  <r>
    <d v="1903-06-25T00:00:00"/>
    <x v="1271"/>
    <x v="5"/>
    <x v="2"/>
    <x v="11"/>
    <x v="1"/>
    <n v="88"/>
    <n v="2"/>
    <n v="2.2727272727272728E-2"/>
    <n v="16.2"/>
    <n v="5.4320987654320989"/>
    <n v="18.18"/>
    <n v="17.399999999999999"/>
    <n v="142.96"/>
    <n v="4"/>
    <n v="2.0499999999999998"/>
    <n v="1.72"/>
    <n v="2.2799999999999998"/>
    <n v="4.2999999999999997E-2"/>
    <m/>
    <n v="2"/>
    <n v="18.3"/>
    <n v="40.700000000000003"/>
  </r>
  <r>
    <d v="1903-06-26T00:00:00"/>
    <x v="1272"/>
    <x v="5"/>
    <x v="3"/>
    <x v="10"/>
    <x v="0"/>
    <n v="135"/>
    <n v="6"/>
    <n v="4.4444444444444446E-2"/>
    <n v="10.01"/>
    <n v="13.486513486513486"/>
    <n v="21.39"/>
    <n v="18.71"/>
    <n v="442.97"/>
    <n v="3"/>
    <n v="0.85"/>
    <n v="0.13"/>
    <n v="2.41"/>
    <n v="2.7E-2"/>
    <n v="0.17"/>
    <n v="1"/>
    <n v="20.399999999999999"/>
    <n v="58.1"/>
  </r>
  <r>
    <d v="1903-06-27T00:00:00"/>
    <x v="1273"/>
    <x v="5"/>
    <x v="2"/>
    <x v="2"/>
    <x v="2"/>
    <n v="65"/>
    <n v="0"/>
    <n v="0"/>
    <n v="7.49"/>
    <n v="8.6782376502002663"/>
    <n v="14.24"/>
    <n v="19.399999999999999"/>
    <n v="469.07"/>
    <n v="1"/>
    <m/>
    <n v="0.11"/>
    <n v="0.72"/>
    <n v="1.2999999999999999E-2"/>
    <n v="1.17"/>
    <n v="0"/>
    <n v="19.600000000000001"/>
    <n v="56.1"/>
  </r>
  <r>
    <d v="1903-06-28T00:00:00"/>
    <x v="1274"/>
    <x v="5"/>
    <x v="0"/>
    <x v="0"/>
    <x v="0"/>
    <n v="122"/>
    <n v="9"/>
    <n v="7.3770491803278687E-2"/>
    <n v="12.58"/>
    <n v="9.6979332273449916"/>
    <n v="39.299999999999997"/>
    <n v="16.54"/>
    <n v="187.23"/>
    <n v="3"/>
    <n v="3.88"/>
    <n v="1.98"/>
    <n v="1.46"/>
    <n v="2.9000000000000001E-2"/>
    <n v="1.45"/>
    <n v="2"/>
    <n v="24.1"/>
    <n v="44.5"/>
  </r>
  <r>
    <d v="1903-06-29T00:00:00"/>
    <x v="1275"/>
    <x v="5"/>
    <x v="0"/>
    <x v="0"/>
    <x v="0"/>
    <n v="105"/>
    <n v="2"/>
    <n v="1.9047619047619049E-2"/>
    <n v="11.93"/>
    <n v="8.8013411567476947"/>
    <n v="48.84"/>
    <n v="21.03"/>
    <n v="360.99"/>
    <n v="3"/>
    <n v="3"/>
    <n v="1.34"/>
    <n v="1.1499999999999999"/>
    <n v="0.04"/>
    <n v="0.99"/>
    <n v="2"/>
    <n v="21.8"/>
    <n v="47.9"/>
  </r>
  <r>
    <d v="1903-06-30T00:00:00"/>
    <x v="1276"/>
    <x v="5"/>
    <x v="3"/>
    <x v="10"/>
    <x v="1"/>
    <n v="127"/>
    <n v="3"/>
    <n v="2.3622047244094488E-2"/>
    <n v="10.09"/>
    <n v="12.586719524281467"/>
    <n v="46.32"/>
    <n v="29.14"/>
    <n v="375.32"/>
    <n v="3"/>
    <n v="3.22"/>
    <n v="1.44"/>
    <n v="1.1499999999999999"/>
    <n v="4.7E-2"/>
    <m/>
    <n v="1"/>
    <n v="23.2"/>
    <n v="47.5"/>
  </r>
  <r>
    <d v="1903-07-01T00:00:00"/>
    <x v="1277"/>
    <x v="6"/>
    <x v="4"/>
    <x v="15"/>
    <x v="2"/>
    <n v="111"/>
    <n v="2"/>
    <n v="1.8018018018018018E-2"/>
    <n v="19.149999999999999"/>
    <n v="5.7963446475195823"/>
    <n v="15.87"/>
    <n v="17.920000000000002"/>
    <n v="197.94"/>
    <n v="4"/>
    <n v="4.3600000000000003"/>
    <m/>
    <n v="1.66"/>
    <n v="3.6999999999999998E-2"/>
    <n v="0.6"/>
    <n v="2"/>
    <n v="24.4"/>
    <n v="59.8"/>
  </r>
  <r>
    <d v="1903-07-02T00:00:00"/>
    <x v="1278"/>
    <x v="6"/>
    <x v="1"/>
    <x v="13"/>
    <x v="1"/>
    <n v="84"/>
    <m/>
    <n v="0"/>
    <n v="17.5"/>
    <n v="4.8"/>
    <n v="18.440000000000001"/>
    <n v="29.67"/>
    <n v="271.27999999999997"/>
    <n v="2"/>
    <n v="4.59"/>
    <n v="3"/>
    <n v="1.44"/>
    <n v="4.3999999999999997E-2"/>
    <n v="0.9"/>
    <n v="0"/>
    <n v="24.5"/>
    <n v="56.7"/>
  </r>
  <r>
    <d v="1903-07-03T00:00:00"/>
    <x v="1279"/>
    <x v="6"/>
    <x v="4"/>
    <x v="9"/>
    <x v="0"/>
    <n v="146"/>
    <n v="1"/>
    <n v="6.8493150684931503E-3"/>
    <n v="7.6"/>
    <n v="19.210526315789476"/>
    <n v="24.42"/>
    <n v="22.3"/>
    <n v="259.02"/>
    <n v="3"/>
    <n v="3.39"/>
    <n v="1.77"/>
    <n v="2.5"/>
    <n v="0.04"/>
    <n v="1.73"/>
    <n v="2"/>
    <n v="19.5"/>
    <n v="49.8"/>
  </r>
  <r>
    <d v="1903-07-04T00:00:00"/>
    <x v="1280"/>
    <x v="6"/>
    <x v="0"/>
    <x v="12"/>
    <x v="1"/>
    <n v="55"/>
    <m/>
    <n v="0"/>
    <n v="5.54"/>
    <n v="9.9277978339350188"/>
    <n v="17.98"/>
    <n v="26.38"/>
    <n v="351.14"/>
    <n v="3"/>
    <n v="0.84"/>
    <n v="2.74"/>
    <n v="1.91"/>
    <n v="1.7000000000000001E-2"/>
    <n v="1.72"/>
    <n v="1"/>
    <n v="19.8"/>
    <n v="43.3"/>
  </r>
  <r>
    <d v="1903-07-05T00:00:00"/>
    <x v="1281"/>
    <x v="6"/>
    <x v="2"/>
    <x v="2"/>
    <x v="1"/>
    <n v="67"/>
    <m/>
    <n v="0"/>
    <n v="1.1100000000000001"/>
    <n v="60.360360360360353"/>
    <n v="37.46"/>
    <n v="16.68"/>
    <n v="295.51"/>
    <n v="3"/>
    <n v="0.57999999999999996"/>
    <n v="1.1000000000000001"/>
    <n v="2.4500000000000002"/>
    <n v="4.9000000000000002E-2"/>
    <m/>
    <n v="1"/>
    <n v="20.5"/>
    <n v="49.8"/>
  </r>
  <r>
    <d v="1903-07-06T00:00:00"/>
    <x v="1282"/>
    <x v="6"/>
    <x v="2"/>
    <x v="2"/>
    <x v="1"/>
    <n v="70"/>
    <n v="0"/>
    <n v="0"/>
    <n v="23.53"/>
    <n v="2.9749256268593283"/>
    <n v="39.89"/>
    <n v="27.93"/>
    <n v="370.42"/>
    <n v="4"/>
    <n v="4.18"/>
    <m/>
    <n v="0.73"/>
    <n v="1.2E-2"/>
    <n v="0.25"/>
    <n v="2"/>
    <n v="25"/>
    <n v="35.799999999999997"/>
  </r>
  <r>
    <d v="1903-07-07T00:00:00"/>
    <x v="1283"/>
    <x v="6"/>
    <x v="4"/>
    <x v="9"/>
    <x v="0"/>
    <n v="170"/>
    <n v="6"/>
    <n v="3.5294117647058823E-2"/>
    <n v="9.09"/>
    <n v="18.701870187018702"/>
    <n v="40.25"/>
    <n v="23.67"/>
    <n v="136.61000000000001"/>
    <n v="4"/>
    <n v="3.26"/>
    <n v="1.28"/>
    <n v="1.65"/>
    <n v="2.1000000000000001E-2"/>
    <n v="1.95"/>
    <n v="2"/>
    <n v="23.3"/>
    <n v="45"/>
  </r>
  <r>
    <d v="1903-07-08T00:00:00"/>
    <x v="1284"/>
    <x v="6"/>
    <x v="2"/>
    <x v="11"/>
    <x v="2"/>
    <n v="165"/>
    <n v="8"/>
    <n v="4.8484848484848485E-2"/>
    <n v="15.08"/>
    <n v="10.941644562334217"/>
    <n v="33.340000000000003"/>
    <n v="16.95"/>
    <n v="215.52"/>
    <n v="1"/>
    <n v="1.0900000000000001"/>
    <n v="0.36"/>
    <n v="2.4500000000000002"/>
    <n v="4.1000000000000002E-2"/>
    <n v="0.17"/>
    <n v="0"/>
    <n v="21.9"/>
    <n v="31.8"/>
  </r>
  <r>
    <d v="1903-07-09T00:00:00"/>
    <x v="1285"/>
    <x v="6"/>
    <x v="0"/>
    <x v="4"/>
    <x v="0"/>
    <n v="90"/>
    <n v="0"/>
    <n v="0"/>
    <n v="18.2"/>
    <n v="4.9450549450549453"/>
    <n v="20.149999999999999"/>
    <n v="22.48"/>
    <n v="121.01"/>
    <n v="4"/>
    <n v="1.05"/>
    <n v="1.31"/>
    <n v="1.1599999999999999"/>
    <n v="1.4999999999999999E-2"/>
    <n v="1.94"/>
    <n v="2"/>
    <n v="22.6"/>
    <n v="35.6"/>
  </r>
  <r>
    <d v="1903-07-10T00:00:00"/>
    <x v="1286"/>
    <x v="6"/>
    <x v="0"/>
    <x v="0"/>
    <x v="2"/>
    <n v="67"/>
    <n v="5"/>
    <n v="7.4626865671641784E-2"/>
    <n v="5.74"/>
    <n v="11.672473867595818"/>
    <n v="14.83"/>
    <n v="25.18"/>
    <n v="321.32"/>
    <n v="2"/>
    <n v="0.27"/>
    <n v="0.71"/>
    <n v="1.54"/>
    <n v="3.3000000000000002E-2"/>
    <n v="1.38"/>
    <n v="1"/>
    <n v="18.399999999999999"/>
    <n v="47.3"/>
  </r>
  <r>
    <d v="1903-07-11T00:00:00"/>
    <x v="1287"/>
    <x v="6"/>
    <x v="4"/>
    <x v="9"/>
    <x v="1"/>
    <n v="107"/>
    <n v="6"/>
    <n v="5.6074766355140186E-2"/>
    <n v="16.350000000000001"/>
    <n v="6.5443425076452595"/>
    <n v="48"/>
    <n v="21.19"/>
    <n v="268.14"/>
    <n v="1"/>
    <n v="2.5299999999999998"/>
    <m/>
    <n v="1.98"/>
    <n v="3.5000000000000003E-2"/>
    <n v="1.8"/>
    <n v="1"/>
    <n v="21.2"/>
    <n v="50.9"/>
  </r>
  <r>
    <d v="1903-07-12T00:00:00"/>
    <x v="1288"/>
    <x v="6"/>
    <x v="2"/>
    <x v="16"/>
    <x v="2"/>
    <n v="69"/>
    <n v="1"/>
    <n v="1.4492753623188406E-2"/>
    <n v="3.63"/>
    <n v="19.008264462809919"/>
    <n v="45.56"/>
    <n v="19.87"/>
    <n v="487.27"/>
    <n v="1"/>
    <n v="0.6"/>
    <n v="2.2599999999999998"/>
    <n v="2.0499999999999998"/>
    <n v="3.6999999999999998E-2"/>
    <n v="1.44"/>
    <n v="0"/>
    <n v="23.7"/>
    <n v="45.8"/>
  </r>
  <r>
    <d v="1903-07-13T00:00:00"/>
    <x v="1289"/>
    <x v="6"/>
    <x v="1"/>
    <x v="1"/>
    <x v="2"/>
    <n v="84"/>
    <n v="2"/>
    <n v="2.3809523809523808E-2"/>
    <n v="3.23"/>
    <n v="26.006191950464398"/>
    <n v="20.98"/>
    <n v="19.55"/>
    <n v="221.69"/>
    <n v="2"/>
    <n v="1.93"/>
    <n v="1.02"/>
    <n v="2.2200000000000002"/>
    <n v="1.6E-2"/>
    <n v="1.57"/>
    <n v="2"/>
    <n v="18.600000000000001"/>
    <n v="31.2"/>
  </r>
  <r>
    <d v="1903-07-14T00:00:00"/>
    <x v="1290"/>
    <x v="6"/>
    <x v="0"/>
    <x v="12"/>
    <x v="2"/>
    <n v="52"/>
    <n v="9"/>
    <n v="0.17307692307692307"/>
    <n v="7.97"/>
    <n v="6.5244667503136764"/>
    <n v="23.05"/>
    <n v="23.01"/>
    <n v="210.57"/>
    <n v="4"/>
    <n v="1"/>
    <n v="2.23"/>
    <n v="1.99"/>
    <n v="1.7999999999999999E-2"/>
    <n v="1.83"/>
    <n v="2"/>
    <n v="22.2"/>
    <n v="40.5"/>
  </r>
  <r>
    <d v="1903-07-15T00:00:00"/>
    <x v="1291"/>
    <x v="6"/>
    <x v="1"/>
    <x v="13"/>
    <x v="1"/>
    <n v="120"/>
    <n v="4"/>
    <n v="3.3333333333333333E-2"/>
    <n v="8.3699999999999992"/>
    <n v="14.336917562724016"/>
    <n v="38.700000000000003"/>
    <n v="21.59"/>
    <n v="241.55"/>
    <n v="2"/>
    <n v="3.64"/>
    <n v="2.95"/>
    <n v="2.46"/>
    <n v="1.4999999999999999E-2"/>
    <n v="1.84"/>
    <n v="2"/>
    <n v="24.4"/>
    <n v="45.6"/>
  </r>
  <r>
    <d v="1903-07-16T00:00:00"/>
    <x v="1292"/>
    <x v="6"/>
    <x v="1"/>
    <x v="6"/>
    <x v="0"/>
    <n v="186"/>
    <n v="8"/>
    <n v="4.3010752688172046E-2"/>
    <n v="5.14"/>
    <n v="36.186770428015564"/>
    <n v="23.7"/>
    <n v="26.12"/>
    <n v="292.11"/>
    <n v="4"/>
    <n v="0.03"/>
    <n v="0.98"/>
    <n v="1.98"/>
    <n v="1.7000000000000001E-2"/>
    <n v="0.52"/>
    <n v="0"/>
    <n v="19"/>
    <n v="55.8"/>
  </r>
  <r>
    <d v="1903-07-17T00:00:00"/>
    <x v="1293"/>
    <x v="6"/>
    <x v="4"/>
    <x v="18"/>
    <x v="1"/>
    <n v="69"/>
    <n v="0"/>
    <n v="0"/>
    <n v="11.75"/>
    <n v="5.8723404255319149"/>
    <n v="44.88"/>
    <n v="29.23"/>
    <n v="345.04"/>
    <n v="1"/>
    <n v="1.89"/>
    <m/>
    <n v="0.62"/>
    <n v="4.2999999999999997E-2"/>
    <n v="2"/>
    <n v="1"/>
    <n v="20.9"/>
    <n v="54.7"/>
  </r>
  <r>
    <d v="1903-07-18T00:00:00"/>
    <x v="1294"/>
    <x v="6"/>
    <x v="4"/>
    <x v="18"/>
    <x v="2"/>
    <n v="186"/>
    <n v="9"/>
    <n v="4.8387096774193547E-2"/>
    <n v="15.2"/>
    <n v="12.236842105263159"/>
    <n v="44.62"/>
    <n v="17.7"/>
    <n v="243.33"/>
    <n v="1"/>
    <n v="0.22"/>
    <n v="2.2599999999999998"/>
    <n v="1.95"/>
    <n v="1.4999999999999999E-2"/>
    <n v="1.1599999999999999"/>
    <n v="1"/>
    <n v="19.7"/>
    <n v="35.5"/>
  </r>
  <r>
    <d v="1903-07-19T00:00:00"/>
    <x v="1295"/>
    <x v="6"/>
    <x v="4"/>
    <x v="5"/>
    <x v="0"/>
    <n v="58"/>
    <n v="9"/>
    <n v="0.15517241379310345"/>
    <n v="22.31"/>
    <n v="2.5997310623038996"/>
    <n v="45.99"/>
    <n v="22.63"/>
    <n v="367.9"/>
    <n v="2"/>
    <n v="0.25"/>
    <n v="1.72"/>
    <n v="1.24"/>
    <n v="2.5999999999999999E-2"/>
    <n v="1.82"/>
    <n v="1"/>
    <n v="21"/>
    <n v="55"/>
  </r>
  <r>
    <d v="1903-07-20T00:00:00"/>
    <x v="1296"/>
    <x v="6"/>
    <x v="3"/>
    <x v="10"/>
    <x v="2"/>
    <n v="64"/>
    <n v="1"/>
    <n v="1.5625E-2"/>
    <n v="17.149999999999999"/>
    <n v="3.7317784256559769"/>
    <n v="40.81"/>
    <n v="22.35"/>
    <n v="387.91"/>
    <n v="4"/>
    <m/>
    <n v="2.39"/>
    <n v="1.51"/>
    <n v="1.0999999999999999E-2"/>
    <m/>
    <n v="1"/>
    <n v="23.1"/>
    <n v="44.2"/>
  </r>
  <r>
    <d v="1903-07-21T00:00:00"/>
    <x v="1297"/>
    <x v="6"/>
    <x v="4"/>
    <x v="9"/>
    <x v="1"/>
    <n v="65"/>
    <n v="3"/>
    <n v="4.6153846153846156E-2"/>
    <n v="13.02"/>
    <n v="4.9923195084485412"/>
    <n v="12.36"/>
    <n v="21.01"/>
    <n v="396.69"/>
    <n v="1"/>
    <n v="1.37"/>
    <n v="0.47"/>
    <n v="1.37"/>
    <n v="4.1000000000000002E-2"/>
    <n v="0.74"/>
    <n v="0"/>
    <n v="23.7"/>
    <n v="55.1"/>
  </r>
  <r>
    <d v="1903-07-22T00:00:00"/>
    <x v="1298"/>
    <x v="6"/>
    <x v="3"/>
    <x v="17"/>
    <x v="0"/>
    <n v="149"/>
    <n v="9"/>
    <n v="6.0402684563758392E-2"/>
    <n v="13.41"/>
    <n v="11.111111111111111"/>
    <n v="31.23"/>
    <n v="26.21"/>
    <n v="438.14"/>
    <n v="1"/>
    <n v="3.92"/>
    <n v="1.97"/>
    <n v="1.64"/>
    <n v="4.8000000000000001E-2"/>
    <n v="0.5"/>
    <n v="1"/>
    <n v="20.399999999999999"/>
    <n v="48.9"/>
  </r>
  <r>
    <d v="1903-07-23T00:00:00"/>
    <x v="1299"/>
    <x v="6"/>
    <x v="3"/>
    <x v="7"/>
    <x v="1"/>
    <n v="195"/>
    <n v="8"/>
    <n v="4.1025641025641026E-2"/>
    <n v="14.21"/>
    <n v="13.722730471498943"/>
    <n v="29.05"/>
    <n v="21.86"/>
    <n v="161.28"/>
    <n v="3"/>
    <n v="2.73"/>
    <n v="2.16"/>
    <n v="2.2799999999999998"/>
    <n v="2.1999999999999999E-2"/>
    <n v="1.78"/>
    <n v="2"/>
    <n v="19.7"/>
    <n v="41.4"/>
  </r>
  <r>
    <d v="1903-07-24T00:00:00"/>
    <x v="1300"/>
    <x v="6"/>
    <x v="3"/>
    <x v="7"/>
    <x v="1"/>
    <n v="132"/>
    <n v="2"/>
    <n v="1.5151515151515152E-2"/>
    <n v="7.62"/>
    <n v="17.322834645669293"/>
    <n v="60"/>
    <n v="16.41"/>
    <n v="398.64"/>
    <n v="2"/>
    <n v="0.7"/>
    <n v="0.4"/>
    <n v="0.85"/>
    <n v="2.1999999999999999E-2"/>
    <n v="1.35"/>
    <n v="2"/>
    <n v="18.5"/>
    <n v="34.6"/>
  </r>
  <r>
    <d v="1903-07-25T00:00:00"/>
    <x v="1301"/>
    <x v="6"/>
    <x v="3"/>
    <x v="3"/>
    <x v="2"/>
    <n v="143"/>
    <n v="1"/>
    <n v="6.993006993006993E-3"/>
    <n v="18.13"/>
    <n v="7.8874793160507455"/>
    <n v="36.200000000000003"/>
    <n v="22.53"/>
    <n v="218.27"/>
    <n v="2"/>
    <n v="1.95"/>
    <n v="0.46"/>
    <n v="2.08"/>
    <n v="3.3000000000000002E-2"/>
    <n v="0.11"/>
    <n v="0"/>
    <n v="23.5"/>
    <n v="32.5"/>
  </r>
  <r>
    <d v="1903-07-26T00:00:00"/>
    <x v="1302"/>
    <x v="6"/>
    <x v="1"/>
    <x v="6"/>
    <x v="0"/>
    <n v="64"/>
    <n v="5"/>
    <n v="7.8125E-2"/>
    <n v="16.03"/>
    <n v="3.9925140361821581"/>
    <n v="40.08"/>
    <n v="26.32"/>
    <n v="390.59"/>
    <n v="2"/>
    <n v="4.5599999999999996"/>
    <n v="2.82"/>
    <n v="2.42"/>
    <n v="1.4999999999999999E-2"/>
    <n v="0.63"/>
    <n v="0"/>
    <n v="19.3"/>
    <n v="43.2"/>
  </r>
  <r>
    <d v="1903-07-27T00:00:00"/>
    <x v="1303"/>
    <x v="6"/>
    <x v="4"/>
    <x v="18"/>
    <x v="0"/>
    <n v="99"/>
    <n v="7"/>
    <n v="7.0707070707070704E-2"/>
    <n v="12.24"/>
    <n v="8.0882352941176467"/>
    <n v="31.65"/>
    <n v="29.38"/>
    <n v="111.88"/>
    <n v="4"/>
    <n v="2.1"/>
    <n v="0.56999999999999995"/>
    <n v="1.86"/>
    <n v="3.4000000000000002E-2"/>
    <n v="0.21"/>
    <n v="1"/>
    <n v="24.8"/>
    <n v="36.200000000000003"/>
  </r>
  <r>
    <d v="1903-07-28T00:00:00"/>
    <x v="1304"/>
    <x v="6"/>
    <x v="1"/>
    <x v="8"/>
    <x v="2"/>
    <n v="80"/>
    <n v="8"/>
    <n v="0.1"/>
    <n v="5.92"/>
    <n v="13.513513513513514"/>
    <n v="40.159999999999997"/>
    <n v="16.71"/>
    <n v="185.42"/>
    <n v="3"/>
    <n v="4.74"/>
    <n v="2.06"/>
    <n v="1.98"/>
    <n v="3.2000000000000001E-2"/>
    <n v="0.8"/>
    <n v="2"/>
    <n v="23.8"/>
    <n v="38.5"/>
  </r>
  <r>
    <d v="1903-07-29T00:00:00"/>
    <x v="1305"/>
    <x v="6"/>
    <x v="0"/>
    <x v="4"/>
    <x v="1"/>
    <n v="190"/>
    <n v="0"/>
    <n v="0"/>
    <n v="20.55"/>
    <n v="9.2457420924574212"/>
    <n v="19.72"/>
    <n v="24.51"/>
    <n v="292.58999999999997"/>
    <n v="3"/>
    <n v="4.5999999999999996"/>
    <n v="1.63"/>
    <n v="1.27"/>
    <n v="2.5999999999999999E-2"/>
    <n v="1.73"/>
    <n v="1"/>
    <n v="21.2"/>
    <n v="58.4"/>
  </r>
  <r>
    <d v="1903-07-30T00:00:00"/>
    <x v="1306"/>
    <x v="6"/>
    <x v="3"/>
    <x v="7"/>
    <x v="2"/>
    <n v="182"/>
    <n v="8"/>
    <n v="4.3956043956043959E-2"/>
    <n v="5.55"/>
    <n v="32.792792792792795"/>
    <n v="35.619999999999997"/>
    <n v="20.3"/>
    <n v="337.01"/>
    <n v="1"/>
    <n v="1.99"/>
    <n v="2.48"/>
    <n v="1.52"/>
    <n v="3.7999999999999999E-2"/>
    <n v="0.84"/>
    <n v="0"/>
    <n v="21.7"/>
    <n v="45.2"/>
  </r>
  <r>
    <d v="1903-07-31T00:00:00"/>
    <x v="1307"/>
    <x v="6"/>
    <x v="3"/>
    <x v="10"/>
    <x v="0"/>
    <n v="197"/>
    <n v="4"/>
    <n v="2.030456852791878E-2"/>
    <n v="5.54"/>
    <n v="35.559566787003611"/>
    <n v="34.47"/>
    <n v="18.41"/>
    <n v="478.73"/>
    <n v="4"/>
    <n v="3.24"/>
    <n v="0.15"/>
    <n v="1.97"/>
    <n v="3.2000000000000001E-2"/>
    <n v="0.09"/>
    <n v="0"/>
    <n v="24.9"/>
    <n v="35.700000000000003"/>
  </r>
  <r>
    <d v="1903-08-01T00:00:00"/>
    <x v="1308"/>
    <x v="7"/>
    <x v="1"/>
    <x v="6"/>
    <x v="1"/>
    <n v="81"/>
    <m/>
    <n v="0"/>
    <n v="4.37"/>
    <n v="18.535469107551489"/>
    <n v="23.39"/>
    <n v="23.97"/>
    <n v="198.63"/>
    <n v="3"/>
    <n v="3.94"/>
    <n v="0.04"/>
    <n v="1.57"/>
    <n v="4.3999999999999997E-2"/>
    <n v="0.65"/>
    <n v="1"/>
    <n v="19.600000000000001"/>
    <n v="32"/>
  </r>
  <r>
    <d v="1903-08-02T00:00:00"/>
    <x v="1309"/>
    <x v="7"/>
    <x v="4"/>
    <x v="15"/>
    <x v="0"/>
    <n v="140"/>
    <n v="7"/>
    <n v="0.05"/>
    <n v="23.92"/>
    <n v="5.8528428093645477"/>
    <n v="30.16"/>
    <n v="20.92"/>
    <n v="310.38"/>
    <n v="2"/>
    <n v="0.9"/>
    <n v="2.25"/>
    <n v="0.56000000000000005"/>
    <n v="3.9E-2"/>
    <n v="1.43"/>
    <n v="1"/>
    <n v="22.5"/>
    <n v="53.6"/>
  </r>
  <r>
    <d v="1903-08-03T00:00:00"/>
    <x v="1310"/>
    <x v="7"/>
    <x v="3"/>
    <x v="17"/>
    <x v="0"/>
    <n v="130"/>
    <n v="6"/>
    <n v="4.6153846153846156E-2"/>
    <n v="6.63"/>
    <n v="19.607843137254903"/>
    <n v="49.59"/>
    <n v="16.09"/>
    <n v="297.02"/>
    <n v="3"/>
    <n v="2.65"/>
    <n v="2.64"/>
    <n v="1.75"/>
    <n v="3.3000000000000002E-2"/>
    <n v="0.96"/>
    <n v="1"/>
    <n v="24"/>
    <n v="47.5"/>
  </r>
  <r>
    <d v="1903-08-04T00:00:00"/>
    <x v="1311"/>
    <x v="7"/>
    <x v="0"/>
    <x v="19"/>
    <x v="0"/>
    <n v="157"/>
    <n v="3"/>
    <n v="1.9108280254777069E-2"/>
    <n v="20.58"/>
    <n v="7.6287657920310989"/>
    <n v="37.99"/>
    <n v="28.44"/>
    <n v="377.06"/>
    <n v="2"/>
    <n v="0.52"/>
    <n v="1.9"/>
    <n v="2.41"/>
    <n v="2.3E-2"/>
    <n v="1.48"/>
    <n v="1"/>
    <n v="22"/>
    <n v="47.5"/>
  </r>
  <r>
    <d v="1903-08-05T00:00:00"/>
    <x v="1312"/>
    <x v="7"/>
    <x v="4"/>
    <x v="18"/>
    <x v="2"/>
    <n v="98"/>
    <n v="2"/>
    <n v="2.0408163265306121E-2"/>
    <n v="1.8"/>
    <n v="54.444444444444443"/>
    <n v="27.79"/>
    <n v="21.5"/>
    <n v="197.39"/>
    <n v="4"/>
    <n v="2.52"/>
    <n v="1.1499999999999999"/>
    <n v="1.92"/>
    <n v="1.0999999999999999E-2"/>
    <n v="1.49"/>
    <n v="0"/>
    <n v="21.3"/>
    <n v="42.8"/>
  </r>
  <r>
    <d v="1903-08-06T00:00:00"/>
    <x v="1313"/>
    <x v="7"/>
    <x v="1"/>
    <x v="13"/>
    <x v="0"/>
    <n v="136"/>
    <n v="1"/>
    <n v="7.3529411764705881E-3"/>
    <n v="17.27"/>
    <n v="7.87492762015055"/>
    <n v="38.32"/>
    <n v="29.46"/>
    <n v="471.33"/>
    <n v="4"/>
    <n v="0.64"/>
    <n v="1.33"/>
    <n v="2.2799999999999998"/>
    <n v="2.5000000000000001E-2"/>
    <m/>
    <n v="1"/>
    <n v="22.7"/>
    <n v="35"/>
  </r>
  <r>
    <d v="1903-08-07T00:00:00"/>
    <x v="1314"/>
    <x v="7"/>
    <x v="4"/>
    <x v="18"/>
    <x v="1"/>
    <n v="53"/>
    <n v="6"/>
    <n v="0.11320754716981132"/>
    <n v="1.7"/>
    <n v="31.176470588235293"/>
    <n v="25.32"/>
    <n v="18.34"/>
    <n v="497.9"/>
    <n v="4"/>
    <n v="3.87"/>
    <n v="2.33"/>
    <n v="0.92"/>
    <n v="4.1000000000000002E-2"/>
    <n v="1.6"/>
    <n v="1"/>
    <n v="24.7"/>
    <n v="50.3"/>
  </r>
  <r>
    <d v="1903-08-08T00:00:00"/>
    <x v="1315"/>
    <x v="7"/>
    <x v="3"/>
    <x v="3"/>
    <x v="0"/>
    <n v="66"/>
    <n v="4"/>
    <n v="6.0606060606060608E-2"/>
    <n v="15.36"/>
    <n v="4.296875"/>
    <n v="22.7"/>
    <n v="15.84"/>
    <n v="453.83"/>
    <n v="4"/>
    <n v="3.08"/>
    <n v="1.55"/>
    <n v="1.53"/>
    <n v="4.5999999999999999E-2"/>
    <n v="1.35"/>
    <n v="1"/>
    <n v="20.7"/>
    <n v="50.5"/>
  </r>
  <r>
    <d v="1903-08-09T00:00:00"/>
    <x v="1316"/>
    <x v="7"/>
    <x v="4"/>
    <x v="5"/>
    <x v="1"/>
    <n v="181"/>
    <n v="6"/>
    <n v="3.3149171270718231E-2"/>
    <n v="7.12"/>
    <n v="25.421348314606742"/>
    <n v="30.09"/>
    <n v="15.45"/>
    <n v="381.88"/>
    <n v="1"/>
    <n v="3.24"/>
    <n v="2.06"/>
    <n v="1.37"/>
    <n v="4.3999999999999997E-2"/>
    <n v="1.17"/>
    <n v="1"/>
    <n v="24.7"/>
    <n v="34.4"/>
  </r>
  <r>
    <d v="1903-08-10T00:00:00"/>
    <x v="1317"/>
    <x v="7"/>
    <x v="3"/>
    <x v="17"/>
    <x v="2"/>
    <n v="113"/>
    <n v="3"/>
    <n v="2.6548672566371681E-2"/>
    <n v="2.58"/>
    <n v="43.798449612403097"/>
    <n v="27.95"/>
    <n v="24.23"/>
    <n v="369.3"/>
    <n v="1"/>
    <n v="1.23"/>
    <n v="2.85"/>
    <n v="1.78"/>
    <n v="2.5000000000000001E-2"/>
    <n v="0.17"/>
    <n v="1"/>
    <n v="23.9"/>
    <n v="37.299999999999997"/>
  </r>
  <r>
    <d v="1903-08-11T00:00:00"/>
    <x v="1318"/>
    <x v="7"/>
    <x v="4"/>
    <x v="18"/>
    <x v="0"/>
    <n v="92"/>
    <n v="5"/>
    <n v="5.434782608695652E-2"/>
    <n v="7.31"/>
    <n v="12.585499316005473"/>
    <n v="48.02"/>
    <n v="27.56"/>
    <n v="400.03"/>
    <n v="2"/>
    <n v="3.04"/>
    <n v="0.82"/>
    <n v="0.79"/>
    <n v="1.0999999999999999E-2"/>
    <n v="0.38"/>
    <n v="1"/>
    <n v="21.2"/>
    <n v="31.7"/>
  </r>
  <r>
    <d v="1903-08-12T00:00:00"/>
    <x v="1319"/>
    <x v="7"/>
    <x v="4"/>
    <x v="5"/>
    <x v="2"/>
    <n v="168"/>
    <n v="3"/>
    <n v="1.7857142857142856E-2"/>
    <n v="3.86"/>
    <n v="43.523316062176164"/>
    <n v="49.15"/>
    <n v="24.6"/>
    <n v="323.7"/>
    <n v="1"/>
    <n v="3.74"/>
    <n v="0.47"/>
    <n v="1.38"/>
    <n v="4.7E-2"/>
    <n v="1.71"/>
    <n v="0"/>
    <n v="22.1"/>
    <n v="48"/>
  </r>
  <r>
    <d v="1903-08-13T00:00:00"/>
    <x v="1320"/>
    <x v="7"/>
    <x v="1"/>
    <x v="8"/>
    <x v="0"/>
    <n v="159"/>
    <n v="1"/>
    <n v="6.2893081761006293E-3"/>
    <n v="6.06"/>
    <n v="26.237623762376238"/>
    <n v="22.96"/>
    <n v="27.36"/>
    <n v="194.39"/>
    <n v="3"/>
    <n v="1.55"/>
    <n v="2.5499999999999998"/>
    <n v="1.89"/>
    <n v="3.6999999999999998E-2"/>
    <n v="1.67"/>
    <n v="1"/>
    <n v="19.899999999999999"/>
    <n v="47.2"/>
  </r>
  <r>
    <d v="1903-08-14T00:00:00"/>
    <x v="1321"/>
    <x v="7"/>
    <x v="1"/>
    <x v="1"/>
    <x v="2"/>
    <n v="161"/>
    <n v="0"/>
    <n v="0"/>
    <n v="16.809999999999999"/>
    <n v="9.5776323616894707"/>
    <n v="12.66"/>
    <n v="22.77"/>
    <n v="455.87"/>
    <n v="3"/>
    <n v="4.7300000000000004"/>
    <n v="2.09"/>
    <n v="1.55"/>
    <n v="2.9000000000000001E-2"/>
    <n v="1.07"/>
    <n v="2"/>
    <n v="21.5"/>
    <n v="50.6"/>
  </r>
  <r>
    <d v="1903-08-15T00:00:00"/>
    <x v="1322"/>
    <x v="7"/>
    <x v="2"/>
    <x v="11"/>
    <x v="1"/>
    <n v="118"/>
    <n v="9"/>
    <n v="7.6271186440677971E-2"/>
    <n v="20.16"/>
    <n v="5.8531746031746028"/>
    <n v="18.079999999999998"/>
    <n v="16.7"/>
    <n v="362.7"/>
    <n v="1"/>
    <n v="1.88"/>
    <n v="1.45"/>
    <n v="0.75"/>
    <n v="4.1000000000000002E-2"/>
    <n v="1.61"/>
    <n v="1"/>
    <n v="23.9"/>
    <n v="39.9"/>
  </r>
  <r>
    <d v="1903-08-16T00:00:00"/>
    <x v="1323"/>
    <x v="7"/>
    <x v="4"/>
    <x v="9"/>
    <x v="1"/>
    <n v="105"/>
    <m/>
    <n v="0"/>
    <n v="11.08"/>
    <n v="9.4765342960288805"/>
    <n v="47.07"/>
    <n v="27.08"/>
    <n v="131.58000000000001"/>
    <n v="4"/>
    <n v="1.79"/>
    <n v="1.71"/>
    <n v="1.58"/>
    <n v="1.4E-2"/>
    <n v="0.56999999999999995"/>
    <n v="0"/>
    <n v="21.2"/>
    <n v="43.4"/>
  </r>
  <r>
    <d v="1903-08-17T00:00:00"/>
    <x v="1324"/>
    <x v="7"/>
    <x v="1"/>
    <x v="13"/>
    <x v="2"/>
    <n v="125"/>
    <n v="5"/>
    <n v="0.04"/>
    <n v="10.59"/>
    <n v="11.803588290840416"/>
    <n v="16.059999999999999"/>
    <n v="20.45"/>
    <n v="298.83999999999997"/>
    <n v="4"/>
    <n v="1.93"/>
    <n v="2.73"/>
    <n v="1.97"/>
    <n v="1.2999999999999999E-2"/>
    <n v="0.05"/>
    <n v="2"/>
    <n v="23.6"/>
    <n v="54"/>
  </r>
  <r>
    <d v="1903-08-18T00:00:00"/>
    <x v="1325"/>
    <x v="7"/>
    <x v="1"/>
    <x v="6"/>
    <x v="2"/>
    <n v="50"/>
    <n v="8"/>
    <n v="0.16"/>
    <n v="11.62"/>
    <n v="4.3029259896729783"/>
    <n v="34.71"/>
    <n v="25.39"/>
    <n v="279.14"/>
    <n v="4"/>
    <m/>
    <m/>
    <n v="1.83"/>
    <n v="3.7999999999999999E-2"/>
    <n v="0.76"/>
    <n v="2"/>
    <n v="19.2"/>
    <n v="30"/>
  </r>
  <r>
    <d v="1903-08-19T00:00:00"/>
    <x v="1326"/>
    <x v="7"/>
    <x v="0"/>
    <x v="0"/>
    <x v="0"/>
    <n v="99"/>
    <n v="8"/>
    <n v="8.0808080808080815E-2"/>
    <n v="11.83"/>
    <n v="8.368554522400677"/>
    <n v="11.56"/>
    <n v="16.71"/>
    <n v="137.96"/>
    <n v="3"/>
    <n v="1.54"/>
    <n v="0.03"/>
    <n v="2.0699999999999998"/>
    <n v="1.2999999999999999E-2"/>
    <n v="1.7"/>
    <n v="1"/>
    <n v="19"/>
    <n v="39.1"/>
  </r>
  <r>
    <d v="1903-08-20T00:00:00"/>
    <x v="1327"/>
    <x v="7"/>
    <x v="0"/>
    <x v="0"/>
    <x v="1"/>
    <n v="124"/>
    <n v="8"/>
    <n v="6.4516129032258063E-2"/>
    <n v="6.4"/>
    <n v="19.375"/>
    <n v="30.28"/>
    <n v="19.23"/>
    <n v="246.26"/>
    <n v="3"/>
    <n v="3.07"/>
    <n v="2.17"/>
    <n v="1.19"/>
    <n v="1.2E-2"/>
    <n v="0.09"/>
    <n v="1"/>
    <n v="18.100000000000001"/>
    <n v="41.1"/>
  </r>
  <r>
    <d v="1903-08-21T00:00:00"/>
    <x v="1328"/>
    <x v="7"/>
    <x v="3"/>
    <x v="17"/>
    <x v="0"/>
    <n v="93"/>
    <n v="9"/>
    <n v="9.6774193548387094E-2"/>
    <n v="23.75"/>
    <n v="3.9157894736842107"/>
    <n v="26.28"/>
    <n v="21.22"/>
    <n v="183.13"/>
    <n v="2"/>
    <n v="1.32"/>
    <n v="2.92"/>
    <n v="2.06"/>
    <n v="3.9E-2"/>
    <n v="0.21"/>
    <n v="2"/>
    <n v="18.3"/>
    <n v="47.2"/>
  </r>
  <r>
    <d v="1903-08-22T00:00:00"/>
    <x v="1329"/>
    <x v="7"/>
    <x v="3"/>
    <x v="17"/>
    <x v="2"/>
    <n v="73"/>
    <n v="4"/>
    <n v="5.4794520547945202E-2"/>
    <n v="16.37"/>
    <n v="4.4593769089798405"/>
    <n v="38.42"/>
    <n v="29.52"/>
    <n v="117.71"/>
    <n v="4"/>
    <n v="3.88"/>
    <n v="0.56000000000000005"/>
    <n v="1.7"/>
    <n v="0.04"/>
    <n v="0.72"/>
    <n v="2"/>
    <n v="19.600000000000001"/>
    <n v="45.3"/>
  </r>
  <r>
    <d v="1903-08-23T00:00:00"/>
    <x v="1330"/>
    <x v="7"/>
    <x v="4"/>
    <x v="9"/>
    <x v="0"/>
    <n v="77"/>
    <n v="7"/>
    <n v="9.0909090909090912E-2"/>
    <n v="18.8"/>
    <n v="4.0957446808510634"/>
    <n v="30.45"/>
    <n v="24.56"/>
    <n v="108.83"/>
    <n v="4"/>
    <n v="4.9400000000000004"/>
    <n v="0.54"/>
    <n v="1.98"/>
    <n v="2.7E-2"/>
    <n v="0.7"/>
    <n v="0"/>
    <n v="24.5"/>
    <n v="35.299999999999997"/>
  </r>
  <r>
    <d v="1903-08-24T00:00:00"/>
    <x v="1331"/>
    <x v="7"/>
    <x v="1"/>
    <x v="1"/>
    <x v="0"/>
    <n v="144"/>
    <n v="7"/>
    <n v="4.8611111111111112E-2"/>
    <n v="11.17"/>
    <n v="12.891674127126231"/>
    <n v="29.4"/>
    <n v="25.4"/>
    <n v="211.5"/>
    <n v="4"/>
    <n v="4.87"/>
    <n v="0.38"/>
    <n v="1.41"/>
    <n v="2.5999999999999999E-2"/>
    <n v="1.05"/>
    <n v="1"/>
    <n v="24.9"/>
    <n v="34.700000000000003"/>
  </r>
  <r>
    <d v="1903-08-25T00:00:00"/>
    <x v="1332"/>
    <x v="7"/>
    <x v="0"/>
    <x v="19"/>
    <x v="1"/>
    <n v="146"/>
    <n v="1"/>
    <n v="6.8493150684931503E-3"/>
    <n v="18.5"/>
    <n v="7.8918918918918921"/>
    <n v="34.979999999999997"/>
    <n v="26.66"/>
    <n v="136.66999999999999"/>
    <n v="4"/>
    <n v="0.59"/>
    <m/>
    <n v="0.89"/>
    <n v="2.8000000000000001E-2"/>
    <n v="1.03"/>
    <n v="0"/>
    <n v="18.5"/>
    <n v="51.8"/>
  </r>
  <r>
    <d v="1903-08-26T00:00:00"/>
    <x v="1333"/>
    <x v="7"/>
    <x v="2"/>
    <x v="11"/>
    <x v="0"/>
    <n v="119"/>
    <n v="6"/>
    <n v="5.0420168067226892E-2"/>
    <n v="16.72"/>
    <n v="7.1172248803827758"/>
    <n v="38.049999999999997"/>
    <n v="22.39"/>
    <n v="436.87"/>
    <n v="4"/>
    <n v="4.0599999999999996"/>
    <n v="2.34"/>
    <n v="2.48"/>
    <n v="2.5000000000000001E-2"/>
    <m/>
    <n v="2"/>
    <n v="22.5"/>
    <n v="43.4"/>
  </r>
  <r>
    <d v="1903-08-27T00:00:00"/>
    <x v="1334"/>
    <x v="7"/>
    <x v="3"/>
    <x v="17"/>
    <x v="1"/>
    <n v="101"/>
    <n v="1"/>
    <n v="9.9009900990099011E-3"/>
    <n v="20.02"/>
    <n v="5.0449550449550449"/>
    <n v="35.909999999999997"/>
    <n v="17.329999999999998"/>
    <n v="490.3"/>
    <n v="1"/>
    <m/>
    <n v="1.62"/>
    <n v="2.12"/>
    <n v="2.8000000000000001E-2"/>
    <n v="1.0900000000000001"/>
    <n v="0"/>
    <n v="21.1"/>
    <n v="44.7"/>
  </r>
  <r>
    <d v="1903-08-28T00:00:00"/>
    <x v="1335"/>
    <x v="7"/>
    <x v="2"/>
    <x v="16"/>
    <x v="1"/>
    <n v="148"/>
    <m/>
    <n v="0"/>
    <n v="2.02"/>
    <n v="73.267326732673268"/>
    <n v="45.34"/>
    <n v="19.600000000000001"/>
    <n v="285.52999999999997"/>
    <n v="2"/>
    <n v="3.78"/>
    <m/>
    <n v="2.02"/>
    <n v="1.7000000000000001E-2"/>
    <m/>
    <n v="2"/>
    <n v="23.1"/>
    <n v="33.799999999999997"/>
  </r>
  <r>
    <d v="1903-08-29T00:00:00"/>
    <x v="1336"/>
    <x v="7"/>
    <x v="2"/>
    <x v="2"/>
    <x v="2"/>
    <n v="148"/>
    <n v="2"/>
    <n v="1.3513513513513514E-2"/>
    <n v="2.04"/>
    <n v="72.549019607843135"/>
    <n v="14.57"/>
    <n v="18.7"/>
    <n v="335.95"/>
    <n v="3"/>
    <n v="1.91"/>
    <m/>
    <n v="2.34"/>
    <n v="3.3000000000000002E-2"/>
    <n v="1.41"/>
    <n v="1"/>
    <n v="18"/>
    <n v="36.700000000000003"/>
  </r>
  <r>
    <d v="1903-08-30T00:00:00"/>
    <x v="1337"/>
    <x v="7"/>
    <x v="2"/>
    <x v="16"/>
    <x v="2"/>
    <n v="151"/>
    <m/>
    <n v="0"/>
    <n v="14.09"/>
    <n v="10.716820440028389"/>
    <n v="48.32"/>
    <n v="28.45"/>
    <n v="479.82"/>
    <n v="2"/>
    <n v="1.74"/>
    <n v="1.05"/>
    <n v="2.4500000000000002"/>
    <n v="3.1E-2"/>
    <n v="1.88"/>
    <n v="0"/>
    <n v="24.8"/>
    <n v="35"/>
  </r>
  <r>
    <d v="1903-08-31T00:00:00"/>
    <x v="1338"/>
    <x v="7"/>
    <x v="2"/>
    <x v="2"/>
    <x v="1"/>
    <n v="95"/>
    <n v="3"/>
    <n v="3.1578947368421054E-2"/>
    <n v="9.7100000000000009"/>
    <n v="9.7837281153450046"/>
    <n v="37.1"/>
    <n v="25.93"/>
    <n v="400.16"/>
    <n v="1"/>
    <m/>
    <n v="1.52"/>
    <n v="1.24"/>
    <n v="3.6999999999999998E-2"/>
    <n v="1.99"/>
    <n v="0"/>
    <n v="21.9"/>
    <n v="41.1"/>
  </r>
  <r>
    <d v="1903-09-01T00:00:00"/>
    <x v="1339"/>
    <x v="8"/>
    <x v="3"/>
    <x v="7"/>
    <x v="1"/>
    <n v="72"/>
    <n v="4"/>
    <n v="5.5555555555555552E-2"/>
    <n v="19.46"/>
    <n v="3.699897225077081"/>
    <n v="17.91"/>
    <n v="23.29"/>
    <n v="303.7"/>
    <n v="4"/>
    <n v="4.9800000000000004"/>
    <n v="1.41"/>
    <n v="0.67"/>
    <n v="1.7000000000000001E-2"/>
    <n v="0.89"/>
    <n v="2"/>
    <n v="24.8"/>
    <n v="40.200000000000003"/>
  </r>
  <r>
    <d v="1903-09-02T00:00:00"/>
    <x v="1340"/>
    <x v="8"/>
    <x v="2"/>
    <x v="11"/>
    <x v="1"/>
    <n v="94"/>
    <m/>
    <n v="0"/>
    <n v="4.8099999999999996"/>
    <n v="19.542619542619544"/>
    <n v="26.54"/>
    <n v="18.649999999999999"/>
    <n v="270.37"/>
    <n v="2"/>
    <n v="0.81"/>
    <m/>
    <n v="1.89"/>
    <n v="1.4E-2"/>
    <n v="1.3"/>
    <n v="2"/>
    <n v="24"/>
    <n v="42.3"/>
  </r>
  <r>
    <d v="1903-09-03T00:00:00"/>
    <x v="1341"/>
    <x v="8"/>
    <x v="2"/>
    <x v="2"/>
    <x v="1"/>
    <n v="57"/>
    <n v="0"/>
    <n v="0"/>
    <n v="6.76"/>
    <n v="8.4319526627218941"/>
    <n v="22.36"/>
    <n v="17.34"/>
    <n v="398.66"/>
    <n v="2"/>
    <n v="4.5999999999999996"/>
    <n v="1.6"/>
    <n v="2.23"/>
    <n v="4.2000000000000003E-2"/>
    <n v="1.07"/>
    <n v="1"/>
    <n v="19.3"/>
    <n v="47.9"/>
  </r>
  <r>
    <d v="1903-09-04T00:00:00"/>
    <x v="1342"/>
    <x v="8"/>
    <x v="3"/>
    <x v="7"/>
    <x v="1"/>
    <n v="172"/>
    <m/>
    <n v="0"/>
    <n v="10.67"/>
    <n v="16.119962511715091"/>
    <n v="38.68"/>
    <n v="23.87"/>
    <n v="228.84"/>
    <n v="2"/>
    <m/>
    <m/>
    <n v="1.88"/>
    <n v="4.5999999999999999E-2"/>
    <n v="0.35"/>
    <n v="1"/>
    <n v="22.1"/>
    <n v="35.299999999999997"/>
  </r>
  <r>
    <d v="1903-09-05T00:00:00"/>
    <x v="1343"/>
    <x v="8"/>
    <x v="3"/>
    <x v="7"/>
    <x v="0"/>
    <n v="98"/>
    <n v="9"/>
    <n v="9.1836734693877556E-2"/>
    <n v="21.56"/>
    <n v="4.5454545454545459"/>
    <n v="49.82"/>
    <n v="16.93"/>
    <n v="399.97"/>
    <n v="1"/>
    <n v="3.3"/>
    <n v="0.89"/>
    <n v="1.61"/>
    <n v="1.7000000000000001E-2"/>
    <m/>
    <n v="0"/>
    <n v="19.899999999999999"/>
    <n v="52"/>
  </r>
  <r>
    <d v="1903-09-06T00:00:00"/>
    <x v="1344"/>
    <x v="8"/>
    <x v="3"/>
    <x v="3"/>
    <x v="2"/>
    <n v="88"/>
    <n v="0"/>
    <n v="0"/>
    <n v="4.05"/>
    <n v="21.728395061728396"/>
    <n v="44.74"/>
    <n v="21.79"/>
    <n v="128.82"/>
    <n v="4"/>
    <n v="0.44"/>
    <n v="1.0900000000000001"/>
    <n v="1.59"/>
    <n v="2.7E-2"/>
    <n v="1.89"/>
    <n v="1"/>
    <n v="20.8"/>
    <n v="37.299999999999997"/>
  </r>
  <r>
    <d v="1903-09-07T00:00:00"/>
    <x v="1345"/>
    <x v="8"/>
    <x v="2"/>
    <x v="14"/>
    <x v="1"/>
    <n v="167"/>
    <m/>
    <n v="0"/>
    <n v="18.850000000000001"/>
    <n v="8.8594164456233422"/>
    <n v="44.48"/>
    <n v="23.72"/>
    <n v="305.87"/>
    <n v="3"/>
    <n v="4.1399999999999997"/>
    <n v="2.93"/>
    <n v="0.78"/>
    <n v="3.9E-2"/>
    <m/>
    <n v="1"/>
    <n v="23.2"/>
    <n v="53.3"/>
  </r>
  <r>
    <d v="1903-09-08T00:00:00"/>
    <x v="1346"/>
    <x v="8"/>
    <x v="4"/>
    <x v="18"/>
    <x v="0"/>
    <n v="157"/>
    <n v="5"/>
    <n v="3.1847133757961783E-2"/>
    <n v="23.74"/>
    <n v="6.6133108677337828"/>
    <n v="26.48"/>
    <n v="20.34"/>
    <n v="172.44"/>
    <n v="4"/>
    <n v="0.45"/>
    <n v="1.83"/>
    <n v="0.93"/>
    <n v="3.1E-2"/>
    <n v="1.61"/>
    <n v="0"/>
    <n v="24.7"/>
    <n v="44.8"/>
  </r>
  <r>
    <d v="1903-09-09T00:00:00"/>
    <x v="1347"/>
    <x v="8"/>
    <x v="0"/>
    <x v="19"/>
    <x v="0"/>
    <n v="185"/>
    <n v="8"/>
    <n v="4.3243243243243246E-2"/>
    <n v="18.25"/>
    <n v="10.136986301369863"/>
    <n v="27.44"/>
    <n v="28.91"/>
    <n v="393.83"/>
    <n v="1"/>
    <n v="3.42"/>
    <n v="0.9"/>
    <n v="0.84"/>
    <n v="3.3000000000000002E-2"/>
    <n v="1.1599999999999999"/>
    <n v="2"/>
    <n v="19.2"/>
    <n v="41.2"/>
  </r>
  <r>
    <d v="1903-09-10T00:00:00"/>
    <x v="1348"/>
    <x v="8"/>
    <x v="0"/>
    <x v="12"/>
    <x v="1"/>
    <n v="148"/>
    <n v="9"/>
    <n v="6.0810810810810814E-2"/>
    <n v="13.66"/>
    <n v="10.834553440702782"/>
    <n v="18.14"/>
    <n v="16.38"/>
    <n v="487.9"/>
    <n v="3"/>
    <n v="3.18"/>
    <n v="0.21"/>
    <n v="1.32"/>
    <n v="2.4E-2"/>
    <n v="0.98"/>
    <n v="1"/>
    <n v="20.8"/>
    <n v="42.9"/>
  </r>
  <r>
    <d v="1903-09-11T00:00:00"/>
    <x v="1349"/>
    <x v="8"/>
    <x v="2"/>
    <x v="2"/>
    <x v="0"/>
    <n v="125"/>
    <n v="4"/>
    <n v="3.2000000000000001E-2"/>
    <n v="13.84"/>
    <n v="9.0317919075144513"/>
    <n v="24.86"/>
    <n v="21.33"/>
    <n v="362.05"/>
    <n v="2"/>
    <m/>
    <n v="1.82"/>
    <n v="1.56"/>
    <n v="1.4999999999999999E-2"/>
    <n v="0.14000000000000001"/>
    <n v="0"/>
    <n v="20.399999999999999"/>
    <n v="49.2"/>
  </r>
  <r>
    <d v="1903-09-12T00:00:00"/>
    <x v="1350"/>
    <x v="8"/>
    <x v="2"/>
    <x v="2"/>
    <x v="1"/>
    <n v="71"/>
    <n v="9"/>
    <n v="0.12676056338028169"/>
    <n v="4.78"/>
    <n v="14.853556485355648"/>
    <n v="35.159999999999997"/>
    <n v="28.45"/>
    <n v="389.93"/>
    <n v="3"/>
    <n v="4.38"/>
    <n v="0.25"/>
    <n v="1.5"/>
    <n v="4.8000000000000001E-2"/>
    <n v="1.88"/>
    <n v="0"/>
    <n v="22.6"/>
    <n v="42.7"/>
  </r>
  <r>
    <d v="1903-09-13T00:00:00"/>
    <x v="1351"/>
    <x v="8"/>
    <x v="1"/>
    <x v="1"/>
    <x v="2"/>
    <n v="125"/>
    <n v="8"/>
    <n v="6.4000000000000001E-2"/>
    <n v="11.1"/>
    <n v="11.261261261261261"/>
    <n v="43.67"/>
    <n v="17.649999999999999"/>
    <n v="165.38"/>
    <n v="2"/>
    <n v="1.92"/>
    <n v="0.49"/>
    <n v="1.07"/>
    <n v="0.04"/>
    <m/>
    <n v="0"/>
    <n v="21.2"/>
    <n v="34.4"/>
  </r>
  <r>
    <d v="1903-09-14T00:00:00"/>
    <x v="1352"/>
    <x v="8"/>
    <x v="2"/>
    <x v="11"/>
    <x v="0"/>
    <n v="116"/>
    <n v="3"/>
    <n v="2.5862068965517241E-2"/>
    <n v="13.2"/>
    <n v="8.787878787878789"/>
    <n v="12.35"/>
    <n v="24.42"/>
    <n v="319.95999999999998"/>
    <n v="1"/>
    <n v="4.53"/>
    <n v="0.65"/>
    <n v="0.89"/>
    <n v="2.3E-2"/>
    <n v="1.45"/>
    <n v="0"/>
    <n v="23.8"/>
    <n v="51.1"/>
  </r>
  <r>
    <d v="1903-09-15T00:00:00"/>
    <x v="1353"/>
    <x v="8"/>
    <x v="1"/>
    <x v="1"/>
    <x v="1"/>
    <n v="189"/>
    <n v="6"/>
    <n v="3.1746031746031744E-2"/>
    <n v="12.46"/>
    <n v="15.168539325842696"/>
    <n v="47.85"/>
    <n v="23.72"/>
    <n v="411.53"/>
    <n v="3"/>
    <n v="0.39"/>
    <n v="1.92"/>
    <n v="1.7"/>
    <n v="3.9E-2"/>
    <n v="0.6"/>
    <n v="0"/>
    <n v="18.3"/>
    <n v="58.9"/>
  </r>
  <r>
    <d v="1903-09-16T00:00:00"/>
    <x v="1354"/>
    <x v="8"/>
    <x v="0"/>
    <x v="12"/>
    <x v="1"/>
    <n v="191"/>
    <n v="1"/>
    <n v="5.235602094240838E-3"/>
    <n v="3.57"/>
    <n v="53.501400560224091"/>
    <n v="19.71"/>
    <n v="28.57"/>
    <n v="443.05"/>
    <n v="1"/>
    <n v="1.37"/>
    <n v="1.21"/>
    <n v="1.1599999999999999"/>
    <n v="2.5999999999999999E-2"/>
    <n v="0.63"/>
    <n v="0"/>
    <n v="24.6"/>
    <n v="34.9"/>
  </r>
  <r>
    <d v="1903-09-17T00:00:00"/>
    <x v="1355"/>
    <x v="8"/>
    <x v="0"/>
    <x v="12"/>
    <x v="0"/>
    <n v="154"/>
    <n v="5"/>
    <n v="3.2467532467532464E-2"/>
    <n v="4.49"/>
    <n v="34.298440979955458"/>
    <n v="18.010000000000002"/>
    <n v="28.28"/>
    <n v="490.24"/>
    <n v="4"/>
    <n v="4.6500000000000004"/>
    <n v="2.19"/>
    <n v="0.69"/>
    <n v="1.7999999999999999E-2"/>
    <n v="1.03"/>
    <n v="0"/>
    <n v="24.9"/>
    <n v="38.5"/>
  </r>
  <r>
    <d v="1903-09-18T00:00:00"/>
    <x v="1356"/>
    <x v="8"/>
    <x v="4"/>
    <x v="15"/>
    <x v="1"/>
    <n v="129"/>
    <n v="6"/>
    <n v="4.6511627906976744E-2"/>
    <n v="6.79"/>
    <n v="18.998527245949926"/>
    <n v="25.92"/>
    <n v="28.72"/>
    <n v="398.66"/>
    <n v="2"/>
    <n v="2.65"/>
    <n v="0.66"/>
    <n v="1.69"/>
    <n v="3.6999999999999998E-2"/>
    <n v="0.93"/>
    <n v="2"/>
    <n v="24.9"/>
    <n v="54.3"/>
  </r>
  <r>
    <d v="1903-09-19T00:00:00"/>
    <x v="1357"/>
    <x v="8"/>
    <x v="4"/>
    <x v="9"/>
    <x v="1"/>
    <n v="123"/>
    <n v="9"/>
    <n v="7.3170731707317069E-2"/>
    <n v="13"/>
    <n v="9.4615384615384617"/>
    <n v="35.49"/>
    <n v="23.71"/>
    <n v="329.42"/>
    <n v="3"/>
    <n v="1.52"/>
    <n v="2.65"/>
    <n v="2.08"/>
    <n v="2.5999999999999999E-2"/>
    <n v="0.17"/>
    <n v="0"/>
    <n v="20.100000000000001"/>
    <n v="53.5"/>
  </r>
  <r>
    <d v="1903-09-20T00:00:00"/>
    <x v="1358"/>
    <x v="8"/>
    <x v="0"/>
    <x v="19"/>
    <x v="2"/>
    <n v="95"/>
    <n v="7"/>
    <n v="7.3684210526315783E-2"/>
    <n v="4.6900000000000004"/>
    <n v="20.255863539445627"/>
    <n v="32.770000000000003"/>
    <n v="17.68"/>
    <n v="425.81"/>
    <n v="4"/>
    <n v="0.93"/>
    <n v="0.64"/>
    <n v="0.61"/>
    <n v="1.4999999999999999E-2"/>
    <n v="0.33"/>
    <n v="2"/>
    <n v="19.600000000000001"/>
    <n v="32"/>
  </r>
  <r>
    <d v="1903-09-21T00:00:00"/>
    <x v="1359"/>
    <x v="8"/>
    <x v="0"/>
    <x v="19"/>
    <x v="2"/>
    <n v="104"/>
    <m/>
    <n v="0"/>
    <n v="7.41"/>
    <n v="14.035087719298245"/>
    <n v="20.09"/>
    <n v="17.05"/>
    <n v="203.18"/>
    <n v="4"/>
    <n v="2.04"/>
    <n v="0.1"/>
    <n v="1.17"/>
    <n v="2.3E-2"/>
    <n v="1.85"/>
    <n v="1"/>
    <n v="18.600000000000001"/>
    <n v="41.5"/>
  </r>
  <r>
    <d v="1903-09-22T00:00:00"/>
    <x v="1360"/>
    <x v="8"/>
    <x v="0"/>
    <x v="19"/>
    <x v="0"/>
    <n v="171"/>
    <n v="6"/>
    <n v="3.5087719298245612E-2"/>
    <n v="8.8699999999999992"/>
    <n v="19.278466741826382"/>
    <n v="48.34"/>
    <n v="26.56"/>
    <n v="449.1"/>
    <n v="2"/>
    <n v="4.6399999999999997"/>
    <m/>
    <n v="0.89"/>
    <n v="2.5999999999999999E-2"/>
    <n v="0.85"/>
    <n v="2"/>
    <n v="23.7"/>
    <n v="57.1"/>
  </r>
  <r>
    <d v="1903-09-23T00:00:00"/>
    <x v="1361"/>
    <x v="8"/>
    <x v="3"/>
    <x v="7"/>
    <x v="0"/>
    <n v="66"/>
    <n v="1"/>
    <n v="1.5151515151515152E-2"/>
    <n v="16.399999999999999"/>
    <n v="4.024390243902439"/>
    <n v="33.92"/>
    <n v="21.29"/>
    <n v="412.6"/>
    <n v="1"/>
    <n v="4.66"/>
    <n v="0.37"/>
    <n v="1.89"/>
    <n v="2.5000000000000001E-2"/>
    <n v="0.77"/>
    <n v="1"/>
    <n v="24.3"/>
    <n v="45"/>
  </r>
  <r>
    <d v="1903-09-24T00:00:00"/>
    <x v="1362"/>
    <x v="8"/>
    <x v="3"/>
    <x v="17"/>
    <x v="0"/>
    <n v="79"/>
    <n v="4"/>
    <n v="5.0632911392405063E-2"/>
    <n v="8.67"/>
    <n v="9.1118800461361023"/>
    <n v="42.87"/>
    <n v="18.72"/>
    <n v="166.76"/>
    <n v="1"/>
    <n v="3.1"/>
    <n v="1.28"/>
    <n v="2.2599999999999998"/>
    <n v="3.3000000000000002E-2"/>
    <n v="1.02"/>
    <n v="0"/>
    <n v="20.399999999999999"/>
    <n v="34.799999999999997"/>
  </r>
  <r>
    <d v="1903-09-25T00:00:00"/>
    <x v="1363"/>
    <x v="8"/>
    <x v="4"/>
    <x v="15"/>
    <x v="2"/>
    <n v="93"/>
    <n v="7"/>
    <n v="7.5268817204301078E-2"/>
    <n v="17.05"/>
    <n v="5.4545454545454541"/>
    <n v="46.6"/>
    <n v="25.02"/>
    <n v="440.52"/>
    <n v="1"/>
    <n v="0.45"/>
    <n v="2.91"/>
    <n v="0.86"/>
    <n v="2.7E-2"/>
    <n v="0.46"/>
    <n v="0"/>
    <n v="19.2"/>
    <n v="42.2"/>
  </r>
  <r>
    <d v="1903-09-26T00:00:00"/>
    <x v="1364"/>
    <x v="8"/>
    <x v="3"/>
    <x v="17"/>
    <x v="2"/>
    <n v="175"/>
    <n v="1"/>
    <n v="5.7142857142857143E-3"/>
    <n v="4.47"/>
    <n v="39.149888143176739"/>
    <n v="26.01"/>
    <n v="26.62"/>
    <n v="432.36"/>
    <n v="1"/>
    <n v="2.14"/>
    <n v="2.4"/>
    <n v="2.36"/>
    <n v="0.04"/>
    <n v="0.18"/>
    <n v="0"/>
    <n v="23.4"/>
    <n v="59.5"/>
  </r>
  <r>
    <d v="1903-09-27T00:00:00"/>
    <x v="1365"/>
    <x v="8"/>
    <x v="0"/>
    <x v="0"/>
    <x v="0"/>
    <n v="110"/>
    <m/>
    <n v="0"/>
    <n v="7.52"/>
    <n v="14.627659574468085"/>
    <n v="19.25"/>
    <n v="28.64"/>
    <n v="469.97"/>
    <n v="2"/>
    <m/>
    <n v="1.38"/>
    <n v="1.06"/>
    <n v="3.5000000000000003E-2"/>
    <n v="1.79"/>
    <n v="1"/>
    <n v="20.6"/>
    <n v="39.1"/>
  </r>
  <r>
    <d v="1903-09-28T00:00:00"/>
    <x v="1366"/>
    <x v="8"/>
    <x v="1"/>
    <x v="13"/>
    <x v="2"/>
    <n v="166"/>
    <n v="6"/>
    <n v="3.614457831325301E-2"/>
    <n v="10.73"/>
    <n v="15.470643056849953"/>
    <n v="35.6"/>
    <n v="15.66"/>
    <n v="460.39"/>
    <n v="4"/>
    <n v="3.7"/>
    <n v="2.19"/>
    <n v="0.88"/>
    <n v="3.1E-2"/>
    <m/>
    <n v="2"/>
    <n v="22.8"/>
    <n v="33.200000000000003"/>
  </r>
  <r>
    <d v="1903-09-29T00:00:00"/>
    <x v="1367"/>
    <x v="8"/>
    <x v="2"/>
    <x v="14"/>
    <x v="1"/>
    <n v="154"/>
    <n v="1"/>
    <n v="6.4935064935064939E-3"/>
    <n v="7.11"/>
    <n v="21.659634317862164"/>
    <n v="23.46"/>
    <n v="16.600000000000001"/>
    <n v="231.39"/>
    <n v="3"/>
    <n v="4.5599999999999996"/>
    <n v="1.28"/>
    <n v="2.4500000000000002"/>
    <n v="0.04"/>
    <n v="1.27"/>
    <n v="2"/>
    <n v="21"/>
    <n v="40.6"/>
  </r>
  <r>
    <d v="1903-09-30T00:00:00"/>
    <x v="1368"/>
    <x v="8"/>
    <x v="3"/>
    <x v="7"/>
    <x v="1"/>
    <n v="84"/>
    <n v="7"/>
    <n v="8.3333333333333329E-2"/>
    <n v="5.23"/>
    <n v="16.061185468451242"/>
    <n v="25.38"/>
    <n v="25.2"/>
    <n v="304.57"/>
    <n v="1"/>
    <n v="4.9800000000000004"/>
    <n v="0"/>
    <n v="2.06"/>
    <n v="4.7E-2"/>
    <n v="1.4"/>
    <n v="0"/>
    <n v="23"/>
    <n v="30.7"/>
  </r>
  <r>
    <d v="1903-10-01T00:00:00"/>
    <x v="1369"/>
    <x v="9"/>
    <x v="3"/>
    <x v="10"/>
    <x v="2"/>
    <n v="51"/>
    <n v="5"/>
    <n v="9.8039215686274508E-2"/>
    <n v="23.36"/>
    <n v="2.1832191780821919"/>
    <n v="15.5"/>
    <n v="17.23"/>
    <n v="422.28"/>
    <n v="3"/>
    <n v="2.06"/>
    <n v="2.4"/>
    <n v="1.21"/>
    <n v="1.9E-2"/>
    <m/>
    <n v="1"/>
    <n v="23"/>
    <n v="44.9"/>
  </r>
  <r>
    <d v="1903-10-02T00:00:00"/>
    <x v="1370"/>
    <x v="9"/>
    <x v="0"/>
    <x v="12"/>
    <x v="0"/>
    <n v="91"/>
    <n v="8"/>
    <n v="8.7912087912087919E-2"/>
    <n v="16.100000000000001"/>
    <n v="5.6521739130434776"/>
    <n v="42.8"/>
    <n v="16.920000000000002"/>
    <n v="407.83"/>
    <n v="2"/>
    <n v="4.42"/>
    <n v="2.29"/>
    <n v="1.64"/>
    <n v="4.2000000000000003E-2"/>
    <n v="1.47"/>
    <n v="1"/>
    <n v="23.9"/>
    <n v="53.3"/>
  </r>
  <r>
    <d v="1903-10-03T00:00:00"/>
    <x v="1371"/>
    <x v="9"/>
    <x v="0"/>
    <x v="12"/>
    <x v="1"/>
    <n v="71"/>
    <n v="0"/>
    <n v="0"/>
    <n v="1.49"/>
    <n v="47.651006711409394"/>
    <n v="41.21"/>
    <n v="17.77"/>
    <n v="422.87"/>
    <n v="4"/>
    <n v="4.1399999999999997"/>
    <n v="2.75"/>
    <n v="1.59"/>
    <n v="2.7E-2"/>
    <n v="1.97"/>
    <n v="0"/>
    <n v="22.8"/>
    <n v="48.2"/>
  </r>
  <r>
    <d v="1903-10-04T00:00:00"/>
    <x v="1372"/>
    <x v="9"/>
    <x v="0"/>
    <x v="0"/>
    <x v="1"/>
    <n v="103"/>
    <n v="2"/>
    <n v="1.9417475728155338E-2"/>
    <n v="5.3"/>
    <n v="19.433962264150946"/>
    <n v="35.51"/>
    <n v="19.489999999999998"/>
    <n v="193.14"/>
    <n v="4"/>
    <n v="2.92"/>
    <n v="0.35"/>
    <n v="0.77"/>
    <n v="3.3000000000000002E-2"/>
    <n v="1.7"/>
    <n v="2"/>
    <n v="23.9"/>
    <n v="41.8"/>
  </r>
  <r>
    <d v="1903-10-05T00:00:00"/>
    <x v="1373"/>
    <x v="9"/>
    <x v="0"/>
    <x v="0"/>
    <x v="0"/>
    <n v="135"/>
    <n v="8"/>
    <n v="5.9259259259259262E-2"/>
    <n v="16.18"/>
    <n v="8.3436341161928311"/>
    <n v="25.23"/>
    <n v="28.29"/>
    <n v="417.45"/>
    <n v="3"/>
    <m/>
    <n v="2.44"/>
    <n v="2.38"/>
    <n v="4.2999999999999997E-2"/>
    <n v="0.8"/>
    <n v="2"/>
    <n v="19.7"/>
    <n v="37.9"/>
  </r>
  <r>
    <d v="1903-10-06T00:00:00"/>
    <x v="1374"/>
    <x v="9"/>
    <x v="2"/>
    <x v="11"/>
    <x v="1"/>
    <n v="140"/>
    <n v="4"/>
    <n v="2.8571428571428571E-2"/>
    <n v="9.15"/>
    <n v="15.300546448087431"/>
    <n v="48.79"/>
    <n v="27.04"/>
    <n v="140.63999999999999"/>
    <n v="4"/>
    <n v="4.91"/>
    <n v="2.4300000000000002"/>
    <n v="1.64"/>
    <n v="3.2000000000000001E-2"/>
    <n v="0.03"/>
    <n v="0"/>
    <n v="20.6"/>
    <n v="33.6"/>
  </r>
  <r>
    <d v="1903-10-07T00:00:00"/>
    <x v="1375"/>
    <x v="9"/>
    <x v="2"/>
    <x v="16"/>
    <x v="0"/>
    <n v="158"/>
    <m/>
    <n v="0"/>
    <n v="12.72"/>
    <n v="12.421383647798741"/>
    <n v="24.36"/>
    <n v="20.02"/>
    <n v="293.49"/>
    <n v="3"/>
    <n v="1.88"/>
    <n v="1.0900000000000001"/>
    <n v="1.97"/>
    <n v="1.7000000000000001E-2"/>
    <n v="1.82"/>
    <n v="0"/>
    <n v="24"/>
    <n v="40.4"/>
  </r>
  <r>
    <d v="1903-10-08T00:00:00"/>
    <x v="1376"/>
    <x v="9"/>
    <x v="3"/>
    <x v="10"/>
    <x v="1"/>
    <n v="124"/>
    <n v="8"/>
    <n v="6.4516129032258063E-2"/>
    <n v="19.39"/>
    <n v="6.3950489943269728"/>
    <n v="34.75"/>
    <n v="24.39"/>
    <n v="122.4"/>
    <n v="3"/>
    <n v="2.1800000000000002"/>
    <n v="1.21"/>
    <n v="2.09"/>
    <n v="4.9000000000000002E-2"/>
    <n v="1.66"/>
    <n v="0"/>
    <n v="23.1"/>
    <n v="39.1"/>
  </r>
  <r>
    <d v="1903-10-09T00:00:00"/>
    <x v="1377"/>
    <x v="9"/>
    <x v="2"/>
    <x v="14"/>
    <x v="1"/>
    <n v="177"/>
    <m/>
    <n v="0"/>
    <n v="3.66"/>
    <n v="48.360655737704917"/>
    <n v="15.95"/>
    <n v="25.33"/>
    <n v="281.26"/>
    <n v="2"/>
    <n v="2.5099999999999998"/>
    <n v="1.26"/>
    <n v="1.64"/>
    <n v="4.3999999999999997E-2"/>
    <n v="1.88"/>
    <n v="0"/>
    <n v="19.7"/>
    <n v="45.3"/>
  </r>
  <r>
    <d v="1903-10-10T00:00:00"/>
    <x v="1378"/>
    <x v="9"/>
    <x v="3"/>
    <x v="7"/>
    <x v="2"/>
    <n v="190"/>
    <n v="0"/>
    <n v="0"/>
    <n v="15.75"/>
    <n v="12.063492063492063"/>
    <n v="15.63"/>
    <n v="29.8"/>
    <n v="198.12"/>
    <n v="2"/>
    <n v="3.58"/>
    <n v="1.06"/>
    <n v="1.18"/>
    <n v="1.4E-2"/>
    <n v="1.97"/>
    <n v="0"/>
    <n v="20"/>
    <n v="35.9"/>
  </r>
  <r>
    <d v="1903-10-11T00:00:00"/>
    <x v="1379"/>
    <x v="9"/>
    <x v="4"/>
    <x v="18"/>
    <x v="0"/>
    <n v="195"/>
    <n v="34"/>
    <n v="0.17435897435897435"/>
    <n v="12.27"/>
    <n v="15.89242053789731"/>
    <n v="48.22"/>
    <n v="16.22"/>
    <n v="307.63"/>
    <n v="4"/>
    <n v="2.62"/>
    <n v="1.74"/>
    <n v="1.58"/>
    <n v="1.7000000000000001E-2"/>
    <m/>
    <n v="2"/>
    <n v="20.8"/>
    <n v="43.5"/>
  </r>
  <r>
    <d v="1903-10-12T00:00:00"/>
    <x v="1380"/>
    <x v="9"/>
    <x v="1"/>
    <x v="13"/>
    <x v="2"/>
    <n v="182"/>
    <n v="6"/>
    <n v="3.2967032967032968E-2"/>
    <n v="6.19"/>
    <n v="29.402261712439415"/>
    <n v="39.090000000000003"/>
    <n v="20.39"/>
    <n v="385.2"/>
    <n v="1"/>
    <n v="3"/>
    <n v="1.54"/>
    <n v="2.46"/>
    <n v="2.4E-2"/>
    <m/>
    <n v="0"/>
    <n v="18.8"/>
    <n v="48.9"/>
  </r>
  <r>
    <d v="1903-10-13T00:00:00"/>
    <x v="1381"/>
    <x v="9"/>
    <x v="0"/>
    <x v="19"/>
    <x v="1"/>
    <n v="76"/>
    <n v="0"/>
    <n v="0"/>
    <n v="8.41"/>
    <n v="9.0368608799048751"/>
    <n v="11.04"/>
    <n v="29.19"/>
    <n v="112.39"/>
    <n v="2"/>
    <n v="1.91"/>
    <n v="1.73"/>
    <n v="2.11"/>
    <n v="2.9000000000000001E-2"/>
    <n v="0.77"/>
    <n v="1"/>
    <n v="23.8"/>
    <n v="56.8"/>
  </r>
  <r>
    <d v="1903-10-14T00:00:00"/>
    <x v="1382"/>
    <x v="9"/>
    <x v="1"/>
    <x v="8"/>
    <x v="0"/>
    <n v="184"/>
    <n v="0"/>
    <n v="0"/>
    <n v="1.65"/>
    <n v="111.51515151515152"/>
    <n v="35.54"/>
    <n v="22.98"/>
    <n v="205.35"/>
    <n v="1"/>
    <n v="0.31"/>
    <n v="1.8"/>
    <n v="2.5"/>
    <n v="1.6E-2"/>
    <n v="0.17"/>
    <n v="0"/>
    <n v="19.2"/>
    <n v="36.799999999999997"/>
  </r>
  <r>
    <d v="1903-10-15T00:00:00"/>
    <x v="1383"/>
    <x v="9"/>
    <x v="2"/>
    <x v="2"/>
    <x v="1"/>
    <n v="184"/>
    <n v="7"/>
    <n v="3.8043478260869568E-2"/>
    <n v="23.57"/>
    <n v="7.8065337293169286"/>
    <n v="11.89"/>
    <n v="26.75"/>
    <n v="159.88999999999999"/>
    <n v="1"/>
    <n v="3.04"/>
    <n v="2.08"/>
    <n v="0.78"/>
    <n v="2.8000000000000001E-2"/>
    <m/>
    <n v="2"/>
    <n v="24.2"/>
    <n v="40.799999999999997"/>
  </r>
  <r>
    <d v="1903-10-16T00:00:00"/>
    <x v="1384"/>
    <x v="9"/>
    <x v="3"/>
    <x v="17"/>
    <x v="2"/>
    <n v="58"/>
    <n v="3"/>
    <n v="5.1724137931034482E-2"/>
    <n v="3.94"/>
    <n v="14.720812182741117"/>
    <n v="39.770000000000003"/>
    <n v="18.45"/>
    <n v="173.44"/>
    <n v="3"/>
    <n v="3.1"/>
    <n v="0.88"/>
    <n v="0.7"/>
    <n v="2.8000000000000001E-2"/>
    <n v="1.49"/>
    <n v="1"/>
    <n v="20.6"/>
    <n v="44"/>
  </r>
  <r>
    <d v="1903-10-17T00:00:00"/>
    <x v="1385"/>
    <x v="9"/>
    <x v="2"/>
    <x v="16"/>
    <x v="2"/>
    <n v="197"/>
    <n v="5"/>
    <n v="2.5380710659898477E-2"/>
    <n v="18.170000000000002"/>
    <n v="10.842047330764997"/>
    <n v="12.2"/>
    <n v="19.28"/>
    <n v="332.78"/>
    <n v="2"/>
    <n v="1.54"/>
    <n v="0.56999999999999995"/>
    <n v="1.91"/>
    <n v="0.02"/>
    <n v="0.09"/>
    <n v="1"/>
    <n v="18.100000000000001"/>
    <n v="49.6"/>
  </r>
  <r>
    <d v="1903-10-18T00:00:00"/>
    <x v="1386"/>
    <x v="9"/>
    <x v="3"/>
    <x v="7"/>
    <x v="1"/>
    <n v="60"/>
    <n v="0"/>
    <n v="0"/>
    <n v="11.08"/>
    <n v="5.4151624548736459"/>
    <n v="24.72"/>
    <n v="28.42"/>
    <n v="125.6"/>
    <n v="4"/>
    <n v="3.1"/>
    <n v="1.59"/>
    <n v="1.83"/>
    <n v="1.6E-2"/>
    <n v="1.36"/>
    <n v="1"/>
    <n v="20.5"/>
    <n v="45"/>
  </r>
  <r>
    <d v="1903-10-19T00:00:00"/>
    <x v="1387"/>
    <x v="9"/>
    <x v="3"/>
    <x v="17"/>
    <x v="1"/>
    <n v="60"/>
    <n v="8"/>
    <n v="0.13333333333333333"/>
    <n v="11.77"/>
    <n v="5.0977060322854717"/>
    <n v="25.09"/>
    <n v="25.09"/>
    <n v="382.4"/>
    <n v="3"/>
    <n v="3.09"/>
    <n v="1.29"/>
    <n v="1.1399999999999999"/>
    <n v="1.6E-2"/>
    <n v="0.27"/>
    <n v="1"/>
    <n v="20.9"/>
    <n v="33.6"/>
  </r>
  <r>
    <d v="1903-10-20T00:00:00"/>
    <x v="1388"/>
    <x v="9"/>
    <x v="0"/>
    <x v="0"/>
    <x v="2"/>
    <n v="109"/>
    <n v="6"/>
    <n v="5.5045871559633031E-2"/>
    <n v="14.62"/>
    <n v="7.4555403556771553"/>
    <n v="33.67"/>
    <n v="27.53"/>
    <n v="193.21"/>
    <n v="2"/>
    <n v="1.8"/>
    <n v="2.14"/>
    <n v="1.37"/>
    <n v="4.2999999999999997E-2"/>
    <n v="1.57"/>
    <n v="1"/>
    <n v="18.399999999999999"/>
    <n v="45.7"/>
  </r>
  <r>
    <d v="1903-10-21T00:00:00"/>
    <x v="1389"/>
    <x v="9"/>
    <x v="3"/>
    <x v="7"/>
    <x v="1"/>
    <n v="66"/>
    <n v="7"/>
    <n v="0.10606060606060606"/>
    <n v="21.97"/>
    <n v="3.0040964952207556"/>
    <n v="18.5"/>
    <n v="18.21"/>
    <n v="483.99"/>
    <n v="2"/>
    <n v="3.65"/>
    <n v="1.71"/>
    <n v="0.86"/>
    <n v="4.2000000000000003E-2"/>
    <m/>
    <n v="0"/>
    <n v="20.5"/>
    <n v="55.2"/>
  </r>
  <r>
    <d v="1903-10-22T00:00:00"/>
    <x v="1390"/>
    <x v="9"/>
    <x v="0"/>
    <x v="19"/>
    <x v="0"/>
    <n v="116"/>
    <n v="1"/>
    <n v="8.6206896551724137E-3"/>
    <n v="13.89"/>
    <n v="8.3513318934485241"/>
    <n v="37.71"/>
    <n v="18.62"/>
    <n v="473.83"/>
    <n v="2"/>
    <m/>
    <n v="2.08"/>
    <n v="1.25"/>
    <n v="1.0999999999999999E-2"/>
    <n v="1.1100000000000001"/>
    <n v="1"/>
    <n v="21.6"/>
    <n v="37.1"/>
  </r>
  <r>
    <d v="1903-10-23T00:00:00"/>
    <x v="1391"/>
    <x v="9"/>
    <x v="0"/>
    <x v="0"/>
    <x v="0"/>
    <n v="94"/>
    <n v="1"/>
    <n v="1.0638297872340425E-2"/>
    <n v="19.47"/>
    <n v="4.8279404211607604"/>
    <n v="31.43"/>
    <n v="19.39"/>
    <n v="392.75"/>
    <n v="1"/>
    <n v="0.51"/>
    <n v="0.57999999999999996"/>
    <n v="2.36"/>
    <n v="1.9E-2"/>
    <m/>
    <n v="2"/>
    <n v="24.7"/>
    <n v="30.9"/>
  </r>
  <r>
    <d v="1903-10-24T00:00:00"/>
    <x v="1392"/>
    <x v="9"/>
    <x v="2"/>
    <x v="14"/>
    <x v="0"/>
    <n v="101"/>
    <n v="7"/>
    <n v="6.9306930693069313E-2"/>
    <n v="20.36"/>
    <n v="4.9607072691552068"/>
    <n v="23.41"/>
    <n v="27.38"/>
    <n v="414.98"/>
    <n v="4"/>
    <n v="2.35"/>
    <n v="2.97"/>
    <n v="1.23"/>
    <n v="1.0999999999999999E-2"/>
    <n v="1.4"/>
    <n v="2"/>
    <n v="19.7"/>
    <n v="56.4"/>
  </r>
  <r>
    <d v="1903-10-25T00:00:00"/>
    <x v="1393"/>
    <x v="9"/>
    <x v="4"/>
    <x v="9"/>
    <x v="1"/>
    <n v="102"/>
    <n v="8"/>
    <n v="7.8431372549019607E-2"/>
    <n v="15.94"/>
    <n v="6.3989962358845673"/>
    <n v="40.94"/>
    <n v="18.260000000000002"/>
    <n v="387.66"/>
    <n v="3"/>
    <n v="4.3899999999999997"/>
    <n v="0.69"/>
    <n v="0.91"/>
    <n v="1.4999999999999999E-2"/>
    <n v="0.57999999999999996"/>
    <n v="1"/>
    <n v="20.100000000000001"/>
    <n v="37.299999999999997"/>
  </r>
  <r>
    <d v="1903-10-26T00:00:00"/>
    <x v="1394"/>
    <x v="9"/>
    <x v="1"/>
    <x v="1"/>
    <x v="2"/>
    <n v="96"/>
    <n v="9"/>
    <n v="9.375E-2"/>
    <n v="15.69"/>
    <n v="6.1185468451242828"/>
    <n v="34.130000000000003"/>
    <n v="25.05"/>
    <n v="390.58"/>
    <n v="4"/>
    <n v="3.82"/>
    <m/>
    <n v="1.03"/>
    <n v="1.2999999999999999E-2"/>
    <n v="0.04"/>
    <n v="0"/>
    <n v="18.2"/>
    <n v="53.7"/>
  </r>
  <r>
    <d v="1903-10-27T00:00:00"/>
    <x v="1395"/>
    <x v="9"/>
    <x v="0"/>
    <x v="0"/>
    <x v="0"/>
    <n v="189"/>
    <n v="2"/>
    <n v="1.0582010582010581E-2"/>
    <n v="20.84"/>
    <n v="9.0690978886756231"/>
    <n v="45.92"/>
    <n v="19.86"/>
    <n v="172.06"/>
    <n v="4"/>
    <n v="0.71"/>
    <n v="2.16"/>
    <n v="1.51"/>
    <n v="0.04"/>
    <n v="1.83"/>
    <n v="1"/>
    <n v="18.7"/>
    <n v="50.2"/>
  </r>
  <r>
    <d v="1903-10-28T00:00:00"/>
    <x v="1396"/>
    <x v="9"/>
    <x v="0"/>
    <x v="0"/>
    <x v="0"/>
    <n v="69"/>
    <m/>
    <n v="0"/>
    <n v="2.1800000000000002"/>
    <n v="31.651376146788987"/>
    <n v="30.79"/>
    <n v="24.16"/>
    <n v="470.53"/>
    <n v="2"/>
    <n v="4.76"/>
    <n v="0.08"/>
    <n v="1.45"/>
    <n v="2.4E-2"/>
    <n v="0.22"/>
    <n v="0"/>
    <n v="21.9"/>
    <n v="34.6"/>
  </r>
  <r>
    <d v="1903-10-29T00:00:00"/>
    <x v="1397"/>
    <x v="9"/>
    <x v="2"/>
    <x v="11"/>
    <x v="1"/>
    <n v="75"/>
    <m/>
    <n v="0"/>
    <n v="15.65"/>
    <n v="4.7923322683706067"/>
    <n v="22.67"/>
    <n v="21.43"/>
    <n v="420.63"/>
    <n v="1"/>
    <n v="1.25"/>
    <n v="2.48"/>
    <n v="0.69"/>
    <n v="3.7999999999999999E-2"/>
    <n v="1.56"/>
    <n v="1"/>
    <n v="24.7"/>
    <n v="45.4"/>
  </r>
  <r>
    <d v="1903-10-30T00:00:00"/>
    <x v="1398"/>
    <x v="9"/>
    <x v="0"/>
    <x v="12"/>
    <x v="1"/>
    <n v="79"/>
    <n v="7"/>
    <n v="8.8607594936708861E-2"/>
    <n v="12.99"/>
    <n v="6.0816012317167054"/>
    <n v="10.220000000000001"/>
    <n v="18.88"/>
    <n v="329.14"/>
    <n v="2"/>
    <n v="1.73"/>
    <m/>
    <n v="0.72"/>
    <n v="3.2000000000000001E-2"/>
    <n v="0.74"/>
    <n v="0"/>
    <n v="24.7"/>
    <n v="39.9"/>
  </r>
  <r>
    <d v="1903-10-31T00:00:00"/>
    <x v="1399"/>
    <x v="9"/>
    <x v="1"/>
    <x v="6"/>
    <x v="0"/>
    <n v="93"/>
    <n v="4"/>
    <n v="4.3010752688172046E-2"/>
    <n v="7.11"/>
    <n v="13.080168776371307"/>
    <n v="32.83"/>
    <n v="24.94"/>
    <n v="166.47"/>
    <n v="1"/>
    <n v="1.03"/>
    <n v="2.64"/>
    <n v="0.98"/>
    <n v="0.02"/>
    <n v="0.91"/>
    <n v="2"/>
    <n v="20.5"/>
    <n v="57.1"/>
  </r>
  <r>
    <d v="1903-11-01T00:00:00"/>
    <x v="1400"/>
    <x v="10"/>
    <x v="2"/>
    <x v="2"/>
    <x v="0"/>
    <n v="191"/>
    <n v="7"/>
    <n v="3.6649214659685861E-2"/>
    <n v="18.98"/>
    <n v="10.063224446786091"/>
    <n v="46.1"/>
    <n v="25.41"/>
    <n v="410.4"/>
    <n v="1"/>
    <m/>
    <n v="1.63"/>
    <n v="1.96"/>
    <n v="0.03"/>
    <n v="0.51"/>
    <n v="1"/>
    <n v="18.3"/>
    <n v="50.1"/>
  </r>
  <r>
    <d v="1903-11-02T00:00:00"/>
    <x v="1401"/>
    <x v="10"/>
    <x v="1"/>
    <x v="1"/>
    <x v="2"/>
    <n v="172"/>
    <n v="3"/>
    <n v="1.7441860465116279E-2"/>
    <n v="7.83"/>
    <n v="21.966794380587483"/>
    <n v="15.21"/>
    <n v="26.35"/>
    <n v="463.4"/>
    <n v="2"/>
    <n v="2.79"/>
    <n v="0.08"/>
    <n v="1.4"/>
    <n v="1.9E-2"/>
    <n v="0.27"/>
    <n v="2"/>
    <n v="20"/>
    <n v="48.7"/>
  </r>
  <r>
    <d v="1903-11-03T00:00:00"/>
    <x v="1402"/>
    <x v="10"/>
    <x v="3"/>
    <x v="7"/>
    <x v="2"/>
    <n v="187"/>
    <m/>
    <n v="0"/>
    <n v="18.920000000000002"/>
    <n v="9.8837209302325579"/>
    <n v="49.1"/>
    <n v="27.34"/>
    <n v="288.77"/>
    <n v="2"/>
    <n v="2.86"/>
    <n v="1.48"/>
    <n v="0.74"/>
    <n v="2.4E-2"/>
    <n v="0.1"/>
    <n v="0"/>
    <n v="22.2"/>
    <n v="35.1"/>
  </r>
  <r>
    <d v="1903-11-04T00:00:00"/>
    <x v="1403"/>
    <x v="10"/>
    <x v="2"/>
    <x v="2"/>
    <x v="2"/>
    <n v="177"/>
    <n v="9"/>
    <n v="5.0847457627118647E-2"/>
    <n v="21.99"/>
    <n v="8.0491132332878585"/>
    <n v="35.729999999999997"/>
    <n v="19.04"/>
    <n v="134.38"/>
    <n v="2"/>
    <m/>
    <m/>
    <n v="1.86"/>
    <n v="4.4999999999999998E-2"/>
    <n v="0.03"/>
    <n v="2"/>
    <n v="23.3"/>
    <n v="59.1"/>
  </r>
  <r>
    <d v="1903-11-05T00:00:00"/>
    <x v="1404"/>
    <x v="10"/>
    <x v="1"/>
    <x v="13"/>
    <x v="2"/>
    <n v="176"/>
    <n v="3"/>
    <n v="1.7045454545454544E-2"/>
    <n v="14.16"/>
    <n v="12.429378531073446"/>
    <n v="19.829999999999998"/>
    <n v="20.82"/>
    <n v="487.03"/>
    <n v="3"/>
    <n v="2.94"/>
    <n v="0.78"/>
    <n v="0.53"/>
    <n v="4.2999999999999997E-2"/>
    <n v="1.1599999999999999"/>
    <n v="0"/>
    <n v="23.5"/>
    <n v="34"/>
  </r>
  <r>
    <d v="1903-11-06T00:00:00"/>
    <x v="1405"/>
    <x v="10"/>
    <x v="4"/>
    <x v="9"/>
    <x v="0"/>
    <n v="173"/>
    <n v="5"/>
    <n v="2.8901734104046242E-2"/>
    <n v="19.48"/>
    <n v="8.8809034907597528"/>
    <n v="47.85"/>
    <n v="24.78"/>
    <n v="168.33"/>
    <n v="2"/>
    <n v="1.7"/>
    <n v="0.96"/>
    <n v="1.69"/>
    <n v="2.8000000000000001E-2"/>
    <n v="1.79"/>
    <n v="2"/>
    <n v="24.6"/>
    <n v="52.2"/>
  </r>
  <r>
    <d v="1903-11-07T00:00:00"/>
    <x v="1406"/>
    <x v="10"/>
    <x v="1"/>
    <x v="13"/>
    <x v="0"/>
    <n v="186"/>
    <n v="4"/>
    <n v="2.1505376344086023E-2"/>
    <n v="7"/>
    <n v="26.571428571428573"/>
    <n v="49.59"/>
    <n v="25.14"/>
    <n v="417.69"/>
    <n v="2"/>
    <n v="4.62"/>
    <n v="0.1"/>
    <n v="1.19"/>
    <n v="1.7000000000000001E-2"/>
    <n v="0.45"/>
    <n v="0"/>
    <n v="21.3"/>
    <n v="58.5"/>
  </r>
  <r>
    <d v="1903-11-08T00:00:00"/>
    <x v="1407"/>
    <x v="10"/>
    <x v="2"/>
    <x v="16"/>
    <x v="1"/>
    <n v="106"/>
    <n v="5"/>
    <n v="4.716981132075472E-2"/>
    <n v="4.5999999999999996"/>
    <n v="23.043478260869566"/>
    <n v="11.21"/>
    <n v="29.88"/>
    <n v="493.67"/>
    <n v="2"/>
    <n v="2.89"/>
    <n v="2.5499999999999998"/>
    <n v="0.6"/>
    <n v="1.6E-2"/>
    <n v="0.16"/>
    <n v="1"/>
    <n v="19.600000000000001"/>
    <n v="43.4"/>
  </r>
  <r>
    <d v="1903-11-09T00:00:00"/>
    <x v="1408"/>
    <x v="10"/>
    <x v="4"/>
    <x v="15"/>
    <x v="2"/>
    <n v="124"/>
    <m/>
    <n v="0"/>
    <n v="14.05"/>
    <n v="8.8256227758007118"/>
    <n v="48.17"/>
    <n v="18.11"/>
    <n v="216.75"/>
    <n v="1"/>
    <n v="3.65"/>
    <n v="2.6"/>
    <n v="0.75"/>
    <n v="3.5999999999999997E-2"/>
    <n v="1.06"/>
    <n v="0"/>
    <n v="23.5"/>
    <n v="38.4"/>
  </r>
  <r>
    <d v="1903-11-10T00:00:00"/>
    <x v="1409"/>
    <x v="10"/>
    <x v="4"/>
    <x v="18"/>
    <x v="0"/>
    <n v="56"/>
    <m/>
    <n v="0"/>
    <n v="10.8"/>
    <n v="5.1851851851851851"/>
    <n v="20.53"/>
    <n v="23.7"/>
    <n v="139.75"/>
    <n v="2"/>
    <n v="0.77"/>
    <n v="0.49"/>
    <n v="2"/>
    <n v="0.03"/>
    <n v="1"/>
    <n v="0"/>
    <n v="18"/>
    <n v="48.6"/>
  </r>
  <r>
    <d v="1903-11-11T00:00:00"/>
    <x v="1410"/>
    <x v="10"/>
    <x v="2"/>
    <x v="11"/>
    <x v="1"/>
    <n v="113"/>
    <n v="2"/>
    <n v="1.7699115044247787E-2"/>
    <n v="10.76"/>
    <n v="10.50185873605948"/>
    <n v="39.43"/>
    <n v="16.77"/>
    <n v="424.33"/>
    <n v="1"/>
    <n v="1.81"/>
    <m/>
    <n v="0.99"/>
    <n v="3.1E-2"/>
    <n v="1.47"/>
    <n v="1"/>
    <n v="21.6"/>
    <n v="48.7"/>
  </r>
  <r>
    <d v="1903-11-12T00:00:00"/>
    <x v="1411"/>
    <x v="10"/>
    <x v="1"/>
    <x v="6"/>
    <x v="0"/>
    <n v="185"/>
    <n v="7"/>
    <n v="3.783783783783784E-2"/>
    <n v="3.93"/>
    <n v="47.073791348600508"/>
    <n v="21.24"/>
    <n v="16.88"/>
    <n v="127.8"/>
    <n v="3"/>
    <n v="3.88"/>
    <m/>
    <n v="1.05"/>
    <n v="1.2999999999999999E-2"/>
    <n v="0.39"/>
    <n v="1"/>
    <n v="18.399999999999999"/>
    <n v="49.6"/>
  </r>
  <r>
    <d v="1903-11-13T00:00:00"/>
    <x v="1412"/>
    <x v="10"/>
    <x v="0"/>
    <x v="19"/>
    <x v="2"/>
    <n v="136"/>
    <n v="1"/>
    <n v="7.3529411764705881E-3"/>
    <n v="22.56"/>
    <n v="6.0283687943262416"/>
    <n v="28.2"/>
    <n v="21.43"/>
    <n v="311.27999999999997"/>
    <n v="4"/>
    <n v="1.69"/>
    <n v="0.65"/>
    <n v="1.47"/>
    <n v="2.5000000000000001E-2"/>
    <n v="1.72"/>
    <n v="2"/>
    <n v="19.7"/>
    <n v="49"/>
  </r>
  <r>
    <d v="1903-11-14T00:00:00"/>
    <x v="1413"/>
    <x v="10"/>
    <x v="0"/>
    <x v="4"/>
    <x v="0"/>
    <n v="141"/>
    <n v="4"/>
    <n v="2.8368794326241134E-2"/>
    <n v="3.49"/>
    <n v="40.401146131805156"/>
    <n v="20.79"/>
    <n v="23.36"/>
    <n v="392.24"/>
    <n v="4"/>
    <n v="3.63"/>
    <n v="0.64"/>
    <n v="0.81"/>
    <n v="2.5000000000000001E-2"/>
    <n v="0.13"/>
    <n v="0"/>
    <n v="25"/>
    <n v="31.4"/>
  </r>
  <r>
    <d v="1903-11-15T00:00:00"/>
    <x v="1414"/>
    <x v="10"/>
    <x v="1"/>
    <x v="1"/>
    <x v="2"/>
    <n v="104"/>
    <n v="8"/>
    <n v="7.6923076923076927E-2"/>
    <n v="7.7"/>
    <n v="13.506493506493506"/>
    <n v="38.82"/>
    <n v="18.11"/>
    <n v="356.37"/>
    <n v="3"/>
    <n v="2.46"/>
    <n v="1.21"/>
    <n v="2.44"/>
    <n v="2.1000000000000001E-2"/>
    <n v="1.04"/>
    <n v="2"/>
    <n v="23.8"/>
    <n v="34.1"/>
  </r>
  <r>
    <d v="1903-11-16T00:00:00"/>
    <x v="1415"/>
    <x v="10"/>
    <x v="2"/>
    <x v="14"/>
    <x v="0"/>
    <n v="164"/>
    <n v="9"/>
    <n v="5.4878048780487805E-2"/>
    <n v="11.86"/>
    <n v="13.827993254637438"/>
    <n v="42.14"/>
    <n v="15.83"/>
    <n v="326.31"/>
    <n v="4"/>
    <n v="3.99"/>
    <n v="1.7"/>
    <n v="1.26"/>
    <n v="0.04"/>
    <n v="1.29"/>
    <n v="2"/>
    <n v="24.9"/>
    <n v="44.7"/>
  </r>
  <r>
    <d v="1903-11-17T00:00:00"/>
    <x v="1416"/>
    <x v="10"/>
    <x v="4"/>
    <x v="15"/>
    <x v="2"/>
    <n v="123"/>
    <n v="9"/>
    <n v="7.3170731707317069E-2"/>
    <n v="18.09"/>
    <n v="6.7993366500829184"/>
    <n v="39.26"/>
    <n v="20.12"/>
    <n v="200.13"/>
    <n v="1"/>
    <n v="3.7"/>
    <m/>
    <n v="1.39"/>
    <n v="1.4999999999999999E-2"/>
    <n v="0.47"/>
    <n v="0"/>
    <n v="20.6"/>
    <n v="44.5"/>
  </r>
  <r>
    <d v="1903-11-18T00:00:00"/>
    <x v="1417"/>
    <x v="10"/>
    <x v="3"/>
    <x v="7"/>
    <x v="2"/>
    <n v="189"/>
    <n v="6"/>
    <n v="3.1746031746031744E-2"/>
    <n v="15.44"/>
    <n v="12.240932642487047"/>
    <n v="48.37"/>
    <n v="18.29"/>
    <n v="226.45"/>
    <n v="1"/>
    <n v="1.26"/>
    <n v="2.64"/>
    <n v="0.65"/>
    <n v="4.2000000000000003E-2"/>
    <n v="0.11"/>
    <n v="1"/>
    <n v="18.7"/>
    <n v="42.1"/>
  </r>
  <r>
    <d v="1903-11-19T00:00:00"/>
    <x v="1418"/>
    <x v="10"/>
    <x v="4"/>
    <x v="5"/>
    <x v="2"/>
    <n v="173"/>
    <n v="3"/>
    <n v="1.7341040462427744E-2"/>
    <n v="2.66"/>
    <n v="65.037593984962399"/>
    <n v="15.73"/>
    <n v="16.329999999999998"/>
    <n v="243.43"/>
    <n v="3"/>
    <n v="0.75"/>
    <m/>
    <n v="1.62"/>
    <n v="1.2999999999999999E-2"/>
    <n v="0.18"/>
    <n v="2"/>
    <n v="24.6"/>
    <n v="53.1"/>
  </r>
  <r>
    <d v="1903-11-20T00:00:00"/>
    <x v="1419"/>
    <x v="10"/>
    <x v="3"/>
    <x v="3"/>
    <x v="0"/>
    <n v="131"/>
    <n v="1"/>
    <n v="7.6335877862595417E-3"/>
    <n v="2.04"/>
    <n v="64.215686274509807"/>
    <n v="33.119999999999997"/>
    <n v="27.38"/>
    <n v="362.23"/>
    <n v="3"/>
    <n v="1.84"/>
    <n v="0.26"/>
    <n v="2.1"/>
    <n v="1.6E-2"/>
    <n v="1.76"/>
    <n v="2"/>
    <n v="20.3"/>
    <n v="33.4"/>
  </r>
  <r>
    <d v="1903-11-21T00:00:00"/>
    <x v="1420"/>
    <x v="10"/>
    <x v="1"/>
    <x v="1"/>
    <x v="2"/>
    <n v="95"/>
    <n v="8"/>
    <n v="8.4210526315789472E-2"/>
    <n v="14.13"/>
    <n v="6.7232837933474876"/>
    <n v="47.83"/>
    <n v="23.77"/>
    <n v="371.93"/>
    <n v="2"/>
    <n v="1.31"/>
    <n v="1.73"/>
    <n v="1.34"/>
    <n v="3.1E-2"/>
    <n v="0"/>
    <n v="0"/>
    <n v="19.5"/>
    <n v="45.2"/>
  </r>
  <r>
    <d v="1903-11-22T00:00:00"/>
    <x v="1421"/>
    <x v="10"/>
    <x v="3"/>
    <x v="7"/>
    <x v="1"/>
    <n v="196"/>
    <n v="1"/>
    <n v="5.1020408163265302E-3"/>
    <n v="1.28"/>
    <n v="153.125"/>
    <n v="28.55"/>
    <n v="25.84"/>
    <n v="170.05"/>
    <n v="3"/>
    <n v="1.77"/>
    <n v="0.4"/>
    <n v="0.83"/>
    <n v="3.3000000000000002E-2"/>
    <n v="0.54"/>
    <n v="2"/>
    <n v="21.1"/>
    <n v="37.5"/>
  </r>
  <r>
    <d v="1903-11-23T00:00:00"/>
    <x v="1422"/>
    <x v="10"/>
    <x v="2"/>
    <x v="11"/>
    <x v="0"/>
    <n v="101"/>
    <n v="8"/>
    <n v="7.9207920792079209E-2"/>
    <n v="13.96"/>
    <n v="7.2349570200573066"/>
    <n v="45.53"/>
    <n v="26.42"/>
    <n v="109.1"/>
    <n v="2"/>
    <n v="0.34"/>
    <n v="2.0499999999999998"/>
    <n v="0.55000000000000004"/>
    <n v="4.9000000000000002E-2"/>
    <n v="1.96"/>
    <n v="1"/>
    <n v="19.600000000000001"/>
    <n v="46.2"/>
  </r>
  <r>
    <d v="1903-11-24T00:00:00"/>
    <x v="1423"/>
    <x v="10"/>
    <x v="2"/>
    <x v="14"/>
    <x v="1"/>
    <n v="172"/>
    <n v="8"/>
    <n v="4.6511627906976744E-2"/>
    <n v="5.19"/>
    <n v="33.140655105973025"/>
    <n v="10.42"/>
    <n v="17.260000000000002"/>
    <n v="129.52000000000001"/>
    <n v="3"/>
    <n v="2.27"/>
    <n v="0.57999999999999996"/>
    <n v="1.19"/>
    <n v="3.4000000000000002E-2"/>
    <n v="0.76"/>
    <n v="0"/>
    <n v="23.8"/>
    <n v="46.1"/>
  </r>
  <r>
    <d v="1903-11-25T00:00:00"/>
    <x v="1424"/>
    <x v="10"/>
    <x v="4"/>
    <x v="9"/>
    <x v="1"/>
    <n v="75"/>
    <n v="1"/>
    <n v="1.3333333333333334E-2"/>
    <n v="5.37"/>
    <n v="13.966480446927374"/>
    <n v="48"/>
    <n v="19.04"/>
    <n v="373.31"/>
    <n v="1"/>
    <n v="3.34"/>
    <n v="0.71"/>
    <n v="2.2200000000000002"/>
    <n v="3.3000000000000002E-2"/>
    <n v="0.24"/>
    <n v="1"/>
    <n v="20.3"/>
    <n v="30.2"/>
  </r>
  <r>
    <d v="1903-11-26T00:00:00"/>
    <x v="1425"/>
    <x v="10"/>
    <x v="2"/>
    <x v="2"/>
    <x v="2"/>
    <n v="172"/>
    <n v="1"/>
    <n v="5.8139534883720929E-3"/>
    <n v="5.12"/>
    <n v="33.59375"/>
    <n v="12.02"/>
    <n v="15.83"/>
    <n v="137.94999999999999"/>
    <n v="1"/>
    <n v="1.74"/>
    <n v="2.5299999999999998"/>
    <n v="0.7"/>
    <n v="1.7999999999999999E-2"/>
    <n v="0.11"/>
    <n v="2"/>
    <n v="20.8"/>
    <n v="44.8"/>
  </r>
  <r>
    <d v="1903-11-27T00:00:00"/>
    <x v="1426"/>
    <x v="10"/>
    <x v="0"/>
    <x v="0"/>
    <x v="1"/>
    <n v="56"/>
    <n v="1"/>
    <n v="1.7857142857142856E-2"/>
    <n v="18.82"/>
    <n v="2.9755579171094579"/>
    <n v="12.35"/>
    <n v="28.33"/>
    <n v="224.98"/>
    <n v="2"/>
    <n v="3.42"/>
    <n v="0.93"/>
    <n v="2.41"/>
    <n v="1.2999999999999999E-2"/>
    <m/>
    <n v="2"/>
    <n v="20.7"/>
    <n v="38.9"/>
  </r>
  <r>
    <d v="1903-11-28T00:00:00"/>
    <x v="1427"/>
    <x v="10"/>
    <x v="4"/>
    <x v="18"/>
    <x v="1"/>
    <n v="120"/>
    <n v="9"/>
    <n v="7.4999999999999997E-2"/>
    <n v="11.9"/>
    <n v="10.084033613445378"/>
    <n v="24.43"/>
    <n v="26.86"/>
    <n v="320.25"/>
    <n v="4"/>
    <n v="3.34"/>
    <n v="2.5099999999999998"/>
    <n v="2.25"/>
    <n v="4.2000000000000003E-2"/>
    <n v="1.76"/>
    <n v="0"/>
    <n v="22.7"/>
    <n v="48"/>
  </r>
  <r>
    <d v="1903-11-29T00:00:00"/>
    <x v="1428"/>
    <x v="10"/>
    <x v="4"/>
    <x v="18"/>
    <x v="2"/>
    <n v="129"/>
    <n v="6"/>
    <n v="4.6511627906976744E-2"/>
    <n v="5.91"/>
    <n v="21.82741116751269"/>
    <n v="43.47"/>
    <n v="19.149999999999999"/>
    <n v="320.62"/>
    <n v="2"/>
    <n v="0.37"/>
    <m/>
    <n v="0.57999999999999996"/>
    <n v="4.1000000000000002E-2"/>
    <n v="0.17"/>
    <n v="2"/>
    <n v="20.100000000000001"/>
    <n v="32.5"/>
  </r>
  <r>
    <d v="1903-11-30T00:00:00"/>
    <x v="1429"/>
    <x v="10"/>
    <x v="0"/>
    <x v="0"/>
    <x v="1"/>
    <n v="168"/>
    <n v="1"/>
    <n v="5.9523809523809521E-3"/>
    <n v="2.4500000000000002"/>
    <n v="68.571428571428569"/>
    <n v="13.46"/>
    <n v="19.649999999999999"/>
    <n v="315.05"/>
    <n v="3"/>
    <n v="4.07"/>
    <n v="0.96"/>
    <n v="0.66"/>
    <n v="2.7E-2"/>
    <n v="1.17"/>
    <n v="1"/>
    <n v="24.7"/>
    <n v="58.9"/>
  </r>
  <r>
    <d v="1903-12-01T00:00:00"/>
    <x v="1430"/>
    <x v="11"/>
    <x v="0"/>
    <x v="0"/>
    <x v="1"/>
    <n v="54"/>
    <n v="4"/>
    <n v="7.407407407407407E-2"/>
    <n v="11.21"/>
    <n v="4.8171275646743972"/>
    <n v="47.15"/>
    <n v="23.78"/>
    <n v="467.88"/>
    <n v="3"/>
    <n v="0.55000000000000004"/>
    <n v="2.0699999999999998"/>
    <n v="1.39"/>
    <n v="1.2999999999999999E-2"/>
    <n v="1.24"/>
    <n v="1"/>
    <n v="23.9"/>
    <n v="54"/>
  </r>
  <r>
    <d v="1903-12-02T00:00:00"/>
    <x v="1431"/>
    <x v="11"/>
    <x v="1"/>
    <x v="1"/>
    <x v="0"/>
    <n v="159"/>
    <n v="0"/>
    <n v="0"/>
    <n v="13.16"/>
    <n v="12.082066869300911"/>
    <n v="18.920000000000002"/>
    <n v="23.95"/>
    <n v="277.45999999999998"/>
    <n v="2"/>
    <n v="2.5299999999999998"/>
    <n v="0.02"/>
    <n v="0.66"/>
    <n v="2.9000000000000001E-2"/>
    <n v="1.4"/>
    <n v="0"/>
    <n v="24.7"/>
    <n v="52.8"/>
  </r>
  <r>
    <d v="1903-12-03T00:00:00"/>
    <x v="1432"/>
    <x v="11"/>
    <x v="1"/>
    <x v="6"/>
    <x v="2"/>
    <n v="183"/>
    <n v="7"/>
    <n v="3.825136612021858E-2"/>
    <n v="14.65"/>
    <n v="12.491467576791809"/>
    <n v="11.98"/>
    <n v="28.06"/>
    <n v="166.4"/>
    <n v="3"/>
    <n v="4.45"/>
    <n v="1.72"/>
    <n v="2.41"/>
    <n v="2.5999999999999999E-2"/>
    <n v="0.28000000000000003"/>
    <n v="1"/>
    <n v="21.3"/>
    <n v="47.2"/>
  </r>
  <r>
    <d v="1903-12-04T00:00:00"/>
    <x v="1433"/>
    <x v="11"/>
    <x v="1"/>
    <x v="6"/>
    <x v="1"/>
    <n v="74"/>
    <n v="8"/>
    <n v="0.10810810810810811"/>
    <n v="3"/>
    <n v="24.666666666666668"/>
    <n v="32.549999999999997"/>
    <n v="15.44"/>
    <n v="121.81"/>
    <n v="1"/>
    <m/>
    <n v="2.48"/>
    <n v="0.55000000000000004"/>
    <n v="3.9E-2"/>
    <n v="0.36"/>
    <n v="1"/>
    <n v="20.100000000000001"/>
    <n v="40.1"/>
  </r>
  <r>
    <d v="1903-12-05T00:00:00"/>
    <x v="1434"/>
    <x v="11"/>
    <x v="3"/>
    <x v="7"/>
    <x v="1"/>
    <n v="104"/>
    <n v="6"/>
    <n v="5.7692307692307696E-2"/>
    <n v="9.61"/>
    <n v="10.822060353798127"/>
    <n v="43.17"/>
    <n v="28.86"/>
    <n v="305.52"/>
    <n v="4"/>
    <n v="2"/>
    <n v="2.5299999999999998"/>
    <n v="2.38"/>
    <n v="3.3000000000000002E-2"/>
    <n v="1.88"/>
    <n v="1"/>
    <n v="19.100000000000001"/>
    <n v="49.6"/>
  </r>
  <r>
    <d v="1903-12-06T00:00:00"/>
    <x v="1435"/>
    <x v="11"/>
    <x v="4"/>
    <x v="15"/>
    <x v="0"/>
    <n v="81"/>
    <n v="3"/>
    <n v="3.7037037037037035E-2"/>
    <n v="8.93"/>
    <n v="9.0705487122060475"/>
    <n v="48.89"/>
    <n v="28.03"/>
    <n v="342.25"/>
    <n v="4"/>
    <n v="0"/>
    <n v="1.86"/>
    <n v="1.79"/>
    <n v="1.6E-2"/>
    <m/>
    <n v="0"/>
    <n v="18.600000000000001"/>
    <n v="57.6"/>
  </r>
  <r>
    <d v="1903-12-07T00:00:00"/>
    <x v="1436"/>
    <x v="11"/>
    <x v="2"/>
    <x v="16"/>
    <x v="1"/>
    <n v="163"/>
    <n v="2"/>
    <n v="1.2269938650306749E-2"/>
    <n v="8.58"/>
    <n v="18.997668997668999"/>
    <n v="19.48"/>
    <n v="22.61"/>
    <n v="331.01"/>
    <n v="4"/>
    <n v="2.85"/>
    <n v="1.06"/>
    <n v="1.59"/>
    <n v="1.7000000000000001E-2"/>
    <n v="0.7"/>
    <n v="2"/>
    <n v="19.399999999999999"/>
    <n v="57.7"/>
  </r>
  <r>
    <d v="1903-12-08T00:00:00"/>
    <x v="1437"/>
    <x v="11"/>
    <x v="4"/>
    <x v="18"/>
    <x v="0"/>
    <n v="109"/>
    <n v="0"/>
    <n v="0"/>
    <n v="21.44"/>
    <n v="5.0839552238805963"/>
    <n v="43.94"/>
    <n v="16.739999999999998"/>
    <n v="176.78"/>
    <n v="3"/>
    <n v="4.9800000000000004"/>
    <n v="2.92"/>
    <n v="1.81"/>
    <n v="1.6E-2"/>
    <n v="1.71"/>
    <n v="2"/>
    <n v="22.7"/>
    <n v="46.4"/>
  </r>
  <r>
    <d v="1903-12-09T00:00:00"/>
    <x v="1438"/>
    <x v="11"/>
    <x v="0"/>
    <x v="4"/>
    <x v="2"/>
    <n v="184"/>
    <n v="9"/>
    <n v="4.8913043478260872E-2"/>
    <n v="9.34"/>
    <n v="19.700214132762312"/>
    <n v="15.67"/>
    <n v="24.31"/>
    <n v="117.08"/>
    <n v="2"/>
    <n v="3.35"/>
    <n v="2.97"/>
    <n v="0.76"/>
    <n v="2.3E-2"/>
    <n v="1.05"/>
    <n v="0"/>
    <n v="18.600000000000001"/>
    <n v="57.5"/>
  </r>
  <r>
    <d v="1903-12-10T00:00:00"/>
    <x v="1439"/>
    <x v="11"/>
    <x v="2"/>
    <x v="14"/>
    <x v="2"/>
    <n v="162"/>
    <n v="5"/>
    <n v="3.0864197530864196E-2"/>
    <n v="15.66"/>
    <n v="10.344827586206897"/>
    <n v="39.950000000000003"/>
    <n v="24.31"/>
    <n v="450.7"/>
    <n v="2"/>
    <n v="1.05"/>
    <n v="7.0000000000000007E-2"/>
    <n v="2"/>
    <n v="2.1000000000000001E-2"/>
    <n v="0.22"/>
    <n v="2"/>
    <n v="22.5"/>
    <n v="49.8"/>
  </r>
  <r>
    <d v="1903-12-11T00:00:00"/>
    <x v="1440"/>
    <x v="11"/>
    <x v="3"/>
    <x v="10"/>
    <x v="0"/>
    <n v="55"/>
    <n v="8"/>
    <n v="0.14545454545454545"/>
    <n v="21.29"/>
    <n v="2.5833724753405356"/>
    <n v="11.3"/>
    <n v="16.34"/>
    <n v="277.99"/>
    <n v="4"/>
    <n v="2.7"/>
    <m/>
    <n v="1.02"/>
    <n v="0.02"/>
    <n v="1.52"/>
    <n v="0"/>
    <n v="24.4"/>
    <n v="44.5"/>
  </r>
  <r>
    <d v="1903-12-12T00:00:00"/>
    <x v="1441"/>
    <x v="11"/>
    <x v="2"/>
    <x v="2"/>
    <x v="2"/>
    <n v="144"/>
    <n v="3"/>
    <n v="2.0833333333333332E-2"/>
    <n v="1.1100000000000001"/>
    <n v="129.72972972972971"/>
    <n v="25.52"/>
    <n v="28.99"/>
    <n v="142.41999999999999"/>
    <n v="4"/>
    <n v="2.79"/>
    <n v="2.93"/>
    <n v="2.0499999999999998"/>
    <n v="2.8000000000000001E-2"/>
    <n v="1.68"/>
    <n v="1"/>
    <n v="19.3"/>
    <n v="59.2"/>
  </r>
  <r>
    <d v="1903-12-13T00:00:00"/>
    <x v="1442"/>
    <x v="11"/>
    <x v="2"/>
    <x v="2"/>
    <x v="2"/>
    <n v="150"/>
    <n v="1"/>
    <n v="6.6666666666666671E-3"/>
    <n v="18.05"/>
    <n v="8.3102493074792232"/>
    <n v="42.46"/>
    <n v="24.42"/>
    <n v="364.12"/>
    <n v="3"/>
    <n v="3.78"/>
    <n v="2.98"/>
    <n v="2.15"/>
    <n v="4.2999999999999997E-2"/>
    <n v="0.1"/>
    <n v="1"/>
    <n v="23.2"/>
    <n v="43.7"/>
  </r>
  <r>
    <d v="1903-12-14T00:00:00"/>
    <x v="1443"/>
    <x v="11"/>
    <x v="2"/>
    <x v="11"/>
    <x v="0"/>
    <n v="63"/>
    <n v="4"/>
    <n v="6.3492063492063489E-2"/>
    <n v="15.97"/>
    <n v="3.9448966812773949"/>
    <n v="15.15"/>
    <n v="23.14"/>
    <n v="361.09"/>
    <n v="4"/>
    <n v="4.24"/>
    <n v="2.83"/>
    <n v="1.37"/>
    <n v="2.3E-2"/>
    <n v="0.23"/>
    <n v="1"/>
    <n v="22.3"/>
    <n v="58.2"/>
  </r>
  <r>
    <d v="1903-12-15T00:00:00"/>
    <x v="1444"/>
    <x v="11"/>
    <x v="4"/>
    <x v="5"/>
    <x v="2"/>
    <n v="147"/>
    <n v="1"/>
    <n v="6.8027210884353739E-3"/>
    <n v="21.93"/>
    <n v="6.7031463748290019"/>
    <n v="34.04"/>
    <n v="23.67"/>
    <n v="345.16"/>
    <n v="1"/>
    <n v="4.2300000000000004"/>
    <n v="0.23"/>
    <n v="1.41"/>
    <n v="2.1999999999999999E-2"/>
    <n v="0.45"/>
    <n v="1"/>
    <n v="22.5"/>
    <n v="36.700000000000003"/>
  </r>
  <r>
    <d v="1903-12-16T00:00:00"/>
    <x v="1445"/>
    <x v="11"/>
    <x v="4"/>
    <x v="18"/>
    <x v="2"/>
    <n v="192"/>
    <n v="5"/>
    <n v="2.6041666666666668E-2"/>
    <n v="11.46"/>
    <n v="16.753926701570681"/>
    <n v="43.18"/>
    <n v="22.93"/>
    <n v="192.9"/>
    <n v="4"/>
    <n v="4.3099999999999996"/>
    <n v="1.97"/>
    <n v="0.93"/>
    <n v="2.9000000000000001E-2"/>
    <n v="0.28999999999999998"/>
    <n v="0"/>
    <n v="23.1"/>
    <n v="40.799999999999997"/>
  </r>
  <r>
    <d v="1903-12-17T00:00:00"/>
    <x v="1446"/>
    <x v="11"/>
    <x v="1"/>
    <x v="13"/>
    <x v="2"/>
    <n v="167"/>
    <n v="0"/>
    <n v="0"/>
    <n v="23.01"/>
    <n v="7.2577140373750542"/>
    <n v="18.29"/>
    <n v="16.38"/>
    <n v="440.03"/>
    <n v="2"/>
    <n v="4.47"/>
    <n v="0.2"/>
    <n v="1.67"/>
    <n v="2.3E-2"/>
    <m/>
    <n v="1"/>
    <n v="22.7"/>
    <n v="51.6"/>
  </r>
  <r>
    <d v="1903-12-18T00:00:00"/>
    <x v="1447"/>
    <x v="11"/>
    <x v="2"/>
    <x v="11"/>
    <x v="1"/>
    <n v="109"/>
    <n v="2"/>
    <n v="1.834862385321101E-2"/>
    <n v="11.7"/>
    <n v="9.3162393162393169"/>
    <n v="42.1"/>
    <n v="26.51"/>
    <n v="135.16"/>
    <n v="2"/>
    <n v="1.86"/>
    <n v="1.42"/>
    <n v="0.67"/>
    <n v="3.4000000000000002E-2"/>
    <n v="0.18"/>
    <n v="2"/>
    <n v="18.100000000000001"/>
    <n v="41.8"/>
  </r>
  <r>
    <d v="1903-12-19T00:00:00"/>
    <x v="1448"/>
    <x v="11"/>
    <x v="4"/>
    <x v="18"/>
    <x v="1"/>
    <n v="151"/>
    <n v="3"/>
    <n v="1.9867549668874173E-2"/>
    <n v="2.5099999999999998"/>
    <n v="60.159362549800804"/>
    <n v="22.25"/>
    <n v="15.07"/>
    <n v="146.78"/>
    <n v="3"/>
    <n v="1.89"/>
    <n v="2.93"/>
    <n v="1.08"/>
    <n v="1.2999999999999999E-2"/>
    <n v="0.19"/>
    <n v="0"/>
    <n v="19.899999999999999"/>
    <n v="38.700000000000003"/>
  </r>
  <r>
    <d v="1903-12-20T00:00:00"/>
    <x v="1449"/>
    <x v="11"/>
    <x v="3"/>
    <x v="7"/>
    <x v="2"/>
    <n v="131"/>
    <n v="6"/>
    <n v="4.5801526717557252E-2"/>
    <n v="18.64"/>
    <n v="7.0278969957081543"/>
    <n v="26.09"/>
    <n v="27.37"/>
    <n v="253.96"/>
    <n v="3"/>
    <n v="2.3199999999999998"/>
    <n v="2.6"/>
    <n v="0.83"/>
    <n v="1.9E-2"/>
    <n v="1.99"/>
    <n v="0"/>
    <n v="24.5"/>
    <n v="38.9"/>
  </r>
  <r>
    <d v="1903-12-21T00:00:00"/>
    <x v="1450"/>
    <x v="11"/>
    <x v="4"/>
    <x v="18"/>
    <x v="0"/>
    <n v="151"/>
    <n v="9"/>
    <n v="5.9602649006622516E-2"/>
    <n v="1.54"/>
    <n v="98.051948051948045"/>
    <n v="40.049999999999997"/>
    <n v="17.170000000000002"/>
    <n v="459.84"/>
    <n v="1"/>
    <n v="3.54"/>
    <m/>
    <n v="2.27"/>
    <n v="0.04"/>
    <m/>
    <n v="2"/>
    <n v="18.2"/>
    <n v="34.5"/>
  </r>
  <r>
    <d v="1903-12-22T00:00:00"/>
    <x v="1451"/>
    <x v="11"/>
    <x v="0"/>
    <x v="19"/>
    <x v="0"/>
    <n v="181"/>
    <n v="4"/>
    <n v="2.2099447513812154E-2"/>
    <n v="23.22"/>
    <n v="7.7950043066322143"/>
    <n v="42.93"/>
    <n v="19.63"/>
    <n v="429"/>
    <n v="1"/>
    <m/>
    <n v="1.63"/>
    <n v="1.9"/>
    <n v="4.4999999999999998E-2"/>
    <n v="0.78"/>
    <n v="1"/>
    <n v="21.1"/>
    <n v="31.9"/>
  </r>
  <r>
    <d v="1903-12-23T00:00:00"/>
    <x v="1452"/>
    <x v="11"/>
    <x v="2"/>
    <x v="2"/>
    <x v="2"/>
    <n v="62"/>
    <n v="4"/>
    <n v="6.4516129032258063E-2"/>
    <n v="1.01"/>
    <n v="61.386138613861384"/>
    <n v="22.09"/>
    <n v="20.52"/>
    <n v="463.57"/>
    <n v="3"/>
    <n v="1.99"/>
    <n v="0.42"/>
    <n v="2"/>
    <n v="2.7E-2"/>
    <n v="0.68"/>
    <n v="1"/>
    <n v="18.2"/>
    <n v="57"/>
  </r>
  <r>
    <d v="1903-12-24T00:00:00"/>
    <x v="1453"/>
    <x v="11"/>
    <x v="1"/>
    <x v="13"/>
    <x v="0"/>
    <n v="171"/>
    <n v="5"/>
    <n v="2.9239766081871343E-2"/>
    <n v="17.21"/>
    <n v="9.936083672283555"/>
    <n v="18.82"/>
    <n v="21.6"/>
    <n v="380.28"/>
    <n v="3"/>
    <n v="0.41"/>
    <m/>
    <n v="2.08"/>
    <n v="0.02"/>
    <n v="0.92"/>
    <n v="0"/>
    <n v="24.4"/>
    <n v="48.4"/>
  </r>
  <r>
    <d v="1903-12-25T00:00:00"/>
    <x v="1454"/>
    <x v="11"/>
    <x v="2"/>
    <x v="16"/>
    <x v="1"/>
    <n v="145"/>
    <n v="9"/>
    <n v="6.2068965517241378E-2"/>
    <n v="3.39"/>
    <n v="42.772861356932154"/>
    <n v="32.369999999999997"/>
    <n v="22.01"/>
    <n v="348.64"/>
    <n v="4"/>
    <n v="3.27"/>
    <n v="0.38"/>
    <n v="0.77"/>
    <n v="2.4E-2"/>
    <n v="0.52"/>
    <n v="1"/>
    <n v="24.4"/>
    <n v="45"/>
  </r>
  <r>
    <d v="1903-12-26T00:00:00"/>
    <x v="1455"/>
    <x v="11"/>
    <x v="0"/>
    <x v="0"/>
    <x v="0"/>
    <n v="97"/>
    <n v="3"/>
    <n v="3.0927835051546393E-2"/>
    <n v="12.58"/>
    <n v="7.7106518282988867"/>
    <n v="33.04"/>
    <n v="24.52"/>
    <n v="413.48"/>
    <n v="4"/>
    <n v="1.52"/>
    <n v="0.28999999999999998"/>
    <n v="2.25"/>
    <n v="4.2999999999999997E-2"/>
    <n v="1.86"/>
    <n v="0"/>
    <n v="24.1"/>
    <n v="51"/>
  </r>
  <r>
    <d v="1903-12-27T00:00:00"/>
    <x v="1456"/>
    <x v="11"/>
    <x v="0"/>
    <x v="0"/>
    <x v="2"/>
    <n v="122"/>
    <m/>
    <n v="0"/>
    <n v="3.79"/>
    <n v="32.189973614775724"/>
    <n v="13.53"/>
    <n v="21.8"/>
    <n v="179.93"/>
    <n v="3"/>
    <n v="0.32"/>
    <n v="0.61"/>
    <n v="1.8"/>
    <n v="3.5000000000000003E-2"/>
    <n v="1.87"/>
    <n v="1"/>
    <n v="24.6"/>
    <n v="56.7"/>
  </r>
  <r>
    <d v="1903-12-28T00:00:00"/>
    <x v="1457"/>
    <x v="11"/>
    <x v="4"/>
    <x v="9"/>
    <x v="1"/>
    <n v="176"/>
    <m/>
    <n v="0"/>
    <n v="14.2"/>
    <n v="12.3943661971831"/>
    <n v="32.700000000000003"/>
    <n v="26.31"/>
    <n v="144.55000000000001"/>
    <n v="4"/>
    <n v="0.54"/>
    <n v="2.75"/>
    <n v="0.9"/>
    <n v="2.3E-2"/>
    <n v="1.93"/>
    <n v="2"/>
    <n v="24.3"/>
    <n v="39.9"/>
  </r>
  <r>
    <d v="1903-12-29T00:00:00"/>
    <x v="1458"/>
    <x v="11"/>
    <x v="0"/>
    <x v="19"/>
    <x v="2"/>
    <n v="101"/>
    <n v="6"/>
    <n v="5.9405940594059403E-2"/>
    <n v="13.85"/>
    <n v="7.2924187725631775"/>
    <n v="35.450000000000003"/>
    <n v="16.690000000000001"/>
    <n v="472.17"/>
    <n v="3"/>
    <n v="4.4800000000000004"/>
    <m/>
    <n v="2.37"/>
    <n v="4.1000000000000002E-2"/>
    <n v="1.83"/>
    <n v="2"/>
    <n v="18.100000000000001"/>
    <n v="45"/>
  </r>
  <r>
    <d v="1903-12-30T00:00:00"/>
    <x v="1459"/>
    <x v="11"/>
    <x v="2"/>
    <x v="16"/>
    <x v="2"/>
    <n v="81"/>
    <n v="2"/>
    <n v="2.4691358024691357E-2"/>
    <n v="2.57"/>
    <n v="31.517509727626461"/>
    <n v="13.93"/>
    <n v="19.690000000000001"/>
    <n v="435.02"/>
    <n v="4"/>
    <n v="4.25"/>
    <n v="2.56"/>
    <n v="1.38"/>
    <n v="2.7E-2"/>
    <m/>
    <n v="1"/>
    <n v="21.7"/>
    <n v="31.4"/>
  </r>
  <r>
    <d v="1903-12-31T00:00:00"/>
    <x v="1460"/>
    <x v="11"/>
    <x v="3"/>
    <x v="10"/>
    <x v="0"/>
    <n v="133"/>
    <n v="7"/>
    <n v="5.2631578947368418E-2"/>
    <n v="4.37"/>
    <n v="30.434782608695652"/>
    <n v="42.66"/>
    <n v="18.690000000000001"/>
    <n v="268.58999999999997"/>
    <n v="4"/>
    <n v="3.76"/>
    <n v="0.11"/>
    <n v="1.22"/>
    <n v="1.6E-2"/>
    <n v="0.89"/>
    <n v="1"/>
    <n v="22.3"/>
    <n v="53.4"/>
  </r>
  <r>
    <d v="1904-01-01T00:00:00"/>
    <x v="1461"/>
    <x v="0"/>
    <x v="1"/>
    <x v="13"/>
    <x v="1"/>
    <n v="112"/>
    <n v="8"/>
    <n v="7.1428571428571425E-2"/>
    <n v="17.420000000000002"/>
    <n v="6.4293915040183691"/>
    <n v="30.04"/>
    <n v="19.690000000000001"/>
    <n v="411.24"/>
    <n v="1"/>
    <n v="1.39"/>
    <n v="1.76"/>
    <n v="1.07"/>
    <n v="1.6E-2"/>
    <n v="0.56000000000000005"/>
    <n v="0"/>
    <n v="23.1"/>
    <n v="32.1"/>
  </r>
  <r>
    <d v="1904-01-02T00:00:00"/>
    <x v="1462"/>
    <x v="0"/>
    <x v="3"/>
    <x v="7"/>
    <x v="0"/>
    <n v="91"/>
    <n v="0"/>
    <n v="0"/>
    <n v="16.32"/>
    <n v="5.5759803921568629"/>
    <n v="34.04"/>
    <n v="18"/>
    <n v="304"/>
    <n v="3"/>
    <n v="2.4900000000000002"/>
    <n v="1.74"/>
    <n v="1.78"/>
    <n v="4.9000000000000002E-2"/>
    <n v="0.71"/>
    <n v="0"/>
    <n v="22.6"/>
    <n v="42.6"/>
  </r>
  <r>
    <d v="1904-01-03T00:00:00"/>
    <x v="1463"/>
    <x v="0"/>
    <x v="3"/>
    <x v="17"/>
    <x v="0"/>
    <n v="130"/>
    <m/>
    <n v="0"/>
    <n v="7.67"/>
    <n v="16.949152542372882"/>
    <n v="30.75"/>
    <n v="28.06"/>
    <n v="106.53"/>
    <n v="3"/>
    <n v="4.71"/>
    <n v="2.76"/>
    <n v="1.4"/>
    <n v="1.7999999999999999E-2"/>
    <n v="1.52"/>
    <n v="0"/>
    <n v="22.8"/>
    <n v="51.5"/>
  </r>
  <r>
    <d v="1904-01-04T00:00:00"/>
    <x v="1464"/>
    <x v="0"/>
    <x v="0"/>
    <x v="12"/>
    <x v="2"/>
    <n v="149"/>
    <n v="2"/>
    <n v="1.3422818791946308E-2"/>
    <n v="5.2"/>
    <n v="28.653846153846153"/>
    <n v="29.28"/>
    <n v="22.37"/>
    <n v="106.04"/>
    <n v="2"/>
    <n v="4.3600000000000003"/>
    <n v="0.41"/>
    <n v="0.85"/>
    <n v="4.5999999999999999E-2"/>
    <m/>
    <n v="1"/>
    <n v="22.5"/>
    <n v="43.2"/>
  </r>
  <r>
    <d v="1904-01-05T00:00:00"/>
    <x v="1465"/>
    <x v="0"/>
    <x v="4"/>
    <x v="5"/>
    <x v="2"/>
    <n v="164"/>
    <n v="6"/>
    <n v="3.6585365853658534E-2"/>
    <n v="16.55"/>
    <n v="9.9093655589123859"/>
    <n v="21.95"/>
    <n v="24.35"/>
    <n v="289.14999999999998"/>
    <n v="2"/>
    <n v="3.49"/>
    <n v="2.27"/>
    <n v="2.04"/>
    <n v="4.2000000000000003E-2"/>
    <n v="0.01"/>
    <n v="1"/>
    <n v="19.100000000000001"/>
    <n v="44.1"/>
  </r>
  <r>
    <d v="1904-01-06T00:00:00"/>
    <x v="1466"/>
    <x v="0"/>
    <x v="3"/>
    <x v="3"/>
    <x v="1"/>
    <n v="105"/>
    <m/>
    <n v="0"/>
    <n v="13.35"/>
    <n v="7.8651685393258433"/>
    <n v="24.63"/>
    <n v="26.3"/>
    <n v="334.51"/>
    <n v="1"/>
    <n v="3.98"/>
    <n v="2.37"/>
    <n v="0.82"/>
    <n v="2.4E-2"/>
    <n v="1.42"/>
    <n v="0"/>
    <n v="21.9"/>
    <n v="56.1"/>
  </r>
  <r>
    <d v="1904-01-07T00:00:00"/>
    <x v="1467"/>
    <x v="0"/>
    <x v="0"/>
    <x v="0"/>
    <x v="0"/>
    <n v="60"/>
    <n v="5"/>
    <n v="8.3333333333333329E-2"/>
    <n v="6.79"/>
    <n v="8.8365243004418268"/>
    <n v="38.47"/>
    <n v="19.579999999999998"/>
    <n v="429.11"/>
    <n v="4"/>
    <n v="0.11"/>
    <n v="1.57"/>
    <n v="1.28"/>
    <n v="2.4E-2"/>
    <n v="1.03"/>
    <n v="1"/>
    <n v="21.2"/>
    <n v="41.6"/>
  </r>
  <r>
    <d v="1904-01-08T00:00:00"/>
    <x v="1468"/>
    <x v="0"/>
    <x v="3"/>
    <x v="17"/>
    <x v="1"/>
    <n v="92"/>
    <n v="4"/>
    <n v="4.3478260869565216E-2"/>
    <n v="23.51"/>
    <n v="3.9132284134410886"/>
    <n v="35.26"/>
    <n v="28.1"/>
    <n v="335.89"/>
    <n v="1"/>
    <m/>
    <n v="0.68"/>
    <n v="1.63"/>
    <n v="3.5999999999999997E-2"/>
    <n v="1.48"/>
    <n v="1"/>
    <n v="25"/>
    <n v="59.4"/>
  </r>
  <r>
    <d v="1904-01-09T00:00:00"/>
    <x v="1469"/>
    <x v="0"/>
    <x v="3"/>
    <x v="17"/>
    <x v="2"/>
    <n v="122"/>
    <n v="8"/>
    <n v="6.5573770491803282E-2"/>
    <n v="9.6999999999999993"/>
    <n v="12.577319587628867"/>
    <n v="34.26"/>
    <n v="21.74"/>
    <n v="337.26"/>
    <n v="2"/>
    <n v="2.4"/>
    <n v="1.03"/>
    <n v="0.59"/>
    <n v="2.5999999999999999E-2"/>
    <n v="1.27"/>
    <n v="2"/>
    <n v="22.6"/>
    <n v="51.4"/>
  </r>
  <r>
    <d v="1904-01-10T00:00:00"/>
    <x v="1470"/>
    <x v="0"/>
    <x v="2"/>
    <x v="2"/>
    <x v="0"/>
    <n v="179"/>
    <m/>
    <n v="0"/>
    <n v="16.79"/>
    <n v="10.661107802263253"/>
    <n v="42.13"/>
    <n v="24.57"/>
    <n v="498.69"/>
    <n v="3"/>
    <n v="0.94"/>
    <n v="1.61"/>
    <n v="1.9"/>
    <n v="1.4999999999999999E-2"/>
    <n v="0.32"/>
    <n v="0"/>
    <n v="24.2"/>
    <n v="53.4"/>
  </r>
  <r>
    <d v="1904-01-11T00:00:00"/>
    <x v="1471"/>
    <x v="0"/>
    <x v="2"/>
    <x v="16"/>
    <x v="1"/>
    <n v="167"/>
    <n v="3"/>
    <n v="1.7964071856287425E-2"/>
    <n v="21.33"/>
    <n v="7.8293483356774498"/>
    <n v="31.5"/>
    <n v="15.4"/>
    <n v="100.65"/>
    <n v="4"/>
    <n v="4.79"/>
    <n v="1.47"/>
    <n v="0.65"/>
    <n v="4.8000000000000001E-2"/>
    <n v="1.3"/>
    <n v="1"/>
    <n v="18.899999999999999"/>
    <n v="34.9"/>
  </r>
  <r>
    <d v="1904-01-12T00:00:00"/>
    <x v="1472"/>
    <x v="0"/>
    <x v="2"/>
    <x v="2"/>
    <x v="0"/>
    <n v="119"/>
    <n v="0"/>
    <n v="0"/>
    <n v="22.93"/>
    <n v="5.1897078063672044"/>
    <n v="22.05"/>
    <n v="21.33"/>
    <n v="239.42"/>
    <n v="3"/>
    <n v="4.3499999999999996"/>
    <n v="2.1"/>
    <n v="0.56999999999999995"/>
    <n v="2.5999999999999999E-2"/>
    <n v="1.95"/>
    <n v="2"/>
    <n v="20.2"/>
    <n v="49"/>
  </r>
  <r>
    <d v="1904-01-13T00:00:00"/>
    <x v="1473"/>
    <x v="0"/>
    <x v="3"/>
    <x v="17"/>
    <x v="2"/>
    <n v="178"/>
    <n v="5"/>
    <n v="2.8089887640449437E-2"/>
    <n v="21.61"/>
    <n v="8.2369273484497914"/>
    <n v="33.76"/>
    <n v="19.399999999999999"/>
    <n v="471.81"/>
    <n v="1"/>
    <n v="4.21"/>
    <n v="0.77"/>
    <n v="1.37"/>
    <n v="2.1000000000000001E-2"/>
    <n v="1.17"/>
    <n v="2"/>
    <n v="23.4"/>
    <n v="36.9"/>
  </r>
  <r>
    <d v="1904-01-14T00:00:00"/>
    <x v="1474"/>
    <x v="0"/>
    <x v="4"/>
    <x v="15"/>
    <x v="2"/>
    <n v="109"/>
    <n v="2"/>
    <n v="1.834862385321101E-2"/>
    <n v="14.62"/>
    <n v="7.4555403556771553"/>
    <n v="41.14"/>
    <n v="15.53"/>
    <n v="253.19"/>
    <n v="1"/>
    <n v="2.04"/>
    <n v="0.89"/>
    <n v="1.44"/>
    <n v="1.2999999999999999E-2"/>
    <n v="0.41"/>
    <n v="0"/>
    <n v="23.3"/>
    <n v="36.4"/>
  </r>
  <r>
    <d v="1904-01-15T00:00:00"/>
    <x v="1475"/>
    <x v="0"/>
    <x v="1"/>
    <x v="13"/>
    <x v="2"/>
    <n v="151"/>
    <n v="0"/>
    <n v="0"/>
    <n v="5.81"/>
    <n v="25.989672977624785"/>
    <n v="45.29"/>
    <n v="20.260000000000002"/>
    <n v="196.16"/>
    <n v="2"/>
    <n v="1.1100000000000001"/>
    <n v="2.71"/>
    <n v="1.1499999999999999"/>
    <n v="3.2000000000000001E-2"/>
    <n v="0.36"/>
    <n v="1"/>
    <n v="19"/>
    <n v="57.3"/>
  </r>
  <r>
    <d v="1904-01-16T00:00:00"/>
    <x v="1476"/>
    <x v="0"/>
    <x v="0"/>
    <x v="19"/>
    <x v="0"/>
    <n v="68"/>
    <m/>
    <n v="0"/>
    <n v="22.32"/>
    <n v="3.0465949820788532"/>
    <n v="29.74"/>
    <n v="27.58"/>
    <n v="275.33999999999997"/>
    <n v="2"/>
    <n v="3.27"/>
    <n v="2.2200000000000002"/>
    <n v="1.31"/>
    <n v="2.7E-2"/>
    <n v="0.37"/>
    <n v="0"/>
    <n v="22.1"/>
    <n v="36.6"/>
  </r>
  <r>
    <d v="1904-01-17T00:00:00"/>
    <x v="1477"/>
    <x v="0"/>
    <x v="4"/>
    <x v="18"/>
    <x v="2"/>
    <n v="178"/>
    <n v="1"/>
    <n v="5.6179775280898875E-3"/>
    <n v="23.47"/>
    <n v="7.5841499786962085"/>
    <n v="24.3"/>
    <n v="28.39"/>
    <n v="407.11"/>
    <n v="1"/>
    <m/>
    <n v="1.07"/>
    <n v="0.67"/>
    <n v="4.8000000000000001E-2"/>
    <n v="1.41"/>
    <n v="2"/>
    <n v="19.8"/>
    <n v="50.2"/>
  </r>
  <r>
    <d v="1904-01-18T00:00:00"/>
    <x v="1478"/>
    <x v="0"/>
    <x v="1"/>
    <x v="6"/>
    <x v="0"/>
    <n v="95"/>
    <m/>
    <n v="0"/>
    <n v="1.1399999999999999"/>
    <n v="83.333333333333343"/>
    <n v="43.98"/>
    <n v="23.55"/>
    <n v="405.13"/>
    <n v="2"/>
    <n v="3.38"/>
    <n v="2.16"/>
    <n v="1.74"/>
    <n v="1.0999999999999999E-2"/>
    <n v="1.63"/>
    <n v="2"/>
    <n v="22.3"/>
    <n v="34.799999999999997"/>
  </r>
  <r>
    <d v="1904-01-19T00:00:00"/>
    <x v="1479"/>
    <x v="0"/>
    <x v="4"/>
    <x v="9"/>
    <x v="0"/>
    <n v="145"/>
    <n v="3"/>
    <n v="2.0689655172413793E-2"/>
    <n v="21.95"/>
    <n v="6.6059225512528474"/>
    <n v="26.89"/>
    <n v="29.75"/>
    <n v="233.34"/>
    <n v="4"/>
    <n v="2.06"/>
    <n v="0.08"/>
    <n v="1.99"/>
    <n v="4.8000000000000001E-2"/>
    <m/>
    <n v="1"/>
    <n v="19"/>
    <n v="59.9"/>
  </r>
  <r>
    <d v="1904-01-20T00:00:00"/>
    <x v="1480"/>
    <x v="0"/>
    <x v="1"/>
    <x v="1"/>
    <x v="1"/>
    <n v="168"/>
    <n v="5"/>
    <n v="2.976190476190476E-2"/>
    <n v="21.39"/>
    <n v="7.8541374474053294"/>
    <n v="48.58"/>
    <n v="28.85"/>
    <n v="147.09"/>
    <n v="3"/>
    <n v="4.63"/>
    <m/>
    <n v="0.92"/>
    <n v="4.4999999999999998E-2"/>
    <n v="1.96"/>
    <n v="1"/>
    <n v="20.8"/>
    <n v="31.9"/>
  </r>
  <r>
    <d v="1904-01-21T00:00:00"/>
    <x v="1481"/>
    <x v="0"/>
    <x v="2"/>
    <x v="14"/>
    <x v="0"/>
    <n v="178"/>
    <n v="2"/>
    <n v="1.1235955056179775E-2"/>
    <n v="11.37"/>
    <n v="15.655233069481092"/>
    <n v="27.28"/>
    <n v="25.05"/>
    <n v="485.77"/>
    <n v="1"/>
    <m/>
    <n v="0.43"/>
    <n v="0.86"/>
    <n v="2.7E-2"/>
    <n v="1.33"/>
    <n v="0"/>
    <n v="19.7"/>
    <n v="38.1"/>
  </r>
  <r>
    <d v="1904-01-22T00:00:00"/>
    <x v="1482"/>
    <x v="0"/>
    <x v="0"/>
    <x v="4"/>
    <x v="1"/>
    <n v="111"/>
    <n v="5"/>
    <n v="4.5045045045045043E-2"/>
    <n v="19.27"/>
    <n v="5.7602490918526206"/>
    <n v="49.46"/>
    <n v="18.010000000000002"/>
    <n v="192.18"/>
    <n v="1"/>
    <n v="3.97"/>
    <n v="0.87"/>
    <n v="0.56999999999999995"/>
    <n v="2.7E-2"/>
    <n v="0.75"/>
    <n v="2"/>
    <n v="21.3"/>
    <n v="54.5"/>
  </r>
  <r>
    <d v="1904-01-23T00:00:00"/>
    <x v="1483"/>
    <x v="0"/>
    <x v="4"/>
    <x v="5"/>
    <x v="2"/>
    <n v="176"/>
    <n v="9"/>
    <n v="5.113636363636364E-2"/>
    <n v="22.84"/>
    <n v="7.7057793345008756"/>
    <n v="13.93"/>
    <n v="16.809999999999999"/>
    <n v="470.92"/>
    <n v="3"/>
    <n v="1.5"/>
    <n v="1.69"/>
    <n v="1.44"/>
    <n v="2.5999999999999999E-2"/>
    <m/>
    <n v="2"/>
    <n v="20.5"/>
    <n v="51.5"/>
  </r>
  <r>
    <d v="1904-01-24T00:00:00"/>
    <x v="1484"/>
    <x v="0"/>
    <x v="4"/>
    <x v="15"/>
    <x v="2"/>
    <n v="172"/>
    <n v="2"/>
    <n v="1.1627906976744186E-2"/>
    <n v="8.11"/>
    <n v="21.208384710234281"/>
    <n v="23.8"/>
    <n v="24.9"/>
    <n v="261.27"/>
    <n v="3"/>
    <n v="0.81"/>
    <n v="1.93"/>
    <n v="1.88"/>
    <n v="2.1999999999999999E-2"/>
    <n v="1.5"/>
    <n v="2"/>
    <n v="23.9"/>
    <n v="56.3"/>
  </r>
  <r>
    <d v="1904-01-25T00:00:00"/>
    <x v="1485"/>
    <x v="0"/>
    <x v="1"/>
    <x v="1"/>
    <x v="1"/>
    <n v="127"/>
    <n v="6"/>
    <n v="4.7244094488188976E-2"/>
    <n v="11.82"/>
    <n v="10.744500846023689"/>
    <n v="21.11"/>
    <n v="21.11"/>
    <n v="495.12"/>
    <n v="4"/>
    <n v="2.19"/>
    <n v="2.89"/>
    <n v="1.93"/>
    <n v="3.7999999999999999E-2"/>
    <n v="1.05"/>
    <n v="1"/>
    <n v="23.7"/>
    <n v="49"/>
  </r>
  <r>
    <d v="1904-01-26T00:00:00"/>
    <x v="1486"/>
    <x v="0"/>
    <x v="0"/>
    <x v="12"/>
    <x v="1"/>
    <n v="194"/>
    <n v="9"/>
    <n v="4.6391752577319589E-2"/>
    <n v="4.21"/>
    <n v="46.080760095011875"/>
    <n v="49.75"/>
    <n v="15.73"/>
    <n v="199.26"/>
    <n v="3"/>
    <n v="2.21"/>
    <n v="1.83"/>
    <n v="0.56999999999999995"/>
    <n v="3.7999999999999999E-2"/>
    <n v="0.71"/>
    <n v="1"/>
    <n v="23.7"/>
    <n v="48.9"/>
  </r>
  <r>
    <d v="1904-01-27T00:00:00"/>
    <x v="1487"/>
    <x v="0"/>
    <x v="3"/>
    <x v="3"/>
    <x v="1"/>
    <n v="58"/>
    <n v="5"/>
    <n v="8.6206896551724144E-2"/>
    <n v="7.72"/>
    <n v="7.5129533678756477"/>
    <n v="44.35"/>
    <n v="28.53"/>
    <n v="367.58"/>
    <n v="1"/>
    <n v="4.12"/>
    <n v="0.89"/>
    <n v="2.44"/>
    <n v="0.02"/>
    <n v="0.24"/>
    <n v="2"/>
    <n v="19.3"/>
    <n v="46"/>
  </r>
  <r>
    <d v="1904-01-28T00:00:00"/>
    <x v="1488"/>
    <x v="0"/>
    <x v="1"/>
    <x v="1"/>
    <x v="2"/>
    <n v="92"/>
    <n v="2"/>
    <n v="2.1739130434782608E-2"/>
    <n v="21.33"/>
    <n v="4.3131739334270982"/>
    <n v="39.53"/>
    <n v="15.77"/>
    <n v="428.09"/>
    <n v="2"/>
    <n v="0.1"/>
    <n v="2.35"/>
    <n v="2.4700000000000002"/>
    <n v="2.5999999999999999E-2"/>
    <n v="1.22"/>
    <n v="1"/>
    <n v="20.399999999999999"/>
    <n v="43.7"/>
  </r>
  <r>
    <d v="1904-01-29T00:00:00"/>
    <x v="1489"/>
    <x v="0"/>
    <x v="1"/>
    <x v="8"/>
    <x v="1"/>
    <n v="88"/>
    <n v="0"/>
    <n v="0"/>
    <n v="5.13"/>
    <n v="17.153996101364523"/>
    <n v="46.71"/>
    <n v="26.87"/>
    <n v="262.42"/>
    <n v="2"/>
    <n v="0.45"/>
    <n v="1.17"/>
    <n v="2.15"/>
    <n v="1.7000000000000001E-2"/>
    <n v="0.97"/>
    <n v="1"/>
    <n v="20.5"/>
    <n v="41.9"/>
  </r>
  <r>
    <d v="1904-01-30T00:00:00"/>
    <x v="1490"/>
    <x v="0"/>
    <x v="4"/>
    <x v="15"/>
    <x v="2"/>
    <n v="58"/>
    <n v="9"/>
    <n v="0.15517241379310345"/>
    <n v="22.67"/>
    <n v="2.5584472871636521"/>
    <n v="46.63"/>
    <n v="23.15"/>
    <n v="159.01"/>
    <n v="2"/>
    <n v="1.69"/>
    <n v="0.36"/>
    <n v="1.87"/>
    <n v="4.2999999999999997E-2"/>
    <n v="1.43"/>
    <n v="2"/>
    <n v="24.4"/>
    <n v="51"/>
  </r>
  <r>
    <d v="1904-01-31T00:00:00"/>
    <x v="1491"/>
    <x v="0"/>
    <x v="1"/>
    <x v="8"/>
    <x v="2"/>
    <n v="60"/>
    <n v="4"/>
    <n v="6.6666666666666666E-2"/>
    <n v="13.85"/>
    <n v="4.3321299638989172"/>
    <n v="17.940000000000001"/>
    <n v="21.38"/>
    <n v="138.94"/>
    <n v="3"/>
    <n v="0.61"/>
    <m/>
    <n v="1.24"/>
    <n v="2.1000000000000001E-2"/>
    <n v="1.97"/>
    <n v="1"/>
    <n v="21.4"/>
    <n v="38.799999999999997"/>
  </r>
  <r>
    <d v="1904-02-01T00:00:00"/>
    <x v="1492"/>
    <x v="1"/>
    <x v="2"/>
    <x v="11"/>
    <x v="1"/>
    <n v="60"/>
    <n v="7"/>
    <n v="0.11666666666666667"/>
    <n v="17.190000000000001"/>
    <n v="3.490401396160558"/>
    <n v="23.65"/>
    <n v="25.19"/>
    <n v="190.3"/>
    <n v="2"/>
    <m/>
    <n v="1.64"/>
    <n v="1.28"/>
    <n v="3.5999999999999997E-2"/>
    <n v="0.9"/>
    <n v="0"/>
    <n v="20.6"/>
    <n v="41.7"/>
  </r>
  <r>
    <d v="1904-02-02T00:00:00"/>
    <x v="1493"/>
    <x v="1"/>
    <x v="0"/>
    <x v="19"/>
    <x v="2"/>
    <n v="75"/>
    <n v="9"/>
    <n v="0.12"/>
    <n v="10.039999999999999"/>
    <n v="7.4701195219123511"/>
    <n v="11.93"/>
    <n v="22.25"/>
    <n v="121.97"/>
    <n v="1"/>
    <n v="1.06"/>
    <n v="0.09"/>
    <n v="2.3199999999999998"/>
    <n v="4.5999999999999999E-2"/>
    <n v="1.94"/>
    <n v="1"/>
    <n v="21.1"/>
    <n v="44.5"/>
  </r>
  <r>
    <d v="1904-02-03T00:00:00"/>
    <x v="1494"/>
    <x v="1"/>
    <x v="1"/>
    <x v="1"/>
    <x v="0"/>
    <n v="186"/>
    <m/>
    <n v="0"/>
    <n v="6.39"/>
    <n v="29.10798122065728"/>
    <n v="22.34"/>
    <n v="23.87"/>
    <n v="447.25"/>
    <n v="3"/>
    <n v="4.91"/>
    <n v="0.57999999999999996"/>
    <n v="1.05"/>
    <n v="2.3E-2"/>
    <n v="0.08"/>
    <n v="1"/>
    <n v="23.1"/>
    <n v="36.5"/>
  </r>
  <r>
    <d v="1904-02-04T00:00:00"/>
    <x v="1495"/>
    <x v="1"/>
    <x v="1"/>
    <x v="1"/>
    <x v="1"/>
    <n v="186"/>
    <m/>
    <n v="0"/>
    <n v="12.09"/>
    <n v="15.384615384615385"/>
    <n v="38.549999999999997"/>
    <n v="23.69"/>
    <n v="381.65"/>
    <n v="1"/>
    <m/>
    <n v="0.43"/>
    <n v="2.25"/>
    <n v="3.7999999999999999E-2"/>
    <n v="1.1499999999999999"/>
    <n v="2"/>
    <n v="19.399999999999999"/>
    <n v="48.1"/>
  </r>
  <r>
    <d v="1904-02-05T00:00:00"/>
    <x v="1496"/>
    <x v="1"/>
    <x v="2"/>
    <x v="2"/>
    <x v="1"/>
    <n v="185"/>
    <n v="6"/>
    <n v="3.2432432432432434E-2"/>
    <n v="8.02"/>
    <n v="23.067331670822945"/>
    <n v="38.520000000000003"/>
    <n v="24.02"/>
    <n v="360.86"/>
    <n v="2"/>
    <n v="3.15"/>
    <n v="1.3"/>
    <n v="0.8"/>
    <n v="3.5000000000000003E-2"/>
    <n v="1.65"/>
    <n v="0"/>
    <n v="23.8"/>
    <n v="50"/>
  </r>
  <r>
    <d v="1904-02-06T00:00:00"/>
    <x v="1497"/>
    <x v="1"/>
    <x v="1"/>
    <x v="1"/>
    <x v="2"/>
    <n v="64"/>
    <n v="1"/>
    <n v="1.5625E-2"/>
    <n v="12.96"/>
    <n v="4.9382716049382713"/>
    <n v="27.79"/>
    <n v="29.87"/>
    <n v="378.29"/>
    <n v="2"/>
    <n v="4.0999999999999996"/>
    <n v="2.98"/>
    <n v="1.1499999999999999"/>
    <n v="2.9000000000000001E-2"/>
    <n v="0.41"/>
    <n v="1"/>
    <n v="24.9"/>
    <n v="30.5"/>
  </r>
  <r>
    <d v="1904-02-07T00:00:00"/>
    <x v="1498"/>
    <x v="1"/>
    <x v="2"/>
    <x v="14"/>
    <x v="1"/>
    <n v="150"/>
    <n v="3"/>
    <n v="0.02"/>
    <n v="3.31"/>
    <n v="45.317220543806648"/>
    <n v="16.75"/>
    <n v="19.399999999999999"/>
    <n v="354.25"/>
    <n v="3"/>
    <n v="2.56"/>
    <n v="2.27"/>
    <n v="1.35"/>
    <n v="4.2000000000000003E-2"/>
    <n v="1.03"/>
    <n v="1"/>
    <n v="24.1"/>
    <n v="35.700000000000003"/>
  </r>
  <r>
    <d v="1904-02-08T00:00:00"/>
    <x v="1499"/>
    <x v="1"/>
    <x v="1"/>
    <x v="1"/>
    <x v="1"/>
    <n v="139"/>
    <n v="8"/>
    <n v="5.7553956834532377E-2"/>
    <n v="22.1"/>
    <n v="6.2895927601809953"/>
    <n v="11.81"/>
    <n v="19.61"/>
    <n v="114.29"/>
    <n v="4"/>
    <n v="2.2400000000000002"/>
    <n v="0.93"/>
    <n v="1.74"/>
    <n v="3.9E-2"/>
    <n v="1.64"/>
    <n v="0"/>
    <n v="24.1"/>
    <n v="42.9"/>
  </r>
  <r>
    <d v="1904-02-09T00:00:00"/>
    <x v="1500"/>
    <x v="1"/>
    <x v="4"/>
    <x v="18"/>
    <x v="1"/>
    <n v="126"/>
    <n v="1"/>
    <n v="7.9365079365079361E-3"/>
    <n v="7.3"/>
    <n v="17.260273972602739"/>
    <n v="19.96"/>
    <n v="20.43"/>
    <n v="330.43"/>
    <n v="4"/>
    <n v="2.93"/>
    <n v="2.85"/>
    <n v="1.99"/>
    <n v="3.9E-2"/>
    <n v="0.99"/>
    <n v="2"/>
    <n v="19"/>
    <n v="49"/>
  </r>
  <r>
    <d v="1904-02-10T00:00:00"/>
    <x v="1501"/>
    <x v="1"/>
    <x v="1"/>
    <x v="6"/>
    <x v="2"/>
    <n v="141"/>
    <n v="3"/>
    <n v="2.1276595744680851E-2"/>
    <n v="15.59"/>
    <n v="9.0442591404746633"/>
    <n v="13.32"/>
    <n v="28.54"/>
    <n v="265.18"/>
    <n v="3"/>
    <n v="0.77"/>
    <n v="1.59"/>
    <n v="0.78"/>
    <n v="3.5000000000000003E-2"/>
    <m/>
    <n v="0"/>
    <n v="22.5"/>
    <n v="48.1"/>
  </r>
  <r>
    <d v="1904-02-11T00:00:00"/>
    <x v="1502"/>
    <x v="1"/>
    <x v="4"/>
    <x v="9"/>
    <x v="2"/>
    <n v="50"/>
    <n v="0"/>
    <n v="0"/>
    <n v="15.9"/>
    <n v="3.1446540880503142"/>
    <n v="49.61"/>
    <n v="23.3"/>
    <n v="163.25"/>
    <n v="2"/>
    <n v="4.0599999999999996"/>
    <n v="2.5299999999999998"/>
    <n v="1.3"/>
    <n v="1.9E-2"/>
    <n v="0.13"/>
    <n v="2"/>
    <n v="22.4"/>
    <n v="32.5"/>
  </r>
  <r>
    <d v="1904-02-12T00:00:00"/>
    <x v="1503"/>
    <x v="1"/>
    <x v="2"/>
    <x v="16"/>
    <x v="2"/>
    <n v="67"/>
    <n v="8"/>
    <n v="0.11940298507462686"/>
    <n v="6.76"/>
    <n v="9.9112426035502956"/>
    <n v="15.86"/>
    <n v="28.92"/>
    <n v="366.43"/>
    <n v="2"/>
    <n v="3.18"/>
    <m/>
    <n v="1.24"/>
    <n v="4.7E-2"/>
    <n v="1.74"/>
    <n v="2"/>
    <n v="22.8"/>
    <n v="36.1"/>
  </r>
  <r>
    <d v="1904-02-13T00:00:00"/>
    <x v="1504"/>
    <x v="1"/>
    <x v="1"/>
    <x v="13"/>
    <x v="0"/>
    <n v="63"/>
    <m/>
    <n v="0"/>
    <n v="23.93"/>
    <n v="2.6326786460509819"/>
    <n v="42.48"/>
    <n v="26.36"/>
    <n v="271.14999999999998"/>
    <n v="4"/>
    <n v="4.67"/>
    <n v="2.4300000000000002"/>
    <n v="1.1000000000000001"/>
    <n v="2.4E-2"/>
    <n v="0.02"/>
    <n v="2"/>
    <n v="23.9"/>
    <n v="42.4"/>
  </r>
  <r>
    <d v="1904-02-14T00:00:00"/>
    <x v="1505"/>
    <x v="1"/>
    <x v="0"/>
    <x v="0"/>
    <x v="2"/>
    <n v="184"/>
    <n v="7"/>
    <n v="3.8043478260869568E-2"/>
    <n v="12.12"/>
    <n v="15.181518151815183"/>
    <n v="24.91"/>
    <n v="18.77"/>
    <n v="202.73"/>
    <n v="4"/>
    <n v="3.75"/>
    <n v="2.48"/>
    <n v="1.4"/>
    <n v="4.2999999999999997E-2"/>
    <n v="1.02"/>
    <n v="1"/>
    <n v="20.100000000000001"/>
    <n v="56.6"/>
  </r>
  <r>
    <d v="1904-02-15T00:00:00"/>
    <x v="1506"/>
    <x v="1"/>
    <x v="1"/>
    <x v="6"/>
    <x v="0"/>
    <n v="101"/>
    <n v="2"/>
    <n v="1.9801980198019802E-2"/>
    <n v="18.36"/>
    <n v="5.5010893246187367"/>
    <n v="34.770000000000003"/>
    <n v="23.56"/>
    <n v="392.86"/>
    <n v="2"/>
    <n v="1.45"/>
    <n v="2.85"/>
    <n v="1.96"/>
    <n v="3.5999999999999997E-2"/>
    <n v="0.95"/>
    <n v="1"/>
    <n v="20.9"/>
    <n v="53.7"/>
  </r>
  <r>
    <d v="1904-02-16T00:00:00"/>
    <x v="1507"/>
    <x v="1"/>
    <x v="4"/>
    <x v="15"/>
    <x v="1"/>
    <n v="176"/>
    <n v="0"/>
    <n v="0"/>
    <n v="1.72"/>
    <n v="102.32558139534883"/>
    <n v="31.5"/>
    <n v="16.21"/>
    <n v="124.12"/>
    <n v="4"/>
    <m/>
    <n v="0.65"/>
    <n v="1.62"/>
    <n v="2.3E-2"/>
    <n v="0.17"/>
    <n v="0"/>
    <n v="23.9"/>
    <n v="42.8"/>
  </r>
  <r>
    <d v="1904-02-17T00:00:00"/>
    <x v="1508"/>
    <x v="1"/>
    <x v="1"/>
    <x v="1"/>
    <x v="2"/>
    <n v="65"/>
    <n v="7"/>
    <n v="0.1076923076923077"/>
    <n v="6.29"/>
    <n v="10.333863275039745"/>
    <n v="12.25"/>
    <n v="23.38"/>
    <n v="246.28"/>
    <n v="3"/>
    <m/>
    <n v="2.5499999999999998"/>
    <n v="1.51"/>
    <n v="4.5999999999999999E-2"/>
    <n v="0.46"/>
    <n v="1"/>
    <n v="24.1"/>
    <n v="57.3"/>
  </r>
  <r>
    <d v="1904-02-18T00:00:00"/>
    <x v="1509"/>
    <x v="1"/>
    <x v="1"/>
    <x v="1"/>
    <x v="0"/>
    <n v="81"/>
    <n v="3"/>
    <n v="3.7037037037037035E-2"/>
    <n v="3.43"/>
    <n v="23.615160349854225"/>
    <n v="46.27"/>
    <n v="17.86"/>
    <n v="211.18"/>
    <n v="3"/>
    <n v="0.57999999999999996"/>
    <n v="0.52"/>
    <n v="1.54"/>
    <n v="1.4E-2"/>
    <n v="1.45"/>
    <n v="2"/>
    <n v="21.8"/>
    <n v="53"/>
  </r>
  <r>
    <d v="1904-02-19T00:00:00"/>
    <x v="1510"/>
    <x v="1"/>
    <x v="4"/>
    <x v="15"/>
    <x v="1"/>
    <n v="118"/>
    <n v="3"/>
    <n v="2.5423728813559324E-2"/>
    <n v="9"/>
    <n v="13.111111111111111"/>
    <n v="46.02"/>
    <n v="21.17"/>
    <n v="148.72999999999999"/>
    <n v="1"/>
    <n v="4.5"/>
    <n v="1.67"/>
    <n v="1.92"/>
    <n v="3.4000000000000002E-2"/>
    <n v="1.79"/>
    <n v="2"/>
    <n v="20.3"/>
    <n v="46.6"/>
  </r>
  <r>
    <d v="1904-02-20T00:00:00"/>
    <x v="1511"/>
    <x v="1"/>
    <x v="3"/>
    <x v="7"/>
    <x v="1"/>
    <n v="51"/>
    <n v="34"/>
    <n v="0.66666666666666663"/>
    <n v="18.11"/>
    <n v="2.8161236885698511"/>
    <n v="21.92"/>
    <n v="23.65"/>
    <n v="152.02000000000001"/>
    <n v="1"/>
    <n v="0.78"/>
    <n v="0.32"/>
    <n v="1.61"/>
    <n v="3.5999999999999997E-2"/>
    <n v="0.34"/>
    <n v="0"/>
    <n v="22.4"/>
    <n v="33.1"/>
  </r>
  <r>
    <d v="1904-02-21T00:00:00"/>
    <x v="1512"/>
    <x v="1"/>
    <x v="1"/>
    <x v="13"/>
    <x v="1"/>
    <n v="116"/>
    <n v="4"/>
    <n v="3.4482758620689655E-2"/>
    <n v="4.24"/>
    <n v="27.358490566037734"/>
    <n v="15.34"/>
    <n v="17.89"/>
    <n v="186.14"/>
    <n v="2"/>
    <n v="0.44"/>
    <n v="1"/>
    <n v="1.92"/>
    <n v="3.9E-2"/>
    <n v="1.92"/>
    <n v="2"/>
    <n v="18.8"/>
    <n v="43.7"/>
  </r>
  <r>
    <d v="1904-02-22T00:00:00"/>
    <x v="1513"/>
    <x v="1"/>
    <x v="0"/>
    <x v="12"/>
    <x v="0"/>
    <n v="120"/>
    <n v="3"/>
    <n v="2.5000000000000001E-2"/>
    <n v="10.51"/>
    <n v="11.417697431018079"/>
    <n v="14.06"/>
    <n v="26.29"/>
    <n v="108.13"/>
    <n v="1"/>
    <n v="4.88"/>
    <n v="0.44"/>
    <n v="1.51"/>
    <n v="3.3000000000000002E-2"/>
    <n v="0.36"/>
    <n v="0"/>
    <n v="22.5"/>
    <n v="53.2"/>
  </r>
  <r>
    <d v="1904-02-23T00:00:00"/>
    <x v="1514"/>
    <x v="1"/>
    <x v="1"/>
    <x v="13"/>
    <x v="1"/>
    <n v="179"/>
    <n v="3"/>
    <n v="1.6759776536312849E-2"/>
    <n v="5.51"/>
    <n v="32.486388384754996"/>
    <n v="43.79"/>
    <n v="22.19"/>
    <n v="338.54"/>
    <n v="4"/>
    <n v="2.06"/>
    <m/>
    <n v="1.88"/>
    <n v="1.7000000000000001E-2"/>
    <n v="1.23"/>
    <n v="1"/>
    <n v="23.3"/>
    <n v="33"/>
  </r>
  <r>
    <d v="1904-02-24T00:00:00"/>
    <x v="1515"/>
    <x v="1"/>
    <x v="2"/>
    <x v="2"/>
    <x v="1"/>
    <n v="126"/>
    <n v="0"/>
    <n v="0"/>
    <n v="6.22"/>
    <n v="20.257234726688104"/>
    <n v="33.340000000000003"/>
    <n v="28.1"/>
    <n v="304.45999999999998"/>
    <n v="2"/>
    <n v="3.73"/>
    <n v="1.83"/>
    <n v="2.2000000000000002"/>
    <n v="3.4000000000000002E-2"/>
    <n v="1.3"/>
    <n v="2"/>
    <n v="19.3"/>
    <n v="33.5"/>
  </r>
  <r>
    <d v="1904-02-25T00:00:00"/>
    <x v="1516"/>
    <x v="1"/>
    <x v="3"/>
    <x v="10"/>
    <x v="2"/>
    <n v="183"/>
    <n v="0"/>
    <n v="0"/>
    <n v="2.12"/>
    <n v="86.320754716981128"/>
    <n v="24.98"/>
    <n v="19.649999999999999"/>
    <n v="442.77"/>
    <n v="4"/>
    <n v="3.74"/>
    <n v="0.59"/>
    <n v="0.66"/>
    <n v="3.9E-2"/>
    <n v="1.35"/>
    <n v="0"/>
    <n v="18.600000000000001"/>
    <n v="55.9"/>
  </r>
  <r>
    <d v="1904-02-26T00:00:00"/>
    <x v="1517"/>
    <x v="1"/>
    <x v="0"/>
    <x v="12"/>
    <x v="2"/>
    <n v="177"/>
    <n v="8"/>
    <n v="4.519774011299435E-2"/>
    <n v="12.68"/>
    <n v="13.958990536277604"/>
    <n v="23.63"/>
    <n v="26.49"/>
    <n v="418.22"/>
    <n v="3"/>
    <n v="1.4"/>
    <m/>
    <n v="2.0099999999999998"/>
    <n v="4.3999999999999997E-2"/>
    <n v="1.52"/>
    <n v="0"/>
    <n v="20.2"/>
    <n v="39.5"/>
  </r>
  <r>
    <d v="1904-02-27T00:00:00"/>
    <x v="1518"/>
    <x v="1"/>
    <x v="2"/>
    <x v="14"/>
    <x v="1"/>
    <n v="188"/>
    <n v="7"/>
    <n v="3.7234042553191488E-2"/>
    <n v="4.82"/>
    <n v="39.004149377593357"/>
    <n v="31.86"/>
    <n v="15.36"/>
    <n v="491.12"/>
    <n v="4"/>
    <n v="0.5"/>
    <n v="1.93"/>
    <n v="2.13"/>
    <n v="0.04"/>
    <m/>
    <n v="0"/>
    <n v="23.8"/>
    <n v="53.5"/>
  </r>
  <r>
    <d v="1904-02-28T00:00:00"/>
    <x v="1519"/>
    <x v="1"/>
    <x v="0"/>
    <x v="0"/>
    <x v="1"/>
    <n v="131"/>
    <n v="2"/>
    <n v="1.5267175572519083E-2"/>
    <n v="8.09"/>
    <n v="16.192830655129789"/>
    <n v="20.88"/>
    <n v="23.29"/>
    <n v="109.04"/>
    <n v="4"/>
    <n v="0.79"/>
    <n v="0.23"/>
    <n v="1.99"/>
    <n v="1.2999999999999999E-2"/>
    <n v="0.05"/>
    <n v="1"/>
    <n v="21.3"/>
    <n v="36.799999999999997"/>
  </r>
  <r>
    <d v="1904-02-29T00:00:00"/>
    <x v="1520"/>
    <x v="1"/>
    <x v="3"/>
    <x v="17"/>
    <x v="0"/>
    <n v="196"/>
    <n v="6"/>
    <n v="3.0612244897959183E-2"/>
    <n v="9.23"/>
    <n v="21.235102925243769"/>
    <n v="10.78"/>
    <n v="27.69"/>
    <n v="300.27"/>
    <n v="1"/>
    <n v="2"/>
    <n v="0.95"/>
    <n v="0.96"/>
    <n v="3.3000000000000002E-2"/>
    <n v="1.06"/>
    <n v="0"/>
    <n v="24"/>
    <n v="46.9"/>
  </r>
  <r>
    <d v="1904-03-01T00:00:00"/>
    <x v="1521"/>
    <x v="2"/>
    <x v="3"/>
    <x v="7"/>
    <x v="0"/>
    <n v="118"/>
    <n v="6"/>
    <n v="5.0847457627118647E-2"/>
    <n v="6.23"/>
    <n v="18.940609951845907"/>
    <n v="26.6"/>
    <n v="27.46"/>
    <n v="167.36"/>
    <n v="4"/>
    <n v="4.78"/>
    <n v="0.4"/>
    <n v="0.73"/>
    <n v="3.6999999999999998E-2"/>
    <n v="1.67"/>
    <n v="2"/>
    <n v="19.3"/>
    <n v="54.1"/>
  </r>
  <r>
    <d v="1904-03-02T00:00:00"/>
    <x v="1522"/>
    <x v="2"/>
    <x v="0"/>
    <x v="12"/>
    <x v="0"/>
    <n v="191"/>
    <n v="0"/>
    <n v="0"/>
    <n v="12"/>
    <n v="15.916666666666666"/>
    <n v="45.04"/>
    <n v="23.49"/>
    <n v="287.8"/>
    <n v="3"/>
    <n v="1.91"/>
    <n v="0.28000000000000003"/>
    <n v="2.33"/>
    <n v="4.9000000000000002E-2"/>
    <n v="1.1499999999999999"/>
    <n v="0"/>
    <n v="19.7"/>
    <n v="32.9"/>
  </r>
  <r>
    <d v="1904-03-03T00:00:00"/>
    <x v="1523"/>
    <x v="2"/>
    <x v="0"/>
    <x v="19"/>
    <x v="0"/>
    <n v="52"/>
    <n v="0"/>
    <n v="0"/>
    <n v="3.03"/>
    <n v="17.161716171617162"/>
    <n v="42.12"/>
    <n v="24.31"/>
    <n v="173.52"/>
    <n v="3"/>
    <n v="4.49"/>
    <n v="2.04"/>
    <n v="1.18"/>
    <n v="1.4999999999999999E-2"/>
    <n v="0.31"/>
    <n v="0"/>
    <n v="18.5"/>
    <n v="46.8"/>
  </r>
  <r>
    <d v="1904-03-04T00:00:00"/>
    <x v="1524"/>
    <x v="2"/>
    <x v="4"/>
    <x v="15"/>
    <x v="2"/>
    <n v="181"/>
    <n v="9"/>
    <n v="4.9723756906077346E-2"/>
    <n v="17.260000000000002"/>
    <n v="10.48667439165701"/>
    <n v="46.46"/>
    <n v="26.5"/>
    <n v="129.35"/>
    <n v="1"/>
    <n v="4.03"/>
    <n v="0.39"/>
    <n v="0.87"/>
    <n v="2.1000000000000001E-2"/>
    <n v="0.41"/>
    <n v="2"/>
    <n v="19.899999999999999"/>
    <n v="44"/>
  </r>
  <r>
    <d v="1904-03-05T00:00:00"/>
    <x v="1525"/>
    <x v="2"/>
    <x v="2"/>
    <x v="2"/>
    <x v="1"/>
    <n v="82"/>
    <m/>
    <n v="0"/>
    <n v="7.71"/>
    <n v="10.635538261997405"/>
    <n v="36.57"/>
    <n v="23.14"/>
    <n v="432.02"/>
    <n v="4"/>
    <n v="2.69"/>
    <n v="0.44"/>
    <n v="1.85"/>
    <n v="4.2000000000000003E-2"/>
    <n v="0.99"/>
    <n v="1"/>
    <n v="18.600000000000001"/>
    <n v="43.4"/>
  </r>
  <r>
    <d v="1904-03-06T00:00:00"/>
    <x v="1526"/>
    <x v="2"/>
    <x v="0"/>
    <x v="4"/>
    <x v="0"/>
    <n v="86"/>
    <n v="6"/>
    <n v="6.9767441860465115E-2"/>
    <n v="12.76"/>
    <n v="6.7398119122257052"/>
    <n v="11.99"/>
    <n v="27.02"/>
    <n v="272.73"/>
    <n v="2"/>
    <n v="0.55000000000000004"/>
    <n v="2.34"/>
    <n v="2.2400000000000002"/>
    <n v="3.4000000000000002E-2"/>
    <n v="0.24"/>
    <n v="1"/>
    <n v="20.9"/>
    <n v="41.7"/>
  </r>
  <r>
    <d v="1904-03-07T00:00:00"/>
    <x v="1527"/>
    <x v="2"/>
    <x v="2"/>
    <x v="11"/>
    <x v="1"/>
    <n v="147"/>
    <n v="4"/>
    <n v="2.7210884353741496E-2"/>
    <n v="3.64"/>
    <n v="40.38461538461538"/>
    <n v="28.66"/>
    <n v="24.03"/>
    <n v="374.06"/>
    <n v="2"/>
    <n v="3.61"/>
    <n v="2.77"/>
    <n v="2.4700000000000002"/>
    <n v="2.1999999999999999E-2"/>
    <n v="0.26"/>
    <n v="0"/>
    <n v="18.5"/>
    <n v="48.7"/>
  </r>
  <r>
    <d v="1904-03-08T00:00:00"/>
    <x v="1528"/>
    <x v="2"/>
    <x v="3"/>
    <x v="10"/>
    <x v="0"/>
    <n v="75"/>
    <n v="5"/>
    <n v="6.6666666666666666E-2"/>
    <n v="1.6"/>
    <n v="46.875"/>
    <n v="10.85"/>
    <n v="17.27"/>
    <n v="144.68"/>
    <n v="3"/>
    <n v="3.47"/>
    <m/>
    <n v="1.59"/>
    <n v="3.6999999999999998E-2"/>
    <n v="1.1499999999999999"/>
    <n v="1"/>
    <n v="22.7"/>
    <n v="50"/>
  </r>
  <r>
    <d v="1904-03-09T00:00:00"/>
    <x v="1529"/>
    <x v="2"/>
    <x v="3"/>
    <x v="10"/>
    <x v="2"/>
    <n v="177"/>
    <n v="3"/>
    <n v="1.6949152542372881E-2"/>
    <n v="9.0399999999999991"/>
    <n v="19.579646017699115"/>
    <n v="48.79"/>
    <n v="26.51"/>
    <n v="330.2"/>
    <n v="4"/>
    <n v="2.3199999999999998"/>
    <n v="2.85"/>
    <n v="2.2599999999999998"/>
    <n v="2.1000000000000001E-2"/>
    <n v="1.91"/>
    <n v="1"/>
    <n v="22.6"/>
    <n v="49.5"/>
  </r>
  <r>
    <d v="1904-03-10T00:00:00"/>
    <x v="1530"/>
    <x v="2"/>
    <x v="0"/>
    <x v="0"/>
    <x v="2"/>
    <n v="189"/>
    <m/>
    <n v="0"/>
    <n v="16.47"/>
    <n v="11.475409836065575"/>
    <n v="37.25"/>
    <n v="20.37"/>
    <n v="431.36"/>
    <n v="2"/>
    <n v="2.38"/>
    <n v="0.84"/>
    <n v="1.47"/>
    <n v="1.7000000000000001E-2"/>
    <n v="0.49"/>
    <n v="1"/>
    <n v="19"/>
    <n v="33.6"/>
  </r>
  <r>
    <d v="1904-03-11T00:00:00"/>
    <x v="1531"/>
    <x v="2"/>
    <x v="2"/>
    <x v="11"/>
    <x v="0"/>
    <n v="123"/>
    <n v="0"/>
    <n v="0"/>
    <n v="11.34"/>
    <n v="10.846560846560847"/>
    <n v="10.65"/>
    <n v="28.26"/>
    <n v="456.58"/>
    <n v="4"/>
    <n v="0.22"/>
    <n v="1.0900000000000001"/>
    <n v="1.58"/>
    <n v="1.4E-2"/>
    <n v="0.93"/>
    <n v="1"/>
    <n v="18.100000000000001"/>
    <n v="40"/>
  </r>
  <r>
    <d v="1904-03-12T00:00:00"/>
    <x v="1532"/>
    <x v="2"/>
    <x v="3"/>
    <x v="17"/>
    <x v="0"/>
    <n v="92"/>
    <n v="2"/>
    <n v="2.1739130434782608E-2"/>
    <n v="17.29"/>
    <n v="5.320994794679005"/>
    <n v="48.5"/>
    <n v="20.78"/>
    <n v="221.11"/>
    <n v="3"/>
    <n v="1.81"/>
    <n v="1.95"/>
    <n v="1.63"/>
    <n v="3.4000000000000002E-2"/>
    <n v="0.65"/>
    <n v="0"/>
    <n v="23.5"/>
    <n v="44"/>
  </r>
  <r>
    <d v="1904-03-13T00:00:00"/>
    <x v="1533"/>
    <x v="2"/>
    <x v="4"/>
    <x v="9"/>
    <x v="2"/>
    <n v="76"/>
    <n v="3"/>
    <n v="3.9473684210526314E-2"/>
    <n v="16.05"/>
    <n v="4.7352024922118376"/>
    <n v="24.92"/>
    <n v="18.649999999999999"/>
    <n v="464.59"/>
    <n v="3"/>
    <m/>
    <n v="2.2200000000000002"/>
    <n v="2.25"/>
    <n v="2.1000000000000001E-2"/>
    <n v="1.47"/>
    <n v="2"/>
    <n v="22.8"/>
    <n v="58.8"/>
  </r>
  <r>
    <d v="1904-03-14T00:00:00"/>
    <x v="1534"/>
    <x v="2"/>
    <x v="2"/>
    <x v="2"/>
    <x v="0"/>
    <n v="150"/>
    <n v="1"/>
    <n v="6.6666666666666671E-3"/>
    <n v="17.34"/>
    <n v="8.6505190311418687"/>
    <n v="15.96"/>
    <n v="19.54"/>
    <n v="294.94"/>
    <n v="2"/>
    <n v="0.88"/>
    <n v="2.96"/>
    <n v="0.98"/>
    <n v="3.5999999999999997E-2"/>
    <n v="1.07"/>
    <n v="0"/>
    <n v="21"/>
    <n v="50.4"/>
  </r>
  <r>
    <d v="1904-03-15T00:00:00"/>
    <x v="1535"/>
    <x v="2"/>
    <x v="2"/>
    <x v="11"/>
    <x v="1"/>
    <n v="178"/>
    <n v="2"/>
    <n v="1.1235955056179775E-2"/>
    <n v="20.62"/>
    <n v="8.6323957322987379"/>
    <n v="39.130000000000003"/>
    <n v="17.739999999999998"/>
    <n v="198.69"/>
    <n v="2"/>
    <n v="1.01"/>
    <n v="2.31"/>
    <n v="1.99"/>
    <n v="3.9E-2"/>
    <m/>
    <n v="2"/>
    <n v="24.6"/>
    <n v="44.5"/>
  </r>
  <r>
    <d v="1904-03-16T00:00:00"/>
    <x v="1536"/>
    <x v="2"/>
    <x v="2"/>
    <x v="11"/>
    <x v="0"/>
    <n v="69"/>
    <n v="4"/>
    <n v="5.7971014492753624E-2"/>
    <n v="7.2"/>
    <n v="9.5833333333333339"/>
    <n v="16.11"/>
    <n v="21.73"/>
    <n v="320.26"/>
    <n v="2"/>
    <m/>
    <n v="1.32"/>
    <n v="1.18"/>
    <n v="4.2999999999999997E-2"/>
    <n v="1.06"/>
    <n v="2"/>
    <n v="22.3"/>
    <n v="49.2"/>
  </r>
  <r>
    <d v="1904-03-17T00:00:00"/>
    <x v="1537"/>
    <x v="2"/>
    <x v="2"/>
    <x v="14"/>
    <x v="2"/>
    <n v="67"/>
    <n v="9"/>
    <n v="0.13432835820895522"/>
    <n v="1.17"/>
    <n v="57.264957264957268"/>
    <n v="18.87"/>
    <n v="26.22"/>
    <n v="375.28"/>
    <n v="4"/>
    <n v="2.5499999999999998"/>
    <n v="0.32"/>
    <n v="0.7"/>
    <n v="2.9000000000000001E-2"/>
    <n v="1.62"/>
    <n v="0"/>
    <n v="24"/>
    <n v="52.5"/>
  </r>
  <r>
    <d v="1904-03-18T00:00:00"/>
    <x v="1538"/>
    <x v="2"/>
    <x v="2"/>
    <x v="14"/>
    <x v="2"/>
    <n v="183"/>
    <n v="8"/>
    <n v="4.3715846994535519E-2"/>
    <n v="2.14"/>
    <n v="85.514018691588774"/>
    <n v="13.5"/>
    <n v="24.9"/>
    <n v="132.94"/>
    <n v="1"/>
    <n v="0.37"/>
    <n v="1.88"/>
    <n v="2.4500000000000002"/>
    <n v="1.7000000000000001E-2"/>
    <n v="0.36"/>
    <n v="2"/>
    <n v="22.9"/>
    <n v="46.8"/>
  </r>
  <r>
    <d v="1904-03-19T00:00:00"/>
    <x v="1539"/>
    <x v="2"/>
    <x v="4"/>
    <x v="9"/>
    <x v="0"/>
    <n v="119"/>
    <n v="4"/>
    <n v="3.3613445378151259E-2"/>
    <n v="6.02"/>
    <n v="19.767441860465119"/>
    <n v="38.07"/>
    <n v="28.07"/>
    <n v="377.42"/>
    <n v="1"/>
    <n v="2.4500000000000002"/>
    <n v="2.5299999999999998"/>
    <n v="2.35"/>
    <n v="1.7000000000000001E-2"/>
    <n v="1.7"/>
    <n v="2"/>
    <n v="22.8"/>
    <n v="56.9"/>
  </r>
  <r>
    <d v="1904-03-20T00:00:00"/>
    <x v="1540"/>
    <x v="2"/>
    <x v="3"/>
    <x v="3"/>
    <x v="2"/>
    <n v="142"/>
    <m/>
    <n v="0"/>
    <n v="3.53"/>
    <n v="40.226628895184142"/>
    <n v="18.489999999999998"/>
    <n v="15.31"/>
    <n v="402.88"/>
    <n v="3"/>
    <n v="1.79"/>
    <n v="2.5"/>
    <n v="1.51"/>
    <n v="2.4E-2"/>
    <m/>
    <n v="1"/>
    <n v="20.100000000000001"/>
    <n v="41.6"/>
  </r>
  <r>
    <d v="1904-03-21T00:00:00"/>
    <x v="1541"/>
    <x v="2"/>
    <x v="2"/>
    <x v="2"/>
    <x v="0"/>
    <n v="54"/>
    <n v="6"/>
    <n v="0.1111111111111111"/>
    <n v="7.56"/>
    <n v="7.1428571428571432"/>
    <n v="42.63"/>
    <n v="26.4"/>
    <n v="272.39"/>
    <n v="1"/>
    <n v="2.58"/>
    <m/>
    <n v="0.81"/>
    <n v="3.6999999999999998E-2"/>
    <n v="1.21"/>
    <n v="0"/>
    <n v="21.9"/>
    <n v="52.7"/>
  </r>
  <r>
    <d v="1904-03-22T00:00:00"/>
    <x v="1542"/>
    <x v="2"/>
    <x v="2"/>
    <x v="16"/>
    <x v="2"/>
    <n v="157"/>
    <n v="3"/>
    <n v="1.9108280254777069E-2"/>
    <n v="14.86"/>
    <n v="10.565275908479139"/>
    <n v="34.799999999999997"/>
    <n v="24.13"/>
    <n v="458.41"/>
    <n v="1"/>
    <m/>
    <n v="2.27"/>
    <n v="2.23"/>
    <n v="4.5999999999999999E-2"/>
    <n v="0.99"/>
    <n v="0"/>
    <n v="20.2"/>
    <n v="31.6"/>
  </r>
  <r>
    <d v="1904-03-23T00:00:00"/>
    <x v="1543"/>
    <x v="2"/>
    <x v="2"/>
    <x v="11"/>
    <x v="0"/>
    <n v="160"/>
    <n v="9"/>
    <n v="5.6250000000000001E-2"/>
    <n v="18.63"/>
    <n v="8.588298443370908"/>
    <n v="25.58"/>
    <n v="29.47"/>
    <n v="188.82"/>
    <n v="4"/>
    <n v="4.16"/>
    <n v="0.39"/>
    <n v="1.3"/>
    <n v="4.8000000000000001E-2"/>
    <n v="0.78"/>
    <n v="1"/>
    <n v="19.5"/>
    <n v="37.200000000000003"/>
  </r>
  <r>
    <d v="1904-03-24T00:00:00"/>
    <x v="1544"/>
    <x v="2"/>
    <x v="3"/>
    <x v="7"/>
    <x v="0"/>
    <n v="133"/>
    <n v="6"/>
    <n v="4.5112781954887216E-2"/>
    <n v="4.5999999999999996"/>
    <n v="28.913043478260871"/>
    <n v="48.88"/>
    <n v="27.47"/>
    <n v="176.15"/>
    <n v="1"/>
    <n v="1.84"/>
    <m/>
    <n v="1.53"/>
    <n v="0.02"/>
    <n v="1.06"/>
    <n v="0"/>
    <n v="18.3"/>
    <n v="44.8"/>
  </r>
  <r>
    <d v="1904-03-25T00:00:00"/>
    <x v="1545"/>
    <x v="2"/>
    <x v="0"/>
    <x v="4"/>
    <x v="0"/>
    <n v="118"/>
    <n v="2"/>
    <n v="1.6949152542372881E-2"/>
    <n v="14.23"/>
    <n v="8.2923401264933236"/>
    <n v="17.89"/>
    <n v="19.21"/>
    <n v="350.59"/>
    <n v="2"/>
    <n v="4.1500000000000004"/>
    <n v="1.73"/>
    <n v="2.48"/>
    <n v="1.6E-2"/>
    <n v="0.52"/>
    <n v="2"/>
    <n v="23.1"/>
    <n v="59.2"/>
  </r>
  <r>
    <d v="1904-03-26T00:00:00"/>
    <x v="1546"/>
    <x v="2"/>
    <x v="3"/>
    <x v="17"/>
    <x v="2"/>
    <n v="166"/>
    <n v="6"/>
    <n v="3.614457831325301E-2"/>
    <n v="21.62"/>
    <n v="7.6780758556891762"/>
    <n v="40.47"/>
    <n v="27.96"/>
    <n v="283.86"/>
    <n v="2"/>
    <n v="0.45"/>
    <n v="0.19"/>
    <n v="1.43"/>
    <n v="4.3999999999999997E-2"/>
    <n v="0.8"/>
    <n v="0"/>
    <n v="20.2"/>
    <n v="52"/>
  </r>
  <r>
    <d v="1904-03-27T00:00:00"/>
    <x v="1547"/>
    <x v="2"/>
    <x v="2"/>
    <x v="11"/>
    <x v="2"/>
    <n v="166"/>
    <n v="1"/>
    <n v="6.024096385542169E-3"/>
    <n v="18.09"/>
    <n v="9.1763405196241017"/>
    <n v="16.13"/>
    <n v="28.13"/>
    <n v="267.05"/>
    <n v="1"/>
    <n v="0.13"/>
    <n v="0.55000000000000004"/>
    <n v="0.8"/>
    <n v="3.7999999999999999E-2"/>
    <n v="7.0000000000000007E-2"/>
    <n v="2"/>
    <n v="24.6"/>
    <n v="30.7"/>
  </r>
  <r>
    <d v="1904-03-28T00:00:00"/>
    <x v="1548"/>
    <x v="2"/>
    <x v="3"/>
    <x v="17"/>
    <x v="1"/>
    <n v="57"/>
    <n v="4"/>
    <n v="7.0175438596491224E-2"/>
    <n v="4.57"/>
    <n v="12.472647702407002"/>
    <n v="18.920000000000002"/>
    <n v="27.37"/>
    <n v="350.71"/>
    <n v="2"/>
    <n v="0.91"/>
    <m/>
    <n v="1.83"/>
    <n v="2.7E-2"/>
    <n v="1.99"/>
    <n v="1"/>
    <n v="19.3"/>
    <n v="52.1"/>
  </r>
  <r>
    <d v="1904-03-29T00:00:00"/>
    <x v="1549"/>
    <x v="2"/>
    <x v="1"/>
    <x v="1"/>
    <x v="1"/>
    <n v="172"/>
    <n v="7"/>
    <n v="4.0697674418604654E-2"/>
    <n v="15.79"/>
    <n v="10.892970234325523"/>
    <n v="15.13"/>
    <n v="22.88"/>
    <n v="246.13"/>
    <n v="4"/>
    <n v="2.79"/>
    <m/>
    <n v="1.6"/>
    <n v="1.4999999999999999E-2"/>
    <n v="0.18"/>
    <n v="0"/>
    <n v="19.2"/>
    <n v="35.9"/>
  </r>
  <r>
    <d v="1904-03-30T00:00:00"/>
    <x v="1550"/>
    <x v="2"/>
    <x v="0"/>
    <x v="12"/>
    <x v="0"/>
    <n v="181"/>
    <n v="7"/>
    <n v="3.8674033149171269E-2"/>
    <n v="12.01"/>
    <n v="15.070774354704414"/>
    <n v="47.43"/>
    <n v="27.74"/>
    <n v="483.25"/>
    <n v="2"/>
    <n v="3.94"/>
    <m/>
    <n v="0.86"/>
    <n v="2.5000000000000001E-2"/>
    <n v="1.66"/>
    <n v="0"/>
    <n v="23"/>
    <n v="53.4"/>
  </r>
  <r>
    <d v="1904-03-31T00:00:00"/>
    <x v="1551"/>
    <x v="2"/>
    <x v="4"/>
    <x v="18"/>
    <x v="0"/>
    <n v="58"/>
    <n v="8"/>
    <n v="0.13793103448275862"/>
    <n v="6.76"/>
    <n v="8.5798816568047336"/>
    <n v="28.99"/>
    <n v="19.73"/>
    <n v="460.55"/>
    <n v="1"/>
    <n v="4.82"/>
    <n v="2.37"/>
    <n v="0.88"/>
    <n v="0.01"/>
    <n v="0.71"/>
    <n v="2"/>
    <n v="20.5"/>
    <n v="56.4"/>
  </r>
  <r>
    <d v="1904-04-01T00:00:00"/>
    <x v="1552"/>
    <x v="3"/>
    <x v="1"/>
    <x v="8"/>
    <x v="1"/>
    <n v="96"/>
    <n v="9"/>
    <n v="9.375E-2"/>
    <n v="13.14"/>
    <n v="7.3059360730593603"/>
    <n v="43.5"/>
    <n v="20.23"/>
    <n v="224.04"/>
    <n v="3"/>
    <n v="1.34"/>
    <n v="2.77"/>
    <n v="2.34"/>
    <n v="4.4999999999999998E-2"/>
    <n v="1.47"/>
    <n v="0"/>
    <n v="22.6"/>
    <n v="54"/>
  </r>
  <r>
    <d v="1904-04-02T00:00:00"/>
    <x v="1553"/>
    <x v="3"/>
    <x v="2"/>
    <x v="2"/>
    <x v="2"/>
    <n v="137"/>
    <n v="8"/>
    <n v="5.8394160583941604E-2"/>
    <n v="4.71"/>
    <n v="29.087048832271762"/>
    <n v="12.25"/>
    <n v="24.72"/>
    <n v="176.92"/>
    <n v="2"/>
    <n v="1.65"/>
    <n v="0.75"/>
    <n v="0.57999999999999996"/>
    <n v="4.1000000000000002E-2"/>
    <n v="0.68"/>
    <n v="2"/>
    <n v="23.3"/>
    <n v="36.6"/>
  </r>
  <r>
    <d v="1904-04-03T00:00:00"/>
    <x v="1554"/>
    <x v="3"/>
    <x v="4"/>
    <x v="9"/>
    <x v="1"/>
    <n v="131"/>
    <n v="2"/>
    <n v="1.5267175572519083E-2"/>
    <n v="8.2799999999999994"/>
    <n v="15.821256038647345"/>
    <n v="33.36"/>
    <n v="15.41"/>
    <n v="171.06"/>
    <n v="1"/>
    <n v="1.27"/>
    <n v="1.53"/>
    <n v="1.75"/>
    <n v="3.1E-2"/>
    <n v="1.9"/>
    <n v="1"/>
    <n v="22.1"/>
    <n v="49.7"/>
  </r>
  <r>
    <d v="1904-04-04T00:00:00"/>
    <x v="1555"/>
    <x v="3"/>
    <x v="4"/>
    <x v="18"/>
    <x v="1"/>
    <n v="166"/>
    <n v="2"/>
    <n v="1.2048192771084338E-2"/>
    <n v="9.25"/>
    <n v="17.945945945945947"/>
    <n v="28.02"/>
    <n v="24.77"/>
    <n v="411.51"/>
    <n v="4"/>
    <n v="1.56"/>
    <n v="2.65"/>
    <n v="2.08"/>
    <n v="3.2000000000000001E-2"/>
    <n v="0.28999999999999998"/>
    <n v="1"/>
    <n v="23.2"/>
    <n v="59.6"/>
  </r>
  <r>
    <d v="1904-04-05T00:00:00"/>
    <x v="1556"/>
    <x v="3"/>
    <x v="0"/>
    <x v="19"/>
    <x v="0"/>
    <n v="188"/>
    <n v="5"/>
    <n v="2.6595744680851064E-2"/>
    <n v="8.7200000000000006"/>
    <n v="21.559633027522935"/>
    <n v="49.49"/>
    <n v="19.809999999999999"/>
    <n v="341.9"/>
    <n v="4"/>
    <m/>
    <n v="2.42"/>
    <n v="1.25"/>
    <n v="1.4999999999999999E-2"/>
    <n v="0.71"/>
    <n v="1"/>
    <n v="22.6"/>
    <n v="58.6"/>
  </r>
  <r>
    <d v="1904-04-06T00:00:00"/>
    <x v="1557"/>
    <x v="3"/>
    <x v="3"/>
    <x v="10"/>
    <x v="0"/>
    <n v="134"/>
    <n v="8"/>
    <n v="5.9701492537313432E-2"/>
    <n v="3.11"/>
    <n v="43.086816720257239"/>
    <n v="41.72"/>
    <n v="28.44"/>
    <n v="316.39"/>
    <n v="2"/>
    <n v="3.07"/>
    <n v="2.56"/>
    <n v="0.78"/>
    <n v="4.5999999999999999E-2"/>
    <n v="1.96"/>
    <n v="0"/>
    <n v="18.7"/>
    <n v="59.9"/>
  </r>
  <r>
    <d v="1904-04-07T00:00:00"/>
    <x v="1558"/>
    <x v="3"/>
    <x v="3"/>
    <x v="10"/>
    <x v="1"/>
    <n v="79"/>
    <m/>
    <n v="0"/>
    <n v="10.55"/>
    <n v="7.4881516587677721"/>
    <n v="47.11"/>
    <n v="21.2"/>
    <n v="362.42"/>
    <n v="4"/>
    <m/>
    <n v="0.97"/>
    <n v="2.34"/>
    <n v="0.02"/>
    <m/>
    <n v="2"/>
    <n v="24.3"/>
    <n v="46.2"/>
  </r>
  <r>
    <d v="1904-04-08T00:00:00"/>
    <x v="1559"/>
    <x v="3"/>
    <x v="3"/>
    <x v="7"/>
    <x v="0"/>
    <n v="98"/>
    <n v="9"/>
    <n v="9.1836734693877556E-2"/>
    <n v="20.38"/>
    <n v="4.8086359175662414"/>
    <n v="28.98"/>
    <n v="26.23"/>
    <n v="395.33"/>
    <n v="2"/>
    <n v="0.28999999999999998"/>
    <n v="0.88"/>
    <n v="1.02"/>
    <n v="1.4E-2"/>
    <n v="1.1000000000000001"/>
    <n v="0"/>
    <n v="20.5"/>
    <n v="40.4"/>
  </r>
  <r>
    <d v="1904-04-09T00:00:00"/>
    <x v="1560"/>
    <x v="3"/>
    <x v="3"/>
    <x v="10"/>
    <x v="2"/>
    <n v="153"/>
    <m/>
    <n v="0"/>
    <n v="20.29"/>
    <n v="7.5406604238541153"/>
    <n v="42.43"/>
    <n v="19.09"/>
    <n v="190.41"/>
    <n v="4"/>
    <m/>
    <n v="2.17"/>
    <n v="0.86"/>
    <n v="4.2000000000000003E-2"/>
    <n v="0.06"/>
    <n v="1"/>
    <n v="21.6"/>
    <n v="42.8"/>
  </r>
  <r>
    <d v="1904-04-10T00:00:00"/>
    <x v="1561"/>
    <x v="3"/>
    <x v="1"/>
    <x v="13"/>
    <x v="1"/>
    <n v="150"/>
    <n v="2"/>
    <n v="1.3333333333333334E-2"/>
    <n v="10.68"/>
    <n v="14.04494382022472"/>
    <n v="18.32"/>
    <n v="19.940000000000001"/>
    <n v="491.88"/>
    <n v="2"/>
    <n v="3.86"/>
    <n v="1.56"/>
    <n v="0.63"/>
    <n v="3.6999999999999998E-2"/>
    <n v="1.77"/>
    <n v="2"/>
    <n v="19.7"/>
    <n v="32.700000000000003"/>
  </r>
  <r>
    <d v="1904-04-11T00:00:00"/>
    <x v="1562"/>
    <x v="3"/>
    <x v="2"/>
    <x v="16"/>
    <x v="2"/>
    <n v="197"/>
    <n v="6"/>
    <n v="3.0456852791878174E-2"/>
    <n v="1.29"/>
    <n v="152.71317829457365"/>
    <n v="38.07"/>
    <n v="17.78"/>
    <n v="241.76"/>
    <n v="4"/>
    <m/>
    <n v="2.61"/>
    <n v="2.29"/>
    <n v="1.6E-2"/>
    <n v="0.51"/>
    <n v="2"/>
    <n v="22.2"/>
    <n v="50.3"/>
  </r>
  <r>
    <d v="1904-04-12T00:00:00"/>
    <x v="1563"/>
    <x v="3"/>
    <x v="4"/>
    <x v="15"/>
    <x v="1"/>
    <n v="68"/>
    <n v="9"/>
    <n v="0.13235294117647059"/>
    <n v="14.33"/>
    <n v="4.7452896022330773"/>
    <n v="48.81"/>
    <n v="18.62"/>
    <n v="131.29"/>
    <n v="4"/>
    <n v="3.27"/>
    <n v="2.23"/>
    <n v="1.58"/>
    <n v="0.01"/>
    <n v="0.82"/>
    <n v="0"/>
    <n v="18.3"/>
    <n v="36.9"/>
  </r>
  <r>
    <d v="1904-04-13T00:00:00"/>
    <x v="1564"/>
    <x v="3"/>
    <x v="2"/>
    <x v="11"/>
    <x v="2"/>
    <n v="185"/>
    <m/>
    <n v="0"/>
    <n v="14.7"/>
    <n v="12.585034013605442"/>
    <n v="34.43"/>
    <n v="16.62"/>
    <n v="433.88"/>
    <n v="3"/>
    <m/>
    <n v="1.05"/>
    <n v="1.28"/>
    <n v="4.1000000000000002E-2"/>
    <n v="0.79"/>
    <n v="1"/>
    <n v="21.5"/>
    <n v="54.1"/>
  </r>
  <r>
    <d v="1904-04-14T00:00:00"/>
    <x v="1565"/>
    <x v="3"/>
    <x v="2"/>
    <x v="11"/>
    <x v="2"/>
    <n v="176"/>
    <n v="2"/>
    <n v="1.1363636363636364E-2"/>
    <n v="20.7"/>
    <n v="8.5024154589371985"/>
    <n v="10.89"/>
    <n v="24.25"/>
    <n v="312.47000000000003"/>
    <n v="1"/>
    <m/>
    <n v="2.48"/>
    <n v="2.04"/>
    <n v="4.4999999999999998E-2"/>
    <n v="0.46"/>
    <n v="2"/>
    <n v="23.7"/>
    <n v="58.5"/>
  </r>
  <r>
    <d v="1904-04-15T00:00:00"/>
    <x v="1566"/>
    <x v="3"/>
    <x v="0"/>
    <x v="0"/>
    <x v="0"/>
    <n v="58"/>
    <n v="2"/>
    <n v="3.4482758620689655E-2"/>
    <n v="20.28"/>
    <n v="2.8599605522682445"/>
    <n v="23.81"/>
    <n v="27.6"/>
    <n v="107.2"/>
    <n v="3"/>
    <n v="1.32"/>
    <n v="2.77"/>
    <n v="1.55"/>
    <n v="3.5999999999999997E-2"/>
    <n v="1.39"/>
    <n v="2"/>
    <n v="18.8"/>
    <n v="40.9"/>
  </r>
  <r>
    <d v="1904-04-16T00:00:00"/>
    <x v="1567"/>
    <x v="3"/>
    <x v="0"/>
    <x v="4"/>
    <x v="2"/>
    <n v="74"/>
    <m/>
    <n v="0"/>
    <n v="18.82"/>
    <n v="3.9319872476089266"/>
    <n v="33.85"/>
    <n v="19.260000000000002"/>
    <n v="343.18"/>
    <n v="2"/>
    <n v="3.84"/>
    <m/>
    <n v="1.1100000000000001"/>
    <n v="4.3999999999999997E-2"/>
    <n v="1.1000000000000001"/>
    <n v="1"/>
    <n v="25"/>
    <n v="49.8"/>
  </r>
  <r>
    <d v="1904-04-17T00:00:00"/>
    <x v="1568"/>
    <x v="3"/>
    <x v="0"/>
    <x v="12"/>
    <x v="2"/>
    <n v="90"/>
    <n v="4"/>
    <n v="4.4444444444444446E-2"/>
    <n v="20.71"/>
    <n v="4.3457267020762913"/>
    <n v="14.64"/>
    <n v="19.53"/>
    <n v="348.03"/>
    <n v="3"/>
    <n v="0.27"/>
    <n v="1.61"/>
    <n v="1.28"/>
    <n v="3.6999999999999998E-2"/>
    <n v="0.48"/>
    <n v="0"/>
    <n v="24.8"/>
    <n v="54.7"/>
  </r>
  <r>
    <d v="1904-04-18T00:00:00"/>
    <x v="1569"/>
    <x v="3"/>
    <x v="0"/>
    <x v="4"/>
    <x v="2"/>
    <n v="53"/>
    <n v="8"/>
    <n v="0.15094339622641509"/>
    <n v="6.72"/>
    <n v="7.8869047619047619"/>
    <n v="26.07"/>
    <n v="28.64"/>
    <n v="370.09"/>
    <n v="1"/>
    <n v="3.05"/>
    <m/>
    <n v="2.02"/>
    <n v="4.9000000000000002E-2"/>
    <n v="1.81"/>
    <n v="1"/>
    <n v="23.6"/>
    <n v="37.1"/>
  </r>
  <r>
    <d v="1904-04-19T00:00:00"/>
    <x v="1570"/>
    <x v="3"/>
    <x v="3"/>
    <x v="3"/>
    <x v="0"/>
    <n v="154"/>
    <n v="4"/>
    <n v="2.5974025974025976E-2"/>
    <n v="14.05"/>
    <n v="10.96085409252669"/>
    <n v="28.04"/>
    <n v="16.36"/>
    <n v="338.28"/>
    <n v="1"/>
    <n v="0.68"/>
    <n v="0.18"/>
    <n v="1.03"/>
    <n v="4.9000000000000002E-2"/>
    <n v="0.83"/>
    <n v="0"/>
    <n v="23"/>
    <n v="36.799999999999997"/>
  </r>
  <r>
    <d v="1904-04-20T00:00:00"/>
    <x v="1571"/>
    <x v="3"/>
    <x v="4"/>
    <x v="15"/>
    <x v="1"/>
    <n v="192"/>
    <n v="2"/>
    <n v="1.0416666666666666E-2"/>
    <n v="22.48"/>
    <n v="8.5409252669039137"/>
    <n v="45.18"/>
    <n v="16.37"/>
    <n v="206.72"/>
    <n v="2"/>
    <n v="2.56"/>
    <n v="0.04"/>
    <n v="1.57"/>
    <n v="4.3999999999999997E-2"/>
    <n v="0.95"/>
    <n v="2"/>
    <n v="23.1"/>
    <n v="32.5"/>
  </r>
  <r>
    <d v="1904-04-21T00:00:00"/>
    <x v="1572"/>
    <x v="3"/>
    <x v="3"/>
    <x v="7"/>
    <x v="1"/>
    <n v="88"/>
    <n v="9"/>
    <n v="0.10227272727272728"/>
    <n v="13.21"/>
    <n v="6.6616199848599544"/>
    <n v="32.82"/>
    <n v="26.56"/>
    <n v="499.61"/>
    <n v="3"/>
    <m/>
    <n v="0.54"/>
    <n v="2.23"/>
    <n v="3.5999999999999997E-2"/>
    <n v="0.93"/>
    <n v="2"/>
    <n v="18.899999999999999"/>
    <n v="38.799999999999997"/>
  </r>
  <r>
    <d v="1904-04-22T00:00:00"/>
    <x v="1573"/>
    <x v="3"/>
    <x v="2"/>
    <x v="14"/>
    <x v="1"/>
    <n v="70"/>
    <n v="1"/>
    <n v="1.4285714285714285E-2"/>
    <n v="21.45"/>
    <n v="3.2634032634032635"/>
    <n v="31.9"/>
    <n v="18.760000000000002"/>
    <n v="287.02999999999997"/>
    <n v="4"/>
    <n v="2.54"/>
    <m/>
    <n v="2.25"/>
    <n v="1.2999999999999999E-2"/>
    <n v="0.14000000000000001"/>
    <n v="0"/>
    <n v="22.9"/>
    <n v="56.7"/>
  </r>
  <r>
    <d v="1904-04-23T00:00:00"/>
    <x v="1574"/>
    <x v="3"/>
    <x v="3"/>
    <x v="3"/>
    <x v="1"/>
    <n v="143"/>
    <m/>
    <n v="0"/>
    <n v="21.86"/>
    <n v="6.5416285452881979"/>
    <n v="24.61"/>
    <n v="22.97"/>
    <n v="255.24"/>
    <n v="1"/>
    <n v="3.28"/>
    <n v="1.92"/>
    <n v="2.29"/>
    <n v="4.2000000000000003E-2"/>
    <n v="0.17"/>
    <n v="1"/>
    <n v="20.7"/>
    <n v="33.200000000000003"/>
  </r>
  <r>
    <d v="1904-04-24T00:00:00"/>
    <x v="1575"/>
    <x v="3"/>
    <x v="4"/>
    <x v="5"/>
    <x v="1"/>
    <n v="139"/>
    <n v="5"/>
    <n v="3.5971223021582732E-2"/>
    <n v="2.62"/>
    <n v="53.053435114503813"/>
    <n v="25.36"/>
    <n v="21.87"/>
    <n v="101.53"/>
    <n v="2"/>
    <n v="1.72"/>
    <n v="0.54"/>
    <n v="2.0299999999999998"/>
    <n v="3.9E-2"/>
    <n v="1.63"/>
    <n v="2"/>
    <n v="22.8"/>
    <n v="38.6"/>
  </r>
  <r>
    <d v="1904-04-25T00:00:00"/>
    <x v="1576"/>
    <x v="3"/>
    <x v="4"/>
    <x v="15"/>
    <x v="0"/>
    <n v="161"/>
    <n v="0"/>
    <n v="0"/>
    <n v="22.06"/>
    <n v="7.2982774252039899"/>
    <n v="60"/>
    <n v="23.33"/>
    <n v="327.54000000000002"/>
    <n v="3"/>
    <n v="4.71"/>
    <n v="1.82"/>
    <n v="1.52"/>
    <n v="4.3999999999999997E-2"/>
    <n v="1.6"/>
    <n v="1"/>
    <n v="21"/>
    <n v="55.6"/>
  </r>
  <r>
    <d v="1904-04-26T00:00:00"/>
    <x v="1577"/>
    <x v="3"/>
    <x v="2"/>
    <x v="2"/>
    <x v="2"/>
    <n v="72"/>
    <m/>
    <n v="0"/>
    <n v="3.33"/>
    <n v="21.621621621621621"/>
    <n v="16.54"/>
    <n v="16.28"/>
    <n v="295.22000000000003"/>
    <n v="3"/>
    <n v="2.15"/>
    <n v="1.88"/>
    <n v="1.5"/>
    <n v="4.8000000000000001E-2"/>
    <n v="1.49"/>
    <n v="0"/>
    <n v="19.7"/>
    <n v="55"/>
  </r>
  <r>
    <d v="1904-04-27T00:00:00"/>
    <x v="1578"/>
    <x v="3"/>
    <x v="1"/>
    <x v="6"/>
    <x v="2"/>
    <n v="97"/>
    <n v="7"/>
    <n v="7.2164948453608241E-2"/>
    <n v="10.25"/>
    <n v="9.463414634146341"/>
    <n v="28.74"/>
    <n v="20.69"/>
    <n v="478.73"/>
    <n v="3"/>
    <n v="1.52"/>
    <n v="1.4"/>
    <n v="2.42"/>
    <n v="0.05"/>
    <n v="1.62"/>
    <n v="0"/>
    <n v="23.9"/>
    <n v="33.299999999999997"/>
  </r>
  <r>
    <d v="1904-04-28T00:00:00"/>
    <x v="1579"/>
    <x v="3"/>
    <x v="2"/>
    <x v="14"/>
    <x v="0"/>
    <n v="149"/>
    <n v="7"/>
    <n v="4.6979865771812082E-2"/>
    <n v="18.29"/>
    <n v="8.146528157463095"/>
    <n v="30.3"/>
    <n v="24.6"/>
    <n v="227.79"/>
    <n v="4"/>
    <n v="4.0599999999999996"/>
    <n v="1.58"/>
    <n v="2.04"/>
    <n v="1.4E-2"/>
    <m/>
    <n v="1"/>
    <n v="19.600000000000001"/>
    <n v="51.7"/>
  </r>
  <r>
    <d v="1904-04-29T00:00:00"/>
    <x v="1580"/>
    <x v="3"/>
    <x v="2"/>
    <x v="16"/>
    <x v="1"/>
    <n v="141"/>
    <n v="5"/>
    <n v="3.5460992907801421E-2"/>
    <n v="2.63"/>
    <n v="53.612167300380229"/>
    <n v="37.47"/>
    <n v="18.36"/>
    <n v="371.77"/>
    <n v="1"/>
    <n v="1.04"/>
    <n v="2.08"/>
    <n v="0.92"/>
    <n v="0.01"/>
    <m/>
    <n v="0"/>
    <n v="18.5"/>
    <n v="41.1"/>
  </r>
  <r>
    <d v="1904-04-30T00:00:00"/>
    <x v="1581"/>
    <x v="3"/>
    <x v="3"/>
    <x v="3"/>
    <x v="1"/>
    <n v="162"/>
    <n v="3"/>
    <n v="1.8518518518518517E-2"/>
    <n v="10.09"/>
    <n v="16.055500495540137"/>
    <n v="33.79"/>
    <n v="17.25"/>
    <n v="352.1"/>
    <n v="3"/>
    <n v="4"/>
    <n v="2.7"/>
    <n v="1.1599999999999999"/>
    <n v="3.9E-2"/>
    <m/>
    <n v="2"/>
    <n v="19.899999999999999"/>
    <n v="31.3"/>
  </r>
  <r>
    <d v="1904-05-01T00:00:00"/>
    <x v="1582"/>
    <x v="4"/>
    <x v="0"/>
    <x v="0"/>
    <x v="2"/>
    <n v="189"/>
    <n v="1"/>
    <n v="5.2910052910052907E-3"/>
    <n v="6.4"/>
    <n v="29.53125"/>
    <n v="23.08"/>
    <n v="21.58"/>
    <n v="416.11"/>
    <n v="2"/>
    <n v="4.3099999999999996"/>
    <m/>
    <n v="1.1599999999999999"/>
    <n v="4.4999999999999998E-2"/>
    <n v="1.0900000000000001"/>
    <n v="1"/>
    <n v="24.1"/>
    <n v="31.5"/>
  </r>
  <r>
    <d v="1904-05-02T00:00:00"/>
    <x v="1583"/>
    <x v="4"/>
    <x v="1"/>
    <x v="1"/>
    <x v="0"/>
    <n v="148"/>
    <n v="5"/>
    <n v="3.3783783783783786E-2"/>
    <n v="17.23"/>
    <n v="8.5896691816598949"/>
    <n v="31.23"/>
    <n v="29.15"/>
    <n v="418.1"/>
    <n v="4"/>
    <n v="1.34"/>
    <n v="2.13"/>
    <n v="2.0499999999999998"/>
    <n v="3.3000000000000002E-2"/>
    <n v="1.1200000000000001"/>
    <n v="2"/>
    <n v="20.100000000000001"/>
    <n v="39.799999999999997"/>
  </r>
  <r>
    <d v="1904-05-03T00:00:00"/>
    <x v="1584"/>
    <x v="4"/>
    <x v="0"/>
    <x v="19"/>
    <x v="2"/>
    <n v="54"/>
    <n v="1"/>
    <n v="1.8518518518518517E-2"/>
    <n v="20.99"/>
    <n v="2.5726536445926635"/>
    <n v="10.78"/>
    <n v="29.23"/>
    <n v="101.46"/>
    <n v="2"/>
    <n v="3.4"/>
    <n v="2.57"/>
    <n v="1.43"/>
    <n v="1.2E-2"/>
    <n v="0.89"/>
    <n v="1"/>
    <n v="22.1"/>
    <n v="54.7"/>
  </r>
  <r>
    <d v="1904-05-04T00:00:00"/>
    <x v="1585"/>
    <x v="4"/>
    <x v="2"/>
    <x v="11"/>
    <x v="2"/>
    <n v="115"/>
    <n v="8"/>
    <n v="6.9565217391304349E-2"/>
    <n v="18.649999999999999"/>
    <n v="6.1662198391420917"/>
    <n v="37.49"/>
    <n v="27.75"/>
    <n v="447.3"/>
    <n v="1"/>
    <n v="2.23"/>
    <n v="1.88"/>
    <n v="1.96"/>
    <n v="4.2000000000000003E-2"/>
    <n v="1.43"/>
    <n v="1"/>
    <n v="23.8"/>
    <n v="55.7"/>
  </r>
  <r>
    <d v="1904-05-05T00:00:00"/>
    <x v="1586"/>
    <x v="4"/>
    <x v="1"/>
    <x v="8"/>
    <x v="1"/>
    <n v="155"/>
    <n v="8"/>
    <n v="5.1612903225806452E-2"/>
    <n v="13.64"/>
    <n v="11.363636363636363"/>
    <n v="19.29"/>
    <n v="18.86"/>
    <n v="147.19"/>
    <n v="1"/>
    <n v="2.83"/>
    <n v="2.25"/>
    <n v="0.59"/>
    <n v="1.7000000000000001E-2"/>
    <m/>
    <n v="1"/>
    <n v="20.399999999999999"/>
    <n v="56.1"/>
  </r>
  <r>
    <d v="1904-05-06T00:00:00"/>
    <x v="1587"/>
    <x v="4"/>
    <x v="3"/>
    <x v="10"/>
    <x v="1"/>
    <n v="95"/>
    <n v="1"/>
    <n v="1.0526315789473684E-2"/>
    <n v="20.399999999999999"/>
    <n v="4.6568627450980395"/>
    <n v="43.31"/>
    <n v="25.41"/>
    <n v="121.06"/>
    <n v="3"/>
    <n v="2.92"/>
    <n v="2.65"/>
    <n v="1.83"/>
    <n v="2.9000000000000001E-2"/>
    <n v="0.67"/>
    <n v="1"/>
    <n v="22.3"/>
    <n v="35.5"/>
  </r>
  <r>
    <d v="1904-05-07T00:00:00"/>
    <x v="1588"/>
    <x v="4"/>
    <x v="2"/>
    <x v="14"/>
    <x v="2"/>
    <n v="126"/>
    <n v="4"/>
    <n v="3.1746031746031744E-2"/>
    <n v="20.69"/>
    <n v="6.0898985016916383"/>
    <n v="38.94"/>
    <n v="29.43"/>
    <n v="422.87"/>
    <n v="4"/>
    <n v="1"/>
    <n v="2.64"/>
    <n v="1.1299999999999999"/>
    <n v="2.5000000000000001E-2"/>
    <n v="0.16"/>
    <n v="0"/>
    <n v="23.5"/>
    <n v="47.4"/>
  </r>
  <r>
    <d v="1904-05-08T00:00:00"/>
    <x v="1589"/>
    <x v="4"/>
    <x v="2"/>
    <x v="11"/>
    <x v="2"/>
    <n v="132"/>
    <m/>
    <n v="0"/>
    <n v="12.4"/>
    <n v="10.64516129032258"/>
    <n v="16.39"/>
    <n v="25.19"/>
    <n v="133.88999999999999"/>
    <n v="1"/>
    <n v="4.28"/>
    <n v="2.44"/>
    <n v="0.94"/>
    <n v="0.03"/>
    <n v="1.99"/>
    <n v="0"/>
    <n v="20.9"/>
    <n v="32.5"/>
  </r>
  <r>
    <d v="1904-05-09T00:00:00"/>
    <x v="1590"/>
    <x v="4"/>
    <x v="4"/>
    <x v="9"/>
    <x v="0"/>
    <n v="146"/>
    <n v="7"/>
    <n v="4.7945205479452052E-2"/>
    <n v="20.66"/>
    <n v="7.0667957405614716"/>
    <n v="22.88"/>
    <n v="24.17"/>
    <n v="118.04"/>
    <n v="2"/>
    <n v="4.92"/>
    <n v="1.64"/>
    <n v="1.83"/>
    <n v="1.6E-2"/>
    <n v="1.28"/>
    <n v="1"/>
    <n v="20.100000000000001"/>
    <n v="55.3"/>
  </r>
  <r>
    <d v="1904-05-10T00:00:00"/>
    <x v="1591"/>
    <x v="4"/>
    <x v="3"/>
    <x v="3"/>
    <x v="1"/>
    <n v="183"/>
    <n v="8"/>
    <n v="4.3715846994535519E-2"/>
    <n v="21.52"/>
    <n v="8.503717472118959"/>
    <n v="39.9"/>
    <n v="16.760000000000002"/>
    <n v="196.88"/>
    <n v="2"/>
    <n v="2.59"/>
    <n v="0.56999999999999995"/>
    <n v="0.71"/>
    <n v="3.6999999999999998E-2"/>
    <m/>
    <n v="1"/>
    <n v="19.600000000000001"/>
    <n v="57.5"/>
  </r>
  <r>
    <d v="1904-05-11T00:00:00"/>
    <x v="1592"/>
    <x v="4"/>
    <x v="3"/>
    <x v="10"/>
    <x v="1"/>
    <n v="158"/>
    <n v="3"/>
    <n v="1.8987341772151899E-2"/>
    <n v="1.2"/>
    <n v="131.66666666666669"/>
    <n v="38.19"/>
    <n v="26.22"/>
    <n v="309.52999999999997"/>
    <n v="1"/>
    <n v="0.64"/>
    <n v="2.52"/>
    <n v="1.83"/>
    <n v="2.5999999999999999E-2"/>
    <n v="0.16"/>
    <n v="0"/>
    <n v="22.1"/>
    <n v="52"/>
  </r>
  <r>
    <d v="1904-05-12T00:00:00"/>
    <x v="1593"/>
    <x v="4"/>
    <x v="2"/>
    <x v="11"/>
    <x v="1"/>
    <n v="72"/>
    <n v="4"/>
    <n v="5.5555555555555552E-2"/>
    <n v="21.25"/>
    <n v="3.388235294117647"/>
    <n v="31.54"/>
    <n v="26.51"/>
    <n v="448.11"/>
    <n v="3"/>
    <m/>
    <n v="2.2799999999999998"/>
    <n v="2.4900000000000002"/>
    <n v="2.5000000000000001E-2"/>
    <n v="0.56999999999999995"/>
    <n v="1"/>
    <n v="21.5"/>
    <n v="32.9"/>
  </r>
  <r>
    <d v="1904-05-13T00:00:00"/>
    <x v="1594"/>
    <x v="4"/>
    <x v="1"/>
    <x v="1"/>
    <x v="1"/>
    <n v="154"/>
    <n v="9"/>
    <n v="5.844155844155844E-2"/>
    <n v="2.2799999999999998"/>
    <n v="67.543859649122808"/>
    <n v="21.79"/>
    <n v="17.57"/>
    <n v="467.18"/>
    <n v="4"/>
    <n v="0.82"/>
    <m/>
    <n v="2.33"/>
    <n v="1.7000000000000001E-2"/>
    <m/>
    <n v="0"/>
    <n v="22.3"/>
    <n v="38.299999999999997"/>
  </r>
  <r>
    <d v="1904-05-14T00:00:00"/>
    <x v="1595"/>
    <x v="4"/>
    <x v="1"/>
    <x v="13"/>
    <x v="2"/>
    <n v="181"/>
    <n v="4"/>
    <n v="2.2099447513812154E-2"/>
    <n v="7.88"/>
    <n v="22.969543147208121"/>
    <n v="30.9"/>
    <n v="20.98"/>
    <n v="281.35000000000002"/>
    <n v="4"/>
    <n v="0.21"/>
    <n v="0.38"/>
    <n v="2.0299999999999998"/>
    <n v="3.5000000000000003E-2"/>
    <n v="1.46"/>
    <n v="1"/>
    <n v="19.8"/>
    <n v="53.7"/>
  </r>
  <r>
    <d v="1904-05-15T00:00:00"/>
    <x v="1596"/>
    <x v="4"/>
    <x v="0"/>
    <x v="19"/>
    <x v="0"/>
    <n v="173"/>
    <n v="9"/>
    <n v="5.2023121387283239E-2"/>
    <n v="13.75"/>
    <n v="12.581818181818182"/>
    <n v="49.66"/>
    <n v="23.52"/>
    <n v="336.2"/>
    <n v="3"/>
    <n v="2.35"/>
    <m/>
    <n v="1.18"/>
    <n v="3.5999999999999997E-2"/>
    <n v="1.1399999999999999"/>
    <n v="0"/>
    <n v="23.5"/>
    <n v="46.5"/>
  </r>
  <r>
    <d v="1904-05-16T00:00:00"/>
    <x v="1597"/>
    <x v="4"/>
    <x v="4"/>
    <x v="18"/>
    <x v="0"/>
    <n v="179"/>
    <n v="0"/>
    <n v="0"/>
    <n v="6.62"/>
    <n v="27.0392749244713"/>
    <n v="26.12"/>
    <n v="18.72"/>
    <n v="469.57"/>
    <n v="3"/>
    <n v="3.4"/>
    <n v="2.39"/>
    <n v="1.1000000000000001"/>
    <n v="1.2999999999999999E-2"/>
    <n v="1.93"/>
    <n v="0"/>
    <n v="20.7"/>
    <n v="34.299999999999997"/>
  </r>
  <r>
    <d v="1904-05-17T00:00:00"/>
    <x v="1598"/>
    <x v="4"/>
    <x v="4"/>
    <x v="5"/>
    <x v="1"/>
    <n v="90"/>
    <n v="1"/>
    <n v="1.1111111111111112E-2"/>
    <n v="21.14"/>
    <n v="4.2573320719016081"/>
    <n v="31"/>
    <n v="29.74"/>
    <n v="409.54"/>
    <n v="4"/>
    <n v="2.4900000000000002"/>
    <n v="1.19"/>
    <n v="2.44"/>
    <n v="4.2999999999999997E-2"/>
    <n v="0.52"/>
    <n v="0"/>
    <n v="24"/>
    <n v="59.8"/>
  </r>
  <r>
    <d v="1904-05-18T00:00:00"/>
    <x v="1599"/>
    <x v="4"/>
    <x v="0"/>
    <x v="19"/>
    <x v="2"/>
    <n v="158"/>
    <n v="1"/>
    <n v="6.3291139240506328E-3"/>
    <n v="19.13"/>
    <n v="8.2592786199686365"/>
    <n v="42.11"/>
    <n v="17.5"/>
    <n v="348.83"/>
    <n v="2"/>
    <n v="0.97"/>
    <m/>
    <n v="0.7"/>
    <n v="4.4999999999999998E-2"/>
    <n v="1.67"/>
    <n v="2"/>
    <n v="19.5"/>
    <n v="46.9"/>
  </r>
  <r>
    <d v="1904-05-19T00:00:00"/>
    <x v="1600"/>
    <x v="4"/>
    <x v="0"/>
    <x v="12"/>
    <x v="2"/>
    <n v="75"/>
    <n v="8"/>
    <n v="0.10666666666666667"/>
    <n v="12.14"/>
    <n v="6.1779242174629321"/>
    <n v="11.13"/>
    <n v="29.47"/>
    <n v="197.97"/>
    <n v="3"/>
    <n v="2.41"/>
    <n v="2.86"/>
    <n v="0.92"/>
    <n v="0.05"/>
    <m/>
    <n v="2"/>
    <n v="25"/>
    <n v="33.299999999999997"/>
  </r>
  <r>
    <d v="1904-05-20T00:00:00"/>
    <x v="1601"/>
    <x v="4"/>
    <x v="0"/>
    <x v="19"/>
    <x v="2"/>
    <n v="78"/>
    <n v="6"/>
    <n v="7.6923076923076927E-2"/>
    <n v="20.260000000000002"/>
    <n v="3.8499506416584399"/>
    <n v="46.68"/>
    <n v="17.48"/>
    <n v="288.26"/>
    <n v="1"/>
    <n v="0.83"/>
    <m/>
    <n v="2.16"/>
    <n v="2.4E-2"/>
    <n v="0.12"/>
    <n v="0"/>
    <n v="20.399999999999999"/>
    <n v="39.299999999999997"/>
  </r>
  <r>
    <d v="1904-05-21T00:00:00"/>
    <x v="1602"/>
    <x v="4"/>
    <x v="3"/>
    <x v="10"/>
    <x v="2"/>
    <n v="168"/>
    <n v="1"/>
    <n v="5.9523809523809521E-3"/>
    <n v="19.8"/>
    <n v="8.4848484848484844"/>
    <n v="43.91"/>
    <n v="22.42"/>
    <n v="443.63"/>
    <n v="4"/>
    <n v="4.5599999999999996"/>
    <n v="0.4"/>
    <n v="1.49"/>
    <n v="3.4000000000000002E-2"/>
    <n v="0.7"/>
    <n v="2"/>
    <n v="18.7"/>
    <n v="58.1"/>
  </r>
  <r>
    <d v="1904-05-22T00:00:00"/>
    <x v="1603"/>
    <x v="4"/>
    <x v="0"/>
    <x v="4"/>
    <x v="1"/>
    <n v="179"/>
    <n v="5"/>
    <n v="2.7932960893854747E-2"/>
    <n v="8.58"/>
    <n v="20.862470862470861"/>
    <n v="31.96"/>
    <n v="29.81"/>
    <n v="224.33"/>
    <n v="3"/>
    <n v="2.16"/>
    <n v="2.4500000000000002"/>
    <n v="2.2999999999999998"/>
    <n v="1.4999999999999999E-2"/>
    <n v="2"/>
    <n v="2"/>
    <n v="18.3"/>
    <n v="42"/>
  </r>
  <r>
    <d v="1904-05-23T00:00:00"/>
    <x v="1604"/>
    <x v="4"/>
    <x v="3"/>
    <x v="7"/>
    <x v="2"/>
    <n v="84"/>
    <n v="9"/>
    <n v="0.10714285714285714"/>
    <n v="2.4900000000000002"/>
    <n v="33.734939759036145"/>
    <n v="31.42"/>
    <n v="17.93"/>
    <n v="158.1"/>
    <n v="4"/>
    <n v="1.58"/>
    <n v="1.84"/>
    <n v="1.24"/>
    <n v="2.7E-2"/>
    <n v="0.28999999999999998"/>
    <n v="2"/>
    <n v="22.2"/>
    <n v="42.4"/>
  </r>
  <r>
    <d v="1904-05-24T00:00:00"/>
    <x v="1605"/>
    <x v="4"/>
    <x v="3"/>
    <x v="10"/>
    <x v="1"/>
    <n v="61"/>
    <n v="9"/>
    <n v="0.14754098360655737"/>
    <n v="14.62"/>
    <n v="4.1723666210670318"/>
    <n v="46.51"/>
    <n v="26.06"/>
    <n v="161.77000000000001"/>
    <n v="3"/>
    <n v="3.93"/>
    <n v="0.16"/>
    <n v="1.1100000000000001"/>
    <n v="4.3999999999999997E-2"/>
    <n v="0.28999999999999998"/>
    <n v="1"/>
    <n v="21.1"/>
    <n v="51.2"/>
  </r>
  <r>
    <d v="1904-05-25T00:00:00"/>
    <x v="1606"/>
    <x v="4"/>
    <x v="2"/>
    <x v="14"/>
    <x v="2"/>
    <n v="133"/>
    <n v="3"/>
    <n v="2.2556390977443608E-2"/>
    <n v="19.07"/>
    <n v="6.9743051914001049"/>
    <n v="38.21"/>
    <n v="22.66"/>
    <n v="409"/>
    <n v="2"/>
    <n v="2.74"/>
    <n v="2.1"/>
    <n v="1.69"/>
    <n v="3.9E-2"/>
    <n v="1.1599999999999999"/>
    <n v="1"/>
    <n v="22.1"/>
    <n v="46.6"/>
  </r>
  <r>
    <d v="1904-05-26T00:00:00"/>
    <x v="1607"/>
    <x v="4"/>
    <x v="4"/>
    <x v="15"/>
    <x v="1"/>
    <n v="161"/>
    <n v="3"/>
    <n v="1.8633540372670808E-2"/>
    <n v="22.32"/>
    <n v="7.2132616487455197"/>
    <n v="40.630000000000003"/>
    <n v="21.33"/>
    <n v="165.97"/>
    <n v="2"/>
    <m/>
    <n v="1.1599999999999999"/>
    <n v="1.87"/>
    <n v="3.1E-2"/>
    <n v="1.53"/>
    <n v="1"/>
    <n v="19.2"/>
    <n v="38.299999999999997"/>
  </r>
  <r>
    <d v="1904-05-27T00:00:00"/>
    <x v="1608"/>
    <x v="4"/>
    <x v="1"/>
    <x v="6"/>
    <x v="2"/>
    <n v="112"/>
    <n v="9"/>
    <n v="8.0357142857142863E-2"/>
    <n v="1.85"/>
    <n v="60.54054054054054"/>
    <n v="19.190000000000001"/>
    <n v="21.25"/>
    <n v="117.99"/>
    <n v="3"/>
    <n v="0.56000000000000005"/>
    <n v="1.37"/>
    <n v="1.84"/>
    <n v="4.3999999999999997E-2"/>
    <n v="0.05"/>
    <n v="1"/>
    <n v="20.6"/>
    <n v="47.5"/>
  </r>
  <r>
    <d v="1904-05-28T00:00:00"/>
    <x v="1609"/>
    <x v="4"/>
    <x v="3"/>
    <x v="7"/>
    <x v="1"/>
    <n v="152"/>
    <n v="0"/>
    <n v="0"/>
    <n v="10.3"/>
    <n v="14.757281553398057"/>
    <n v="10.39"/>
    <n v="23.36"/>
    <n v="441.68"/>
    <n v="1"/>
    <n v="1.34"/>
    <n v="0.68"/>
    <n v="1.01"/>
    <n v="4.2999999999999997E-2"/>
    <m/>
    <n v="0"/>
    <n v="21.1"/>
    <n v="32.5"/>
  </r>
  <r>
    <d v="1904-05-29T00:00:00"/>
    <x v="1610"/>
    <x v="4"/>
    <x v="4"/>
    <x v="15"/>
    <x v="1"/>
    <n v="156"/>
    <n v="8"/>
    <n v="5.128205128205128E-2"/>
    <n v="16.72"/>
    <n v="9.330143540669857"/>
    <n v="27.58"/>
    <n v="26.5"/>
    <n v="473.55"/>
    <n v="4"/>
    <n v="3.82"/>
    <n v="0.53"/>
    <n v="2.19"/>
    <n v="4.5999999999999999E-2"/>
    <n v="0.92"/>
    <n v="0"/>
    <n v="20.7"/>
    <n v="34.9"/>
  </r>
  <r>
    <d v="1904-05-30T00:00:00"/>
    <x v="1611"/>
    <x v="4"/>
    <x v="4"/>
    <x v="9"/>
    <x v="2"/>
    <n v="73"/>
    <n v="2"/>
    <n v="2.7397260273972601E-2"/>
    <n v="11.53"/>
    <n v="6.3313096270598441"/>
    <n v="14.33"/>
    <n v="19.89"/>
    <n v="494.52"/>
    <n v="3"/>
    <m/>
    <n v="1.28"/>
    <n v="1.42"/>
    <n v="1.7999999999999999E-2"/>
    <n v="1.37"/>
    <n v="1"/>
    <n v="24"/>
    <n v="56.2"/>
  </r>
  <r>
    <d v="1904-05-31T00:00:00"/>
    <x v="1612"/>
    <x v="4"/>
    <x v="4"/>
    <x v="9"/>
    <x v="2"/>
    <n v="174"/>
    <n v="5"/>
    <n v="2.8735632183908046E-2"/>
    <n v="6.16"/>
    <n v="28.246753246753247"/>
    <n v="26.61"/>
    <n v="29.94"/>
    <n v="246.2"/>
    <n v="1"/>
    <n v="0.94"/>
    <n v="1.75"/>
    <n v="0.66"/>
    <n v="1.9E-2"/>
    <n v="0.64"/>
    <n v="2"/>
    <n v="22.6"/>
    <n v="34.6"/>
  </r>
  <r>
    <d v="1904-06-01T00:00:00"/>
    <x v="1613"/>
    <x v="5"/>
    <x v="0"/>
    <x v="12"/>
    <x v="1"/>
    <n v="167"/>
    <m/>
    <n v="0"/>
    <n v="14.68"/>
    <n v="11.376021798365123"/>
    <n v="35.26"/>
    <n v="28.6"/>
    <n v="463.79"/>
    <n v="4"/>
    <n v="0.19"/>
    <n v="0.65"/>
    <n v="1.6"/>
    <n v="4.9000000000000002E-2"/>
    <n v="1.05"/>
    <n v="1"/>
    <n v="23.6"/>
    <n v="50.8"/>
  </r>
  <r>
    <d v="1904-06-02T00:00:00"/>
    <x v="1614"/>
    <x v="5"/>
    <x v="3"/>
    <x v="10"/>
    <x v="0"/>
    <n v="139"/>
    <n v="4"/>
    <n v="2.8776978417266189E-2"/>
    <n v="21.19"/>
    <n v="6.5596979707409151"/>
    <n v="34.21"/>
    <n v="22.37"/>
    <n v="161.72"/>
    <n v="4"/>
    <n v="1.86"/>
    <n v="1.36"/>
    <n v="1.07"/>
    <n v="0.03"/>
    <n v="0.82"/>
    <n v="1"/>
    <n v="22.9"/>
    <n v="40.4"/>
  </r>
  <r>
    <d v="1904-06-03T00:00:00"/>
    <x v="1615"/>
    <x v="5"/>
    <x v="0"/>
    <x v="19"/>
    <x v="2"/>
    <n v="61"/>
    <n v="1"/>
    <n v="1.6393442622950821E-2"/>
    <n v="22.73"/>
    <n v="2.6836779586449624"/>
    <n v="37.58"/>
    <n v="23.02"/>
    <n v="497.16"/>
    <n v="3"/>
    <n v="1.18"/>
    <n v="1.76"/>
    <n v="1.68"/>
    <n v="3.5999999999999997E-2"/>
    <n v="1.04"/>
    <n v="0"/>
    <n v="24.9"/>
    <n v="50.8"/>
  </r>
  <r>
    <d v="1904-06-04T00:00:00"/>
    <x v="1616"/>
    <x v="5"/>
    <x v="0"/>
    <x v="12"/>
    <x v="1"/>
    <n v="163"/>
    <n v="6"/>
    <n v="3.6809815950920248E-2"/>
    <n v="23.83"/>
    <n v="6.840117498950903"/>
    <n v="15.66"/>
    <n v="25.86"/>
    <n v="106.8"/>
    <n v="1"/>
    <n v="4.74"/>
    <n v="1.45"/>
    <n v="0.87"/>
    <n v="4.5999999999999999E-2"/>
    <n v="1.36"/>
    <n v="0"/>
    <n v="23.7"/>
    <n v="43.4"/>
  </r>
  <r>
    <d v="1904-06-05T00:00:00"/>
    <x v="1617"/>
    <x v="5"/>
    <x v="2"/>
    <x v="16"/>
    <x v="0"/>
    <n v="153"/>
    <n v="7"/>
    <n v="4.5751633986928102E-2"/>
    <n v="9.85"/>
    <n v="15.532994923857869"/>
    <n v="19.739999999999998"/>
    <n v="19.420000000000002"/>
    <n v="238.54"/>
    <n v="2"/>
    <n v="1.01"/>
    <m/>
    <n v="2.15"/>
    <n v="3.2000000000000001E-2"/>
    <n v="1.39"/>
    <n v="0"/>
    <n v="24.9"/>
    <n v="30.2"/>
  </r>
  <r>
    <d v="1904-06-06T00:00:00"/>
    <x v="1618"/>
    <x v="5"/>
    <x v="0"/>
    <x v="0"/>
    <x v="1"/>
    <n v="73"/>
    <n v="9"/>
    <n v="0.12328767123287671"/>
    <n v="5.67"/>
    <n v="12.874779541446209"/>
    <n v="37.869999999999997"/>
    <n v="22.48"/>
    <n v="397.87"/>
    <n v="1"/>
    <n v="3.51"/>
    <n v="0.87"/>
    <n v="0.85"/>
    <n v="1.6E-2"/>
    <n v="0.39"/>
    <n v="2"/>
    <n v="23.5"/>
    <n v="39.700000000000003"/>
  </r>
  <r>
    <d v="1904-06-07T00:00:00"/>
    <x v="1619"/>
    <x v="5"/>
    <x v="4"/>
    <x v="5"/>
    <x v="0"/>
    <n v="138"/>
    <n v="9"/>
    <n v="6.5217391304347824E-2"/>
    <n v="19.55"/>
    <n v="7.0588235294117645"/>
    <n v="17.36"/>
    <n v="20.16"/>
    <n v="340.75"/>
    <n v="4"/>
    <n v="1.1499999999999999"/>
    <n v="0.34"/>
    <n v="1.34"/>
    <n v="2.5000000000000001E-2"/>
    <n v="0.75"/>
    <n v="2"/>
    <n v="20.9"/>
    <n v="50.8"/>
  </r>
  <r>
    <d v="1904-06-08T00:00:00"/>
    <x v="1620"/>
    <x v="5"/>
    <x v="1"/>
    <x v="6"/>
    <x v="2"/>
    <n v="161"/>
    <n v="4"/>
    <n v="2.4844720496894408E-2"/>
    <n v="16.829999999999998"/>
    <n v="9.5662507427213317"/>
    <n v="18.62"/>
    <n v="21.38"/>
    <n v="259.89999999999998"/>
    <n v="2"/>
    <n v="0.32"/>
    <n v="2.85"/>
    <n v="0.56999999999999995"/>
    <n v="3.1E-2"/>
    <n v="0.56000000000000005"/>
    <n v="0"/>
    <n v="18.899999999999999"/>
    <n v="34.9"/>
  </r>
  <r>
    <d v="1904-06-09T00:00:00"/>
    <x v="1621"/>
    <x v="5"/>
    <x v="0"/>
    <x v="19"/>
    <x v="0"/>
    <n v="134"/>
    <n v="8"/>
    <n v="5.9701492537313432E-2"/>
    <n v="18.329999999999998"/>
    <n v="7.3104200763775236"/>
    <n v="37"/>
    <n v="27.03"/>
    <n v="131.06"/>
    <n v="1"/>
    <n v="0.05"/>
    <n v="2.71"/>
    <n v="1.8"/>
    <n v="2.9000000000000001E-2"/>
    <n v="0.71"/>
    <n v="2"/>
    <n v="20.7"/>
    <n v="50.5"/>
  </r>
  <r>
    <d v="1904-06-10T00:00:00"/>
    <x v="1622"/>
    <x v="5"/>
    <x v="4"/>
    <x v="15"/>
    <x v="0"/>
    <n v="70"/>
    <n v="5"/>
    <n v="7.1428571428571425E-2"/>
    <n v="9.3699999999999992"/>
    <n v="7.4706510138740665"/>
    <n v="39.090000000000003"/>
    <n v="22.6"/>
    <n v="480.81"/>
    <n v="3"/>
    <n v="1.33"/>
    <n v="2.79"/>
    <n v="0.69"/>
    <n v="0.05"/>
    <n v="0.71"/>
    <n v="2"/>
    <n v="24.4"/>
    <n v="55.4"/>
  </r>
  <r>
    <d v="1904-06-11T00:00:00"/>
    <x v="1623"/>
    <x v="5"/>
    <x v="0"/>
    <x v="0"/>
    <x v="0"/>
    <n v="174"/>
    <n v="2"/>
    <n v="1.1494252873563218E-2"/>
    <n v="6.13"/>
    <n v="28.384991843393149"/>
    <n v="21.68"/>
    <n v="27.52"/>
    <n v="441.61"/>
    <n v="3"/>
    <n v="4.54"/>
    <n v="1.64"/>
    <n v="1.95"/>
    <n v="1.9E-2"/>
    <n v="0.08"/>
    <n v="2"/>
    <n v="21.4"/>
    <n v="34.1"/>
  </r>
  <r>
    <d v="1904-06-12T00:00:00"/>
    <x v="1624"/>
    <x v="5"/>
    <x v="0"/>
    <x v="4"/>
    <x v="2"/>
    <n v="135"/>
    <n v="2"/>
    <n v="1.4814814814814815E-2"/>
    <n v="18.91"/>
    <n v="7.1390798519301955"/>
    <n v="44.87"/>
    <n v="17.89"/>
    <n v="130.21"/>
    <n v="3"/>
    <m/>
    <n v="0.78"/>
    <n v="1.84"/>
    <n v="0.04"/>
    <n v="1.66"/>
    <n v="2"/>
    <n v="20.3"/>
    <n v="37"/>
  </r>
  <r>
    <d v="1904-06-13T00:00:00"/>
    <x v="1625"/>
    <x v="5"/>
    <x v="0"/>
    <x v="4"/>
    <x v="2"/>
    <n v="90"/>
    <n v="24"/>
    <n v="0.26666666666666666"/>
    <n v="11.24"/>
    <n v="8.0071174377224192"/>
    <n v="43.39"/>
    <n v="24.95"/>
    <n v="401.01"/>
    <n v="2"/>
    <n v="2.76"/>
    <n v="0.99"/>
    <n v="1.34"/>
    <n v="1.0999999999999999E-2"/>
    <n v="0.83"/>
    <n v="0"/>
    <n v="21.6"/>
    <n v="45"/>
  </r>
  <r>
    <d v="1904-06-14T00:00:00"/>
    <x v="1626"/>
    <x v="5"/>
    <x v="0"/>
    <x v="19"/>
    <x v="0"/>
    <n v="179"/>
    <m/>
    <n v="0"/>
    <n v="16.84"/>
    <n v="10.629453681710213"/>
    <n v="33.99"/>
    <n v="27.93"/>
    <n v="166.63"/>
    <n v="3"/>
    <n v="1.21"/>
    <n v="1.8"/>
    <n v="1.48"/>
    <n v="2.5000000000000001E-2"/>
    <m/>
    <n v="2"/>
    <n v="23.5"/>
    <n v="33.299999999999997"/>
  </r>
  <r>
    <d v="1904-06-15T00:00:00"/>
    <x v="1627"/>
    <x v="5"/>
    <x v="1"/>
    <x v="6"/>
    <x v="1"/>
    <n v="157"/>
    <n v="5"/>
    <n v="3.1847133757961783E-2"/>
    <n v="21.06"/>
    <n v="7.4548907882241222"/>
    <n v="43.06"/>
    <n v="17.8"/>
    <n v="485.43"/>
    <n v="3"/>
    <n v="3.57"/>
    <n v="2.14"/>
    <n v="2.17"/>
    <n v="1.4E-2"/>
    <n v="1.31"/>
    <n v="1"/>
    <n v="22.4"/>
    <n v="58"/>
  </r>
  <r>
    <d v="1904-06-16T00:00:00"/>
    <x v="1628"/>
    <x v="5"/>
    <x v="1"/>
    <x v="13"/>
    <x v="0"/>
    <n v="77"/>
    <n v="3"/>
    <n v="3.896103896103896E-2"/>
    <n v="8.92"/>
    <n v="8.6322869955156953"/>
    <n v="49.12"/>
    <n v="22.19"/>
    <n v="126.6"/>
    <n v="3"/>
    <n v="3.84"/>
    <m/>
    <n v="1.01"/>
    <n v="3.3000000000000002E-2"/>
    <n v="1.84"/>
    <n v="2"/>
    <n v="21.7"/>
    <n v="59.5"/>
  </r>
  <r>
    <d v="1904-06-17T00:00:00"/>
    <x v="1629"/>
    <x v="5"/>
    <x v="2"/>
    <x v="14"/>
    <x v="0"/>
    <n v="101"/>
    <n v="5"/>
    <n v="4.9504950495049507E-2"/>
    <n v="18.66"/>
    <n v="5.412647374062165"/>
    <n v="47.61"/>
    <n v="28.58"/>
    <n v="173.44"/>
    <n v="4"/>
    <n v="1.04"/>
    <n v="0.53"/>
    <n v="1.77"/>
    <n v="2.1000000000000001E-2"/>
    <n v="1.85"/>
    <n v="0"/>
    <n v="24.9"/>
    <n v="47.1"/>
  </r>
  <r>
    <d v="1904-06-18T00:00:00"/>
    <x v="1630"/>
    <x v="5"/>
    <x v="0"/>
    <x v="12"/>
    <x v="1"/>
    <n v="120"/>
    <n v="2"/>
    <n v="1.6666666666666666E-2"/>
    <n v="11.42"/>
    <n v="10.507880910683012"/>
    <n v="15.11"/>
    <n v="29.27"/>
    <n v="409.08"/>
    <n v="2"/>
    <n v="0.26"/>
    <n v="2.67"/>
    <n v="1.65"/>
    <n v="3.5000000000000003E-2"/>
    <m/>
    <n v="0"/>
    <n v="22.2"/>
    <n v="38.9"/>
  </r>
  <r>
    <d v="1904-06-19T00:00:00"/>
    <x v="1631"/>
    <x v="5"/>
    <x v="4"/>
    <x v="5"/>
    <x v="2"/>
    <n v="118"/>
    <n v="8"/>
    <n v="6.7796610169491525E-2"/>
    <n v="15.22"/>
    <n v="7.7529566360052558"/>
    <n v="25.19"/>
    <n v="26.47"/>
    <n v="106.83"/>
    <n v="1"/>
    <n v="0.66"/>
    <n v="1.84"/>
    <n v="1.95"/>
    <n v="3.4000000000000002E-2"/>
    <n v="0.9"/>
    <n v="2"/>
    <n v="18.899999999999999"/>
    <n v="39.6"/>
  </r>
  <r>
    <d v="1904-06-20T00:00:00"/>
    <x v="1632"/>
    <x v="5"/>
    <x v="3"/>
    <x v="10"/>
    <x v="1"/>
    <n v="139"/>
    <n v="7"/>
    <n v="5.0359712230215826E-2"/>
    <n v="20.05"/>
    <n v="6.9326683291770568"/>
    <n v="38.93"/>
    <n v="24.87"/>
    <n v="450.55"/>
    <n v="3"/>
    <n v="2.46"/>
    <n v="2.59"/>
    <n v="1.31"/>
    <n v="3.1E-2"/>
    <n v="0.47"/>
    <n v="0"/>
    <n v="23.5"/>
    <n v="42.6"/>
  </r>
  <r>
    <d v="1904-06-21T00:00:00"/>
    <x v="1633"/>
    <x v="5"/>
    <x v="2"/>
    <x v="16"/>
    <x v="0"/>
    <n v="62"/>
    <n v="0"/>
    <n v="0"/>
    <n v="7.87"/>
    <n v="7.8780177890724268"/>
    <n v="13.52"/>
    <n v="17.600000000000001"/>
    <n v="204.42"/>
    <n v="2"/>
    <n v="2.02"/>
    <m/>
    <n v="2.2599999999999998"/>
    <n v="4.3999999999999997E-2"/>
    <n v="0.66"/>
    <n v="0"/>
    <n v="19.2"/>
    <n v="55.8"/>
  </r>
  <r>
    <d v="1904-06-22T00:00:00"/>
    <x v="1634"/>
    <x v="5"/>
    <x v="4"/>
    <x v="5"/>
    <x v="0"/>
    <n v="90"/>
    <n v="5"/>
    <n v="5.5555555555555552E-2"/>
    <n v="20.29"/>
    <n v="4.4356826022671267"/>
    <n v="15.48"/>
    <n v="29.64"/>
    <n v="444.49"/>
    <n v="2"/>
    <n v="0.51"/>
    <n v="1.21"/>
    <n v="0.97"/>
    <n v="2.8000000000000001E-2"/>
    <n v="0.33"/>
    <n v="0"/>
    <n v="24"/>
    <n v="54.3"/>
  </r>
  <r>
    <d v="1904-06-23T00:00:00"/>
    <x v="1635"/>
    <x v="5"/>
    <x v="2"/>
    <x v="16"/>
    <x v="1"/>
    <n v="194"/>
    <n v="1"/>
    <n v="5.1546391752577319E-3"/>
    <n v="5.72"/>
    <n v="33.91608391608392"/>
    <n v="26.07"/>
    <n v="15.24"/>
    <n v="288.66000000000003"/>
    <n v="4"/>
    <n v="0.57999999999999996"/>
    <n v="0.26"/>
    <n v="2.11"/>
    <n v="0.04"/>
    <n v="0.06"/>
    <n v="2"/>
    <n v="19.5"/>
    <n v="57"/>
  </r>
  <r>
    <d v="1904-06-24T00:00:00"/>
    <x v="1636"/>
    <x v="5"/>
    <x v="3"/>
    <x v="17"/>
    <x v="2"/>
    <n v="187"/>
    <n v="1"/>
    <n v="5.3475935828877002E-3"/>
    <n v="10.72"/>
    <n v="17.444029850746269"/>
    <n v="10.25"/>
    <n v="23.1"/>
    <n v="122.73"/>
    <n v="3"/>
    <n v="2.79"/>
    <n v="0.91"/>
    <n v="1.7"/>
    <n v="2.7E-2"/>
    <n v="0.73"/>
    <n v="0"/>
    <n v="24.4"/>
    <n v="57.8"/>
  </r>
  <r>
    <d v="1904-06-25T00:00:00"/>
    <x v="1637"/>
    <x v="5"/>
    <x v="3"/>
    <x v="3"/>
    <x v="0"/>
    <n v="62"/>
    <n v="9"/>
    <n v="0.14516129032258066"/>
    <n v="7.33"/>
    <n v="8.4583901773533423"/>
    <n v="27.64"/>
    <n v="17.8"/>
    <n v="316.05"/>
    <n v="3"/>
    <m/>
    <n v="0.56999999999999995"/>
    <n v="2.1"/>
    <n v="4.8000000000000001E-2"/>
    <n v="1.52"/>
    <n v="2"/>
    <n v="23"/>
    <n v="39.9"/>
  </r>
  <r>
    <d v="1904-06-26T00:00:00"/>
    <x v="1638"/>
    <x v="5"/>
    <x v="3"/>
    <x v="7"/>
    <x v="2"/>
    <n v="171"/>
    <n v="6"/>
    <n v="3.5087719298245612E-2"/>
    <n v="1.37"/>
    <n v="124.81751824817518"/>
    <n v="25.71"/>
    <n v="29.19"/>
    <n v="388.72"/>
    <n v="3"/>
    <n v="4.63"/>
    <n v="2.89"/>
    <n v="2.4300000000000002"/>
    <n v="1.6E-2"/>
    <n v="1.84"/>
    <n v="1"/>
    <n v="23.5"/>
    <n v="51.5"/>
  </r>
  <r>
    <d v="1904-06-27T00:00:00"/>
    <x v="1639"/>
    <x v="5"/>
    <x v="4"/>
    <x v="5"/>
    <x v="2"/>
    <n v="71"/>
    <n v="2"/>
    <n v="2.8169014084507043E-2"/>
    <n v="1.27"/>
    <n v="55.905511811023622"/>
    <n v="38.32"/>
    <n v="24.92"/>
    <n v="314.08"/>
    <n v="4"/>
    <n v="4.43"/>
    <n v="1.2"/>
    <n v="0.51"/>
    <n v="3.9E-2"/>
    <n v="1.08"/>
    <n v="1"/>
    <n v="24.8"/>
    <n v="36.200000000000003"/>
  </r>
  <r>
    <d v="1904-06-28T00:00:00"/>
    <x v="1640"/>
    <x v="5"/>
    <x v="2"/>
    <x v="16"/>
    <x v="0"/>
    <n v="186"/>
    <n v="0"/>
    <n v="0"/>
    <n v="5.49"/>
    <n v="33.879781420765028"/>
    <n v="13.61"/>
    <n v="28.17"/>
    <n v="460.19"/>
    <n v="4"/>
    <n v="0.38"/>
    <n v="2.71"/>
    <n v="0.56000000000000005"/>
    <n v="1.2999999999999999E-2"/>
    <n v="0.23"/>
    <n v="0"/>
    <n v="20"/>
    <n v="50.2"/>
  </r>
  <r>
    <d v="1904-06-29T00:00:00"/>
    <x v="1641"/>
    <x v="5"/>
    <x v="3"/>
    <x v="17"/>
    <x v="1"/>
    <n v="105"/>
    <n v="9"/>
    <n v="8.5714285714285715E-2"/>
    <n v="15.86"/>
    <n v="6.6204287515762932"/>
    <n v="27.69"/>
    <n v="21.49"/>
    <n v="401.2"/>
    <n v="2"/>
    <n v="0.56999999999999995"/>
    <n v="0.99"/>
    <n v="0.5"/>
    <n v="1.6E-2"/>
    <n v="0.87"/>
    <n v="0"/>
    <n v="20.399999999999999"/>
    <n v="46.8"/>
  </r>
  <r>
    <d v="1904-06-30T00:00:00"/>
    <x v="1642"/>
    <x v="5"/>
    <x v="4"/>
    <x v="5"/>
    <x v="0"/>
    <n v="67"/>
    <n v="8"/>
    <n v="0.11940298507462686"/>
    <n v="13.08"/>
    <n v="5.1223241590214066"/>
    <n v="48.5"/>
    <n v="26.07"/>
    <n v="149.59"/>
    <n v="1"/>
    <m/>
    <n v="0.37"/>
    <n v="1.1299999999999999"/>
    <n v="3.1E-2"/>
    <n v="1.42"/>
    <n v="0"/>
    <n v="21.7"/>
    <n v="39.5"/>
  </r>
  <r>
    <d v="1904-07-01T00:00:00"/>
    <x v="1643"/>
    <x v="6"/>
    <x v="0"/>
    <x v="12"/>
    <x v="1"/>
    <n v="84"/>
    <n v="5"/>
    <n v="5.9523809523809521E-2"/>
    <n v="8.33"/>
    <n v="10.084033613445378"/>
    <n v="45.1"/>
    <n v="25.56"/>
    <n v="118.44"/>
    <n v="2"/>
    <n v="4.4400000000000004"/>
    <n v="2.4300000000000002"/>
    <n v="1.29"/>
    <n v="2.8000000000000001E-2"/>
    <n v="0.9"/>
    <n v="0"/>
    <n v="22"/>
    <n v="32.4"/>
  </r>
  <r>
    <d v="1904-07-02T00:00:00"/>
    <x v="1644"/>
    <x v="6"/>
    <x v="0"/>
    <x v="12"/>
    <x v="1"/>
    <n v="103"/>
    <n v="0"/>
    <n v="0"/>
    <n v="11.21"/>
    <n v="9.1882247992863508"/>
    <n v="38.590000000000003"/>
    <n v="27.93"/>
    <n v="244.68"/>
    <n v="2"/>
    <n v="1.5"/>
    <n v="1.41"/>
    <n v="1.25"/>
    <n v="4.8000000000000001E-2"/>
    <n v="0.43"/>
    <n v="1"/>
    <n v="21.9"/>
    <n v="40.700000000000003"/>
  </r>
  <r>
    <d v="1904-07-03T00:00:00"/>
    <x v="1645"/>
    <x v="6"/>
    <x v="4"/>
    <x v="18"/>
    <x v="0"/>
    <n v="54"/>
    <n v="8"/>
    <n v="0.14814814814814814"/>
    <n v="16.54"/>
    <n v="3.2648125755743655"/>
    <n v="49.12"/>
    <n v="15.66"/>
    <n v="381.62"/>
    <n v="4"/>
    <m/>
    <m/>
    <n v="0.6"/>
    <n v="0.01"/>
    <n v="1.49"/>
    <n v="0"/>
    <n v="22.5"/>
    <n v="41.9"/>
  </r>
  <r>
    <d v="1904-07-04T00:00:00"/>
    <x v="1646"/>
    <x v="6"/>
    <x v="0"/>
    <x v="4"/>
    <x v="1"/>
    <n v="59"/>
    <n v="2"/>
    <n v="3.3898305084745763E-2"/>
    <n v="21.45"/>
    <n v="2.7505827505827507"/>
    <n v="13.68"/>
    <n v="23.06"/>
    <n v="442.83"/>
    <n v="3"/>
    <n v="1.95"/>
    <n v="1.7"/>
    <n v="2.31"/>
    <n v="3.4000000000000002E-2"/>
    <n v="1.59"/>
    <n v="0"/>
    <n v="24.5"/>
    <n v="56.2"/>
  </r>
  <r>
    <d v="1904-07-05T00:00:00"/>
    <x v="1647"/>
    <x v="6"/>
    <x v="0"/>
    <x v="19"/>
    <x v="2"/>
    <n v="191"/>
    <n v="8"/>
    <n v="4.1884816753926704E-2"/>
    <n v="6.96"/>
    <n v="27.442528735632184"/>
    <n v="20.04"/>
    <n v="26.32"/>
    <n v="444.26"/>
    <n v="2"/>
    <n v="0.68"/>
    <n v="0.3"/>
    <n v="0.76"/>
    <n v="2.3E-2"/>
    <n v="1.5"/>
    <n v="1"/>
    <n v="19.7"/>
    <n v="57.6"/>
  </r>
  <r>
    <d v="1904-07-06T00:00:00"/>
    <x v="1648"/>
    <x v="6"/>
    <x v="3"/>
    <x v="10"/>
    <x v="0"/>
    <n v="130"/>
    <n v="1"/>
    <n v="7.6923076923076927E-3"/>
    <n v="21.24"/>
    <n v="6.1205273069679853"/>
    <n v="15.62"/>
    <n v="29.75"/>
    <n v="127.17"/>
    <n v="1"/>
    <n v="2.1"/>
    <n v="0.1"/>
    <n v="1.58"/>
    <n v="2.9000000000000001E-2"/>
    <n v="1.1200000000000001"/>
    <n v="1"/>
    <n v="18.7"/>
    <n v="58.5"/>
  </r>
  <r>
    <d v="1904-07-07T00:00:00"/>
    <x v="1649"/>
    <x v="6"/>
    <x v="2"/>
    <x v="14"/>
    <x v="2"/>
    <n v="86"/>
    <n v="0"/>
    <n v="0"/>
    <n v="10.44"/>
    <n v="8.2375478927203076"/>
    <n v="40.549999999999997"/>
    <n v="25.61"/>
    <n v="422.11"/>
    <n v="2"/>
    <n v="2.11"/>
    <n v="0.48"/>
    <n v="2.31"/>
    <n v="3.2000000000000001E-2"/>
    <n v="1.26"/>
    <n v="0"/>
    <n v="18.600000000000001"/>
    <n v="38.5"/>
  </r>
  <r>
    <d v="1904-07-08T00:00:00"/>
    <x v="1650"/>
    <x v="6"/>
    <x v="4"/>
    <x v="15"/>
    <x v="1"/>
    <n v="100"/>
    <n v="6"/>
    <n v="0.06"/>
    <n v="8.6999999999999993"/>
    <n v="11.494252873563219"/>
    <n v="44.32"/>
    <n v="23.97"/>
    <n v="215.14"/>
    <n v="2"/>
    <m/>
    <n v="0.96"/>
    <n v="1.58"/>
    <n v="3.2000000000000001E-2"/>
    <n v="1.34"/>
    <n v="0"/>
    <n v="21.2"/>
    <n v="56"/>
  </r>
  <r>
    <d v="1904-07-09T00:00:00"/>
    <x v="1651"/>
    <x v="6"/>
    <x v="3"/>
    <x v="7"/>
    <x v="1"/>
    <n v="179"/>
    <n v="9"/>
    <n v="5.027932960893855E-2"/>
    <n v="14.08"/>
    <n v="12.713068181818182"/>
    <n v="35.65"/>
    <n v="22.72"/>
    <n v="467.35"/>
    <n v="3"/>
    <n v="3.76"/>
    <n v="1.23"/>
    <n v="1.24"/>
    <n v="4.8000000000000001E-2"/>
    <n v="1.84"/>
    <n v="1"/>
    <n v="21.4"/>
    <n v="53.6"/>
  </r>
  <r>
    <d v="1904-07-10T00:00:00"/>
    <x v="1652"/>
    <x v="6"/>
    <x v="1"/>
    <x v="1"/>
    <x v="1"/>
    <n v="134"/>
    <n v="1"/>
    <n v="7.462686567164179E-3"/>
    <n v="9.19"/>
    <n v="14.581066376496192"/>
    <n v="20.32"/>
    <n v="19.760000000000002"/>
    <n v="298.57"/>
    <n v="1"/>
    <m/>
    <n v="2.59"/>
    <n v="1.91"/>
    <n v="4.9000000000000002E-2"/>
    <n v="0.32"/>
    <n v="2"/>
    <n v="24.9"/>
    <n v="57.9"/>
  </r>
  <r>
    <d v="1904-07-11T00:00:00"/>
    <x v="1653"/>
    <x v="6"/>
    <x v="2"/>
    <x v="11"/>
    <x v="1"/>
    <n v="96"/>
    <n v="2"/>
    <n v="2.0833333333333332E-2"/>
    <n v="7.69"/>
    <n v="12.48374512353706"/>
    <n v="14.91"/>
    <n v="17.04"/>
    <n v="160.55000000000001"/>
    <n v="2"/>
    <n v="0.82"/>
    <n v="2.64"/>
    <n v="2.4900000000000002"/>
    <n v="0.03"/>
    <n v="1.1399999999999999"/>
    <n v="1"/>
    <n v="18.899999999999999"/>
    <n v="47.9"/>
  </r>
  <r>
    <d v="1904-07-12T00:00:00"/>
    <x v="1654"/>
    <x v="6"/>
    <x v="1"/>
    <x v="6"/>
    <x v="2"/>
    <n v="134"/>
    <n v="6"/>
    <n v="4.4776119402985072E-2"/>
    <n v="21.7"/>
    <n v="6.1751152073732722"/>
    <n v="31.78"/>
    <n v="28.84"/>
    <n v="497.12"/>
    <n v="4"/>
    <n v="3.07"/>
    <n v="1.37"/>
    <n v="1.7"/>
    <n v="2.5999999999999999E-2"/>
    <n v="0.99"/>
    <n v="1"/>
    <n v="20.3"/>
    <n v="31.4"/>
  </r>
  <r>
    <d v="1904-07-13T00:00:00"/>
    <x v="1655"/>
    <x v="6"/>
    <x v="3"/>
    <x v="10"/>
    <x v="1"/>
    <n v="197"/>
    <n v="0"/>
    <n v="0"/>
    <n v="10.32"/>
    <n v="19.089147286821706"/>
    <n v="15.93"/>
    <n v="17.77"/>
    <n v="181.76"/>
    <n v="3"/>
    <n v="1.1499999999999999"/>
    <n v="1.97"/>
    <n v="1.79"/>
    <n v="3.9E-2"/>
    <m/>
    <n v="0"/>
    <n v="23.3"/>
    <n v="48.9"/>
  </r>
  <r>
    <d v="1904-07-14T00:00:00"/>
    <x v="1656"/>
    <x v="6"/>
    <x v="2"/>
    <x v="2"/>
    <x v="0"/>
    <n v="69"/>
    <n v="7"/>
    <n v="0.10144927536231885"/>
    <n v="4.4800000000000004"/>
    <n v="15.401785714285714"/>
    <n v="16.48"/>
    <n v="25.78"/>
    <n v="209.5"/>
    <n v="4"/>
    <m/>
    <n v="0.39"/>
    <n v="0.86"/>
    <n v="3.1E-2"/>
    <n v="1.98"/>
    <n v="2"/>
    <n v="19.2"/>
    <n v="50.3"/>
  </r>
  <r>
    <d v="1904-07-15T00:00:00"/>
    <x v="1657"/>
    <x v="6"/>
    <x v="2"/>
    <x v="14"/>
    <x v="1"/>
    <n v="91"/>
    <n v="6"/>
    <n v="6.5934065934065936E-2"/>
    <n v="10.94"/>
    <n v="8.3180987202925056"/>
    <n v="32.31"/>
    <n v="26.84"/>
    <n v="311.41000000000003"/>
    <n v="4"/>
    <n v="2.4700000000000002"/>
    <n v="2.86"/>
    <n v="1.03"/>
    <n v="3.9E-2"/>
    <n v="1.59"/>
    <n v="1"/>
    <n v="24"/>
    <n v="45.8"/>
  </r>
  <r>
    <d v="1904-07-16T00:00:00"/>
    <x v="1658"/>
    <x v="6"/>
    <x v="3"/>
    <x v="3"/>
    <x v="1"/>
    <n v="174"/>
    <n v="2"/>
    <n v="1.1494252873563218E-2"/>
    <n v="7.65"/>
    <n v="22.745098039215684"/>
    <n v="13.89"/>
    <n v="27.88"/>
    <n v="110.6"/>
    <n v="1"/>
    <n v="1.79"/>
    <n v="1.01"/>
    <n v="2.09"/>
    <n v="2.5000000000000001E-2"/>
    <n v="0.56000000000000005"/>
    <n v="2"/>
    <n v="20.2"/>
    <n v="31.7"/>
  </r>
  <r>
    <d v="1904-07-17T00:00:00"/>
    <x v="1659"/>
    <x v="6"/>
    <x v="2"/>
    <x v="14"/>
    <x v="2"/>
    <n v="186"/>
    <m/>
    <n v="0"/>
    <n v="12.79"/>
    <n v="14.542611415168102"/>
    <n v="46.54"/>
    <n v="19.79"/>
    <n v="430.51"/>
    <n v="3"/>
    <m/>
    <m/>
    <n v="2"/>
    <n v="2.9000000000000001E-2"/>
    <n v="1.59"/>
    <n v="2"/>
    <n v="18"/>
    <n v="58.2"/>
  </r>
  <r>
    <d v="1904-07-18T00:00:00"/>
    <x v="1660"/>
    <x v="6"/>
    <x v="4"/>
    <x v="9"/>
    <x v="2"/>
    <n v="59"/>
    <n v="1"/>
    <n v="1.6949152542372881E-2"/>
    <n v="15.78"/>
    <n v="3.7389100126742716"/>
    <n v="18.239999999999998"/>
    <n v="28.29"/>
    <n v="280.79000000000002"/>
    <n v="2"/>
    <n v="4.33"/>
    <n v="1.66"/>
    <n v="0.98"/>
    <n v="1.2999999999999999E-2"/>
    <n v="0.5"/>
    <n v="1"/>
    <n v="20.8"/>
    <n v="33"/>
  </r>
  <r>
    <d v="1904-07-19T00:00:00"/>
    <x v="1661"/>
    <x v="6"/>
    <x v="4"/>
    <x v="9"/>
    <x v="1"/>
    <n v="139"/>
    <n v="1"/>
    <n v="7.1942446043165471E-3"/>
    <n v="1.35"/>
    <n v="102.96296296296296"/>
    <n v="43.06"/>
    <n v="22.6"/>
    <n v="240.43"/>
    <n v="2"/>
    <n v="4.63"/>
    <n v="2.2999999999999998"/>
    <n v="1.51"/>
    <n v="3.5999999999999997E-2"/>
    <n v="0.56000000000000005"/>
    <n v="2"/>
    <n v="20.3"/>
    <n v="30.2"/>
  </r>
  <r>
    <d v="1904-07-20T00:00:00"/>
    <x v="1662"/>
    <x v="6"/>
    <x v="3"/>
    <x v="17"/>
    <x v="2"/>
    <n v="61"/>
    <n v="8"/>
    <n v="0.13114754098360656"/>
    <n v="19.12"/>
    <n v="3.1903765690376567"/>
    <n v="32.979999999999997"/>
    <n v="17.649999999999999"/>
    <n v="276.01"/>
    <n v="2"/>
    <n v="2.87"/>
    <n v="2.98"/>
    <n v="2.2599999999999998"/>
    <n v="4.2999999999999997E-2"/>
    <n v="1.78"/>
    <n v="0"/>
    <n v="22.8"/>
    <n v="42.8"/>
  </r>
  <r>
    <d v="1904-07-21T00:00:00"/>
    <x v="1663"/>
    <x v="6"/>
    <x v="2"/>
    <x v="16"/>
    <x v="0"/>
    <n v="161"/>
    <n v="9"/>
    <n v="5.5900621118012424E-2"/>
    <n v="11.76"/>
    <n v="13.690476190476192"/>
    <n v="16.2"/>
    <n v="16.55"/>
    <n v="487.68"/>
    <n v="2"/>
    <n v="3.38"/>
    <n v="1.31"/>
    <n v="0.86"/>
    <n v="1.7000000000000001E-2"/>
    <n v="1.81"/>
    <n v="2"/>
    <n v="21.2"/>
    <n v="39.299999999999997"/>
  </r>
  <r>
    <d v="1904-07-22T00:00:00"/>
    <x v="1664"/>
    <x v="6"/>
    <x v="3"/>
    <x v="3"/>
    <x v="2"/>
    <n v="154"/>
    <n v="1"/>
    <n v="6.4935064935064939E-3"/>
    <n v="13.46"/>
    <n v="11.441307578008914"/>
    <n v="48.91"/>
    <n v="16.38"/>
    <n v="297.01"/>
    <n v="2"/>
    <n v="2.15"/>
    <n v="0.89"/>
    <n v="1.95"/>
    <n v="4.8000000000000001E-2"/>
    <n v="1.63"/>
    <n v="2"/>
    <n v="19.5"/>
    <n v="52.6"/>
  </r>
  <r>
    <d v="1904-07-23T00:00:00"/>
    <x v="1665"/>
    <x v="6"/>
    <x v="2"/>
    <x v="14"/>
    <x v="0"/>
    <n v="80"/>
    <n v="8"/>
    <n v="0.1"/>
    <n v="4.16"/>
    <n v="19.23076923076923"/>
    <n v="30.79"/>
    <n v="24.77"/>
    <n v="401.16"/>
    <n v="3"/>
    <n v="4.5"/>
    <n v="0.3"/>
    <n v="1.2"/>
    <n v="4.9000000000000002E-2"/>
    <m/>
    <n v="2"/>
    <n v="19.3"/>
    <n v="39.6"/>
  </r>
  <r>
    <d v="1904-07-24T00:00:00"/>
    <x v="1666"/>
    <x v="6"/>
    <x v="2"/>
    <x v="16"/>
    <x v="0"/>
    <n v="69"/>
    <n v="4"/>
    <n v="5.7971014492753624E-2"/>
    <n v="11.06"/>
    <n v="6.2386980108499097"/>
    <n v="19.82"/>
    <n v="25.84"/>
    <n v="106.08"/>
    <n v="4"/>
    <n v="2.44"/>
    <n v="2.38"/>
    <n v="0.63"/>
    <n v="3.3000000000000002E-2"/>
    <n v="0.22"/>
    <n v="1"/>
    <n v="22.6"/>
    <n v="40.5"/>
  </r>
  <r>
    <d v="1904-07-25T00:00:00"/>
    <x v="1667"/>
    <x v="6"/>
    <x v="2"/>
    <x v="11"/>
    <x v="2"/>
    <n v="188"/>
    <n v="0"/>
    <n v="0"/>
    <n v="12.32"/>
    <n v="15.25974025974026"/>
    <n v="19.079999999999998"/>
    <n v="21.9"/>
    <n v="402.21"/>
    <n v="1"/>
    <n v="3.69"/>
    <n v="0.94"/>
    <n v="1.06"/>
    <n v="1.2999999999999999E-2"/>
    <m/>
    <n v="1"/>
    <n v="22.8"/>
    <n v="58.8"/>
  </r>
  <r>
    <d v="1904-07-26T00:00:00"/>
    <x v="1668"/>
    <x v="6"/>
    <x v="2"/>
    <x v="14"/>
    <x v="0"/>
    <n v="129"/>
    <n v="3"/>
    <n v="2.3255813953488372E-2"/>
    <n v="1.94"/>
    <n v="66.494845360824741"/>
    <n v="15.19"/>
    <n v="17.690000000000001"/>
    <n v="137.93"/>
    <n v="4"/>
    <n v="4.22"/>
    <n v="1.33"/>
    <n v="1.34"/>
    <n v="4.2000000000000003E-2"/>
    <n v="0.93"/>
    <n v="1"/>
    <n v="23.7"/>
    <n v="36.299999999999997"/>
  </r>
  <r>
    <d v="1904-07-27T00:00:00"/>
    <x v="1669"/>
    <x v="6"/>
    <x v="4"/>
    <x v="18"/>
    <x v="1"/>
    <n v="85"/>
    <n v="9"/>
    <n v="0.10588235294117647"/>
    <n v="5.0599999999999996"/>
    <n v="16.798418972332016"/>
    <n v="32.43"/>
    <n v="29.23"/>
    <n v="417.47"/>
    <n v="4"/>
    <n v="2.15"/>
    <n v="2.87"/>
    <n v="1.99"/>
    <n v="2.9000000000000001E-2"/>
    <n v="1.2"/>
    <n v="2"/>
    <n v="24.8"/>
    <n v="52.6"/>
  </r>
  <r>
    <d v="1904-07-28T00:00:00"/>
    <x v="1670"/>
    <x v="6"/>
    <x v="2"/>
    <x v="16"/>
    <x v="0"/>
    <n v="199"/>
    <n v="3"/>
    <n v="1.507537688442211E-2"/>
    <n v="9.4499999999999993"/>
    <n v="21.05820105820106"/>
    <n v="34.81"/>
    <n v="21.25"/>
    <n v="467.36"/>
    <n v="4"/>
    <n v="4.1900000000000004"/>
    <n v="2.84"/>
    <n v="0.75"/>
    <n v="4.4999999999999998E-2"/>
    <m/>
    <n v="0"/>
    <n v="21.8"/>
    <n v="35.5"/>
  </r>
  <r>
    <d v="1904-07-29T00:00:00"/>
    <x v="1671"/>
    <x v="6"/>
    <x v="2"/>
    <x v="16"/>
    <x v="2"/>
    <n v="95"/>
    <n v="8"/>
    <n v="8.4210526315789472E-2"/>
    <n v="5.13"/>
    <n v="18.518518518518519"/>
    <n v="33.21"/>
    <n v="16.149999999999999"/>
    <n v="193.59"/>
    <n v="3"/>
    <n v="4.43"/>
    <m/>
    <n v="2.2200000000000002"/>
    <n v="4.2000000000000003E-2"/>
    <n v="1.26"/>
    <n v="2"/>
    <n v="23.7"/>
    <n v="42.5"/>
  </r>
  <r>
    <d v="1904-07-30T00:00:00"/>
    <x v="1672"/>
    <x v="6"/>
    <x v="2"/>
    <x v="2"/>
    <x v="0"/>
    <n v="121"/>
    <n v="2"/>
    <n v="1.6528925619834711E-2"/>
    <n v="8.3699999999999992"/>
    <n v="14.456391875746716"/>
    <n v="43.67"/>
    <n v="18.64"/>
    <n v="210.87"/>
    <n v="2"/>
    <n v="0.05"/>
    <n v="0.31"/>
    <n v="1.1499999999999999"/>
    <n v="3.3000000000000002E-2"/>
    <n v="0.62"/>
    <n v="2"/>
    <n v="19.100000000000001"/>
    <n v="50.7"/>
  </r>
  <r>
    <d v="1904-07-31T00:00:00"/>
    <x v="1673"/>
    <x v="6"/>
    <x v="0"/>
    <x v="4"/>
    <x v="1"/>
    <n v="197"/>
    <n v="9"/>
    <n v="4.5685279187817257E-2"/>
    <n v="21.21"/>
    <n v="9.2880716643092871"/>
    <n v="65"/>
    <n v="24.05"/>
    <n v="423.22"/>
    <n v="4"/>
    <n v="2.19"/>
    <n v="1.35"/>
    <n v="0.8"/>
    <n v="1.0999999999999999E-2"/>
    <n v="0.1"/>
    <n v="0"/>
    <n v="19.2"/>
    <n v="51.5"/>
  </r>
  <r>
    <d v="1904-08-01T00:00:00"/>
    <x v="1674"/>
    <x v="7"/>
    <x v="4"/>
    <x v="18"/>
    <x v="1"/>
    <n v="88"/>
    <n v="7"/>
    <n v="7.9545454545454544E-2"/>
    <n v="15.37"/>
    <n v="5.7254391672088483"/>
    <n v="11.13"/>
    <n v="22.13"/>
    <n v="413.89"/>
    <n v="4"/>
    <n v="4.78"/>
    <n v="2.73"/>
    <n v="1.24"/>
    <n v="3.4000000000000002E-2"/>
    <n v="0.69"/>
    <n v="2"/>
    <n v="23.4"/>
    <n v="53.7"/>
  </r>
  <r>
    <d v="1904-08-02T00:00:00"/>
    <x v="1675"/>
    <x v="7"/>
    <x v="4"/>
    <x v="15"/>
    <x v="1"/>
    <n v="198"/>
    <n v="9"/>
    <n v="4.5454545454545456E-2"/>
    <n v="13.64"/>
    <n v="14.516129032258064"/>
    <n v="43.82"/>
    <n v="22.56"/>
    <n v="417.2"/>
    <n v="4"/>
    <n v="0.27"/>
    <n v="1.51"/>
    <n v="2.36"/>
    <n v="0.04"/>
    <n v="1.43"/>
    <n v="1"/>
    <n v="18.5"/>
    <n v="33.4"/>
  </r>
  <r>
    <d v="1904-08-03T00:00:00"/>
    <x v="1676"/>
    <x v="7"/>
    <x v="3"/>
    <x v="10"/>
    <x v="2"/>
    <n v="105"/>
    <n v="1"/>
    <n v="9.5238095238095247E-3"/>
    <n v="20.43"/>
    <n v="5.1395007342143906"/>
    <n v="14.8"/>
    <n v="19.09"/>
    <n v="423.21"/>
    <n v="1"/>
    <n v="2.2000000000000002"/>
    <n v="2.95"/>
    <n v="1.63"/>
    <n v="3.5999999999999997E-2"/>
    <n v="0.75"/>
    <n v="1"/>
    <n v="23"/>
    <n v="39.6"/>
  </r>
  <r>
    <d v="1904-08-04T00:00:00"/>
    <x v="1677"/>
    <x v="7"/>
    <x v="4"/>
    <x v="9"/>
    <x v="1"/>
    <n v="60"/>
    <n v="2"/>
    <n v="3.3333333333333333E-2"/>
    <n v="6.44"/>
    <n v="9.316770186335404"/>
    <n v="15.78"/>
    <n v="15.03"/>
    <n v="238.12"/>
    <n v="2"/>
    <n v="4.07"/>
    <n v="0.56999999999999995"/>
    <n v="1.2"/>
    <n v="3.5999999999999997E-2"/>
    <n v="1.05"/>
    <n v="1"/>
    <n v="19.2"/>
    <n v="44.4"/>
  </r>
  <r>
    <d v="1904-08-05T00:00:00"/>
    <x v="1678"/>
    <x v="7"/>
    <x v="0"/>
    <x v="12"/>
    <x v="0"/>
    <n v="137"/>
    <n v="7"/>
    <n v="5.1094890510948905E-2"/>
    <n v="23.45"/>
    <n v="5.842217484008529"/>
    <n v="31.53"/>
    <n v="17.12"/>
    <n v="480.14"/>
    <n v="2"/>
    <n v="2.42"/>
    <n v="1.79"/>
    <n v="1.36"/>
    <n v="4.1000000000000002E-2"/>
    <n v="1.97"/>
    <n v="1"/>
    <n v="19.7"/>
    <n v="36.299999999999997"/>
  </r>
  <r>
    <d v="1904-08-06T00:00:00"/>
    <x v="1679"/>
    <x v="7"/>
    <x v="4"/>
    <x v="15"/>
    <x v="2"/>
    <n v="137"/>
    <n v="6"/>
    <n v="4.3795620437956206E-2"/>
    <n v="6.05"/>
    <n v="22.644628099173556"/>
    <n v="26.27"/>
    <n v="29.09"/>
    <n v="459.38"/>
    <n v="4"/>
    <n v="3.65"/>
    <n v="0.56999999999999995"/>
    <n v="1.98"/>
    <n v="3.1E-2"/>
    <n v="1.45"/>
    <n v="1"/>
    <n v="19.899999999999999"/>
    <n v="51.9"/>
  </r>
  <r>
    <d v="1904-08-07T00:00:00"/>
    <x v="1680"/>
    <x v="7"/>
    <x v="0"/>
    <x v="12"/>
    <x v="2"/>
    <n v="152"/>
    <n v="6"/>
    <n v="3.9473684210526314E-2"/>
    <n v="12.32"/>
    <n v="12.337662337662337"/>
    <n v="36.659999999999997"/>
    <n v="23.82"/>
    <n v="151.09"/>
    <n v="4"/>
    <n v="4.3"/>
    <n v="2.39"/>
    <n v="0.59"/>
    <n v="4.1000000000000002E-2"/>
    <n v="1.84"/>
    <n v="0"/>
    <n v="24"/>
    <n v="57.6"/>
  </r>
  <r>
    <d v="1904-08-08T00:00:00"/>
    <x v="1681"/>
    <x v="7"/>
    <x v="4"/>
    <x v="15"/>
    <x v="2"/>
    <n v="156"/>
    <n v="3"/>
    <n v="1.9230769230769232E-2"/>
    <n v="23.17"/>
    <n v="6.7328441950798439"/>
    <n v="17.61"/>
    <n v="17.47"/>
    <n v="116.88"/>
    <n v="2"/>
    <n v="1.02"/>
    <n v="2.75"/>
    <n v="2.4"/>
    <n v="1.9E-2"/>
    <n v="0.76"/>
    <n v="2"/>
    <n v="19.2"/>
    <n v="51.6"/>
  </r>
  <r>
    <d v="1904-08-09T00:00:00"/>
    <x v="1682"/>
    <x v="7"/>
    <x v="0"/>
    <x v="4"/>
    <x v="0"/>
    <n v="133"/>
    <n v="3"/>
    <n v="2.2556390977443608E-2"/>
    <n v="8.67"/>
    <n v="15.340253748558247"/>
    <n v="43.62"/>
    <n v="17.809999999999999"/>
    <n v="467.19"/>
    <n v="3"/>
    <n v="1.06"/>
    <n v="0.19"/>
    <n v="2.17"/>
    <n v="2.5999999999999999E-2"/>
    <n v="1.1100000000000001"/>
    <n v="2"/>
    <n v="19.100000000000001"/>
    <n v="42.4"/>
  </r>
  <r>
    <d v="1904-08-10T00:00:00"/>
    <x v="1683"/>
    <x v="7"/>
    <x v="4"/>
    <x v="15"/>
    <x v="0"/>
    <n v="174"/>
    <n v="2"/>
    <n v="1.1494252873563218E-2"/>
    <n v="4.84"/>
    <n v="35.950413223140494"/>
    <n v="18.68"/>
    <n v="28.75"/>
    <n v="185.92"/>
    <n v="1"/>
    <n v="3.73"/>
    <n v="1.28"/>
    <n v="2.27"/>
    <n v="3.5999999999999997E-2"/>
    <n v="0.43"/>
    <n v="1"/>
    <n v="18.399999999999999"/>
    <n v="43.5"/>
  </r>
  <r>
    <d v="1904-08-11T00:00:00"/>
    <x v="1684"/>
    <x v="7"/>
    <x v="3"/>
    <x v="17"/>
    <x v="2"/>
    <n v="61"/>
    <n v="9"/>
    <n v="0.14754098360655737"/>
    <n v="10.37"/>
    <n v="5.882352941176471"/>
    <n v="27.27"/>
    <n v="18.22"/>
    <n v="396.45"/>
    <n v="1"/>
    <n v="1.79"/>
    <n v="0.11"/>
    <n v="1.83"/>
    <n v="1.7000000000000001E-2"/>
    <n v="0.84"/>
    <n v="0"/>
    <n v="24.9"/>
    <n v="55.3"/>
  </r>
  <r>
    <d v="1904-08-12T00:00:00"/>
    <x v="1685"/>
    <x v="7"/>
    <x v="3"/>
    <x v="17"/>
    <x v="2"/>
    <n v="196"/>
    <n v="0"/>
    <n v="0"/>
    <n v="6.36"/>
    <n v="30.817610062893081"/>
    <n v="10.89"/>
    <n v="16.29"/>
    <n v="364.9"/>
    <n v="3"/>
    <n v="1.49"/>
    <n v="0.21"/>
    <n v="1.68"/>
    <n v="4.1000000000000002E-2"/>
    <n v="0.47"/>
    <n v="1"/>
    <n v="21.8"/>
    <n v="42.4"/>
  </r>
  <r>
    <d v="1904-08-13T00:00:00"/>
    <x v="1686"/>
    <x v="7"/>
    <x v="0"/>
    <x v="19"/>
    <x v="1"/>
    <n v="82"/>
    <n v="3"/>
    <n v="3.6585365853658534E-2"/>
    <n v="18.21"/>
    <n v="4.5030203185063149"/>
    <n v="48.57"/>
    <n v="29.1"/>
    <n v="389.96"/>
    <n v="2"/>
    <n v="3.06"/>
    <n v="1.1000000000000001"/>
    <n v="1.19"/>
    <n v="3.3000000000000002E-2"/>
    <n v="1.08"/>
    <n v="1"/>
    <n v="22.3"/>
    <n v="48"/>
  </r>
  <r>
    <d v="1904-08-14T00:00:00"/>
    <x v="1687"/>
    <x v="7"/>
    <x v="2"/>
    <x v="11"/>
    <x v="2"/>
    <n v="176"/>
    <n v="9"/>
    <n v="5.113636363636364E-2"/>
    <n v="22.17"/>
    <n v="7.9386558412268826"/>
    <n v="21.62"/>
    <n v="18.649999999999999"/>
    <n v="347.12"/>
    <n v="1"/>
    <n v="4.84"/>
    <n v="1.75"/>
    <n v="1.1000000000000001"/>
    <n v="3.9E-2"/>
    <n v="1.17"/>
    <n v="1"/>
    <n v="24.3"/>
    <n v="42"/>
  </r>
  <r>
    <d v="1904-08-15T00:00:00"/>
    <x v="1688"/>
    <x v="7"/>
    <x v="4"/>
    <x v="15"/>
    <x v="0"/>
    <n v="194"/>
    <n v="0"/>
    <n v="0"/>
    <n v="20.71"/>
    <n v="9.3674553355866728"/>
    <n v="31.31"/>
    <n v="28.05"/>
    <n v="214.53"/>
    <n v="4"/>
    <n v="0.91"/>
    <n v="2.56"/>
    <n v="0.68"/>
    <n v="4.3999999999999997E-2"/>
    <m/>
    <n v="2"/>
    <n v="18.899999999999999"/>
    <n v="48.1"/>
  </r>
  <r>
    <d v="1904-08-16T00:00:00"/>
    <x v="1689"/>
    <x v="7"/>
    <x v="4"/>
    <x v="15"/>
    <x v="1"/>
    <n v="135"/>
    <n v="9"/>
    <n v="6.6666666666666666E-2"/>
    <n v="4.3"/>
    <n v="31.395348837209305"/>
    <n v="29.09"/>
    <n v="26.72"/>
    <n v="337.61"/>
    <n v="4"/>
    <n v="3.57"/>
    <n v="2.84"/>
    <n v="0.56999999999999995"/>
    <n v="4.9000000000000002E-2"/>
    <n v="1.73"/>
    <n v="0"/>
    <n v="18.899999999999999"/>
    <n v="54.4"/>
  </r>
  <r>
    <d v="1904-08-17T00:00:00"/>
    <x v="1690"/>
    <x v="7"/>
    <x v="3"/>
    <x v="7"/>
    <x v="2"/>
    <n v="83"/>
    <n v="7"/>
    <n v="8.4337349397590355E-2"/>
    <n v="22.87"/>
    <n v="3.6292085701792738"/>
    <n v="26.06"/>
    <n v="19.940000000000001"/>
    <n v="312.77"/>
    <n v="2"/>
    <n v="3.35"/>
    <n v="0.81"/>
    <n v="0.61"/>
    <n v="2.1999999999999999E-2"/>
    <n v="0.4"/>
    <n v="0"/>
    <n v="20.2"/>
    <n v="58.1"/>
  </r>
  <r>
    <d v="1904-08-18T00:00:00"/>
    <x v="1691"/>
    <x v="7"/>
    <x v="3"/>
    <x v="3"/>
    <x v="0"/>
    <n v="151"/>
    <n v="6"/>
    <n v="3.9735099337748346E-2"/>
    <n v="17.920000000000002"/>
    <n v="8.4263392857142847"/>
    <n v="17.23"/>
    <n v="29.66"/>
    <n v="222.53"/>
    <n v="4"/>
    <n v="3.78"/>
    <n v="0.67"/>
    <n v="0.86"/>
    <n v="4.2000000000000003E-2"/>
    <n v="0.87"/>
    <n v="1"/>
    <n v="18.399999999999999"/>
    <n v="59.5"/>
  </r>
  <r>
    <d v="1904-08-19T00:00:00"/>
    <x v="1692"/>
    <x v="7"/>
    <x v="0"/>
    <x v="4"/>
    <x v="2"/>
    <n v="178"/>
    <n v="5"/>
    <n v="2.8089887640449437E-2"/>
    <n v="18.440000000000001"/>
    <n v="9.6529284164858993"/>
    <n v="34.770000000000003"/>
    <n v="29.01"/>
    <n v="239.23"/>
    <n v="4"/>
    <n v="2.69"/>
    <n v="0.47"/>
    <n v="0.82"/>
    <n v="2.4E-2"/>
    <m/>
    <n v="1"/>
    <n v="25"/>
    <n v="32.1"/>
  </r>
  <r>
    <d v="1904-08-20T00:00:00"/>
    <x v="1693"/>
    <x v="7"/>
    <x v="1"/>
    <x v="6"/>
    <x v="2"/>
    <n v="128"/>
    <n v="8"/>
    <n v="6.25E-2"/>
    <n v="13.65"/>
    <n v="9.3772893772893777"/>
    <n v="32.22"/>
    <n v="19.579999999999998"/>
    <n v="358.87"/>
    <n v="2"/>
    <n v="3.86"/>
    <m/>
    <n v="2.0699999999999998"/>
    <n v="2.9000000000000001E-2"/>
    <n v="0.37"/>
    <n v="1"/>
    <n v="23.2"/>
    <n v="43.1"/>
  </r>
  <r>
    <d v="1904-08-21T00:00:00"/>
    <x v="1694"/>
    <x v="7"/>
    <x v="2"/>
    <x v="14"/>
    <x v="2"/>
    <n v="158"/>
    <n v="9"/>
    <n v="5.6962025316455694E-2"/>
    <n v="9.59"/>
    <n v="16.475495307612096"/>
    <n v="27.6"/>
    <n v="18.329999999999998"/>
    <n v="434.3"/>
    <n v="4"/>
    <n v="0.03"/>
    <n v="1.61"/>
    <n v="0.71"/>
    <n v="3.4000000000000002E-2"/>
    <n v="0.98"/>
    <n v="2"/>
    <n v="23.7"/>
    <n v="42.1"/>
  </r>
  <r>
    <d v="1904-08-22T00:00:00"/>
    <x v="1695"/>
    <x v="7"/>
    <x v="0"/>
    <x v="0"/>
    <x v="1"/>
    <n v="171"/>
    <m/>
    <n v="0"/>
    <n v="6.8"/>
    <n v="25.147058823529413"/>
    <n v="31.97"/>
    <n v="15.77"/>
    <n v="337.72"/>
    <n v="1"/>
    <n v="2.89"/>
    <n v="1.59"/>
    <n v="2.0299999999999998"/>
    <n v="1.9E-2"/>
    <n v="1.22"/>
    <n v="0"/>
    <n v="24.3"/>
    <n v="58"/>
  </r>
  <r>
    <d v="1904-08-23T00:00:00"/>
    <x v="1696"/>
    <x v="7"/>
    <x v="2"/>
    <x v="14"/>
    <x v="1"/>
    <n v="86"/>
    <m/>
    <n v="0"/>
    <n v="11.82"/>
    <n v="7.2758037225042296"/>
    <n v="36.01"/>
    <n v="28.81"/>
    <n v="275.05"/>
    <n v="2"/>
    <m/>
    <n v="0.26"/>
    <n v="1.38"/>
    <n v="1.7999999999999999E-2"/>
    <n v="0.15"/>
    <n v="1"/>
    <n v="23.3"/>
    <n v="31.2"/>
  </r>
  <r>
    <d v="1904-08-24T00:00:00"/>
    <x v="1697"/>
    <x v="7"/>
    <x v="0"/>
    <x v="12"/>
    <x v="2"/>
    <n v="114"/>
    <n v="5"/>
    <n v="4.3859649122807015E-2"/>
    <n v="19.510000000000002"/>
    <n v="5.84315735520246"/>
    <n v="44.42"/>
    <n v="28.22"/>
    <n v="149.02000000000001"/>
    <n v="1"/>
    <n v="3.09"/>
    <n v="0.05"/>
    <n v="2.42"/>
    <n v="3.4000000000000002E-2"/>
    <n v="0.26"/>
    <n v="1"/>
    <n v="20.6"/>
    <n v="41.3"/>
  </r>
  <r>
    <d v="1904-08-25T00:00:00"/>
    <x v="1698"/>
    <x v="7"/>
    <x v="4"/>
    <x v="15"/>
    <x v="0"/>
    <n v="179"/>
    <n v="0"/>
    <n v="0"/>
    <n v="8.15"/>
    <n v="21.963190184049079"/>
    <n v="19.18"/>
    <n v="25.27"/>
    <n v="107.23"/>
    <n v="4"/>
    <n v="3.75"/>
    <n v="1.1399999999999999"/>
    <n v="1.71"/>
    <n v="3.7999999999999999E-2"/>
    <n v="0.68"/>
    <n v="2"/>
    <n v="18.2"/>
    <n v="56.7"/>
  </r>
  <r>
    <d v="1904-08-26T00:00:00"/>
    <x v="1699"/>
    <x v="7"/>
    <x v="0"/>
    <x v="19"/>
    <x v="2"/>
    <n v="149"/>
    <n v="7"/>
    <n v="4.6979865771812082E-2"/>
    <n v="21.47"/>
    <n v="6.9399161620866332"/>
    <n v="40.83"/>
    <n v="28.73"/>
    <n v="135.09"/>
    <n v="4"/>
    <n v="2.2000000000000002"/>
    <n v="0.24"/>
    <n v="1.62"/>
    <n v="4.8000000000000001E-2"/>
    <n v="0.16"/>
    <n v="0"/>
    <n v="18.600000000000001"/>
    <n v="56.2"/>
  </r>
  <r>
    <d v="1904-08-27T00:00:00"/>
    <x v="1700"/>
    <x v="7"/>
    <x v="2"/>
    <x v="14"/>
    <x v="2"/>
    <n v="65"/>
    <n v="5"/>
    <n v="7.6923076923076927E-2"/>
    <n v="4.3600000000000003"/>
    <n v="14.908256880733944"/>
    <n v="42.63"/>
    <n v="19.329999999999998"/>
    <n v="127.25"/>
    <n v="1"/>
    <n v="3.38"/>
    <n v="0.17"/>
    <n v="1.79"/>
    <n v="3.3000000000000002E-2"/>
    <n v="1.39"/>
    <n v="0"/>
    <n v="18.2"/>
    <n v="57.7"/>
  </r>
  <r>
    <d v="1904-08-28T00:00:00"/>
    <x v="1701"/>
    <x v="7"/>
    <x v="1"/>
    <x v="6"/>
    <x v="1"/>
    <n v="138"/>
    <n v="3"/>
    <n v="2.1739130434782608E-2"/>
    <n v="2.14"/>
    <n v="64.485981308411212"/>
    <n v="39.78"/>
    <n v="16.579999999999998"/>
    <n v="165.9"/>
    <n v="3"/>
    <n v="4.83"/>
    <n v="1.48"/>
    <n v="1.49"/>
    <n v="3.4000000000000002E-2"/>
    <n v="1.81"/>
    <n v="2"/>
    <n v="24.3"/>
    <n v="38.799999999999997"/>
  </r>
  <r>
    <d v="1904-08-29T00:00:00"/>
    <x v="1702"/>
    <x v="7"/>
    <x v="4"/>
    <x v="15"/>
    <x v="2"/>
    <n v="92"/>
    <n v="8"/>
    <n v="8.6956521739130432E-2"/>
    <n v="12.57"/>
    <n v="7.319013524264121"/>
    <n v="42.73"/>
    <n v="26.71"/>
    <n v="461.53"/>
    <n v="3"/>
    <m/>
    <n v="2.44"/>
    <n v="1.64"/>
    <n v="2.7E-2"/>
    <n v="1.42"/>
    <n v="1"/>
    <n v="21.3"/>
    <n v="35.5"/>
  </r>
  <r>
    <d v="1904-08-30T00:00:00"/>
    <x v="1703"/>
    <x v="7"/>
    <x v="2"/>
    <x v="2"/>
    <x v="2"/>
    <n v="133"/>
    <n v="7"/>
    <n v="5.2631578947368418E-2"/>
    <n v="22.37"/>
    <n v="5.9454626732230667"/>
    <n v="33.130000000000003"/>
    <n v="29.65"/>
    <n v="160.30000000000001"/>
    <n v="3"/>
    <n v="1.49"/>
    <n v="2.0099999999999998"/>
    <n v="1.91"/>
    <n v="4.1000000000000002E-2"/>
    <n v="1.19"/>
    <n v="2"/>
    <n v="25"/>
    <n v="48.4"/>
  </r>
  <r>
    <d v="1904-08-31T00:00:00"/>
    <x v="1704"/>
    <x v="7"/>
    <x v="1"/>
    <x v="1"/>
    <x v="1"/>
    <n v="159"/>
    <n v="3"/>
    <n v="1.8867924528301886E-2"/>
    <n v="20.22"/>
    <n v="7.8635014836795261"/>
    <n v="10.88"/>
    <n v="18.82"/>
    <n v="177.29"/>
    <n v="2"/>
    <n v="1.02"/>
    <n v="0.46"/>
    <n v="2.19"/>
    <n v="3.9E-2"/>
    <n v="1.89"/>
    <n v="1"/>
    <n v="20.7"/>
    <n v="45.8"/>
  </r>
  <r>
    <d v="1904-09-01T00:00:00"/>
    <x v="1705"/>
    <x v="8"/>
    <x v="4"/>
    <x v="5"/>
    <x v="0"/>
    <n v="195"/>
    <n v="3"/>
    <n v="1.5384615384615385E-2"/>
    <n v="4.17"/>
    <n v="46.762589928057558"/>
    <n v="37.83"/>
    <n v="18.32"/>
    <n v="345.1"/>
    <n v="1"/>
    <m/>
    <n v="1.98"/>
    <n v="2.34"/>
    <n v="1.7999999999999999E-2"/>
    <n v="0.78"/>
    <n v="0"/>
    <n v="20.8"/>
    <n v="50.3"/>
  </r>
  <r>
    <d v="1904-09-02T00:00:00"/>
    <x v="1706"/>
    <x v="8"/>
    <x v="3"/>
    <x v="17"/>
    <x v="1"/>
    <n v="192"/>
    <n v="3"/>
    <n v="1.5625E-2"/>
    <n v="4.2300000000000004"/>
    <n v="45.39007092198581"/>
    <n v="44.48"/>
    <n v="29.09"/>
    <n v="315.55"/>
    <n v="3"/>
    <n v="2.41"/>
    <n v="1.05"/>
    <n v="1.88"/>
    <n v="2.5000000000000001E-2"/>
    <n v="0.03"/>
    <n v="0"/>
    <n v="19.5"/>
    <n v="35.5"/>
  </r>
  <r>
    <d v="1904-09-03T00:00:00"/>
    <x v="1707"/>
    <x v="8"/>
    <x v="2"/>
    <x v="16"/>
    <x v="1"/>
    <n v="114"/>
    <n v="0"/>
    <n v="0"/>
    <n v="3.2"/>
    <n v="35.625"/>
    <n v="20.55"/>
    <n v="25.79"/>
    <n v="434.55"/>
    <n v="1"/>
    <n v="0.48"/>
    <n v="0.26"/>
    <n v="2.34"/>
    <n v="1.4999999999999999E-2"/>
    <n v="0.17"/>
    <n v="2"/>
    <n v="20.3"/>
    <n v="59.1"/>
  </r>
  <r>
    <d v="1904-09-04T00:00:00"/>
    <x v="1708"/>
    <x v="8"/>
    <x v="4"/>
    <x v="5"/>
    <x v="0"/>
    <n v="85"/>
    <m/>
    <n v="0"/>
    <n v="19.11"/>
    <n v="4.4479330193615914"/>
    <n v="39.770000000000003"/>
    <n v="19.239999999999998"/>
    <n v="191.89"/>
    <n v="1"/>
    <m/>
    <n v="1.1100000000000001"/>
    <n v="1.59"/>
    <n v="1.4E-2"/>
    <n v="1.82"/>
    <n v="2"/>
    <n v="20.3"/>
    <n v="37.299999999999997"/>
  </r>
  <r>
    <d v="1904-09-05T00:00:00"/>
    <x v="1709"/>
    <x v="8"/>
    <x v="1"/>
    <x v="6"/>
    <x v="0"/>
    <n v="179"/>
    <n v="8"/>
    <n v="4.4692737430167599E-2"/>
    <n v="8.59"/>
    <n v="20.838183934807915"/>
    <n v="14.47"/>
    <n v="23.41"/>
    <n v="293.36"/>
    <n v="1"/>
    <n v="1.51"/>
    <m/>
    <n v="0.97"/>
    <n v="4.7E-2"/>
    <n v="1.94"/>
    <n v="2"/>
    <n v="24.9"/>
    <n v="43.2"/>
  </r>
  <r>
    <d v="1904-09-06T00:00:00"/>
    <x v="1710"/>
    <x v="8"/>
    <x v="4"/>
    <x v="5"/>
    <x v="0"/>
    <n v="153"/>
    <n v="2"/>
    <n v="1.3071895424836602E-2"/>
    <n v="8.67"/>
    <n v="17.647058823529413"/>
    <n v="35.85"/>
    <n v="22.16"/>
    <n v="143.63999999999999"/>
    <n v="4"/>
    <n v="4.99"/>
    <n v="0.61"/>
    <n v="1.18"/>
    <n v="3.6999999999999998E-2"/>
    <m/>
    <n v="1"/>
    <n v="19"/>
    <n v="52.2"/>
  </r>
  <r>
    <d v="1904-09-07T00:00:00"/>
    <x v="1711"/>
    <x v="8"/>
    <x v="3"/>
    <x v="17"/>
    <x v="0"/>
    <n v="135"/>
    <n v="5"/>
    <n v="3.7037037037037035E-2"/>
    <n v="22.28"/>
    <n v="6.0592459605026923"/>
    <n v="12.29"/>
    <n v="26.01"/>
    <n v="334.88"/>
    <n v="3"/>
    <n v="1.69"/>
    <n v="1.47"/>
    <n v="2.23"/>
    <n v="4.5999999999999999E-2"/>
    <n v="1.84"/>
    <n v="0"/>
    <n v="24.6"/>
    <n v="58.6"/>
  </r>
  <r>
    <d v="1904-09-08T00:00:00"/>
    <x v="1712"/>
    <x v="8"/>
    <x v="4"/>
    <x v="5"/>
    <x v="0"/>
    <n v="163"/>
    <n v="4"/>
    <n v="2.4539877300613498E-2"/>
    <n v="15.73"/>
    <n v="10.362364907819453"/>
    <n v="31.9"/>
    <n v="21.36"/>
    <n v="340.92"/>
    <n v="3"/>
    <n v="0.44"/>
    <n v="1.05"/>
    <n v="1.79"/>
    <n v="3.3000000000000002E-2"/>
    <n v="0.33"/>
    <n v="1"/>
    <n v="24.5"/>
    <n v="45.4"/>
  </r>
  <r>
    <d v="1904-09-09T00:00:00"/>
    <x v="1713"/>
    <x v="8"/>
    <x v="3"/>
    <x v="17"/>
    <x v="1"/>
    <n v="140"/>
    <n v="8"/>
    <n v="5.7142857142857141E-2"/>
    <n v="22.4"/>
    <n v="6.25"/>
    <n v="45.08"/>
    <n v="21.1"/>
    <n v="439.11"/>
    <n v="4"/>
    <n v="1.76"/>
    <n v="2.4"/>
    <n v="1.06"/>
    <n v="0.02"/>
    <n v="0.73"/>
    <n v="1"/>
    <n v="22.4"/>
    <n v="35.700000000000003"/>
  </r>
  <r>
    <d v="1904-09-10T00:00:00"/>
    <x v="1714"/>
    <x v="8"/>
    <x v="2"/>
    <x v="14"/>
    <x v="0"/>
    <n v="106"/>
    <n v="1"/>
    <n v="9.433962264150943E-3"/>
    <n v="6.5"/>
    <n v="16.307692307692307"/>
    <n v="25.15"/>
    <n v="27.76"/>
    <n v="232.12"/>
    <n v="4"/>
    <n v="1.08"/>
    <n v="1.8"/>
    <n v="1.65"/>
    <n v="0.02"/>
    <m/>
    <n v="1"/>
    <n v="22.2"/>
    <n v="48.7"/>
  </r>
  <r>
    <d v="1904-09-11T00:00:00"/>
    <x v="1715"/>
    <x v="8"/>
    <x v="4"/>
    <x v="5"/>
    <x v="2"/>
    <n v="121"/>
    <n v="3"/>
    <n v="2.4793388429752067E-2"/>
    <n v="18.059999999999999"/>
    <n v="6.6998892580287936"/>
    <n v="17.48"/>
    <n v="25.61"/>
    <n v="219.16"/>
    <n v="4"/>
    <n v="1.78"/>
    <n v="1.23"/>
    <n v="1.83"/>
    <n v="0.02"/>
    <n v="0.79"/>
    <n v="0"/>
    <n v="20.3"/>
    <n v="33.700000000000003"/>
  </r>
  <r>
    <d v="1904-09-12T00:00:00"/>
    <x v="1716"/>
    <x v="8"/>
    <x v="0"/>
    <x v="12"/>
    <x v="0"/>
    <n v="126"/>
    <n v="2"/>
    <n v="1.5873015873015872E-2"/>
    <n v="3.16"/>
    <n v="39.873417721518983"/>
    <n v="37.14"/>
    <n v="25.79"/>
    <n v="480.92"/>
    <n v="4"/>
    <n v="2.5499999999999998"/>
    <n v="1.31"/>
    <n v="2.5"/>
    <n v="2.3E-2"/>
    <n v="1.55"/>
    <n v="0"/>
    <n v="20.8"/>
    <n v="43.4"/>
  </r>
  <r>
    <d v="1904-09-13T00:00:00"/>
    <x v="1717"/>
    <x v="8"/>
    <x v="1"/>
    <x v="1"/>
    <x v="1"/>
    <n v="150"/>
    <n v="9"/>
    <n v="0.06"/>
    <n v="16.3"/>
    <n v="9.2024539877300615"/>
    <n v="43.82"/>
    <n v="19.079999999999998"/>
    <n v="280.04000000000002"/>
    <n v="1"/>
    <n v="4.67"/>
    <n v="2.71"/>
    <n v="1.51"/>
    <n v="1.7999999999999999E-2"/>
    <n v="1.36"/>
    <n v="0"/>
    <n v="19.600000000000001"/>
    <n v="34.799999999999997"/>
  </r>
  <r>
    <d v="1904-09-14T00:00:00"/>
    <x v="1718"/>
    <x v="8"/>
    <x v="0"/>
    <x v="0"/>
    <x v="2"/>
    <n v="122"/>
    <n v="7"/>
    <n v="5.737704918032787E-2"/>
    <n v="10.92"/>
    <n v="11.172161172161172"/>
    <n v="22.1"/>
    <n v="21.83"/>
    <n v="215.69"/>
    <n v="1"/>
    <n v="0.14000000000000001"/>
    <n v="0.76"/>
    <n v="2.2999999999999998"/>
    <n v="1.6E-2"/>
    <n v="1.86"/>
    <n v="0"/>
    <n v="20.6"/>
    <n v="37.200000000000003"/>
  </r>
  <r>
    <d v="1904-09-15T00:00:00"/>
    <x v="1719"/>
    <x v="8"/>
    <x v="0"/>
    <x v="12"/>
    <x v="0"/>
    <n v="71"/>
    <n v="2"/>
    <n v="2.8169014084507043E-2"/>
    <n v="1.73"/>
    <n v="41.040462427745666"/>
    <n v="32.909999999999997"/>
    <n v="23.92"/>
    <n v="342.45"/>
    <n v="3"/>
    <n v="3.75"/>
    <n v="0.25"/>
    <n v="1.18"/>
    <n v="4.5999999999999999E-2"/>
    <n v="0.88"/>
    <n v="1"/>
    <n v="21.5"/>
    <n v="56.4"/>
  </r>
  <r>
    <d v="1904-09-16T00:00:00"/>
    <x v="1720"/>
    <x v="8"/>
    <x v="4"/>
    <x v="9"/>
    <x v="2"/>
    <n v="187"/>
    <n v="6"/>
    <n v="3.2085561497326207E-2"/>
    <n v="2.94"/>
    <n v="63.605442176870753"/>
    <n v="36.4"/>
    <n v="18.89"/>
    <n v="157.27000000000001"/>
    <n v="1"/>
    <m/>
    <n v="2.56"/>
    <n v="1.78"/>
    <n v="3.3000000000000002E-2"/>
    <m/>
    <n v="0"/>
    <n v="23.9"/>
    <n v="50.1"/>
  </r>
  <r>
    <d v="1904-09-17T00:00:00"/>
    <x v="1721"/>
    <x v="8"/>
    <x v="1"/>
    <x v="8"/>
    <x v="1"/>
    <n v="90"/>
    <n v="0"/>
    <n v="0"/>
    <n v="22.64"/>
    <n v="3.9752650176678443"/>
    <n v="25.61"/>
    <n v="29.9"/>
    <n v="254.49"/>
    <n v="1"/>
    <n v="0.52"/>
    <n v="1.43"/>
    <n v="2.08"/>
    <n v="1.9E-2"/>
    <n v="1.54"/>
    <n v="2"/>
    <n v="20.3"/>
    <n v="51.8"/>
  </r>
  <r>
    <d v="1904-09-18T00:00:00"/>
    <x v="1722"/>
    <x v="8"/>
    <x v="2"/>
    <x v="11"/>
    <x v="0"/>
    <n v="90"/>
    <n v="8"/>
    <n v="8.8888888888888892E-2"/>
    <n v="19.05"/>
    <n v="4.7244094488188972"/>
    <n v="12.7"/>
    <n v="21.73"/>
    <n v="283.60000000000002"/>
    <n v="4"/>
    <n v="2.06"/>
    <n v="0.15"/>
    <n v="2.36"/>
    <n v="3.3000000000000002E-2"/>
    <n v="1.94"/>
    <n v="1"/>
    <n v="20.7"/>
    <n v="35.200000000000003"/>
  </r>
  <r>
    <d v="1904-09-19T00:00:00"/>
    <x v="1723"/>
    <x v="8"/>
    <x v="1"/>
    <x v="1"/>
    <x v="1"/>
    <n v="160"/>
    <n v="0"/>
    <n v="0"/>
    <n v="19.420000000000002"/>
    <n v="8.2389289392378977"/>
    <n v="43.21"/>
    <n v="20.54"/>
    <n v="453.35"/>
    <n v="3"/>
    <n v="4.25"/>
    <n v="2.71"/>
    <n v="1.46"/>
    <n v="0.02"/>
    <n v="0.72"/>
    <n v="2"/>
    <n v="19"/>
    <n v="58.3"/>
  </r>
  <r>
    <d v="1904-09-20T00:00:00"/>
    <x v="1724"/>
    <x v="8"/>
    <x v="3"/>
    <x v="7"/>
    <x v="1"/>
    <n v="151"/>
    <n v="3"/>
    <n v="1.9867549668874173E-2"/>
    <n v="1.74"/>
    <n v="86.781609195402297"/>
    <n v="43.51"/>
    <n v="27.77"/>
    <n v="390.7"/>
    <n v="3"/>
    <n v="2.84"/>
    <n v="1.88"/>
    <n v="2.21"/>
    <n v="3.6999999999999998E-2"/>
    <n v="1.87"/>
    <n v="1"/>
    <n v="18.7"/>
    <n v="31.9"/>
  </r>
  <r>
    <d v="1904-09-21T00:00:00"/>
    <x v="1725"/>
    <x v="8"/>
    <x v="4"/>
    <x v="15"/>
    <x v="0"/>
    <n v="190"/>
    <n v="2"/>
    <n v="1.0526315789473684E-2"/>
    <n v="18.23"/>
    <n v="10.422380691168403"/>
    <n v="14.09"/>
    <n v="18.71"/>
    <n v="256.47000000000003"/>
    <n v="3"/>
    <n v="3.22"/>
    <n v="0.76"/>
    <n v="1.55"/>
    <n v="4.4999999999999998E-2"/>
    <m/>
    <n v="1"/>
    <n v="18.100000000000001"/>
    <n v="58.4"/>
  </r>
  <r>
    <d v="1904-09-22T00:00:00"/>
    <x v="1726"/>
    <x v="8"/>
    <x v="0"/>
    <x v="0"/>
    <x v="0"/>
    <n v="169"/>
    <n v="7"/>
    <n v="4.142011834319527E-2"/>
    <n v="1.62"/>
    <n v="104.32098765432099"/>
    <n v="33.520000000000003"/>
    <n v="27.04"/>
    <n v="286.08"/>
    <n v="4"/>
    <n v="0.24"/>
    <n v="2.1"/>
    <n v="1.8"/>
    <n v="1.7000000000000001E-2"/>
    <n v="1.8"/>
    <n v="1"/>
    <n v="23.4"/>
    <n v="37.5"/>
  </r>
  <r>
    <d v="1904-09-23T00:00:00"/>
    <x v="1727"/>
    <x v="8"/>
    <x v="2"/>
    <x v="11"/>
    <x v="2"/>
    <n v="85"/>
    <n v="5"/>
    <n v="5.8823529411764705E-2"/>
    <n v="7.54"/>
    <n v="11.273209549071618"/>
    <n v="39.28"/>
    <n v="29.14"/>
    <n v="476.88"/>
    <n v="4"/>
    <n v="4.16"/>
    <n v="0.8"/>
    <n v="0.98"/>
    <n v="3.2000000000000001E-2"/>
    <n v="0.54"/>
    <n v="0"/>
    <n v="21.9"/>
    <n v="31.9"/>
  </r>
  <r>
    <d v="1904-09-24T00:00:00"/>
    <x v="1728"/>
    <x v="8"/>
    <x v="4"/>
    <x v="5"/>
    <x v="0"/>
    <n v="90"/>
    <n v="6"/>
    <n v="6.6666666666666666E-2"/>
    <n v="12.45"/>
    <n v="7.2289156626506026"/>
    <n v="13.71"/>
    <n v="25.81"/>
    <n v="434.79"/>
    <n v="4"/>
    <n v="1.65"/>
    <m/>
    <n v="2.15"/>
    <n v="2.5000000000000001E-2"/>
    <n v="1.43"/>
    <n v="2"/>
    <n v="21.9"/>
    <n v="44"/>
  </r>
  <r>
    <d v="1904-09-25T00:00:00"/>
    <x v="1729"/>
    <x v="8"/>
    <x v="2"/>
    <x v="2"/>
    <x v="2"/>
    <n v="84"/>
    <n v="1"/>
    <n v="1.1904761904761904E-2"/>
    <n v="10.02"/>
    <n v="8.383233532934133"/>
    <n v="43.85"/>
    <n v="22.47"/>
    <n v="147"/>
    <n v="2"/>
    <n v="0.85"/>
    <n v="1.06"/>
    <n v="2.44"/>
    <n v="4.2999999999999997E-2"/>
    <m/>
    <n v="1"/>
    <n v="19.100000000000001"/>
    <n v="44.9"/>
  </r>
  <r>
    <d v="1904-09-26T00:00:00"/>
    <x v="1730"/>
    <x v="8"/>
    <x v="2"/>
    <x v="11"/>
    <x v="1"/>
    <n v="198"/>
    <n v="5"/>
    <n v="2.5252525252525252E-2"/>
    <n v="4.24"/>
    <n v="46.698113207547166"/>
    <n v="24.17"/>
    <n v="16.86"/>
    <n v="243.5"/>
    <n v="1"/>
    <n v="0.22"/>
    <n v="2.2400000000000002"/>
    <n v="2.06"/>
    <n v="1.2E-2"/>
    <n v="0.83"/>
    <n v="1"/>
    <n v="23.2"/>
    <n v="53.9"/>
  </r>
  <r>
    <d v="1904-09-27T00:00:00"/>
    <x v="1731"/>
    <x v="8"/>
    <x v="3"/>
    <x v="17"/>
    <x v="1"/>
    <n v="52"/>
    <n v="2"/>
    <n v="3.8461538461538464E-2"/>
    <n v="23.61"/>
    <n v="2.2024565861922913"/>
    <n v="33.54"/>
    <n v="25.51"/>
    <n v="285.20999999999998"/>
    <n v="2"/>
    <n v="4.32"/>
    <n v="0.32"/>
    <n v="1.04"/>
    <n v="3.7999999999999999E-2"/>
    <n v="0.32"/>
    <n v="2"/>
    <n v="21.4"/>
    <n v="49.3"/>
  </r>
  <r>
    <d v="1904-09-28T00:00:00"/>
    <x v="1732"/>
    <x v="8"/>
    <x v="1"/>
    <x v="8"/>
    <x v="0"/>
    <n v="195"/>
    <n v="6"/>
    <n v="3.0769230769230771E-2"/>
    <n v="2.23"/>
    <n v="87.443946188340803"/>
    <n v="25.06"/>
    <n v="27.52"/>
    <n v="180.73"/>
    <n v="1"/>
    <n v="2.06"/>
    <n v="0.85"/>
    <n v="0.65"/>
    <n v="3.5999999999999997E-2"/>
    <n v="0.57999999999999996"/>
    <n v="1"/>
    <n v="21.7"/>
    <n v="41.3"/>
  </r>
  <r>
    <d v="1904-09-29T00:00:00"/>
    <x v="1733"/>
    <x v="8"/>
    <x v="4"/>
    <x v="18"/>
    <x v="0"/>
    <n v="116"/>
    <m/>
    <n v="0"/>
    <n v="16.72"/>
    <n v="6.9377990430622019"/>
    <n v="31.13"/>
    <n v="21.22"/>
    <n v="151.54"/>
    <n v="2"/>
    <n v="3.81"/>
    <m/>
    <n v="0.62"/>
    <n v="4.1000000000000002E-2"/>
    <n v="1.59"/>
    <n v="2"/>
    <n v="24.7"/>
    <n v="48.4"/>
  </r>
  <r>
    <d v="1904-09-30T00:00:00"/>
    <x v="1734"/>
    <x v="8"/>
    <x v="2"/>
    <x v="2"/>
    <x v="1"/>
    <n v="51"/>
    <n v="7"/>
    <n v="0.13725490196078433"/>
    <n v="19.190000000000001"/>
    <n v="2.6576341844710787"/>
    <n v="36.32"/>
    <n v="26.48"/>
    <n v="227.02"/>
    <n v="4"/>
    <m/>
    <m/>
    <n v="1.93"/>
    <n v="3.2000000000000001E-2"/>
    <n v="1.25"/>
    <n v="2"/>
    <n v="22.7"/>
    <n v="48.1"/>
  </r>
  <r>
    <d v="1904-10-01T00:00:00"/>
    <x v="1735"/>
    <x v="9"/>
    <x v="1"/>
    <x v="6"/>
    <x v="0"/>
    <n v="118"/>
    <n v="0"/>
    <n v="0"/>
    <n v="7.39"/>
    <n v="15.967523680649528"/>
    <n v="38.33"/>
    <n v="23.1"/>
    <n v="364.69"/>
    <n v="1"/>
    <n v="2.87"/>
    <n v="2.91"/>
    <n v="2.0699999999999998"/>
    <n v="2.8000000000000001E-2"/>
    <n v="0.49"/>
    <n v="1"/>
    <n v="23.7"/>
    <n v="58"/>
  </r>
  <r>
    <d v="1904-10-02T00:00:00"/>
    <x v="1736"/>
    <x v="9"/>
    <x v="0"/>
    <x v="4"/>
    <x v="0"/>
    <n v="149"/>
    <m/>
    <n v="0"/>
    <n v="10.36"/>
    <n v="14.382239382239383"/>
    <n v="26.1"/>
    <n v="26.64"/>
    <n v="483.51"/>
    <n v="1"/>
    <n v="4.8099999999999996"/>
    <n v="0.08"/>
    <n v="1.83"/>
    <n v="0.02"/>
    <n v="1.62"/>
    <n v="2"/>
    <n v="22.2"/>
    <n v="31.1"/>
  </r>
  <r>
    <d v="1904-10-03T00:00:00"/>
    <x v="1737"/>
    <x v="9"/>
    <x v="3"/>
    <x v="10"/>
    <x v="2"/>
    <n v="171"/>
    <n v="4"/>
    <n v="2.3391812865497075E-2"/>
    <n v="2.93"/>
    <n v="58.361774744027301"/>
    <n v="14.45"/>
    <n v="19.02"/>
    <n v="490.13"/>
    <n v="2"/>
    <n v="3.33"/>
    <n v="0.34"/>
    <n v="1.84"/>
    <n v="4.4999999999999998E-2"/>
    <n v="1.9"/>
    <n v="0"/>
    <n v="22.5"/>
    <n v="49.6"/>
  </r>
  <r>
    <d v="1904-10-04T00:00:00"/>
    <x v="1738"/>
    <x v="9"/>
    <x v="3"/>
    <x v="7"/>
    <x v="0"/>
    <n v="130"/>
    <n v="5"/>
    <n v="3.8461538461538464E-2"/>
    <n v="9.27"/>
    <n v="14.023732470334412"/>
    <n v="23.73"/>
    <n v="15.08"/>
    <n v="450.33"/>
    <n v="2"/>
    <m/>
    <n v="2.9"/>
    <n v="2.34"/>
    <n v="4.5999999999999999E-2"/>
    <n v="0.85"/>
    <n v="2"/>
    <n v="24.6"/>
    <n v="52.7"/>
  </r>
  <r>
    <d v="1904-10-05T00:00:00"/>
    <x v="1739"/>
    <x v="9"/>
    <x v="1"/>
    <x v="6"/>
    <x v="2"/>
    <n v="109"/>
    <m/>
    <n v="0"/>
    <n v="8.99"/>
    <n v="12.124582869855395"/>
    <n v="43.39"/>
    <n v="29.94"/>
    <n v="384.32"/>
    <n v="4"/>
    <n v="2.78"/>
    <n v="0.87"/>
    <n v="1.39"/>
    <n v="0.03"/>
    <n v="1.92"/>
    <n v="2"/>
    <n v="24.9"/>
    <n v="47.5"/>
  </r>
  <r>
    <d v="1904-10-06T00:00:00"/>
    <x v="1740"/>
    <x v="9"/>
    <x v="0"/>
    <x v="19"/>
    <x v="0"/>
    <n v="144"/>
    <n v="8"/>
    <n v="5.5555555555555552E-2"/>
    <n v="1.69"/>
    <n v="85.207100591715985"/>
    <n v="33.590000000000003"/>
    <n v="17.510000000000002"/>
    <n v="129.94999999999999"/>
    <n v="2"/>
    <n v="2.69"/>
    <n v="2.1800000000000002"/>
    <n v="1.49"/>
    <n v="4.5999999999999999E-2"/>
    <n v="0.42"/>
    <n v="1"/>
    <n v="20.7"/>
    <n v="56.1"/>
  </r>
  <r>
    <d v="1904-10-07T00:00:00"/>
    <x v="1741"/>
    <x v="9"/>
    <x v="1"/>
    <x v="1"/>
    <x v="1"/>
    <n v="124"/>
    <n v="0"/>
    <n v="0"/>
    <n v="7.07"/>
    <n v="17.538896746817539"/>
    <n v="27.91"/>
    <n v="28.18"/>
    <n v="106.34"/>
    <n v="1"/>
    <m/>
    <n v="2.84"/>
    <n v="0.99"/>
    <n v="1.2E-2"/>
    <n v="0.11"/>
    <n v="1"/>
    <n v="22.1"/>
    <n v="58.8"/>
  </r>
  <r>
    <d v="1904-10-08T00:00:00"/>
    <x v="1742"/>
    <x v="9"/>
    <x v="3"/>
    <x v="3"/>
    <x v="1"/>
    <n v="109"/>
    <n v="5"/>
    <n v="4.5871559633027525E-2"/>
    <n v="22.34"/>
    <n v="4.8791405550581919"/>
    <n v="36.799999999999997"/>
    <n v="16.329999999999998"/>
    <n v="109.5"/>
    <n v="4"/>
    <n v="1.72"/>
    <n v="2.4900000000000002"/>
    <n v="2.5"/>
    <n v="4.3999999999999997E-2"/>
    <n v="0.08"/>
    <n v="0"/>
    <n v="24.1"/>
    <n v="37.4"/>
  </r>
  <r>
    <d v="1904-10-09T00:00:00"/>
    <x v="1743"/>
    <x v="9"/>
    <x v="2"/>
    <x v="2"/>
    <x v="2"/>
    <n v="187"/>
    <n v="0"/>
    <n v="0"/>
    <n v="16.57"/>
    <n v="11.285455642727822"/>
    <n v="42.7"/>
    <n v="24.79"/>
    <n v="139.96"/>
    <n v="4"/>
    <n v="0.16"/>
    <n v="1.1599999999999999"/>
    <n v="2.39"/>
    <n v="4.2000000000000003E-2"/>
    <n v="1.29"/>
    <n v="2"/>
    <n v="22.7"/>
    <n v="56.1"/>
  </r>
  <r>
    <d v="1904-10-10T00:00:00"/>
    <x v="1744"/>
    <x v="9"/>
    <x v="0"/>
    <x v="19"/>
    <x v="2"/>
    <n v="147"/>
    <n v="11"/>
    <n v="7.4829931972789115E-2"/>
    <n v="1.34"/>
    <n v="109.70149253731343"/>
    <n v="45.27"/>
    <n v="15.84"/>
    <n v="285.45"/>
    <n v="1"/>
    <n v="0.53"/>
    <n v="1.85"/>
    <n v="0.97"/>
    <n v="4.2999999999999997E-2"/>
    <n v="1.37"/>
    <n v="1"/>
    <n v="21.5"/>
    <n v="45.4"/>
  </r>
  <r>
    <d v="1904-10-11T00:00:00"/>
    <x v="1745"/>
    <x v="9"/>
    <x v="2"/>
    <x v="16"/>
    <x v="2"/>
    <n v="91"/>
    <m/>
    <n v="0"/>
    <n v="12.91"/>
    <n v="7.0487993803253293"/>
    <n v="38.869999999999997"/>
    <n v="25.06"/>
    <n v="107.41"/>
    <n v="1"/>
    <n v="3.97"/>
    <n v="1.27"/>
    <n v="0.96"/>
    <n v="3.5999999999999997E-2"/>
    <n v="1.26"/>
    <n v="2"/>
    <n v="22.9"/>
    <n v="51"/>
  </r>
  <r>
    <d v="1904-10-12T00:00:00"/>
    <x v="1746"/>
    <x v="9"/>
    <x v="2"/>
    <x v="2"/>
    <x v="2"/>
    <n v="187"/>
    <m/>
    <n v="0"/>
    <n v="9.01"/>
    <n v="20.754716981132077"/>
    <n v="13.6"/>
    <n v="16.59"/>
    <n v="242.13"/>
    <n v="3"/>
    <n v="4.6100000000000003"/>
    <m/>
    <n v="2.0499999999999998"/>
    <n v="3.3000000000000002E-2"/>
    <n v="1.68"/>
    <n v="0"/>
    <n v="21.5"/>
    <n v="37.700000000000003"/>
  </r>
  <r>
    <d v="1904-10-13T00:00:00"/>
    <x v="1747"/>
    <x v="9"/>
    <x v="4"/>
    <x v="15"/>
    <x v="2"/>
    <n v="55"/>
    <n v="3"/>
    <n v="5.4545454545454543E-2"/>
    <n v="23.65"/>
    <n v="2.3255813953488373"/>
    <n v="18.940000000000001"/>
    <n v="24.07"/>
    <n v="480.78"/>
    <n v="3"/>
    <n v="0.35"/>
    <n v="2.23"/>
    <n v="0.87"/>
    <n v="4.2999999999999997E-2"/>
    <n v="1.36"/>
    <n v="0"/>
    <n v="23.8"/>
    <n v="54.8"/>
  </r>
  <r>
    <d v="1904-10-14T00:00:00"/>
    <x v="1748"/>
    <x v="9"/>
    <x v="2"/>
    <x v="11"/>
    <x v="2"/>
    <n v="130"/>
    <n v="9"/>
    <n v="6.9230769230769235E-2"/>
    <n v="22.82"/>
    <n v="5.6967572304995615"/>
    <n v="48.61"/>
    <n v="20.420000000000002"/>
    <n v="324.42"/>
    <n v="1"/>
    <n v="0.47"/>
    <m/>
    <n v="0.9"/>
    <n v="4.1000000000000002E-2"/>
    <m/>
    <n v="0"/>
    <n v="21.7"/>
    <n v="44.1"/>
  </r>
  <r>
    <d v="1904-10-15T00:00:00"/>
    <x v="1749"/>
    <x v="9"/>
    <x v="3"/>
    <x v="10"/>
    <x v="0"/>
    <n v="120"/>
    <n v="2"/>
    <n v="1.6666666666666666E-2"/>
    <n v="16.79"/>
    <n v="7.1471113758189402"/>
    <n v="38.94"/>
    <n v="22.88"/>
    <n v="342.33"/>
    <n v="2"/>
    <n v="0.48"/>
    <n v="1.36"/>
    <n v="2.21"/>
    <n v="4.7E-2"/>
    <m/>
    <n v="2"/>
    <n v="21.8"/>
    <n v="51.1"/>
  </r>
  <r>
    <d v="1904-10-16T00:00:00"/>
    <x v="1750"/>
    <x v="9"/>
    <x v="3"/>
    <x v="3"/>
    <x v="0"/>
    <n v="140"/>
    <n v="0"/>
    <n v="0"/>
    <n v="1.42"/>
    <n v="98.591549295774655"/>
    <n v="45.67"/>
    <n v="15.75"/>
    <n v="296.23"/>
    <n v="1"/>
    <m/>
    <n v="1.66"/>
    <n v="1.69"/>
    <n v="4.2999999999999997E-2"/>
    <n v="0.48"/>
    <n v="0"/>
    <n v="22.7"/>
    <n v="56"/>
  </r>
  <r>
    <d v="1904-10-17T00:00:00"/>
    <x v="1751"/>
    <x v="9"/>
    <x v="0"/>
    <x v="0"/>
    <x v="1"/>
    <n v="182"/>
    <n v="3"/>
    <n v="1.6483516483516484E-2"/>
    <n v="4.38"/>
    <n v="41.552511415525117"/>
    <n v="31.22"/>
    <n v="20.3"/>
    <n v="492.66"/>
    <n v="3"/>
    <n v="0.61"/>
    <n v="1.3"/>
    <n v="1.06"/>
    <n v="2.3E-2"/>
    <n v="0.27"/>
    <n v="2"/>
    <n v="21.8"/>
    <n v="48.9"/>
  </r>
  <r>
    <d v="1904-10-18T00:00:00"/>
    <x v="1752"/>
    <x v="9"/>
    <x v="4"/>
    <x v="9"/>
    <x v="1"/>
    <n v="121"/>
    <n v="7"/>
    <n v="5.7851239669421489E-2"/>
    <n v="18.48"/>
    <n v="6.5476190476190474"/>
    <n v="14.01"/>
    <n v="26.7"/>
    <n v="166.8"/>
    <n v="1"/>
    <n v="1.86"/>
    <n v="2.93"/>
    <n v="1.3"/>
    <n v="1.6E-2"/>
    <n v="1.91"/>
    <n v="0"/>
    <n v="23.1"/>
    <n v="48.1"/>
  </r>
  <r>
    <d v="1904-10-19T00:00:00"/>
    <x v="1753"/>
    <x v="9"/>
    <x v="1"/>
    <x v="8"/>
    <x v="2"/>
    <n v="167"/>
    <n v="7"/>
    <n v="4.1916167664670656E-2"/>
    <n v="14.84"/>
    <n v="11.253369272237197"/>
    <n v="15.68"/>
    <n v="26.63"/>
    <n v="490.22"/>
    <n v="3"/>
    <n v="2.0099999999999998"/>
    <n v="2.1800000000000002"/>
    <n v="0.84"/>
    <n v="1.6E-2"/>
    <n v="0.51"/>
    <n v="1"/>
    <n v="20.2"/>
    <n v="32"/>
  </r>
  <r>
    <d v="1904-10-20T00:00:00"/>
    <x v="1754"/>
    <x v="9"/>
    <x v="2"/>
    <x v="11"/>
    <x v="2"/>
    <n v="169"/>
    <m/>
    <n v="0"/>
    <n v="6.36"/>
    <n v="26.572327044025155"/>
    <n v="48.32"/>
    <n v="24.91"/>
    <n v="286.81"/>
    <n v="2"/>
    <n v="2.62"/>
    <n v="1.51"/>
    <n v="1.69"/>
    <n v="4.3999999999999997E-2"/>
    <n v="0.51"/>
    <n v="0"/>
    <n v="19.600000000000001"/>
    <n v="50.6"/>
  </r>
  <r>
    <d v="1904-10-21T00:00:00"/>
    <x v="1755"/>
    <x v="9"/>
    <x v="2"/>
    <x v="14"/>
    <x v="2"/>
    <n v="141"/>
    <n v="2"/>
    <n v="1.4184397163120567E-2"/>
    <n v="3.49"/>
    <n v="40.401146131805156"/>
    <n v="23.67"/>
    <n v="29.25"/>
    <n v="470.14"/>
    <n v="1"/>
    <n v="3.94"/>
    <n v="2.2799999999999998"/>
    <n v="0.81"/>
    <n v="0.04"/>
    <n v="1.82"/>
    <n v="0"/>
    <n v="23.3"/>
    <n v="40.700000000000003"/>
  </r>
  <r>
    <d v="1904-10-22T00:00:00"/>
    <x v="1756"/>
    <x v="9"/>
    <x v="4"/>
    <x v="9"/>
    <x v="0"/>
    <n v="162"/>
    <n v="0"/>
    <n v="0"/>
    <n v="9.42"/>
    <n v="17.197452229299362"/>
    <n v="25.5"/>
    <n v="24.94"/>
    <n v="356.25"/>
    <n v="4"/>
    <n v="2.91"/>
    <n v="0.45"/>
    <n v="1.1399999999999999"/>
    <n v="4.9000000000000002E-2"/>
    <n v="1.82"/>
    <n v="0"/>
    <n v="23.4"/>
    <n v="55.7"/>
  </r>
  <r>
    <d v="1904-10-23T00:00:00"/>
    <x v="1757"/>
    <x v="9"/>
    <x v="0"/>
    <x v="4"/>
    <x v="2"/>
    <n v="58"/>
    <m/>
    <n v="0"/>
    <n v="21.16"/>
    <n v="2.7410207939508506"/>
    <n v="48.97"/>
    <n v="20.18"/>
    <n v="181.01"/>
    <n v="3"/>
    <n v="0.44"/>
    <n v="0.1"/>
    <n v="2.44"/>
    <n v="4.5999999999999999E-2"/>
    <n v="0.96"/>
    <n v="0"/>
    <n v="22.2"/>
    <n v="43.4"/>
  </r>
  <r>
    <d v="1904-10-24T00:00:00"/>
    <x v="1758"/>
    <x v="9"/>
    <x v="0"/>
    <x v="19"/>
    <x v="1"/>
    <n v="197"/>
    <n v="7"/>
    <n v="3.553299492385787E-2"/>
    <n v="13.4"/>
    <n v="14.701492537313433"/>
    <n v="54"/>
    <n v="25.13"/>
    <n v="418.45"/>
    <n v="2"/>
    <n v="4.03"/>
    <n v="1.53"/>
    <n v="1.64"/>
    <n v="4.7E-2"/>
    <n v="1.99"/>
    <n v="0"/>
    <n v="22"/>
    <n v="55.4"/>
  </r>
  <r>
    <d v="1904-10-25T00:00:00"/>
    <x v="1759"/>
    <x v="9"/>
    <x v="4"/>
    <x v="18"/>
    <x v="1"/>
    <n v="108"/>
    <n v="8"/>
    <n v="7.407407407407407E-2"/>
    <n v="7.71"/>
    <n v="14.007782101167315"/>
    <n v="10.55"/>
    <n v="20.34"/>
    <n v="153.22999999999999"/>
    <n v="2"/>
    <n v="3.74"/>
    <n v="2.08"/>
    <n v="1.19"/>
    <n v="3.6999999999999998E-2"/>
    <m/>
    <n v="2"/>
    <n v="19.600000000000001"/>
    <n v="55.9"/>
  </r>
  <r>
    <d v="1904-10-26T00:00:00"/>
    <x v="1760"/>
    <x v="9"/>
    <x v="3"/>
    <x v="10"/>
    <x v="2"/>
    <n v="83"/>
    <n v="6"/>
    <n v="7.2289156626506021E-2"/>
    <n v="3.05"/>
    <n v="27.213114754098363"/>
    <n v="31.84"/>
    <n v="24.07"/>
    <n v="424.73"/>
    <n v="1"/>
    <n v="3.83"/>
    <n v="0.31"/>
    <n v="2.35"/>
    <n v="2.1999999999999999E-2"/>
    <n v="0.88"/>
    <n v="1"/>
    <n v="18.600000000000001"/>
    <n v="50.6"/>
  </r>
  <r>
    <d v="1904-10-27T00:00:00"/>
    <x v="1761"/>
    <x v="9"/>
    <x v="0"/>
    <x v="0"/>
    <x v="1"/>
    <n v="106"/>
    <n v="7"/>
    <n v="6.6037735849056603E-2"/>
    <n v="5.16"/>
    <n v="20.54263565891473"/>
    <n v="39.21"/>
    <n v="25.04"/>
    <n v="114.07"/>
    <n v="2"/>
    <n v="2.86"/>
    <n v="0.79"/>
    <n v="1.24"/>
    <n v="2.9000000000000001E-2"/>
    <n v="0.31"/>
    <n v="2"/>
    <n v="18.100000000000001"/>
    <n v="32.299999999999997"/>
  </r>
  <r>
    <d v="1904-10-28T00:00:00"/>
    <x v="1762"/>
    <x v="9"/>
    <x v="0"/>
    <x v="19"/>
    <x v="2"/>
    <n v="125"/>
    <n v="0"/>
    <n v="0"/>
    <n v="10.59"/>
    <n v="11.803588290840416"/>
    <n v="31.66"/>
    <n v="21.83"/>
    <n v="157.1"/>
    <n v="3"/>
    <n v="2.1"/>
    <n v="2.94"/>
    <n v="1.95"/>
    <n v="1.0999999999999999E-2"/>
    <n v="0.91"/>
    <n v="1"/>
    <n v="22.9"/>
    <n v="37.5"/>
  </r>
  <r>
    <d v="1904-10-29T00:00:00"/>
    <x v="1763"/>
    <x v="9"/>
    <x v="2"/>
    <x v="2"/>
    <x v="1"/>
    <n v="90"/>
    <n v="1"/>
    <n v="1.1111111111111112E-2"/>
    <n v="18.420000000000002"/>
    <n v="4.885993485342019"/>
    <n v="35.9"/>
    <n v="29.75"/>
    <n v="243.65"/>
    <n v="1"/>
    <n v="0.85"/>
    <n v="0.53"/>
    <n v="1.1599999999999999"/>
    <n v="3.5999999999999997E-2"/>
    <n v="1.99"/>
    <n v="0"/>
    <n v="24"/>
    <n v="38"/>
  </r>
  <r>
    <d v="1904-10-30T00:00:00"/>
    <x v="1764"/>
    <x v="9"/>
    <x v="3"/>
    <x v="7"/>
    <x v="2"/>
    <n v="174"/>
    <n v="0"/>
    <n v="0"/>
    <n v="12.16"/>
    <n v="14.309210526315789"/>
    <n v="30.62"/>
    <n v="16.48"/>
    <n v="126.04"/>
    <n v="1"/>
    <n v="4.74"/>
    <n v="0.48"/>
    <n v="1.1100000000000001"/>
    <n v="1.9E-2"/>
    <n v="0.68"/>
    <n v="1"/>
    <n v="24.9"/>
    <n v="52.6"/>
  </r>
  <r>
    <d v="1904-10-31T00:00:00"/>
    <x v="1765"/>
    <x v="9"/>
    <x v="3"/>
    <x v="17"/>
    <x v="2"/>
    <n v="95"/>
    <m/>
    <n v="0"/>
    <n v="11.83"/>
    <n v="8.0304311073541843"/>
    <n v="19.010000000000002"/>
    <n v="22.6"/>
    <n v="427.35"/>
    <n v="4"/>
    <n v="4.34"/>
    <n v="1.1299999999999999"/>
    <n v="1.45"/>
    <n v="4.7E-2"/>
    <n v="0.9"/>
    <n v="0"/>
    <n v="24.8"/>
    <n v="56.9"/>
  </r>
  <r>
    <d v="1904-11-01T00:00:00"/>
    <x v="1766"/>
    <x v="10"/>
    <x v="4"/>
    <x v="9"/>
    <x v="1"/>
    <n v="112"/>
    <n v="2"/>
    <n v="1.7857142857142856E-2"/>
    <n v="7.4"/>
    <n v="15.135135135135135"/>
    <n v="13.53"/>
    <n v="28.44"/>
    <n v="280.58999999999997"/>
    <n v="2"/>
    <n v="1.25"/>
    <n v="3"/>
    <n v="1.61"/>
    <n v="2.4E-2"/>
    <n v="1.97"/>
    <n v="1"/>
    <n v="24.5"/>
    <n v="48.7"/>
  </r>
  <r>
    <d v="1904-11-02T00:00:00"/>
    <x v="1767"/>
    <x v="10"/>
    <x v="0"/>
    <x v="0"/>
    <x v="0"/>
    <n v="107"/>
    <n v="2"/>
    <n v="1.8691588785046728E-2"/>
    <n v="6.75"/>
    <n v="15.851851851851851"/>
    <n v="10.63"/>
    <n v="21.59"/>
    <n v="347.56"/>
    <n v="1"/>
    <n v="1.61"/>
    <n v="0.93"/>
    <n v="1.36"/>
    <n v="2.9000000000000001E-2"/>
    <n v="0.4"/>
    <n v="0"/>
    <n v="19.7"/>
    <n v="37.200000000000003"/>
  </r>
  <r>
    <d v="1904-11-03T00:00:00"/>
    <x v="1768"/>
    <x v="10"/>
    <x v="4"/>
    <x v="5"/>
    <x v="1"/>
    <n v="99"/>
    <n v="4"/>
    <n v="4.0404040404040407E-2"/>
    <n v="16.45"/>
    <n v="6.0182370820668698"/>
    <n v="37.47"/>
    <n v="24.2"/>
    <n v="140.47999999999999"/>
    <n v="3"/>
    <n v="0.31"/>
    <n v="0.61"/>
    <n v="2.16"/>
    <n v="2.7E-2"/>
    <n v="1.38"/>
    <n v="2"/>
    <n v="18.7"/>
    <n v="40.1"/>
  </r>
  <r>
    <d v="1904-11-04T00:00:00"/>
    <x v="1769"/>
    <x v="10"/>
    <x v="2"/>
    <x v="14"/>
    <x v="2"/>
    <n v="63"/>
    <m/>
    <n v="0"/>
    <n v="17.420000000000002"/>
    <n v="3.6165327210103326"/>
    <n v="25.51"/>
    <n v="21.16"/>
    <n v="102.78"/>
    <n v="3"/>
    <n v="3.73"/>
    <n v="0.53"/>
    <n v="1.88"/>
    <n v="2.9000000000000001E-2"/>
    <m/>
    <n v="0"/>
    <n v="18.8"/>
    <n v="45.8"/>
  </r>
  <r>
    <d v="1904-11-05T00:00:00"/>
    <x v="1770"/>
    <x v="10"/>
    <x v="1"/>
    <x v="6"/>
    <x v="0"/>
    <n v="114"/>
    <n v="6"/>
    <n v="5.2631578947368418E-2"/>
    <n v="23.12"/>
    <n v="4.9307958477508649"/>
    <n v="30.47"/>
    <n v="29.35"/>
    <n v="492.54"/>
    <n v="1"/>
    <n v="3.29"/>
    <n v="2.38"/>
    <n v="2.42"/>
    <n v="4.7E-2"/>
    <n v="1.69"/>
    <n v="1"/>
    <n v="19.8"/>
    <n v="32.700000000000003"/>
  </r>
  <r>
    <d v="1904-11-06T00:00:00"/>
    <x v="1771"/>
    <x v="10"/>
    <x v="4"/>
    <x v="9"/>
    <x v="1"/>
    <n v="120"/>
    <n v="2"/>
    <n v="1.6666666666666666E-2"/>
    <n v="21.69"/>
    <n v="5.532503457814661"/>
    <n v="14.69"/>
    <n v="29.65"/>
    <n v="157.69"/>
    <n v="1"/>
    <n v="3.94"/>
    <n v="2.5099999999999998"/>
    <n v="1.27"/>
    <n v="3.1E-2"/>
    <n v="0.99"/>
    <n v="1"/>
    <n v="18.399999999999999"/>
    <n v="54.5"/>
  </r>
  <r>
    <d v="1904-11-07T00:00:00"/>
    <x v="1772"/>
    <x v="10"/>
    <x v="3"/>
    <x v="3"/>
    <x v="0"/>
    <n v="185"/>
    <n v="0"/>
    <n v="0"/>
    <n v="14.47"/>
    <n v="12.785072563925363"/>
    <n v="32.19"/>
    <n v="17.82"/>
    <n v="432"/>
    <n v="2"/>
    <n v="0.52"/>
    <n v="2.14"/>
    <n v="1.58"/>
    <n v="3.5999999999999997E-2"/>
    <n v="1.05"/>
    <n v="2"/>
    <n v="23"/>
    <n v="48.8"/>
  </r>
  <r>
    <d v="1904-11-08T00:00:00"/>
    <x v="1773"/>
    <x v="10"/>
    <x v="4"/>
    <x v="5"/>
    <x v="2"/>
    <n v="78"/>
    <n v="1"/>
    <n v="1.282051282051282E-2"/>
    <n v="15.06"/>
    <n v="5.1792828685258963"/>
    <n v="19.91"/>
    <n v="29"/>
    <n v="356.26"/>
    <n v="4"/>
    <n v="0.54"/>
    <n v="2.65"/>
    <n v="2.23"/>
    <n v="3.9E-2"/>
    <m/>
    <n v="0"/>
    <n v="23.9"/>
    <n v="36.700000000000003"/>
  </r>
  <r>
    <d v="1904-11-09T00:00:00"/>
    <x v="1774"/>
    <x v="10"/>
    <x v="4"/>
    <x v="18"/>
    <x v="2"/>
    <n v="199"/>
    <m/>
    <n v="0"/>
    <n v="10"/>
    <n v="19.899999999999999"/>
    <n v="42.61"/>
    <n v="22.7"/>
    <n v="422.19"/>
    <n v="3"/>
    <n v="4.25"/>
    <n v="2.71"/>
    <n v="1.05"/>
    <n v="4.1000000000000002E-2"/>
    <n v="1.4"/>
    <n v="1"/>
    <n v="19.5"/>
    <n v="57.4"/>
  </r>
  <r>
    <d v="1904-11-10T00:00:00"/>
    <x v="1775"/>
    <x v="10"/>
    <x v="3"/>
    <x v="10"/>
    <x v="2"/>
    <n v="173"/>
    <n v="9"/>
    <n v="5.2023121387283239E-2"/>
    <n v="23.38"/>
    <n v="7.3994867408041065"/>
    <n v="33.89"/>
    <n v="23.61"/>
    <n v="340.94"/>
    <n v="2"/>
    <n v="3.44"/>
    <n v="2.38"/>
    <n v="2"/>
    <n v="1.6E-2"/>
    <n v="1.31"/>
    <n v="1"/>
    <n v="19.100000000000001"/>
    <n v="45.8"/>
  </r>
  <r>
    <d v="1904-11-11T00:00:00"/>
    <x v="1776"/>
    <x v="10"/>
    <x v="0"/>
    <x v="19"/>
    <x v="2"/>
    <n v="61"/>
    <n v="3"/>
    <n v="4.9180327868852458E-2"/>
    <n v="22.09"/>
    <n v="2.761430511543685"/>
    <n v="12.51"/>
    <n v="29.15"/>
    <n v="255.63"/>
    <n v="4"/>
    <m/>
    <n v="1.94"/>
    <n v="1.68"/>
    <n v="1.2E-2"/>
    <n v="1.65"/>
    <n v="2"/>
    <n v="18.8"/>
    <n v="31.6"/>
  </r>
  <r>
    <d v="1904-11-12T00:00:00"/>
    <x v="1777"/>
    <x v="10"/>
    <x v="2"/>
    <x v="2"/>
    <x v="0"/>
    <n v="142"/>
    <n v="3"/>
    <n v="2.1126760563380281E-2"/>
    <n v="1.97"/>
    <n v="72.081218274111677"/>
    <n v="18.600000000000001"/>
    <n v="26.05"/>
    <n v="311.52999999999997"/>
    <n v="3"/>
    <n v="2.23"/>
    <n v="2.31"/>
    <n v="1.68"/>
    <n v="2.3E-2"/>
    <n v="0.9"/>
    <n v="0"/>
    <n v="20.399999999999999"/>
    <n v="51.3"/>
  </r>
  <r>
    <d v="1904-11-13T00:00:00"/>
    <x v="1778"/>
    <x v="10"/>
    <x v="0"/>
    <x v="4"/>
    <x v="2"/>
    <n v="107"/>
    <n v="8"/>
    <n v="7.476635514018691E-2"/>
    <n v="9.56"/>
    <n v="11.192468619246862"/>
    <n v="19.37"/>
    <n v="24.45"/>
    <n v="313.77999999999997"/>
    <n v="3"/>
    <n v="2.09"/>
    <n v="2.88"/>
    <n v="1.02"/>
    <n v="1.4E-2"/>
    <n v="0.45"/>
    <n v="0"/>
    <n v="23.9"/>
    <n v="44.2"/>
  </r>
  <r>
    <d v="1904-11-14T00:00:00"/>
    <x v="1779"/>
    <x v="10"/>
    <x v="3"/>
    <x v="10"/>
    <x v="1"/>
    <n v="162"/>
    <n v="4"/>
    <n v="2.4691358024691357E-2"/>
    <n v="10.23"/>
    <n v="15.835777126099707"/>
    <n v="42.13"/>
    <n v="28.17"/>
    <n v="171.35"/>
    <n v="4"/>
    <n v="2.42"/>
    <n v="2.15"/>
    <n v="1.04"/>
    <n v="3.9E-2"/>
    <n v="0.83"/>
    <n v="2"/>
    <n v="22.3"/>
    <n v="44.5"/>
  </r>
  <r>
    <d v="1904-11-15T00:00:00"/>
    <x v="1780"/>
    <x v="10"/>
    <x v="3"/>
    <x v="10"/>
    <x v="0"/>
    <n v="56"/>
    <n v="0"/>
    <n v="0"/>
    <n v="7.19"/>
    <n v="7.7885952712100135"/>
    <n v="29.55"/>
    <n v="24.87"/>
    <n v="355.67"/>
    <n v="1"/>
    <n v="1.88"/>
    <n v="2.2200000000000002"/>
    <n v="2.36"/>
    <n v="4.3999999999999997E-2"/>
    <n v="1.77"/>
    <n v="2"/>
    <n v="22"/>
    <n v="50.7"/>
  </r>
  <r>
    <d v="1904-11-16T00:00:00"/>
    <x v="1781"/>
    <x v="10"/>
    <x v="3"/>
    <x v="10"/>
    <x v="0"/>
    <n v="67"/>
    <n v="0"/>
    <n v="0"/>
    <n v="11.14"/>
    <n v="6.0143626570915618"/>
    <n v="35.75"/>
    <n v="16.14"/>
    <n v="169.96"/>
    <n v="1"/>
    <n v="4.78"/>
    <n v="1.03"/>
    <n v="0.57999999999999996"/>
    <n v="3.4000000000000002E-2"/>
    <m/>
    <n v="2"/>
    <n v="24"/>
    <n v="35.9"/>
  </r>
  <r>
    <d v="1904-11-17T00:00:00"/>
    <x v="1782"/>
    <x v="10"/>
    <x v="2"/>
    <x v="16"/>
    <x v="1"/>
    <n v="124"/>
    <n v="0"/>
    <n v="0"/>
    <n v="11.37"/>
    <n v="10.905892700087952"/>
    <n v="29.49"/>
    <n v="25.44"/>
    <n v="316.64999999999998"/>
    <n v="1"/>
    <n v="1.75"/>
    <n v="1.44"/>
    <n v="1.59"/>
    <n v="2.4E-2"/>
    <n v="1.63"/>
    <n v="1"/>
    <n v="20.7"/>
    <n v="58.5"/>
  </r>
  <r>
    <d v="1904-11-18T00:00:00"/>
    <x v="1783"/>
    <x v="10"/>
    <x v="0"/>
    <x v="12"/>
    <x v="2"/>
    <n v="151"/>
    <n v="7"/>
    <n v="4.6357615894039736E-2"/>
    <n v="18.87"/>
    <n v="8.0021197668256487"/>
    <n v="26.25"/>
    <n v="29.14"/>
    <n v="368.87"/>
    <n v="4"/>
    <m/>
    <n v="2.88"/>
    <n v="1.88"/>
    <n v="2.1999999999999999E-2"/>
    <n v="1.3"/>
    <n v="1"/>
    <n v="19"/>
    <n v="54.6"/>
  </r>
  <r>
    <d v="1904-11-19T00:00:00"/>
    <x v="1784"/>
    <x v="10"/>
    <x v="0"/>
    <x v="4"/>
    <x v="1"/>
    <n v="123"/>
    <n v="4"/>
    <n v="3.2520325203252036E-2"/>
    <n v="21.94"/>
    <n v="5.6061987237921604"/>
    <n v="42.94"/>
    <n v="22.98"/>
    <n v="424.61"/>
    <n v="1"/>
    <n v="4.24"/>
    <n v="2.66"/>
    <n v="0.86"/>
    <n v="3.1E-2"/>
    <n v="1.63"/>
    <n v="2"/>
    <n v="18.600000000000001"/>
    <n v="57.1"/>
  </r>
  <r>
    <d v="1904-11-20T00:00:00"/>
    <x v="1785"/>
    <x v="10"/>
    <x v="0"/>
    <x v="19"/>
    <x v="1"/>
    <n v="171"/>
    <n v="1"/>
    <n v="5.8479532163742687E-3"/>
    <n v="13.14"/>
    <n v="13.013698630136986"/>
    <n v="42.91"/>
    <n v="23.08"/>
    <n v="317.35000000000002"/>
    <n v="1"/>
    <n v="0.05"/>
    <n v="0.45"/>
    <n v="1.57"/>
    <n v="4.4999999999999998E-2"/>
    <n v="1.06"/>
    <n v="0"/>
    <n v="22.1"/>
    <n v="57.2"/>
  </r>
  <r>
    <d v="1904-11-21T00:00:00"/>
    <x v="1786"/>
    <x v="10"/>
    <x v="3"/>
    <x v="7"/>
    <x v="1"/>
    <n v="81"/>
    <n v="0"/>
    <n v="0"/>
    <n v="6.91"/>
    <n v="11.722141823444284"/>
    <n v="43.66"/>
    <n v="19.170000000000002"/>
    <n v="345.8"/>
    <n v="1"/>
    <n v="3.91"/>
    <n v="0.28999999999999998"/>
    <n v="2.31"/>
    <n v="1.6E-2"/>
    <n v="0.2"/>
    <n v="2"/>
    <n v="18.600000000000001"/>
    <n v="42.2"/>
  </r>
  <r>
    <d v="1904-11-22T00:00:00"/>
    <x v="1787"/>
    <x v="10"/>
    <x v="1"/>
    <x v="8"/>
    <x v="1"/>
    <n v="71"/>
    <m/>
    <n v="0"/>
    <n v="13.32"/>
    <n v="5.3303303303303302"/>
    <n v="48.28"/>
    <n v="23.44"/>
    <n v="390.93"/>
    <n v="2"/>
    <n v="1.17"/>
    <n v="1.36"/>
    <n v="2.12"/>
    <n v="4.2000000000000003E-2"/>
    <n v="1.04"/>
    <n v="0"/>
    <n v="24.8"/>
    <n v="39.799999999999997"/>
  </r>
  <r>
    <d v="1904-11-23T00:00:00"/>
    <x v="1788"/>
    <x v="10"/>
    <x v="4"/>
    <x v="15"/>
    <x v="0"/>
    <n v="126"/>
    <n v="8"/>
    <n v="6.3492063492063489E-2"/>
    <n v="5.09"/>
    <n v="24.754420432220041"/>
    <n v="23.23"/>
    <n v="29.07"/>
    <n v="245.16"/>
    <n v="1"/>
    <n v="2.93"/>
    <n v="0.53"/>
    <n v="2.2599999999999998"/>
    <n v="1.9E-2"/>
    <n v="1.99"/>
    <n v="0"/>
    <n v="22.2"/>
    <n v="46.6"/>
  </r>
  <r>
    <d v="1904-11-24T00:00:00"/>
    <x v="1789"/>
    <x v="10"/>
    <x v="4"/>
    <x v="9"/>
    <x v="1"/>
    <n v="158"/>
    <n v="1"/>
    <n v="6.3291139240506328E-3"/>
    <n v="9.08"/>
    <n v="17.400881057268723"/>
    <n v="38.26"/>
    <n v="19.25"/>
    <n v="118.72"/>
    <n v="4"/>
    <n v="1.3"/>
    <n v="2.88"/>
    <n v="1.33"/>
    <n v="1.9E-2"/>
    <n v="0.18"/>
    <n v="2"/>
    <n v="18.899999999999999"/>
    <n v="33.5"/>
  </r>
  <r>
    <d v="1904-11-25T00:00:00"/>
    <x v="1790"/>
    <x v="10"/>
    <x v="3"/>
    <x v="3"/>
    <x v="1"/>
    <n v="169"/>
    <n v="2"/>
    <n v="1.1834319526627219E-2"/>
    <n v="13.31"/>
    <n v="12.697220135236664"/>
    <n v="23.52"/>
    <n v="29.52"/>
    <n v="218.32"/>
    <n v="3"/>
    <n v="4.3600000000000003"/>
    <n v="2.2599999999999998"/>
    <n v="1.73"/>
    <n v="1.7000000000000001E-2"/>
    <n v="1.81"/>
    <n v="0"/>
    <n v="22.8"/>
    <n v="45.4"/>
  </r>
  <r>
    <d v="1904-11-26T00:00:00"/>
    <x v="1791"/>
    <x v="10"/>
    <x v="3"/>
    <x v="17"/>
    <x v="0"/>
    <n v="90"/>
    <n v="4"/>
    <n v="4.4444444444444446E-2"/>
    <n v="22.89"/>
    <n v="3.9318479685452163"/>
    <n v="45.71"/>
    <n v="25.63"/>
    <n v="147.34"/>
    <n v="1"/>
    <n v="4.62"/>
    <n v="2.52"/>
    <n v="0.87"/>
    <n v="1.6E-2"/>
    <n v="0.73"/>
    <n v="2"/>
    <n v="18.7"/>
    <n v="47.6"/>
  </r>
  <r>
    <d v="1904-11-27T00:00:00"/>
    <x v="1792"/>
    <x v="10"/>
    <x v="3"/>
    <x v="17"/>
    <x v="2"/>
    <n v="63"/>
    <n v="1"/>
    <n v="1.5873015873015872E-2"/>
    <n v="11.78"/>
    <n v="5.3480475382003396"/>
    <n v="31.15"/>
    <n v="18.28"/>
    <n v="404.05"/>
    <n v="1"/>
    <m/>
    <n v="1.97"/>
    <n v="2.23"/>
    <n v="1.2999999999999999E-2"/>
    <n v="0.18"/>
    <n v="0"/>
    <n v="23.8"/>
    <n v="33.5"/>
  </r>
  <r>
    <d v="1904-11-28T00:00:00"/>
    <x v="1793"/>
    <x v="10"/>
    <x v="1"/>
    <x v="1"/>
    <x v="1"/>
    <n v="189"/>
    <n v="1"/>
    <n v="5.2910052910052907E-3"/>
    <n v="1.23"/>
    <n v="153.65853658536585"/>
    <n v="24.88"/>
    <n v="25.57"/>
    <n v="425.58"/>
    <n v="1"/>
    <n v="4.42"/>
    <n v="2.37"/>
    <n v="0.8"/>
    <n v="4.5999999999999999E-2"/>
    <n v="1.07"/>
    <n v="1"/>
    <n v="22.2"/>
    <n v="52.2"/>
  </r>
  <r>
    <d v="1904-11-29T00:00:00"/>
    <x v="1794"/>
    <x v="10"/>
    <x v="2"/>
    <x v="16"/>
    <x v="2"/>
    <n v="104"/>
    <n v="9"/>
    <n v="8.6538461538461536E-2"/>
    <n v="3.53"/>
    <n v="29.461756373937678"/>
    <n v="10.3"/>
    <n v="21.35"/>
    <n v="487.49"/>
    <n v="1"/>
    <n v="0.67"/>
    <m/>
    <n v="0.74"/>
    <n v="1.4E-2"/>
    <n v="1.91"/>
    <n v="0"/>
    <n v="20.9"/>
    <n v="57.4"/>
  </r>
  <r>
    <d v="1904-11-30T00:00:00"/>
    <x v="1795"/>
    <x v="10"/>
    <x v="2"/>
    <x v="11"/>
    <x v="1"/>
    <n v="179"/>
    <n v="7"/>
    <n v="3.9106145251396648E-2"/>
    <n v="10.17"/>
    <n v="17.6007866273353"/>
    <n v="36.979999999999997"/>
    <n v="23.8"/>
    <n v="340.62"/>
    <n v="4"/>
    <n v="2.2000000000000002"/>
    <n v="2.96"/>
    <n v="2.13"/>
    <n v="1.9E-2"/>
    <n v="1.08"/>
    <n v="0"/>
    <n v="21.4"/>
    <n v="38.9"/>
  </r>
  <r>
    <d v="1904-12-01T00:00:00"/>
    <x v="1796"/>
    <x v="11"/>
    <x v="3"/>
    <x v="7"/>
    <x v="2"/>
    <n v="173"/>
    <n v="2"/>
    <n v="1.1560693641618497E-2"/>
    <n v="4.8899999999999997"/>
    <n v="35.378323108384457"/>
    <n v="28.2"/>
    <n v="27.92"/>
    <n v="290.51"/>
    <n v="4"/>
    <n v="0.09"/>
    <n v="1.77"/>
    <n v="1.22"/>
    <n v="4.1000000000000002E-2"/>
    <n v="0.86"/>
    <n v="2"/>
    <n v="18.5"/>
    <n v="30.2"/>
  </r>
  <r>
    <d v="1904-12-02T00:00:00"/>
    <x v="1797"/>
    <x v="11"/>
    <x v="3"/>
    <x v="10"/>
    <x v="1"/>
    <n v="152"/>
    <n v="0"/>
    <n v="0"/>
    <n v="8.43"/>
    <n v="18.030842230130489"/>
    <n v="13.82"/>
    <n v="18.23"/>
    <n v="476.37"/>
    <n v="3"/>
    <n v="1.96"/>
    <n v="1.02"/>
    <n v="1.97"/>
    <n v="1.2999999999999999E-2"/>
    <n v="0.04"/>
    <n v="0"/>
    <n v="23.3"/>
    <n v="56.6"/>
  </r>
  <r>
    <d v="1904-12-03T00:00:00"/>
    <x v="1798"/>
    <x v="11"/>
    <x v="1"/>
    <x v="8"/>
    <x v="1"/>
    <n v="65"/>
    <n v="0"/>
    <n v="0"/>
    <n v="21.04"/>
    <n v="3.0893536121673004"/>
    <n v="25.26"/>
    <n v="21.72"/>
    <n v="467.81"/>
    <n v="3"/>
    <n v="0.41"/>
    <n v="2.96"/>
    <n v="2.4500000000000002"/>
    <n v="1.7999999999999999E-2"/>
    <n v="1.97"/>
    <n v="0"/>
    <n v="20.399999999999999"/>
    <n v="41.1"/>
  </r>
  <r>
    <d v="1904-12-04T00:00:00"/>
    <x v="1799"/>
    <x v="11"/>
    <x v="1"/>
    <x v="1"/>
    <x v="0"/>
    <n v="72"/>
    <n v="6"/>
    <n v="8.3333333333333329E-2"/>
    <n v="16.829999999999998"/>
    <n v="4.2780748663101607"/>
    <n v="30.53"/>
    <n v="21.57"/>
    <n v="356.69"/>
    <n v="1"/>
    <n v="3.29"/>
    <n v="0.06"/>
    <n v="1.18"/>
    <n v="1.9E-2"/>
    <m/>
    <n v="1"/>
    <n v="19.5"/>
    <n v="30.2"/>
  </r>
  <r>
    <d v="1904-12-05T00:00:00"/>
    <x v="1800"/>
    <x v="11"/>
    <x v="4"/>
    <x v="5"/>
    <x v="1"/>
    <n v="120"/>
    <n v="0"/>
    <n v="0"/>
    <n v="15.63"/>
    <n v="7.6775431861804222"/>
    <n v="23.26"/>
    <n v="25.35"/>
    <n v="409.53"/>
    <n v="3"/>
    <m/>
    <n v="2.0699999999999998"/>
    <n v="2.39"/>
    <n v="3.5999999999999997E-2"/>
    <n v="1.95"/>
    <n v="2"/>
    <n v="22"/>
    <n v="33.4"/>
  </r>
  <r>
    <d v="1904-12-06T00:00:00"/>
    <x v="1801"/>
    <x v="11"/>
    <x v="1"/>
    <x v="8"/>
    <x v="0"/>
    <n v="188"/>
    <n v="2"/>
    <n v="1.0638297872340425E-2"/>
    <n v="10.039999999999999"/>
    <n v="18.725099601593627"/>
    <n v="40.799999999999997"/>
    <n v="16.02"/>
    <n v="179.49"/>
    <n v="2"/>
    <n v="0.59"/>
    <n v="2.48"/>
    <n v="1.02"/>
    <n v="0.04"/>
    <m/>
    <n v="0"/>
    <n v="23.3"/>
    <n v="50.2"/>
  </r>
  <r>
    <d v="1904-12-07T00:00:00"/>
    <x v="1802"/>
    <x v="11"/>
    <x v="3"/>
    <x v="3"/>
    <x v="2"/>
    <n v="191"/>
    <n v="8"/>
    <n v="4.1884816753926704E-2"/>
    <n v="18.739999999999998"/>
    <n v="10.192102454642477"/>
    <n v="39.43"/>
    <n v="17.8"/>
    <n v="305.94"/>
    <n v="3"/>
    <n v="4.01"/>
    <n v="0.26"/>
    <n v="2.0499999999999998"/>
    <n v="3.6999999999999998E-2"/>
    <n v="0.87"/>
    <n v="0"/>
    <n v="19"/>
    <n v="45.9"/>
  </r>
  <r>
    <d v="1904-12-08T00:00:00"/>
    <x v="1803"/>
    <x v="11"/>
    <x v="2"/>
    <x v="2"/>
    <x v="1"/>
    <n v="138"/>
    <n v="6"/>
    <n v="4.3478260869565216E-2"/>
    <n v="23.96"/>
    <n v="5.7595993322203674"/>
    <n v="14.65"/>
    <n v="21.61"/>
    <n v="236.27"/>
    <n v="2"/>
    <n v="1.1000000000000001"/>
    <m/>
    <n v="1.61"/>
    <n v="0.03"/>
    <n v="0.09"/>
    <n v="2"/>
    <n v="18.600000000000001"/>
    <n v="35.200000000000003"/>
  </r>
  <r>
    <d v="1904-12-09T00:00:00"/>
    <x v="1804"/>
    <x v="11"/>
    <x v="0"/>
    <x v="0"/>
    <x v="0"/>
    <n v="188"/>
    <n v="9"/>
    <n v="4.7872340425531915E-2"/>
    <n v="8.66"/>
    <n v="21.709006928406467"/>
    <n v="30.55"/>
    <n v="23.17"/>
    <n v="429.42"/>
    <n v="4"/>
    <n v="1.5"/>
    <n v="2.11"/>
    <n v="2.0499999999999998"/>
    <n v="0.05"/>
    <n v="1"/>
    <n v="2"/>
    <n v="23"/>
    <n v="46"/>
  </r>
  <r>
    <d v="1904-12-10T00:00:00"/>
    <x v="1805"/>
    <x v="11"/>
    <x v="1"/>
    <x v="6"/>
    <x v="1"/>
    <n v="94"/>
    <n v="2"/>
    <n v="2.1276595744680851E-2"/>
    <n v="16.36"/>
    <n v="5.7457212713936432"/>
    <n v="28.39"/>
    <n v="15.65"/>
    <n v="456.04"/>
    <n v="3"/>
    <n v="0.56000000000000005"/>
    <n v="0.9"/>
    <n v="0.98"/>
    <n v="3.7999999999999999E-2"/>
    <m/>
    <n v="2"/>
    <n v="19.100000000000001"/>
    <n v="41.3"/>
  </r>
  <r>
    <d v="1904-12-11T00:00:00"/>
    <x v="1806"/>
    <x v="11"/>
    <x v="0"/>
    <x v="4"/>
    <x v="0"/>
    <n v="82"/>
    <n v="9"/>
    <n v="0.10975609756097561"/>
    <n v="5.64"/>
    <n v="14.539007092198583"/>
    <n v="40.119999999999997"/>
    <n v="21.65"/>
    <n v="260.52"/>
    <n v="3"/>
    <n v="4.18"/>
    <n v="0.35"/>
    <n v="2.0699999999999998"/>
    <n v="2.1000000000000001E-2"/>
    <n v="1.5"/>
    <n v="2"/>
    <n v="19"/>
    <n v="36.6"/>
  </r>
  <r>
    <d v="1904-12-12T00:00:00"/>
    <x v="1807"/>
    <x v="11"/>
    <x v="3"/>
    <x v="10"/>
    <x v="0"/>
    <n v="154"/>
    <n v="6"/>
    <n v="3.896103896103896E-2"/>
    <n v="3.27"/>
    <n v="47.094801223241589"/>
    <n v="29.46"/>
    <n v="24.31"/>
    <n v="291.52"/>
    <n v="1"/>
    <n v="2.4900000000000002"/>
    <n v="2.3199999999999998"/>
    <n v="1.94"/>
    <n v="4.3999999999999997E-2"/>
    <n v="1.1599999999999999"/>
    <n v="1"/>
    <n v="23.6"/>
    <n v="55.5"/>
  </r>
  <r>
    <d v="1904-12-13T00:00:00"/>
    <x v="1808"/>
    <x v="11"/>
    <x v="4"/>
    <x v="18"/>
    <x v="1"/>
    <n v="165"/>
    <m/>
    <n v="0"/>
    <n v="23.34"/>
    <n v="7.0694087403598971"/>
    <n v="22.71"/>
    <n v="17.04"/>
    <n v="192.31"/>
    <n v="1"/>
    <n v="4.2699999999999996"/>
    <m/>
    <n v="0.71"/>
    <n v="3.2000000000000001E-2"/>
    <m/>
    <n v="2"/>
    <n v="24.9"/>
    <n v="54.7"/>
  </r>
  <r>
    <d v="1904-12-14T00:00:00"/>
    <x v="1809"/>
    <x v="11"/>
    <x v="3"/>
    <x v="10"/>
    <x v="1"/>
    <n v="69"/>
    <n v="0"/>
    <n v="0"/>
    <n v="5.69"/>
    <n v="12.126537785588752"/>
    <n v="28.76"/>
    <n v="21.63"/>
    <n v="451.21"/>
    <n v="1"/>
    <n v="2.13"/>
    <n v="1.29"/>
    <n v="1.74"/>
    <n v="4.2999999999999997E-2"/>
    <n v="1.18"/>
    <n v="1"/>
    <n v="22.8"/>
    <n v="50.4"/>
  </r>
  <r>
    <d v="1904-12-15T00:00:00"/>
    <x v="1810"/>
    <x v="11"/>
    <x v="1"/>
    <x v="8"/>
    <x v="1"/>
    <n v="117"/>
    <n v="4"/>
    <n v="3.4188034188034191E-2"/>
    <n v="3.36"/>
    <n v="34.821428571428569"/>
    <n v="29.02"/>
    <n v="26.09"/>
    <n v="155.52000000000001"/>
    <n v="4"/>
    <n v="1.96"/>
    <n v="1.72"/>
    <n v="1.27"/>
    <n v="0.01"/>
    <n v="1.55"/>
    <n v="0"/>
    <n v="19.399999999999999"/>
    <n v="35.700000000000003"/>
  </r>
  <r>
    <d v="1904-12-16T00:00:00"/>
    <x v="1811"/>
    <x v="11"/>
    <x v="4"/>
    <x v="15"/>
    <x v="0"/>
    <n v="86"/>
    <n v="9"/>
    <n v="0.10465116279069768"/>
    <n v="12.11"/>
    <n v="7.1015689512799343"/>
    <n v="17.28"/>
    <n v="16.34"/>
    <n v="466.85"/>
    <n v="3"/>
    <n v="2.2999999999999998"/>
    <n v="1.2"/>
    <n v="2.25"/>
    <n v="0.04"/>
    <n v="0.88"/>
    <n v="2"/>
    <n v="19.899999999999999"/>
    <n v="42"/>
  </r>
  <r>
    <d v="1904-12-17T00:00:00"/>
    <x v="1812"/>
    <x v="11"/>
    <x v="4"/>
    <x v="18"/>
    <x v="1"/>
    <n v="111"/>
    <n v="8"/>
    <n v="7.2072072072072071E-2"/>
    <n v="17.02"/>
    <n v="6.5217391304347831"/>
    <n v="24.3"/>
    <n v="24.3"/>
    <n v="346.85"/>
    <n v="3"/>
    <n v="2.4300000000000002"/>
    <n v="2.29"/>
    <n v="1.17"/>
    <n v="3.4000000000000002E-2"/>
    <m/>
    <n v="2"/>
    <n v="23"/>
    <n v="51.8"/>
  </r>
  <r>
    <d v="1904-12-18T00:00:00"/>
    <x v="1813"/>
    <x v="11"/>
    <x v="2"/>
    <x v="2"/>
    <x v="0"/>
    <n v="173"/>
    <n v="9"/>
    <n v="5.2023121387283239E-2"/>
    <n v="1.01"/>
    <n v="171.28712871287129"/>
    <n v="26.56"/>
    <n v="20.75"/>
    <n v="198.03"/>
    <n v="3"/>
    <n v="1.92"/>
    <n v="2.58"/>
    <n v="1.92"/>
    <n v="0.04"/>
    <n v="1.69"/>
    <n v="2"/>
    <n v="21.1"/>
    <n v="53.8"/>
  </r>
  <r>
    <d v="1904-12-19T00:00:00"/>
    <x v="1814"/>
    <x v="11"/>
    <x v="3"/>
    <x v="7"/>
    <x v="0"/>
    <n v="157"/>
    <n v="2"/>
    <n v="1.2738853503184714E-2"/>
    <n v="10.18"/>
    <n v="15.422396856581534"/>
    <n v="12.21"/>
    <n v="21.76"/>
    <n v="270.45"/>
    <n v="1"/>
    <m/>
    <n v="1.83"/>
    <n v="1.69"/>
    <n v="3.9E-2"/>
    <n v="0.44"/>
    <n v="1"/>
    <n v="23.2"/>
    <n v="57.7"/>
  </r>
  <r>
    <d v="1904-12-20T00:00:00"/>
    <x v="1815"/>
    <x v="11"/>
    <x v="3"/>
    <x v="10"/>
    <x v="2"/>
    <n v="135"/>
    <n v="3"/>
    <n v="2.2222222222222223E-2"/>
    <n v="11.8"/>
    <n v="11.440677966101694"/>
    <n v="35.18"/>
    <n v="20.41"/>
    <n v="140.63999999999999"/>
    <n v="2"/>
    <n v="2.4"/>
    <n v="1.46"/>
    <n v="1.74"/>
    <n v="1.6E-2"/>
    <n v="1.1100000000000001"/>
    <n v="0"/>
    <n v="24.1"/>
    <n v="34.9"/>
  </r>
  <r>
    <d v="1904-12-21T00:00:00"/>
    <x v="1816"/>
    <x v="11"/>
    <x v="0"/>
    <x v="4"/>
    <x v="2"/>
    <n v="85"/>
    <n v="8"/>
    <n v="9.4117647058823528E-2"/>
    <n v="12.34"/>
    <n v="6.8881685575364671"/>
    <n v="18.440000000000001"/>
    <n v="16.260000000000002"/>
    <n v="337.78"/>
    <n v="1"/>
    <n v="4.95"/>
    <n v="2.12"/>
    <n v="0.78"/>
    <n v="4.2999999999999997E-2"/>
    <n v="0.65"/>
    <n v="0"/>
    <n v="18.8"/>
    <n v="39.6"/>
  </r>
  <r>
    <d v="1904-12-22T00:00:00"/>
    <x v="1817"/>
    <x v="11"/>
    <x v="2"/>
    <x v="14"/>
    <x v="1"/>
    <n v="166"/>
    <n v="5"/>
    <n v="3.0120481927710843E-2"/>
    <n v="10.23"/>
    <n v="16.226783968719452"/>
    <n v="23.58"/>
    <n v="23.97"/>
    <n v="422.78"/>
    <n v="3"/>
    <n v="3.15"/>
    <n v="1.28"/>
    <n v="0.98"/>
    <n v="1.0999999999999999E-2"/>
    <n v="0.61"/>
    <n v="1"/>
    <n v="21.7"/>
    <n v="35.4"/>
  </r>
  <r>
    <d v="1904-12-23T00:00:00"/>
    <x v="1818"/>
    <x v="11"/>
    <x v="0"/>
    <x v="0"/>
    <x v="1"/>
    <n v="178"/>
    <n v="6"/>
    <n v="3.3707865168539325E-2"/>
    <n v="4.5199999999999996"/>
    <n v="39.380530973451329"/>
    <n v="17.18"/>
    <n v="21.37"/>
    <n v="360.8"/>
    <n v="4"/>
    <n v="4.28"/>
    <m/>
    <n v="1.79"/>
    <n v="2.8000000000000001E-2"/>
    <n v="0.37"/>
    <n v="1"/>
    <n v="22.4"/>
    <n v="59.5"/>
  </r>
  <r>
    <d v="1904-12-24T00:00:00"/>
    <x v="1819"/>
    <x v="11"/>
    <x v="1"/>
    <x v="8"/>
    <x v="1"/>
    <n v="184"/>
    <n v="6"/>
    <n v="3.2608695652173912E-2"/>
    <n v="17.39"/>
    <n v="10.580793559516964"/>
    <n v="39.72"/>
    <n v="27.6"/>
    <n v="166.05"/>
    <n v="3"/>
    <n v="2.44"/>
    <n v="1.54"/>
    <n v="0.56999999999999995"/>
    <n v="0.02"/>
    <n v="1.27"/>
    <n v="0"/>
    <n v="23.1"/>
    <n v="54.1"/>
  </r>
  <r>
    <d v="1904-12-25T00:00:00"/>
    <x v="1820"/>
    <x v="11"/>
    <x v="0"/>
    <x v="4"/>
    <x v="2"/>
    <n v="121"/>
    <n v="3"/>
    <n v="2.4793388429752067E-2"/>
    <n v="15.66"/>
    <n v="7.7266922094508299"/>
    <n v="32.119999999999997"/>
    <n v="25.99"/>
    <n v="320.86"/>
    <n v="2"/>
    <m/>
    <n v="0.53"/>
    <n v="2.2999999999999998"/>
    <n v="3.3000000000000002E-2"/>
    <n v="1.74"/>
    <n v="0"/>
    <n v="21.5"/>
    <n v="42.7"/>
  </r>
  <r>
    <d v="1904-12-26T00:00:00"/>
    <x v="1821"/>
    <x v="11"/>
    <x v="0"/>
    <x v="19"/>
    <x v="2"/>
    <n v="139"/>
    <n v="1"/>
    <n v="7.1942446043165471E-3"/>
    <n v="1.76"/>
    <n v="78.977272727272734"/>
    <n v="17.940000000000001"/>
    <n v="23.7"/>
    <n v="431.14"/>
    <n v="1"/>
    <n v="0.17"/>
    <n v="1.19"/>
    <n v="1.94"/>
    <n v="0.04"/>
    <n v="0.03"/>
    <n v="0"/>
    <n v="22.4"/>
    <n v="50.6"/>
  </r>
  <r>
    <d v="1904-12-27T00:00:00"/>
    <x v="1822"/>
    <x v="11"/>
    <x v="4"/>
    <x v="18"/>
    <x v="0"/>
    <n v="116"/>
    <n v="5"/>
    <n v="4.3103448275862072E-2"/>
    <n v="14.87"/>
    <n v="7.8009414929388035"/>
    <n v="17.89"/>
    <n v="18.55"/>
    <n v="444.27"/>
    <n v="3"/>
    <n v="1.43"/>
    <n v="0.78"/>
    <n v="0.65"/>
    <n v="4.7E-2"/>
    <n v="0.64"/>
    <n v="1"/>
    <n v="20.399999999999999"/>
    <n v="53.7"/>
  </r>
  <r>
    <d v="1904-12-28T00:00:00"/>
    <x v="1823"/>
    <x v="11"/>
    <x v="0"/>
    <x v="4"/>
    <x v="1"/>
    <n v="144"/>
    <n v="5"/>
    <n v="3.4722222222222224E-2"/>
    <n v="18.309999999999999"/>
    <n v="7.864554888039323"/>
    <n v="19.09"/>
    <n v="22.28"/>
    <n v="398.03"/>
    <n v="4"/>
    <n v="4.01"/>
    <n v="0.83"/>
    <n v="1.67"/>
    <n v="1.2999999999999999E-2"/>
    <n v="1.64"/>
    <n v="2"/>
    <n v="20"/>
    <n v="50.3"/>
  </r>
  <r>
    <d v="1904-12-29T00:00:00"/>
    <x v="1824"/>
    <x v="11"/>
    <x v="4"/>
    <x v="5"/>
    <x v="1"/>
    <n v="152"/>
    <n v="9"/>
    <n v="5.921052631578947E-2"/>
    <n v="3.9"/>
    <n v="38.974358974358978"/>
    <n v="48.35"/>
    <n v="26.67"/>
    <n v="246.11"/>
    <n v="3"/>
    <n v="1.69"/>
    <n v="0.04"/>
    <n v="2.4900000000000002"/>
    <n v="3.3000000000000002E-2"/>
    <n v="1.36"/>
    <n v="1"/>
    <n v="19.7"/>
    <n v="34.5"/>
  </r>
  <r>
    <d v="1904-12-30T00:00:00"/>
    <x v="1825"/>
    <x v="11"/>
    <x v="1"/>
    <x v="8"/>
    <x v="0"/>
    <n v="67"/>
    <m/>
    <n v="0"/>
    <n v="18.54"/>
    <n v="3.6138079827400218"/>
    <n v="28.98"/>
    <n v="16.760000000000002"/>
    <n v="491.81"/>
    <n v="4"/>
    <n v="3.62"/>
    <n v="2.48"/>
    <n v="0.68"/>
    <n v="2.4E-2"/>
    <n v="0.26"/>
    <n v="0"/>
    <n v="20.100000000000001"/>
    <n v="30.2"/>
  </r>
  <r>
    <d v="1904-12-31T00:00:00"/>
    <x v="1826"/>
    <x v="11"/>
    <x v="0"/>
    <x v="19"/>
    <x v="0"/>
    <n v="196"/>
    <n v="2"/>
    <n v="1.020408163265306E-2"/>
    <n v="6.98"/>
    <n v="28.08022922636103"/>
    <n v="47.18"/>
    <n v="16.78"/>
    <n v="426.7"/>
    <n v="3"/>
    <n v="0.14000000000000001"/>
    <n v="0.08"/>
    <n v="0.55000000000000004"/>
    <n v="0.02"/>
    <n v="0.79"/>
    <n v="1"/>
    <n v="20.6"/>
    <n v="55"/>
  </r>
  <r>
    <d v="1905-01-01T00:00:00"/>
    <x v="1827"/>
    <x v="0"/>
    <x v="2"/>
    <x v="16"/>
    <x v="2"/>
    <n v="72"/>
    <m/>
    <n v="0"/>
    <n v="16.59"/>
    <n v="4.3399638336347195"/>
    <n v="49.66"/>
    <n v="18.29"/>
    <n v="436.58"/>
    <n v="4"/>
    <n v="2.79"/>
    <m/>
    <n v="1.22"/>
    <n v="1.2999999999999999E-2"/>
    <n v="1.79"/>
    <n v="0"/>
    <n v="21.4"/>
    <n v="50.4"/>
  </r>
  <r>
    <d v="1905-01-02T00:00:00"/>
    <x v="1828"/>
    <x v="0"/>
    <x v="1"/>
    <x v="13"/>
    <x v="1"/>
    <n v="92"/>
    <n v="6"/>
    <n v="6.5217391304347824E-2"/>
    <n v="16.39"/>
    <n v="5.6131787675411831"/>
    <n v="30.4"/>
    <n v="28.3"/>
    <n v="440.17"/>
    <n v="3"/>
    <n v="4.9400000000000004"/>
    <n v="0.51"/>
    <n v="1.44"/>
    <n v="1.9E-2"/>
    <m/>
    <n v="1"/>
    <n v="24.8"/>
    <n v="55.7"/>
  </r>
  <r>
    <d v="1905-01-03T00:00:00"/>
    <x v="1829"/>
    <x v="0"/>
    <x v="4"/>
    <x v="5"/>
    <x v="0"/>
    <n v="57"/>
    <m/>
    <n v="0"/>
    <n v="14.01"/>
    <n v="4.0685224839400425"/>
    <n v="13.41"/>
    <n v="22.63"/>
    <n v="392.84"/>
    <n v="1"/>
    <n v="3.57"/>
    <n v="2.8"/>
    <n v="1.62"/>
    <n v="2.8000000000000001E-2"/>
    <n v="1.64"/>
    <n v="2"/>
    <n v="22.9"/>
    <n v="34.5"/>
  </r>
  <r>
    <d v="1905-01-04T00:00:00"/>
    <x v="1830"/>
    <x v="0"/>
    <x v="2"/>
    <x v="16"/>
    <x v="2"/>
    <n v="109"/>
    <n v="9"/>
    <n v="8.2568807339449546E-2"/>
    <n v="6.12"/>
    <n v="17.81045751633987"/>
    <n v="42.45"/>
    <n v="29.64"/>
    <n v="301.70999999999998"/>
    <n v="3"/>
    <n v="3.5"/>
    <n v="2.42"/>
    <n v="1.41"/>
    <n v="0.01"/>
    <n v="1.03"/>
    <n v="0"/>
    <n v="20.399999999999999"/>
    <n v="40.700000000000003"/>
  </r>
  <r>
    <d v="1905-01-05T00:00:00"/>
    <x v="1831"/>
    <x v="0"/>
    <x v="1"/>
    <x v="13"/>
    <x v="2"/>
    <n v="190"/>
    <n v="9"/>
    <n v="4.736842105263158E-2"/>
    <n v="7.3"/>
    <n v="26.027397260273972"/>
    <n v="34.42"/>
    <n v="28.29"/>
    <n v="278.44"/>
    <n v="2"/>
    <n v="2.41"/>
    <m/>
    <n v="1.8"/>
    <n v="3.3000000000000002E-2"/>
    <n v="0.48"/>
    <n v="1"/>
    <n v="18.600000000000001"/>
    <n v="36.4"/>
  </r>
  <r>
    <d v="1905-01-06T00:00:00"/>
    <x v="1832"/>
    <x v="0"/>
    <x v="3"/>
    <x v="17"/>
    <x v="2"/>
    <n v="180"/>
    <n v="0"/>
    <n v="0"/>
    <n v="11.88"/>
    <n v="15.15151515151515"/>
    <n v="12.94"/>
    <n v="18.46"/>
    <n v="404.45"/>
    <n v="2"/>
    <n v="1.41"/>
    <n v="2.41"/>
    <n v="2.0499999999999998"/>
    <n v="1.4E-2"/>
    <n v="0.19"/>
    <n v="2"/>
    <n v="21.8"/>
    <n v="54.3"/>
  </r>
  <r>
    <d v="1905-01-07T00:00:00"/>
    <x v="1833"/>
    <x v="0"/>
    <x v="3"/>
    <x v="7"/>
    <x v="2"/>
    <n v="72"/>
    <n v="6"/>
    <n v="8.3333333333333329E-2"/>
    <n v="1.61"/>
    <n v="44.720496894409933"/>
    <n v="45"/>
    <n v="29.79"/>
    <n v="294.36"/>
    <n v="4"/>
    <n v="2.0699999999999998"/>
    <n v="1.07"/>
    <n v="0.62"/>
    <n v="3.3000000000000002E-2"/>
    <n v="1.44"/>
    <n v="0"/>
    <n v="19.7"/>
    <n v="43.9"/>
  </r>
  <r>
    <d v="1905-01-08T00:00:00"/>
    <x v="1834"/>
    <x v="0"/>
    <x v="1"/>
    <x v="6"/>
    <x v="2"/>
    <n v="125"/>
    <n v="6"/>
    <n v="4.8000000000000001E-2"/>
    <n v="10.58"/>
    <n v="11.814744801512287"/>
    <n v="36.5"/>
    <n v="22.35"/>
    <n v="460.12"/>
    <n v="2"/>
    <n v="2.57"/>
    <n v="2.74"/>
    <n v="1.34"/>
    <n v="2.5000000000000001E-2"/>
    <n v="0.09"/>
    <n v="2"/>
    <n v="23.5"/>
    <n v="58.9"/>
  </r>
  <r>
    <d v="1905-01-09T00:00:00"/>
    <x v="1835"/>
    <x v="0"/>
    <x v="1"/>
    <x v="1"/>
    <x v="1"/>
    <n v="71"/>
    <n v="0"/>
    <n v="0"/>
    <n v="16.95"/>
    <n v="4.1887905604719764"/>
    <n v="27.73"/>
    <n v="28.05"/>
    <n v="191.31"/>
    <n v="2"/>
    <n v="3.57"/>
    <n v="1.53"/>
    <n v="0.79"/>
    <n v="4.1000000000000002E-2"/>
    <n v="0.63"/>
    <n v="2"/>
    <n v="18.8"/>
    <n v="59"/>
  </r>
  <r>
    <d v="1905-01-10T00:00:00"/>
    <x v="1836"/>
    <x v="0"/>
    <x v="0"/>
    <x v="12"/>
    <x v="1"/>
    <n v="84"/>
    <n v="3"/>
    <n v="3.5714285714285712E-2"/>
    <n v="1.05"/>
    <n v="80"/>
    <n v="33.07"/>
    <n v="22.14"/>
    <n v="411.78"/>
    <n v="1"/>
    <n v="0.82"/>
    <n v="2.2000000000000002"/>
    <n v="1.8"/>
    <n v="2.8000000000000001E-2"/>
    <n v="0.56000000000000005"/>
    <n v="1"/>
    <n v="23.5"/>
    <n v="52.2"/>
  </r>
  <r>
    <d v="1905-01-11T00:00:00"/>
    <x v="1837"/>
    <x v="0"/>
    <x v="0"/>
    <x v="12"/>
    <x v="2"/>
    <n v="180"/>
    <n v="7"/>
    <n v="3.888888888888889E-2"/>
    <n v="17.989999999999998"/>
    <n v="10.005558643690941"/>
    <n v="47.4"/>
    <n v="29.19"/>
    <n v="195.7"/>
    <n v="1"/>
    <n v="1.85"/>
    <n v="7.0000000000000007E-2"/>
    <n v="1.84"/>
    <n v="4.8000000000000001E-2"/>
    <n v="0.35"/>
    <n v="2"/>
    <n v="22.5"/>
    <n v="42.5"/>
  </r>
  <r>
    <d v="1905-01-12T00:00:00"/>
    <x v="1838"/>
    <x v="0"/>
    <x v="1"/>
    <x v="1"/>
    <x v="1"/>
    <n v="101"/>
    <n v="7"/>
    <n v="6.9306930693069313E-2"/>
    <n v="10.91"/>
    <n v="9.2575618698441797"/>
    <n v="15.63"/>
    <n v="26.15"/>
    <n v="287.7"/>
    <n v="1"/>
    <n v="4.28"/>
    <n v="0.17"/>
    <n v="2.13"/>
    <n v="2.3E-2"/>
    <n v="1.1100000000000001"/>
    <n v="2"/>
    <n v="19.5"/>
    <n v="52.6"/>
  </r>
  <r>
    <d v="1905-01-13T00:00:00"/>
    <x v="1839"/>
    <x v="0"/>
    <x v="2"/>
    <x v="16"/>
    <x v="2"/>
    <n v="92"/>
    <n v="6"/>
    <n v="6.5217391304347824E-2"/>
    <n v="12.2"/>
    <n v="7.5409836065573774"/>
    <n v="29.37"/>
    <n v="22.92"/>
    <n v="134.15"/>
    <n v="1"/>
    <n v="0.05"/>
    <n v="0"/>
    <n v="2.21"/>
    <n v="3.2000000000000001E-2"/>
    <n v="1.98"/>
    <n v="1"/>
    <n v="21.2"/>
    <n v="32.5"/>
  </r>
  <r>
    <d v="1905-01-14T00:00:00"/>
    <x v="1840"/>
    <x v="0"/>
    <x v="4"/>
    <x v="18"/>
    <x v="2"/>
    <n v="146"/>
    <n v="2"/>
    <n v="1.3698630136986301E-2"/>
    <n v="6.11"/>
    <n v="23.895253682487724"/>
    <n v="10.34"/>
    <n v="25.5"/>
    <n v="298.49"/>
    <n v="3"/>
    <m/>
    <n v="0.1"/>
    <n v="2.4900000000000002"/>
    <n v="3.9E-2"/>
    <n v="1.76"/>
    <n v="2"/>
    <n v="21.8"/>
    <n v="34.799999999999997"/>
  </r>
  <r>
    <d v="1905-01-15T00:00:00"/>
    <x v="1841"/>
    <x v="0"/>
    <x v="1"/>
    <x v="1"/>
    <x v="1"/>
    <n v="97"/>
    <n v="3"/>
    <n v="3.0927835051546393E-2"/>
    <n v="10.52"/>
    <n v="9.2205323193916353"/>
    <n v="27.47"/>
    <n v="18.399999999999999"/>
    <n v="310.92"/>
    <n v="1"/>
    <n v="0.27"/>
    <n v="1.66"/>
    <n v="0.64"/>
    <n v="1.9E-2"/>
    <n v="0.44"/>
    <n v="1"/>
    <n v="18.3"/>
    <n v="46.9"/>
  </r>
  <r>
    <d v="1905-01-16T00:00:00"/>
    <x v="1842"/>
    <x v="0"/>
    <x v="3"/>
    <x v="10"/>
    <x v="0"/>
    <n v="140"/>
    <n v="4"/>
    <n v="2.8571428571428571E-2"/>
    <n v="12.64"/>
    <n v="11.075949367088606"/>
    <n v="18.28"/>
    <n v="27.82"/>
    <n v="172.14"/>
    <n v="1"/>
    <n v="3.88"/>
    <n v="2.35"/>
    <n v="2.21"/>
    <n v="1.0999999999999999E-2"/>
    <n v="0.17"/>
    <n v="1"/>
    <n v="18.5"/>
    <n v="50.5"/>
  </r>
  <r>
    <d v="1905-01-17T00:00:00"/>
    <x v="1843"/>
    <x v="0"/>
    <x v="0"/>
    <x v="19"/>
    <x v="2"/>
    <n v="75"/>
    <n v="4"/>
    <n v="5.3333333333333337E-2"/>
    <n v="23.51"/>
    <n v="3.1901318587834964"/>
    <n v="19.079999999999998"/>
    <n v="19.100000000000001"/>
    <n v="229.95"/>
    <n v="4"/>
    <n v="4.95"/>
    <n v="0.16"/>
    <n v="2.36"/>
    <n v="4.1000000000000002E-2"/>
    <n v="1.62"/>
    <n v="1"/>
    <n v="19.600000000000001"/>
    <n v="58.7"/>
  </r>
  <r>
    <d v="1905-01-18T00:00:00"/>
    <x v="1844"/>
    <x v="0"/>
    <x v="0"/>
    <x v="19"/>
    <x v="1"/>
    <n v="117"/>
    <n v="0"/>
    <n v="0"/>
    <n v="15.25"/>
    <n v="7.6721311475409832"/>
    <n v="19.239999999999998"/>
    <n v="23.9"/>
    <n v="184.84"/>
    <n v="1"/>
    <n v="3.73"/>
    <n v="0.82"/>
    <n v="2.38"/>
    <n v="2.1999999999999999E-2"/>
    <m/>
    <n v="0"/>
    <n v="21.3"/>
    <n v="30.3"/>
  </r>
  <r>
    <d v="1905-01-19T00:00:00"/>
    <x v="1845"/>
    <x v="0"/>
    <x v="3"/>
    <x v="10"/>
    <x v="2"/>
    <n v="170"/>
    <n v="2"/>
    <n v="1.1764705882352941E-2"/>
    <n v="15.5"/>
    <n v="10.96774193548387"/>
    <n v="40.380000000000003"/>
    <n v="29.87"/>
    <n v="271.99"/>
    <n v="3"/>
    <n v="2.67"/>
    <n v="1.38"/>
    <n v="0.56999999999999995"/>
    <n v="1.6E-2"/>
    <n v="1.28"/>
    <n v="2"/>
    <n v="22.6"/>
    <n v="30.9"/>
  </r>
  <r>
    <d v="1905-01-20T00:00:00"/>
    <x v="1846"/>
    <x v="0"/>
    <x v="2"/>
    <x v="11"/>
    <x v="0"/>
    <n v="143"/>
    <n v="5"/>
    <n v="3.4965034965034968E-2"/>
    <n v="23.93"/>
    <n v="5.975762641036356"/>
    <n v="30.32"/>
    <n v="15.79"/>
    <n v="355.16"/>
    <n v="3"/>
    <n v="0.66"/>
    <n v="1.52"/>
    <n v="1.82"/>
    <n v="3.4000000000000002E-2"/>
    <n v="1.07"/>
    <n v="1"/>
    <n v="21.3"/>
    <n v="47"/>
  </r>
  <r>
    <d v="1905-01-21T00:00:00"/>
    <x v="1847"/>
    <x v="0"/>
    <x v="1"/>
    <x v="6"/>
    <x v="2"/>
    <n v="166"/>
    <n v="2"/>
    <n v="1.2048192771084338E-2"/>
    <n v="1.83"/>
    <n v="90.710382513661202"/>
    <n v="25.22"/>
    <n v="17.59"/>
    <n v="156.84"/>
    <n v="2"/>
    <n v="0.28999999999999998"/>
    <n v="1.99"/>
    <n v="2.2200000000000002"/>
    <n v="2.5000000000000001E-2"/>
    <m/>
    <n v="2"/>
    <n v="22.2"/>
    <n v="36.799999999999997"/>
  </r>
  <r>
    <d v="1905-01-22T00:00:00"/>
    <x v="1848"/>
    <x v="0"/>
    <x v="2"/>
    <x v="2"/>
    <x v="2"/>
    <n v="143"/>
    <m/>
    <n v="0"/>
    <n v="21.04"/>
    <n v="6.7965779467680614"/>
    <n v="10.029999999999999"/>
    <n v="25.3"/>
    <n v="257.83"/>
    <n v="4"/>
    <n v="2.02"/>
    <n v="0.22"/>
    <n v="0.88"/>
    <n v="2.1000000000000001E-2"/>
    <m/>
    <n v="0"/>
    <n v="18.7"/>
    <n v="53.8"/>
  </r>
  <r>
    <d v="1905-01-23T00:00:00"/>
    <x v="1849"/>
    <x v="0"/>
    <x v="2"/>
    <x v="11"/>
    <x v="2"/>
    <n v="92"/>
    <n v="4"/>
    <n v="4.3478260869565216E-2"/>
    <n v="19.190000000000001"/>
    <n v="4.794163626889004"/>
    <n v="43.43"/>
    <n v="24.55"/>
    <n v="318.64"/>
    <n v="4"/>
    <n v="2.06"/>
    <n v="2.2999999999999998"/>
    <n v="1.65"/>
    <n v="3.7999999999999999E-2"/>
    <n v="1.03"/>
    <n v="0"/>
    <n v="20.100000000000001"/>
    <n v="37.799999999999997"/>
  </r>
  <r>
    <d v="1905-01-24T00:00:00"/>
    <x v="1850"/>
    <x v="0"/>
    <x v="1"/>
    <x v="1"/>
    <x v="2"/>
    <n v="165"/>
    <n v="4"/>
    <n v="2.4242424242424242E-2"/>
    <n v="2.09"/>
    <n v="78.94736842105263"/>
    <n v="10"/>
    <n v="25.86"/>
    <n v="419.1"/>
    <n v="2"/>
    <n v="1.17"/>
    <n v="0.44"/>
    <n v="1.42"/>
    <n v="4.9000000000000002E-2"/>
    <n v="0.78"/>
    <n v="1"/>
    <n v="24.5"/>
    <n v="53.4"/>
  </r>
  <r>
    <d v="1905-01-25T00:00:00"/>
    <x v="1851"/>
    <x v="0"/>
    <x v="2"/>
    <x v="16"/>
    <x v="1"/>
    <n v="77"/>
    <n v="7"/>
    <n v="9.0909090909090912E-2"/>
    <n v="11.17"/>
    <n v="6.8934646374216655"/>
    <n v="42.31"/>
    <n v="15.29"/>
    <n v="348.98"/>
    <n v="1"/>
    <n v="2"/>
    <m/>
    <n v="0.87"/>
    <n v="3.1E-2"/>
    <n v="1.62"/>
    <n v="1"/>
    <n v="21.6"/>
    <n v="37.799999999999997"/>
  </r>
  <r>
    <d v="1905-01-26T00:00:00"/>
    <x v="1852"/>
    <x v="0"/>
    <x v="3"/>
    <x v="3"/>
    <x v="0"/>
    <n v="97"/>
    <n v="4"/>
    <n v="4.1237113402061855E-2"/>
    <n v="12.9"/>
    <n v="7.5193798449612403"/>
    <n v="39.090000000000003"/>
    <n v="25.24"/>
    <n v="429.48"/>
    <n v="1"/>
    <n v="1.45"/>
    <n v="0.85"/>
    <n v="1.28"/>
    <n v="4.1000000000000002E-2"/>
    <n v="0.3"/>
    <n v="1"/>
    <n v="21"/>
    <n v="37"/>
  </r>
  <r>
    <d v="1905-01-27T00:00:00"/>
    <x v="1853"/>
    <x v="0"/>
    <x v="1"/>
    <x v="13"/>
    <x v="0"/>
    <n v="128"/>
    <n v="5"/>
    <n v="3.90625E-2"/>
    <n v="1.75"/>
    <n v="73.142857142857139"/>
    <n v="14.84"/>
    <n v="29.12"/>
    <n v="127.93"/>
    <n v="4"/>
    <n v="0.28000000000000003"/>
    <m/>
    <n v="1.1000000000000001"/>
    <n v="4.3999999999999997E-2"/>
    <n v="1.76"/>
    <n v="2"/>
    <n v="23.8"/>
    <n v="40.6"/>
  </r>
  <r>
    <d v="1905-01-28T00:00:00"/>
    <x v="1854"/>
    <x v="0"/>
    <x v="0"/>
    <x v="4"/>
    <x v="1"/>
    <n v="174"/>
    <n v="1"/>
    <n v="5.7471264367816091E-3"/>
    <n v="11.3"/>
    <n v="15.398230088495573"/>
    <n v="34.82"/>
    <n v="21.01"/>
    <n v="174.48"/>
    <n v="3"/>
    <n v="2.2400000000000002"/>
    <m/>
    <n v="2.2000000000000002"/>
    <n v="2.9000000000000001E-2"/>
    <n v="1.3"/>
    <n v="0"/>
    <n v="24.6"/>
    <n v="51.6"/>
  </r>
  <r>
    <d v="1905-01-29T00:00:00"/>
    <x v="1855"/>
    <x v="0"/>
    <x v="1"/>
    <x v="6"/>
    <x v="1"/>
    <n v="196"/>
    <n v="3"/>
    <n v="1.5306122448979591E-2"/>
    <n v="21.25"/>
    <n v="9.2235294117647051"/>
    <n v="10.45"/>
    <n v="22.35"/>
    <n v="470.2"/>
    <n v="2"/>
    <n v="2.42"/>
    <n v="2.14"/>
    <n v="1.97"/>
    <n v="0.03"/>
    <m/>
    <n v="2"/>
    <n v="24.7"/>
    <n v="36.9"/>
  </r>
  <r>
    <d v="1905-01-30T00:00:00"/>
    <x v="1856"/>
    <x v="0"/>
    <x v="0"/>
    <x v="19"/>
    <x v="0"/>
    <n v="117"/>
    <n v="9"/>
    <n v="7.6923076923076927E-2"/>
    <n v="1.65"/>
    <n v="70.909090909090907"/>
    <n v="18.940000000000001"/>
    <n v="25.51"/>
    <n v="364.97"/>
    <n v="3"/>
    <n v="3.5"/>
    <n v="1.84"/>
    <n v="0.51"/>
    <n v="3.9E-2"/>
    <n v="1.84"/>
    <n v="2"/>
    <n v="21.9"/>
    <n v="36.9"/>
  </r>
  <r>
    <d v="1905-01-31T00:00:00"/>
    <x v="1857"/>
    <x v="0"/>
    <x v="4"/>
    <x v="5"/>
    <x v="1"/>
    <n v="166"/>
    <n v="0"/>
    <n v="0"/>
    <n v="20.05"/>
    <n v="8.2793017456359106"/>
    <n v="19.64"/>
    <n v="28.21"/>
    <n v="264.69"/>
    <n v="2"/>
    <n v="2.75"/>
    <n v="1.89"/>
    <n v="1.61"/>
    <n v="4.7E-2"/>
    <n v="1.29"/>
    <n v="1"/>
    <n v="23.6"/>
    <n v="40"/>
  </r>
  <r>
    <d v="1905-02-01T00:00:00"/>
    <x v="1858"/>
    <x v="1"/>
    <x v="1"/>
    <x v="13"/>
    <x v="2"/>
    <n v="132"/>
    <n v="9"/>
    <n v="6.8181818181818177E-2"/>
    <n v="20.29"/>
    <n v="6.5056678166584527"/>
    <n v="49.23"/>
    <n v="26.3"/>
    <n v="245.06"/>
    <n v="3"/>
    <n v="4.5199999999999996"/>
    <n v="2.16"/>
    <n v="0.56000000000000005"/>
    <n v="4.2999999999999997E-2"/>
    <n v="0.42"/>
    <n v="1"/>
    <n v="24.1"/>
    <n v="57.2"/>
  </r>
  <r>
    <d v="1905-02-02T00:00:00"/>
    <x v="1859"/>
    <x v="1"/>
    <x v="0"/>
    <x v="12"/>
    <x v="2"/>
    <n v="114"/>
    <n v="0"/>
    <n v="0"/>
    <n v="1.06"/>
    <n v="107.54716981132074"/>
    <n v="32.83"/>
    <n v="29.43"/>
    <n v="399.11"/>
    <n v="1"/>
    <n v="1.76"/>
    <n v="0.63"/>
    <n v="2.34"/>
    <n v="4.1000000000000002E-2"/>
    <n v="1.63"/>
    <n v="0"/>
    <n v="20.6"/>
    <n v="33.6"/>
  </r>
  <r>
    <d v="1905-02-03T00:00:00"/>
    <x v="1860"/>
    <x v="1"/>
    <x v="2"/>
    <x v="11"/>
    <x v="2"/>
    <n v="85"/>
    <n v="6"/>
    <n v="7.0588235294117646E-2"/>
    <n v="21.91"/>
    <n v="3.8795070743952533"/>
    <n v="10.36"/>
    <n v="26.09"/>
    <n v="454.87"/>
    <n v="4"/>
    <n v="1.1100000000000001"/>
    <n v="1.7"/>
    <n v="0.57999999999999996"/>
    <n v="4.1000000000000002E-2"/>
    <n v="1.88"/>
    <n v="0"/>
    <n v="23.6"/>
    <n v="57.6"/>
  </r>
  <r>
    <d v="1905-02-04T00:00:00"/>
    <x v="1861"/>
    <x v="1"/>
    <x v="4"/>
    <x v="15"/>
    <x v="1"/>
    <n v="172"/>
    <m/>
    <n v="0"/>
    <n v="17.46"/>
    <n v="9.8510882016036643"/>
    <n v="15.15"/>
    <n v="19.3"/>
    <n v="313.43"/>
    <n v="2"/>
    <n v="0.34"/>
    <n v="1.67"/>
    <n v="0.87"/>
    <n v="2.9000000000000001E-2"/>
    <n v="0.67"/>
    <n v="0"/>
    <n v="20.9"/>
    <n v="38.299999999999997"/>
  </r>
  <r>
    <d v="1905-02-05T00:00:00"/>
    <x v="1862"/>
    <x v="1"/>
    <x v="1"/>
    <x v="6"/>
    <x v="1"/>
    <n v="103"/>
    <n v="8"/>
    <n v="7.7669902912621352E-2"/>
    <n v="22.62"/>
    <n v="4.5534924845269673"/>
    <n v="17.670000000000002"/>
    <n v="28.43"/>
    <n v="153.06"/>
    <n v="1"/>
    <n v="1.93"/>
    <n v="1.97"/>
    <n v="0.91"/>
    <n v="4.3999999999999997E-2"/>
    <n v="0.53"/>
    <n v="2"/>
    <n v="22"/>
    <n v="49"/>
  </r>
  <r>
    <d v="1905-02-06T00:00:00"/>
    <x v="1863"/>
    <x v="1"/>
    <x v="0"/>
    <x v="0"/>
    <x v="1"/>
    <n v="134"/>
    <n v="7"/>
    <n v="5.2238805970149252E-2"/>
    <n v="22.37"/>
    <n v="5.9901654000894053"/>
    <n v="42.88"/>
    <n v="22.62"/>
    <n v="447.15"/>
    <n v="3"/>
    <n v="0.26"/>
    <n v="2.34"/>
    <n v="2.11"/>
    <n v="2.4E-2"/>
    <n v="1.34"/>
    <n v="2"/>
    <n v="19.899999999999999"/>
    <n v="36.4"/>
  </r>
  <r>
    <d v="1905-02-07T00:00:00"/>
    <x v="1864"/>
    <x v="1"/>
    <x v="2"/>
    <x v="2"/>
    <x v="1"/>
    <n v="56"/>
    <n v="4"/>
    <n v="7.1428571428571425E-2"/>
    <n v="6.71"/>
    <n v="8.3457526080476896"/>
    <n v="37.15"/>
    <n v="28.78"/>
    <n v="261.13"/>
    <n v="2"/>
    <n v="2.41"/>
    <n v="2.7"/>
    <n v="1.44"/>
    <n v="3.4000000000000002E-2"/>
    <n v="1.87"/>
    <n v="2"/>
    <n v="18.8"/>
    <n v="34.299999999999997"/>
  </r>
  <r>
    <d v="1905-02-08T00:00:00"/>
    <x v="1865"/>
    <x v="1"/>
    <x v="0"/>
    <x v="19"/>
    <x v="1"/>
    <n v="179"/>
    <n v="0"/>
    <n v="0"/>
    <n v="12.91"/>
    <n v="13.865220759101472"/>
    <n v="29.32"/>
    <n v="15.99"/>
    <n v="456.71"/>
    <n v="1"/>
    <n v="4.47"/>
    <n v="0.36"/>
    <n v="0.83"/>
    <n v="1.4999999999999999E-2"/>
    <n v="0.59"/>
    <n v="2"/>
    <n v="24.4"/>
    <n v="36.700000000000003"/>
  </r>
  <r>
    <d v="1905-02-09T00:00:00"/>
    <x v="1866"/>
    <x v="1"/>
    <x v="1"/>
    <x v="1"/>
    <x v="1"/>
    <n v="138"/>
    <n v="6"/>
    <n v="4.3478260869565216E-2"/>
    <n v="12.25"/>
    <n v="11.26530612244898"/>
    <n v="42.43"/>
    <n v="24.71"/>
    <n v="407.6"/>
    <n v="1"/>
    <m/>
    <n v="0.36"/>
    <n v="0.78"/>
    <n v="3.5999999999999997E-2"/>
    <n v="0.69"/>
    <n v="2"/>
    <n v="23.5"/>
    <n v="44"/>
  </r>
  <r>
    <d v="1905-02-10T00:00:00"/>
    <x v="1867"/>
    <x v="1"/>
    <x v="3"/>
    <x v="3"/>
    <x v="2"/>
    <n v="79"/>
    <n v="8"/>
    <n v="0.10126582278481013"/>
    <n v="17.309999999999999"/>
    <n v="4.5638359329867129"/>
    <n v="28.96"/>
    <n v="15.2"/>
    <n v="230.02"/>
    <n v="1"/>
    <n v="3.28"/>
    <n v="0.34"/>
    <n v="1.25"/>
    <n v="0.04"/>
    <n v="0.14000000000000001"/>
    <n v="0"/>
    <n v="19.100000000000001"/>
    <n v="54.3"/>
  </r>
  <r>
    <d v="1905-02-11T00:00:00"/>
    <x v="1868"/>
    <x v="1"/>
    <x v="3"/>
    <x v="10"/>
    <x v="0"/>
    <n v="150"/>
    <n v="4"/>
    <n v="2.6666666666666668E-2"/>
    <n v="14.38"/>
    <n v="10.431154381084839"/>
    <n v="42.64"/>
    <n v="17.25"/>
    <n v="144.66"/>
    <n v="1"/>
    <n v="4.4000000000000004"/>
    <n v="2.68"/>
    <n v="1.64"/>
    <n v="2.5999999999999999E-2"/>
    <n v="1.48"/>
    <n v="2"/>
    <n v="18.2"/>
    <n v="32.799999999999997"/>
  </r>
  <r>
    <d v="1905-02-12T00:00:00"/>
    <x v="1869"/>
    <x v="1"/>
    <x v="1"/>
    <x v="1"/>
    <x v="0"/>
    <n v="146"/>
    <n v="3"/>
    <n v="2.0547945205479451E-2"/>
    <n v="23.17"/>
    <n v="6.3012516184721621"/>
    <n v="18.77"/>
    <n v="19.55"/>
    <n v="303.86"/>
    <n v="4"/>
    <n v="0.67"/>
    <n v="1.03"/>
    <n v="2.09"/>
    <n v="3.1E-2"/>
    <n v="1.64"/>
    <n v="2"/>
    <n v="21.5"/>
    <n v="55.3"/>
  </r>
  <r>
    <d v="1905-02-13T00:00:00"/>
    <x v="1870"/>
    <x v="1"/>
    <x v="2"/>
    <x v="14"/>
    <x v="1"/>
    <n v="143"/>
    <n v="6"/>
    <n v="4.195804195804196E-2"/>
    <n v="12.61"/>
    <n v="11.340206185567011"/>
    <n v="47.17"/>
    <n v="26.09"/>
    <n v="132.26"/>
    <n v="2"/>
    <n v="2.76"/>
    <m/>
    <n v="2.0499999999999998"/>
    <n v="1.0999999999999999E-2"/>
    <n v="0.47"/>
    <n v="1"/>
    <n v="24.4"/>
    <n v="38.5"/>
  </r>
  <r>
    <d v="1905-02-14T00:00:00"/>
    <x v="1871"/>
    <x v="1"/>
    <x v="4"/>
    <x v="18"/>
    <x v="2"/>
    <n v="176"/>
    <n v="5"/>
    <n v="2.8409090909090908E-2"/>
    <n v="9.59"/>
    <n v="18.352450469238789"/>
    <n v="48.29"/>
    <n v="21.29"/>
    <n v="431.16"/>
    <n v="1"/>
    <n v="1.8"/>
    <n v="1.1000000000000001"/>
    <n v="0.57999999999999996"/>
    <n v="4.5999999999999999E-2"/>
    <m/>
    <n v="0"/>
    <n v="20.100000000000001"/>
    <n v="52.1"/>
  </r>
  <r>
    <d v="1905-02-15T00:00:00"/>
    <x v="1872"/>
    <x v="1"/>
    <x v="0"/>
    <x v="12"/>
    <x v="0"/>
    <n v="123"/>
    <n v="7"/>
    <n v="5.6910569105691054E-2"/>
    <n v="23.82"/>
    <n v="5.1637279596977326"/>
    <n v="35.51"/>
    <n v="21.65"/>
    <n v="122.6"/>
    <n v="2"/>
    <n v="2.93"/>
    <n v="1.43"/>
    <n v="1.8"/>
    <n v="4.2999999999999997E-2"/>
    <n v="0.98"/>
    <n v="1"/>
    <n v="19.8"/>
    <n v="43.2"/>
  </r>
  <r>
    <d v="1905-02-16T00:00:00"/>
    <x v="1873"/>
    <x v="1"/>
    <x v="2"/>
    <x v="11"/>
    <x v="0"/>
    <n v="128"/>
    <n v="5"/>
    <n v="3.90625E-2"/>
    <n v="14.66"/>
    <n v="8.7312414733969987"/>
    <n v="35.36"/>
    <n v="19.43"/>
    <n v="477.07"/>
    <n v="2"/>
    <n v="0.65"/>
    <n v="1.87"/>
    <n v="0.53"/>
    <n v="3.9E-2"/>
    <n v="0.53"/>
    <n v="0"/>
    <n v="23"/>
    <n v="32.299999999999997"/>
  </r>
  <r>
    <d v="1905-02-17T00:00:00"/>
    <x v="1874"/>
    <x v="1"/>
    <x v="0"/>
    <x v="12"/>
    <x v="1"/>
    <n v="144"/>
    <n v="8"/>
    <n v="5.5555555555555552E-2"/>
    <n v="10.42"/>
    <n v="13.81957773512476"/>
    <n v="32.61"/>
    <n v="27.65"/>
    <n v="298.83999999999997"/>
    <n v="2"/>
    <n v="1.8"/>
    <n v="1.27"/>
    <n v="1.64"/>
    <n v="1.2999999999999999E-2"/>
    <n v="1.18"/>
    <n v="1"/>
    <n v="19.899999999999999"/>
    <n v="34.6"/>
  </r>
  <r>
    <d v="1905-02-18T00:00:00"/>
    <x v="1875"/>
    <x v="1"/>
    <x v="3"/>
    <x v="7"/>
    <x v="2"/>
    <n v="61"/>
    <n v="6"/>
    <n v="9.8360655737704916E-2"/>
    <n v="9.14"/>
    <n v="6.6739606126914657"/>
    <n v="27.31"/>
    <n v="29.45"/>
    <n v="293.19"/>
    <n v="4"/>
    <n v="3.53"/>
    <n v="0.27"/>
    <n v="0.85"/>
    <n v="1.9E-2"/>
    <n v="1.1499999999999999"/>
    <n v="0"/>
    <n v="21.9"/>
    <n v="52"/>
  </r>
  <r>
    <d v="1905-02-19T00:00:00"/>
    <x v="1876"/>
    <x v="1"/>
    <x v="4"/>
    <x v="5"/>
    <x v="0"/>
    <n v="107"/>
    <n v="3"/>
    <n v="2.8037383177570093E-2"/>
    <n v="17.28"/>
    <n v="6.1921296296296289"/>
    <n v="17.149999999999999"/>
    <n v="29.75"/>
    <n v="437.08"/>
    <n v="3"/>
    <n v="2.86"/>
    <n v="1.73"/>
    <n v="2.2200000000000002"/>
    <n v="0.05"/>
    <n v="0.67"/>
    <n v="1"/>
    <n v="24.2"/>
    <n v="31.1"/>
  </r>
  <r>
    <d v="1905-02-20T00:00:00"/>
    <x v="1877"/>
    <x v="1"/>
    <x v="1"/>
    <x v="8"/>
    <x v="1"/>
    <n v="153"/>
    <n v="3"/>
    <n v="1.9607843137254902E-2"/>
    <n v="21.45"/>
    <n v="7.1328671328671334"/>
    <n v="17.71"/>
    <n v="22.83"/>
    <n v="318.8"/>
    <n v="3"/>
    <n v="3.72"/>
    <n v="2.66"/>
    <n v="1.27"/>
    <n v="2.8000000000000001E-2"/>
    <n v="1.31"/>
    <n v="1"/>
    <n v="24.5"/>
    <n v="33.4"/>
  </r>
  <r>
    <d v="1905-02-21T00:00:00"/>
    <x v="1878"/>
    <x v="1"/>
    <x v="1"/>
    <x v="6"/>
    <x v="1"/>
    <n v="61"/>
    <m/>
    <n v="0"/>
    <n v="5.07"/>
    <n v="12.031558185404339"/>
    <n v="36.1"/>
    <n v="15.66"/>
    <n v="268.99"/>
    <n v="4"/>
    <n v="2.2400000000000002"/>
    <n v="1.54"/>
    <n v="2.1800000000000002"/>
    <n v="4.4999999999999998E-2"/>
    <n v="1.59"/>
    <n v="1"/>
    <n v="20.6"/>
    <n v="36.299999999999997"/>
  </r>
  <r>
    <d v="1905-02-22T00:00:00"/>
    <x v="1879"/>
    <x v="1"/>
    <x v="3"/>
    <x v="7"/>
    <x v="2"/>
    <n v="135"/>
    <n v="8"/>
    <n v="5.9259259259259262E-2"/>
    <n v="9.57"/>
    <n v="14.106583072100314"/>
    <n v="28.69"/>
    <n v="16.47"/>
    <n v="181.56"/>
    <n v="4"/>
    <n v="0.85"/>
    <n v="2.72"/>
    <n v="2.33"/>
    <n v="3.6999999999999998E-2"/>
    <n v="1.43"/>
    <n v="2"/>
    <n v="18.8"/>
    <n v="40.1"/>
  </r>
  <r>
    <d v="1905-02-23T00:00:00"/>
    <x v="1880"/>
    <x v="1"/>
    <x v="1"/>
    <x v="8"/>
    <x v="0"/>
    <n v="56"/>
    <n v="3"/>
    <n v="5.3571428571428568E-2"/>
    <n v="2.5099999999999998"/>
    <n v="22.310756972111555"/>
    <n v="19.03"/>
    <n v="28.09"/>
    <n v="391.85"/>
    <n v="4"/>
    <n v="1.1499999999999999"/>
    <n v="1.74"/>
    <n v="1.3"/>
    <n v="4.2000000000000003E-2"/>
    <n v="0.75"/>
    <n v="2"/>
    <n v="22.5"/>
    <n v="40.9"/>
  </r>
  <r>
    <d v="1905-02-24T00:00:00"/>
    <x v="1881"/>
    <x v="1"/>
    <x v="4"/>
    <x v="18"/>
    <x v="1"/>
    <n v="116"/>
    <n v="3"/>
    <n v="2.5862068965517241E-2"/>
    <n v="7.31"/>
    <n v="15.868673050615596"/>
    <n v="13.68"/>
    <n v="23.95"/>
    <n v="300.05"/>
    <n v="4"/>
    <n v="3.84"/>
    <n v="2.0099999999999998"/>
    <n v="1.69"/>
    <n v="3.4000000000000002E-2"/>
    <m/>
    <n v="1"/>
    <n v="21.7"/>
    <n v="48.6"/>
  </r>
  <r>
    <d v="1905-02-25T00:00:00"/>
    <x v="1882"/>
    <x v="1"/>
    <x v="4"/>
    <x v="9"/>
    <x v="0"/>
    <n v="154"/>
    <m/>
    <n v="0"/>
    <n v="22.1"/>
    <n v="6.9683257918552028"/>
    <n v="48.37"/>
    <n v="17.71"/>
    <n v="302.42"/>
    <n v="3"/>
    <m/>
    <n v="0.95"/>
    <n v="2.36"/>
    <n v="1.7999999999999999E-2"/>
    <n v="1.33"/>
    <n v="0"/>
    <n v="18.8"/>
    <n v="38.700000000000003"/>
  </r>
  <r>
    <d v="1905-02-26T00:00:00"/>
    <x v="1883"/>
    <x v="1"/>
    <x v="1"/>
    <x v="13"/>
    <x v="2"/>
    <n v="81"/>
    <n v="4"/>
    <n v="4.9382716049382713E-2"/>
    <n v="15.84"/>
    <n v="5.1136363636363633"/>
    <n v="37.54"/>
    <n v="23.05"/>
    <n v="201.87"/>
    <n v="1"/>
    <n v="2.04"/>
    <n v="1.25"/>
    <n v="0.99"/>
    <n v="3.1E-2"/>
    <n v="0.56999999999999995"/>
    <n v="0"/>
    <n v="20.7"/>
    <n v="30"/>
  </r>
  <r>
    <d v="1905-02-27T00:00:00"/>
    <x v="1884"/>
    <x v="1"/>
    <x v="2"/>
    <x v="16"/>
    <x v="2"/>
    <n v="184"/>
    <m/>
    <n v="0"/>
    <n v="21.98"/>
    <n v="8.3712465878070965"/>
    <n v="17.63"/>
    <n v="24.23"/>
    <n v="157.44"/>
    <n v="1"/>
    <n v="4.16"/>
    <n v="1.82"/>
    <n v="0.68"/>
    <n v="4.3999999999999997E-2"/>
    <n v="1.73"/>
    <n v="2"/>
    <n v="23.3"/>
    <n v="50.7"/>
  </r>
  <r>
    <d v="1905-02-28T00:00:00"/>
    <x v="1885"/>
    <x v="1"/>
    <x v="1"/>
    <x v="1"/>
    <x v="2"/>
    <n v="96"/>
    <n v="2"/>
    <n v="2.0833333333333332E-2"/>
    <n v="13.82"/>
    <n v="6.9464544138929085"/>
    <n v="39.979999999999997"/>
    <n v="27.86"/>
    <n v="226.51"/>
    <n v="4"/>
    <n v="1.0900000000000001"/>
    <n v="2.39"/>
    <n v="1.54"/>
    <n v="4.5999999999999999E-2"/>
    <m/>
    <n v="1"/>
    <n v="18.8"/>
    <n v="51.4"/>
  </r>
  <r>
    <d v="1905-03-01T00:00:00"/>
    <x v="1886"/>
    <x v="2"/>
    <x v="4"/>
    <x v="9"/>
    <x v="2"/>
    <n v="129"/>
    <n v="9"/>
    <n v="6.9767441860465115E-2"/>
    <n v="23.7"/>
    <n v="5.4430379746835449"/>
    <n v="16.77"/>
    <n v="24.9"/>
    <n v="422.12"/>
    <n v="1"/>
    <n v="4.07"/>
    <n v="2.15"/>
    <n v="1.6"/>
    <n v="3.7999999999999999E-2"/>
    <n v="1.29"/>
    <n v="0"/>
    <n v="24.3"/>
    <n v="30.6"/>
  </r>
  <r>
    <d v="1905-03-02T00:00:00"/>
    <x v="1887"/>
    <x v="2"/>
    <x v="3"/>
    <x v="7"/>
    <x v="2"/>
    <n v="85"/>
    <n v="5"/>
    <n v="5.8823529411764705E-2"/>
    <n v="15.62"/>
    <n v="5.4417413572343154"/>
    <n v="33.57"/>
    <n v="22.26"/>
    <n v="350.7"/>
    <n v="1"/>
    <n v="0.59"/>
    <n v="1.97"/>
    <n v="1.37"/>
    <n v="3.6999999999999998E-2"/>
    <n v="1.06"/>
    <n v="1"/>
    <n v="23.1"/>
    <n v="42.5"/>
  </r>
  <r>
    <d v="1905-03-03T00:00:00"/>
    <x v="1888"/>
    <x v="2"/>
    <x v="1"/>
    <x v="1"/>
    <x v="2"/>
    <n v="164"/>
    <n v="3"/>
    <n v="1.8292682926829267E-2"/>
    <n v="17.59"/>
    <n v="9.3234792495736212"/>
    <n v="32.69"/>
    <n v="24.05"/>
    <n v="240.83"/>
    <n v="2"/>
    <m/>
    <n v="2.85"/>
    <n v="2.44"/>
    <n v="3.5000000000000003E-2"/>
    <m/>
    <n v="0"/>
    <n v="22.9"/>
    <n v="31.2"/>
  </r>
  <r>
    <d v="1905-03-04T00:00:00"/>
    <x v="1889"/>
    <x v="2"/>
    <x v="2"/>
    <x v="11"/>
    <x v="2"/>
    <n v="190"/>
    <n v="9"/>
    <n v="4.736842105263158E-2"/>
    <n v="20.85"/>
    <n v="9.1127098321342928"/>
    <n v="14.33"/>
    <n v="17.010000000000002"/>
    <n v="218.3"/>
    <n v="4"/>
    <n v="1.78"/>
    <n v="0.13"/>
    <n v="1.34"/>
    <n v="3.3000000000000002E-2"/>
    <n v="1.05"/>
    <n v="2"/>
    <n v="19.3"/>
    <n v="40.6"/>
  </r>
  <r>
    <d v="1905-03-05T00:00:00"/>
    <x v="1890"/>
    <x v="2"/>
    <x v="1"/>
    <x v="1"/>
    <x v="0"/>
    <n v="94"/>
    <n v="5"/>
    <n v="5.3191489361702128E-2"/>
    <n v="9.16"/>
    <n v="10.262008733624453"/>
    <n v="36.56"/>
    <n v="18.670000000000002"/>
    <n v="101.48"/>
    <n v="2"/>
    <n v="4.0999999999999996"/>
    <n v="2.68"/>
    <n v="1.61"/>
    <n v="4.5999999999999999E-2"/>
    <n v="1.92"/>
    <n v="2"/>
    <n v="23.9"/>
    <n v="44.2"/>
  </r>
  <r>
    <d v="1905-03-06T00:00:00"/>
    <x v="1891"/>
    <x v="2"/>
    <x v="0"/>
    <x v="19"/>
    <x v="1"/>
    <n v="149"/>
    <n v="0"/>
    <n v="0"/>
    <n v="7.81"/>
    <n v="19.078104993597954"/>
    <n v="32.29"/>
    <n v="22.94"/>
    <n v="112.32"/>
    <n v="1"/>
    <m/>
    <m/>
    <n v="0.62"/>
    <n v="4.1000000000000002E-2"/>
    <n v="0.68"/>
    <n v="2"/>
    <n v="23.6"/>
    <n v="59.8"/>
  </r>
  <r>
    <d v="1905-03-07T00:00:00"/>
    <x v="1892"/>
    <x v="2"/>
    <x v="1"/>
    <x v="6"/>
    <x v="2"/>
    <n v="160"/>
    <n v="0"/>
    <n v="0"/>
    <n v="4.9800000000000004"/>
    <n v="32.128514056224894"/>
    <n v="42.08"/>
    <n v="18.21"/>
    <n v="292.14999999999998"/>
    <n v="3"/>
    <n v="3.82"/>
    <n v="0.54"/>
    <n v="0.59"/>
    <n v="3.9E-2"/>
    <n v="0.56000000000000005"/>
    <n v="0"/>
    <n v="24.1"/>
    <n v="41"/>
  </r>
  <r>
    <d v="1905-03-08T00:00:00"/>
    <x v="1893"/>
    <x v="2"/>
    <x v="4"/>
    <x v="18"/>
    <x v="1"/>
    <n v="165"/>
    <n v="6"/>
    <n v="3.6363636363636362E-2"/>
    <n v="17.25"/>
    <n v="9.5652173913043477"/>
    <n v="46.33"/>
    <n v="29.78"/>
    <n v="202.53"/>
    <n v="3"/>
    <n v="0.94"/>
    <n v="0.32"/>
    <n v="1.66"/>
    <n v="2.5999999999999999E-2"/>
    <m/>
    <n v="1"/>
    <n v="21.3"/>
    <n v="37.5"/>
  </r>
  <r>
    <d v="1905-03-09T00:00:00"/>
    <x v="1894"/>
    <x v="2"/>
    <x v="1"/>
    <x v="8"/>
    <x v="1"/>
    <n v="103"/>
    <n v="2"/>
    <n v="1.9417475728155338E-2"/>
    <n v="19.829999999999998"/>
    <n v="5.1941502773575392"/>
    <n v="38.29"/>
    <n v="23.23"/>
    <n v="474.73"/>
    <n v="4"/>
    <n v="4.88"/>
    <n v="2.94"/>
    <n v="2.33"/>
    <n v="2.8000000000000001E-2"/>
    <n v="0.99"/>
    <n v="2"/>
    <n v="18.100000000000001"/>
    <n v="48.6"/>
  </r>
  <r>
    <d v="1905-03-10T00:00:00"/>
    <x v="1895"/>
    <x v="2"/>
    <x v="1"/>
    <x v="6"/>
    <x v="1"/>
    <n v="57"/>
    <n v="9"/>
    <n v="0.15789473684210525"/>
    <n v="9.94"/>
    <n v="5.7344064386317912"/>
    <n v="22.14"/>
    <n v="17.149999999999999"/>
    <n v="322.88"/>
    <n v="4"/>
    <n v="0.48"/>
    <n v="2.87"/>
    <n v="2.14"/>
    <n v="2.7E-2"/>
    <n v="1.33"/>
    <n v="1"/>
    <n v="19.7"/>
    <n v="32.700000000000003"/>
  </r>
  <r>
    <d v="1905-03-11T00:00:00"/>
    <x v="1896"/>
    <x v="2"/>
    <x v="3"/>
    <x v="17"/>
    <x v="1"/>
    <n v="61"/>
    <n v="0"/>
    <n v="0"/>
    <n v="1.02"/>
    <n v="59.803921568627452"/>
    <n v="23.09"/>
    <n v="28.84"/>
    <n v="460.8"/>
    <n v="2"/>
    <n v="0.54"/>
    <n v="2.97"/>
    <n v="1.63"/>
    <n v="0.05"/>
    <n v="0.16"/>
    <n v="2"/>
    <n v="19.8"/>
    <n v="35.1"/>
  </r>
  <r>
    <d v="1905-03-12T00:00:00"/>
    <x v="1897"/>
    <x v="2"/>
    <x v="0"/>
    <x v="19"/>
    <x v="2"/>
    <n v="81"/>
    <n v="8"/>
    <n v="9.8765432098765427E-2"/>
    <n v="21.88"/>
    <n v="3.7020109689213894"/>
    <n v="22.48"/>
    <n v="25.64"/>
    <n v="181.23"/>
    <n v="1"/>
    <n v="1.8"/>
    <n v="1.8"/>
    <n v="1.5"/>
    <n v="4.7E-2"/>
    <n v="1.83"/>
    <n v="1"/>
    <n v="20"/>
    <n v="42.5"/>
  </r>
  <r>
    <d v="1905-03-13T00:00:00"/>
    <x v="1898"/>
    <x v="2"/>
    <x v="3"/>
    <x v="3"/>
    <x v="1"/>
    <n v="175"/>
    <n v="7"/>
    <n v="0.04"/>
    <n v="17.64"/>
    <n v="9.9206349206349209"/>
    <n v="44.54"/>
    <n v="15.58"/>
    <n v="149.16999999999999"/>
    <n v="4"/>
    <n v="2.65"/>
    <n v="1.52"/>
    <n v="2.0299999999999998"/>
    <n v="1.4E-2"/>
    <n v="0.53"/>
    <n v="0"/>
    <n v="19.7"/>
    <n v="40.4"/>
  </r>
  <r>
    <d v="1905-03-14T00:00:00"/>
    <x v="1899"/>
    <x v="2"/>
    <x v="4"/>
    <x v="9"/>
    <x v="1"/>
    <n v="189"/>
    <n v="9"/>
    <n v="4.7619047619047616E-2"/>
    <n v="21.37"/>
    <n v="8.8441740758072065"/>
    <n v="29.33"/>
    <n v="20.45"/>
    <n v="433.28"/>
    <n v="2"/>
    <n v="3.76"/>
    <n v="2.02"/>
    <n v="0.5"/>
    <n v="2.9000000000000001E-2"/>
    <n v="0.03"/>
    <n v="2"/>
    <n v="24.5"/>
    <n v="37.5"/>
  </r>
  <r>
    <d v="1905-03-15T00:00:00"/>
    <x v="1900"/>
    <x v="2"/>
    <x v="2"/>
    <x v="16"/>
    <x v="2"/>
    <n v="146"/>
    <n v="1"/>
    <n v="6.8493150684931503E-3"/>
    <n v="21.18"/>
    <n v="6.8932955618508025"/>
    <n v="48.34"/>
    <n v="21.39"/>
    <n v="343.77"/>
    <n v="2"/>
    <n v="3.31"/>
    <n v="0.99"/>
    <n v="1.3"/>
    <n v="2.1000000000000001E-2"/>
    <m/>
    <n v="2"/>
    <n v="24.3"/>
    <n v="37.4"/>
  </r>
  <r>
    <d v="1905-03-16T00:00:00"/>
    <x v="1901"/>
    <x v="2"/>
    <x v="3"/>
    <x v="17"/>
    <x v="2"/>
    <n v="186"/>
    <n v="2"/>
    <n v="1.0752688172043012E-2"/>
    <n v="12.3"/>
    <n v="15.121951219512194"/>
    <n v="36.200000000000003"/>
    <n v="22.94"/>
    <n v="383.69"/>
    <n v="1"/>
    <n v="4.4400000000000004"/>
    <n v="0.94"/>
    <n v="0.7"/>
    <n v="2.1999999999999999E-2"/>
    <n v="0.48"/>
    <n v="0"/>
    <n v="24.4"/>
    <n v="36.799999999999997"/>
  </r>
  <r>
    <d v="1905-03-17T00:00:00"/>
    <x v="1902"/>
    <x v="2"/>
    <x v="4"/>
    <x v="15"/>
    <x v="0"/>
    <n v="178"/>
    <n v="9"/>
    <n v="5.0561797752808987E-2"/>
    <n v="18.36"/>
    <n v="9.6949891067538125"/>
    <n v="34.119999999999997"/>
    <n v="19.739999999999998"/>
    <n v="320.85000000000002"/>
    <n v="2"/>
    <n v="3"/>
    <n v="1.67"/>
    <n v="1.47"/>
    <n v="1.0999999999999999E-2"/>
    <n v="1.32"/>
    <n v="2"/>
    <n v="19.399999999999999"/>
    <n v="44"/>
  </r>
  <r>
    <d v="1905-03-18T00:00:00"/>
    <x v="1903"/>
    <x v="2"/>
    <x v="0"/>
    <x v="19"/>
    <x v="1"/>
    <n v="192"/>
    <n v="7"/>
    <n v="3.6458333333333336E-2"/>
    <n v="20.5"/>
    <n v="9.3658536585365848"/>
    <n v="45.96"/>
    <n v="25.83"/>
    <n v="242.99"/>
    <n v="1"/>
    <n v="0.36"/>
    <n v="2.61"/>
    <n v="2.0499999999999998"/>
    <n v="1.4999999999999999E-2"/>
    <n v="7.0000000000000007E-2"/>
    <n v="0"/>
    <n v="23.3"/>
    <n v="57.3"/>
  </r>
  <r>
    <d v="1905-03-19T00:00:00"/>
    <x v="1904"/>
    <x v="2"/>
    <x v="1"/>
    <x v="13"/>
    <x v="0"/>
    <n v="84"/>
    <n v="7"/>
    <n v="8.3333333333333329E-2"/>
    <n v="2.0099999999999998"/>
    <n v="41.791044776119406"/>
    <n v="33.58"/>
    <n v="23.19"/>
    <n v="215.4"/>
    <n v="1"/>
    <n v="2.35"/>
    <n v="2.88"/>
    <n v="1.46"/>
    <n v="3.4000000000000002E-2"/>
    <n v="1.23"/>
    <n v="1"/>
    <n v="22.5"/>
    <n v="37.200000000000003"/>
  </r>
  <r>
    <d v="1905-03-20T00:00:00"/>
    <x v="1905"/>
    <x v="2"/>
    <x v="3"/>
    <x v="3"/>
    <x v="2"/>
    <n v="140"/>
    <n v="1"/>
    <n v="7.1428571428571426E-3"/>
    <n v="19.670000000000002"/>
    <n v="7.1174377224199281"/>
    <n v="42.91"/>
    <n v="15.71"/>
    <n v="138.11000000000001"/>
    <n v="1"/>
    <n v="3.86"/>
    <n v="1.03"/>
    <n v="1.1000000000000001"/>
    <n v="3.5999999999999997E-2"/>
    <n v="0.54"/>
    <n v="2"/>
    <n v="22.5"/>
    <n v="43.7"/>
  </r>
  <r>
    <d v="1905-03-21T00:00:00"/>
    <x v="1906"/>
    <x v="2"/>
    <x v="1"/>
    <x v="8"/>
    <x v="0"/>
    <n v="57"/>
    <n v="4"/>
    <n v="7.0175438596491224E-2"/>
    <n v="12.51"/>
    <n v="4.5563549160671464"/>
    <n v="29.95"/>
    <n v="16.18"/>
    <n v="131.88999999999999"/>
    <n v="1"/>
    <n v="2.41"/>
    <n v="2.7"/>
    <n v="1.43"/>
    <n v="4.8000000000000001E-2"/>
    <n v="0.4"/>
    <n v="0"/>
    <n v="19.5"/>
    <n v="41.3"/>
  </r>
  <r>
    <d v="1905-03-22T00:00:00"/>
    <x v="1907"/>
    <x v="2"/>
    <x v="0"/>
    <x v="12"/>
    <x v="0"/>
    <n v="55"/>
    <n v="5"/>
    <n v="9.0909090909090912E-2"/>
    <n v="9.18"/>
    <n v="5.9912854030501093"/>
    <n v="33.950000000000003"/>
    <n v="19.93"/>
    <n v="280.04000000000002"/>
    <n v="4"/>
    <n v="0.64"/>
    <n v="0.39"/>
    <n v="1.21"/>
    <n v="4.2999999999999997E-2"/>
    <n v="0.13"/>
    <n v="1"/>
    <n v="21.6"/>
    <n v="52.8"/>
  </r>
  <r>
    <d v="1905-03-23T00:00:00"/>
    <x v="1908"/>
    <x v="2"/>
    <x v="2"/>
    <x v="14"/>
    <x v="0"/>
    <n v="199"/>
    <n v="5"/>
    <n v="2.5125628140703519E-2"/>
    <n v="4.9400000000000004"/>
    <n v="40.283400809716596"/>
    <n v="20.37"/>
    <n v="24.77"/>
    <n v="217"/>
    <n v="3"/>
    <n v="3.5"/>
    <m/>
    <n v="0.83"/>
    <n v="0.02"/>
    <n v="1.79"/>
    <n v="1"/>
    <n v="23"/>
    <n v="40.1"/>
  </r>
  <r>
    <d v="1905-03-24T00:00:00"/>
    <x v="1909"/>
    <x v="2"/>
    <x v="1"/>
    <x v="8"/>
    <x v="1"/>
    <n v="157"/>
    <n v="8"/>
    <n v="5.0955414012738856E-2"/>
    <n v="6.18"/>
    <n v="25.404530744336572"/>
    <n v="45.05"/>
    <n v="24.72"/>
    <n v="331.62"/>
    <n v="1"/>
    <n v="3.65"/>
    <n v="2.86"/>
    <n v="2.0099999999999998"/>
    <n v="3.1E-2"/>
    <n v="1.86"/>
    <n v="0"/>
    <n v="21.3"/>
    <n v="42.9"/>
  </r>
  <r>
    <d v="1905-03-25T00:00:00"/>
    <x v="1910"/>
    <x v="2"/>
    <x v="2"/>
    <x v="11"/>
    <x v="0"/>
    <n v="165"/>
    <n v="5"/>
    <n v="3.0303030303030304E-2"/>
    <n v="19.3"/>
    <n v="8.5492227979274613"/>
    <n v="21.12"/>
    <n v="17.8"/>
    <n v="383.49"/>
    <n v="1"/>
    <n v="3.81"/>
    <n v="2.8"/>
    <n v="0.9"/>
    <n v="1.7999999999999999E-2"/>
    <n v="1.65"/>
    <n v="0"/>
    <n v="24.2"/>
    <n v="30.4"/>
  </r>
  <r>
    <d v="1905-03-26T00:00:00"/>
    <x v="1911"/>
    <x v="2"/>
    <x v="0"/>
    <x v="19"/>
    <x v="1"/>
    <n v="126"/>
    <n v="0"/>
    <n v="0"/>
    <n v="20.87"/>
    <n v="6.0373742213703876"/>
    <n v="48.54"/>
    <n v="28.39"/>
    <n v="361.82"/>
    <n v="3"/>
    <n v="1.72"/>
    <n v="0.36"/>
    <n v="2.16"/>
    <n v="2.9000000000000001E-2"/>
    <n v="0.59"/>
    <n v="2"/>
    <n v="19.8"/>
    <n v="30.2"/>
  </r>
  <r>
    <d v="1905-03-27T00:00:00"/>
    <x v="1912"/>
    <x v="2"/>
    <x v="0"/>
    <x v="0"/>
    <x v="0"/>
    <n v="124"/>
    <n v="8"/>
    <n v="6.4516129032258063E-2"/>
    <n v="23.15"/>
    <n v="5.356371490280778"/>
    <n v="25.43"/>
    <n v="22.71"/>
    <n v="453.26"/>
    <n v="1"/>
    <n v="3.42"/>
    <n v="2.74"/>
    <n v="1.79"/>
    <n v="4.1000000000000002E-2"/>
    <n v="0"/>
    <n v="1"/>
    <n v="20.7"/>
    <n v="43.6"/>
  </r>
  <r>
    <d v="1905-03-28T00:00:00"/>
    <x v="1913"/>
    <x v="2"/>
    <x v="2"/>
    <x v="14"/>
    <x v="2"/>
    <n v="158"/>
    <n v="2"/>
    <n v="1.2658227848101266E-2"/>
    <n v="4.37"/>
    <n v="36.155606407322651"/>
    <n v="27.41"/>
    <n v="23.71"/>
    <n v="393.86"/>
    <n v="2"/>
    <n v="3.69"/>
    <n v="1.45"/>
    <n v="2.13"/>
    <n v="0.04"/>
    <n v="0.48"/>
    <n v="1"/>
    <n v="23.7"/>
    <n v="36.200000000000003"/>
  </r>
  <r>
    <d v="1905-03-29T00:00:00"/>
    <x v="1914"/>
    <x v="2"/>
    <x v="3"/>
    <x v="17"/>
    <x v="1"/>
    <n v="176"/>
    <n v="7"/>
    <n v="3.9772727272727272E-2"/>
    <n v="12.85"/>
    <n v="13.696498054474709"/>
    <n v="29.68"/>
    <n v="26.84"/>
    <n v="257.73"/>
    <n v="4"/>
    <n v="1.93"/>
    <n v="2.5099999999999998"/>
    <n v="0.78"/>
    <n v="4.1000000000000002E-2"/>
    <n v="1.18"/>
    <n v="2"/>
    <n v="24"/>
    <n v="50.2"/>
  </r>
  <r>
    <d v="1905-03-30T00:00:00"/>
    <x v="1915"/>
    <x v="2"/>
    <x v="0"/>
    <x v="4"/>
    <x v="0"/>
    <n v="117"/>
    <n v="3"/>
    <n v="2.564102564102564E-2"/>
    <n v="22.09"/>
    <n v="5.2965142598460844"/>
    <n v="25.34"/>
    <n v="16.72"/>
    <n v="244.27"/>
    <n v="1"/>
    <n v="2.08"/>
    <n v="0.88"/>
    <n v="1.28"/>
    <n v="1.7999999999999999E-2"/>
    <n v="0.66"/>
    <n v="0"/>
    <n v="18.5"/>
    <n v="50.6"/>
  </r>
  <r>
    <d v="1905-03-31T00:00:00"/>
    <x v="1916"/>
    <x v="2"/>
    <x v="0"/>
    <x v="19"/>
    <x v="0"/>
    <n v="104"/>
    <n v="5"/>
    <n v="4.807692307692308E-2"/>
    <n v="6.07"/>
    <n v="17.133443163097198"/>
    <n v="33"/>
    <n v="22.86"/>
    <n v="124.15"/>
    <n v="2"/>
    <n v="2.46"/>
    <n v="2.12"/>
    <n v="0.76"/>
    <n v="2.7E-2"/>
    <n v="0.27"/>
    <n v="1"/>
    <n v="18.5"/>
    <n v="42.1"/>
  </r>
  <r>
    <d v="1905-04-01T00:00:00"/>
    <x v="1917"/>
    <x v="3"/>
    <x v="2"/>
    <x v="14"/>
    <x v="1"/>
    <n v="149"/>
    <n v="8"/>
    <n v="5.3691275167785234E-2"/>
    <n v="6.57"/>
    <n v="22.67884322678843"/>
    <n v="36"/>
    <n v="25.43"/>
    <n v="320.58999999999997"/>
    <n v="3"/>
    <n v="3.05"/>
    <n v="2.64"/>
    <n v="0.5"/>
    <n v="3.7999999999999999E-2"/>
    <n v="0.4"/>
    <n v="0"/>
    <n v="24"/>
    <n v="44"/>
  </r>
  <r>
    <d v="1905-04-02T00:00:00"/>
    <x v="1918"/>
    <x v="3"/>
    <x v="1"/>
    <x v="8"/>
    <x v="2"/>
    <n v="87"/>
    <n v="9"/>
    <n v="0.10344827586206896"/>
    <n v="13.48"/>
    <n v="6.4540059347181007"/>
    <n v="16.89"/>
    <n v="18.07"/>
    <n v="371.4"/>
    <n v="3"/>
    <n v="1.51"/>
    <n v="2.4"/>
    <n v="2.0099999999999998"/>
    <n v="1.4E-2"/>
    <n v="1.61"/>
    <n v="0"/>
    <n v="20.8"/>
    <n v="33.6"/>
  </r>
  <r>
    <d v="1905-04-03T00:00:00"/>
    <x v="1919"/>
    <x v="3"/>
    <x v="2"/>
    <x v="11"/>
    <x v="1"/>
    <n v="104"/>
    <n v="2"/>
    <n v="1.9230769230769232E-2"/>
    <n v="14.13"/>
    <n v="7.3602264685067231"/>
    <n v="43.22"/>
    <n v="17.600000000000001"/>
    <n v="227.33"/>
    <n v="3"/>
    <n v="0.82"/>
    <n v="1.06"/>
    <n v="2.46"/>
    <n v="2.3E-2"/>
    <n v="0.63"/>
    <n v="1"/>
    <n v="19.2"/>
    <n v="59.1"/>
  </r>
  <r>
    <d v="1905-04-04T00:00:00"/>
    <x v="1920"/>
    <x v="3"/>
    <x v="4"/>
    <x v="5"/>
    <x v="0"/>
    <n v="146"/>
    <n v="2"/>
    <n v="1.3698630136986301E-2"/>
    <n v="5.41"/>
    <n v="26.98706099815157"/>
    <n v="36.44"/>
    <n v="29.04"/>
    <n v="438.56"/>
    <n v="3"/>
    <n v="1.23"/>
    <n v="0.25"/>
    <n v="1.79"/>
    <n v="3.4000000000000002E-2"/>
    <n v="0.27"/>
    <n v="0"/>
    <n v="20.6"/>
    <n v="49.2"/>
  </r>
  <r>
    <d v="1905-04-05T00:00:00"/>
    <x v="1921"/>
    <x v="3"/>
    <x v="1"/>
    <x v="8"/>
    <x v="0"/>
    <n v="141"/>
    <n v="3"/>
    <n v="2.1276595744680851E-2"/>
    <n v="12.94"/>
    <n v="10.896445131375581"/>
    <n v="39.76"/>
    <n v="26.69"/>
    <n v="244.62"/>
    <n v="2"/>
    <n v="2.67"/>
    <m/>
    <n v="0.72"/>
    <n v="3.1E-2"/>
    <n v="1.19"/>
    <n v="2"/>
    <n v="18.5"/>
    <n v="55.9"/>
  </r>
  <r>
    <d v="1905-04-06T00:00:00"/>
    <x v="1922"/>
    <x v="3"/>
    <x v="1"/>
    <x v="1"/>
    <x v="2"/>
    <n v="65"/>
    <n v="4"/>
    <n v="6.1538461538461542E-2"/>
    <n v="21.97"/>
    <n v="2.9585798816568047"/>
    <n v="47.6"/>
    <n v="15.4"/>
    <n v="242.9"/>
    <n v="1"/>
    <n v="3.74"/>
    <n v="1.1200000000000001"/>
    <n v="2.33"/>
    <n v="1.2999999999999999E-2"/>
    <n v="1.1399999999999999"/>
    <n v="0"/>
    <n v="24.5"/>
    <n v="45.1"/>
  </r>
  <r>
    <d v="1905-04-07T00:00:00"/>
    <x v="1923"/>
    <x v="3"/>
    <x v="0"/>
    <x v="0"/>
    <x v="2"/>
    <n v="73"/>
    <n v="4"/>
    <n v="5.4794520547945202E-2"/>
    <n v="14.43"/>
    <n v="5.0589050589050588"/>
    <n v="42.38"/>
    <n v="21.04"/>
    <n v="226.91"/>
    <n v="1"/>
    <n v="4.37"/>
    <n v="1.79"/>
    <n v="1.81"/>
    <n v="3.9E-2"/>
    <n v="0.8"/>
    <n v="0"/>
    <n v="19.8"/>
    <n v="36.6"/>
  </r>
  <r>
    <d v="1905-04-08T00:00:00"/>
    <x v="1924"/>
    <x v="3"/>
    <x v="1"/>
    <x v="8"/>
    <x v="2"/>
    <n v="98"/>
    <n v="2"/>
    <n v="2.0408163265306121E-2"/>
    <n v="19.059999999999999"/>
    <n v="5.1416579223504728"/>
    <n v="34.68"/>
    <n v="17.75"/>
    <n v="137.65"/>
    <n v="1"/>
    <n v="4.4800000000000004"/>
    <n v="0.05"/>
    <n v="2.21"/>
    <n v="2.5000000000000001E-2"/>
    <n v="1.02"/>
    <n v="2"/>
    <n v="18.8"/>
    <n v="38.299999999999997"/>
  </r>
  <r>
    <d v="1905-04-09T00:00:00"/>
    <x v="1925"/>
    <x v="3"/>
    <x v="3"/>
    <x v="3"/>
    <x v="1"/>
    <n v="74"/>
    <n v="9"/>
    <n v="0.12162162162162163"/>
    <n v="18.809999999999999"/>
    <n v="3.934077618288145"/>
    <n v="22.14"/>
    <n v="19.75"/>
    <n v="497.36"/>
    <n v="2"/>
    <n v="2.87"/>
    <n v="2.91"/>
    <n v="1.83"/>
    <n v="4.7E-2"/>
    <n v="0.52"/>
    <n v="0"/>
    <n v="18.399999999999999"/>
    <n v="35.799999999999997"/>
  </r>
  <r>
    <d v="1905-04-10T00:00:00"/>
    <x v="1926"/>
    <x v="3"/>
    <x v="3"/>
    <x v="7"/>
    <x v="0"/>
    <n v="139"/>
    <n v="2"/>
    <n v="1.4388489208633094E-2"/>
    <n v="9.8699999999999992"/>
    <n v="14.08308004052685"/>
    <n v="33.880000000000003"/>
    <n v="19.309999999999999"/>
    <n v="293.42"/>
    <n v="4"/>
    <n v="4.32"/>
    <n v="0.41"/>
    <n v="1.49"/>
    <n v="2.1000000000000001E-2"/>
    <n v="1.39"/>
    <n v="2"/>
    <n v="18.5"/>
    <n v="45.6"/>
  </r>
  <r>
    <d v="1905-04-11T00:00:00"/>
    <x v="1927"/>
    <x v="3"/>
    <x v="3"/>
    <x v="10"/>
    <x v="1"/>
    <n v="71"/>
    <n v="9"/>
    <n v="0.12676056338028169"/>
    <n v="19.12"/>
    <n v="3.7133891213389121"/>
    <n v="12.39"/>
    <n v="29.99"/>
    <n v="475.86"/>
    <n v="3"/>
    <n v="1.31"/>
    <n v="1.94"/>
    <n v="0.65"/>
    <n v="4.9000000000000002E-2"/>
    <n v="0.44"/>
    <n v="0"/>
    <n v="23.2"/>
    <n v="39"/>
  </r>
  <r>
    <d v="1905-04-12T00:00:00"/>
    <x v="1928"/>
    <x v="3"/>
    <x v="4"/>
    <x v="9"/>
    <x v="2"/>
    <n v="129"/>
    <m/>
    <n v="0"/>
    <n v="20.059999999999999"/>
    <n v="6.4307078763708878"/>
    <n v="34.83"/>
    <n v="29.63"/>
    <n v="329.93"/>
    <n v="3"/>
    <n v="2.21"/>
    <n v="2.4300000000000002"/>
    <n v="0.66"/>
    <n v="4.4999999999999998E-2"/>
    <n v="1.17"/>
    <n v="0"/>
    <n v="22.2"/>
    <n v="56.2"/>
  </r>
  <r>
    <d v="1905-04-13T00:00:00"/>
    <x v="1929"/>
    <x v="3"/>
    <x v="0"/>
    <x v="4"/>
    <x v="0"/>
    <n v="98"/>
    <n v="2"/>
    <n v="2.0408163265306121E-2"/>
    <n v="10.76"/>
    <n v="9.1078066914498148"/>
    <n v="27.28"/>
    <n v="16.34"/>
    <n v="447.39"/>
    <n v="1"/>
    <n v="1.1000000000000001"/>
    <m/>
    <n v="2.4500000000000002"/>
    <n v="0.04"/>
    <n v="0.96"/>
    <n v="1"/>
    <n v="18.399999999999999"/>
    <n v="54.4"/>
  </r>
  <r>
    <d v="1905-04-14T00:00:00"/>
    <x v="1930"/>
    <x v="3"/>
    <x v="2"/>
    <x v="2"/>
    <x v="1"/>
    <n v="103"/>
    <n v="2"/>
    <n v="1.9417475728155338E-2"/>
    <n v="19.09"/>
    <n v="5.3954950235725514"/>
    <n v="37.76"/>
    <n v="18.61"/>
    <n v="340.93"/>
    <n v="1"/>
    <n v="0.68"/>
    <n v="1.71"/>
    <n v="0.72"/>
    <n v="1.9E-2"/>
    <n v="0.28000000000000003"/>
    <n v="2"/>
    <n v="22.3"/>
    <n v="44.9"/>
  </r>
  <r>
    <d v="1905-04-15T00:00:00"/>
    <x v="1931"/>
    <x v="3"/>
    <x v="4"/>
    <x v="18"/>
    <x v="1"/>
    <n v="113"/>
    <m/>
    <n v="0"/>
    <n v="23.85"/>
    <n v="4.7379454926624733"/>
    <n v="21.29"/>
    <n v="26.7"/>
    <n v="359.25"/>
    <n v="3"/>
    <n v="3.34"/>
    <n v="2.89"/>
    <n v="1.93"/>
    <n v="3.6999999999999998E-2"/>
    <n v="0.8"/>
    <n v="1"/>
    <n v="23.9"/>
    <n v="58.1"/>
  </r>
  <r>
    <d v="1905-04-16T00:00:00"/>
    <x v="1932"/>
    <x v="3"/>
    <x v="4"/>
    <x v="15"/>
    <x v="1"/>
    <n v="95"/>
    <n v="5"/>
    <n v="5.2631578947368418E-2"/>
    <n v="15.5"/>
    <n v="6.129032258064516"/>
    <n v="34.770000000000003"/>
    <n v="24.5"/>
    <n v="480.29"/>
    <n v="2"/>
    <n v="1.18"/>
    <n v="2.73"/>
    <n v="1.03"/>
    <n v="1.6E-2"/>
    <n v="1.03"/>
    <n v="0"/>
    <n v="18.2"/>
    <n v="41.9"/>
  </r>
  <r>
    <d v="1905-04-17T00:00:00"/>
    <x v="1933"/>
    <x v="3"/>
    <x v="3"/>
    <x v="10"/>
    <x v="1"/>
    <n v="50"/>
    <n v="3"/>
    <n v="0.06"/>
    <n v="6.72"/>
    <n v="7.4404761904761907"/>
    <n v="41.88"/>
    <n v="16.170000000000002"/>
    <n v="404.85"/>
    <n v="1"/>
    <n v="2.83"/>
    <m/>
    <n v="2.44"/>
    <n v="3.4000000000000002E-2"/>
    <n v="0.06"/>
    <n v="0"/>
    <n v="18.8"/>
    <n v="38.799999999999997"/>
  </r>
  <r>
    <d v="1905-04-18T00:00:00"/>
    <x v="1934"/>
    <x v="3"/>
    <x v="1"/>
    <x v="1"/>
    <x v="0"/>
    <n v="158"/>
    <n v="0"/>
    <n v="0"/>
    <n v="20.28"/>
    <n v="7.7909270216962518"/>
    <n v="14.15"/>
    <n v="15.75"/>
    <n v="171.29"/>
    <n v="1"/>
    <n v="0.36"/>
    <n v="2.88"/>
    <n v="1.52"/>
    <n v="3.7999999999999999E-2"/>
    <n v="1.6"/>
    <n v="1"/>
    <n v="22.3"/>
    <n v="39.799999999999997"/>
  </r>
  <r>
    <d v="1905-04-19T00:00:00"/>
    <x v="1935"/>
    <x v="3"/>
    <x v="2"/>
    <x v="11"/>
    <x v="1"/>
    <n v="166"/>
    <n v="1"/>
    <n v="6.024096385542169E-3"/>
    <n v="3.76"/>
    <n v="44.148936170212771"/>
    <n v="37.11"/>
    <n v="17.47"/>
    <n v="363.22"/>
    <n v="3"/>
    <n v="0.83"/>
    <n v="2.89"/>
    <n v="1.1100000000000001"/>
    <n v="2.3E-2"/>
    <m/>
    <n v="1"/>
    <n v="19.3"/>
    <n v="46.6"/>
  </r>
  <r>
    <d v="1905-04-20T00:00:00"/>
    <x v="1936"/>
    <x v="3"/>
    <x v="0"/>
    <x v="0"/>
    <x v="0"/>
    <n v="174"/>
    <n v="7"/>
    <n v="4.0229885057471264E-2"/>
    <n v="12.51"/>
    <n v="13.908872901678658"/>
    <n v="48.81"/>
    <n v="21.5"/>
    <n v="235.69"/>
    <n v="4"/>
    <n v="1.53"/>
    <n v="1.36"/>
    <n v="1.1200000000000001"/>
    <n v="0.05"/>
    <n v="0.51"/>
    <n v="1"/>
    <n v="18.5"/>
    <n v="43.4"/>
  </r>
  <r>
    <d v="1905-04-21T00:00:00"/>
    <x v="1937"/>
    <x v="3"/>
    <x v="1"/>
    <x v="6"/>
    <x v="0"/>
    <n v="123"/>
    <n v="2"/>
    <n v="1.6260162601626018E-2"/>
    <n v="21.65"/>
    <n v="5.681293302540416"/>
    <n v="45.04"/>
    <n v="27.98"/>
    <n v="262.63"/>
    <n v="4"/>
    <n v="1.98"/>
    <n v="0.47"/>
    <n v="1.37"/>
    <n v="1.2999999999999999E-2"/>
    <n v="0.49"/>
    <n v="0"/>
    <n v="23.1"/>
    <n v="50.7"/>
  </r>
  <r>
    <d v="1905-04-22T00:00:00"/>
    <x v="1938"/>
    <x v="3"/>
    <x v="1"/>
    <x v="13"/>
    <x v="1"/>
    <n v="180"/>
    <n v="8"/>
    <n v="4.4444444444444446E-2"/>
    <n v="15.91"/>
    <n v="11.313639220615965"/>
    <n v="15.78"/>
    <n v="20.58"/>
    <n v="447.46"/>
    <n v="4"/>
    <n v="1.27"/>
    <n v="0.2"/>
    <n v="0.53"/>
    <n v="3.4000000000000002E-2"/>
    <n v="0.63"/>
    <n v="1"/>
    <n v="21.7"/>
    <n v="56.2"/>
  </r>
  <r>
    <d v="1905-04-23T00:00:00"/>
    <x v="1939"/>
    <x v="3"/>
    <x v="4"/>
    <x v="9"/>
    <x v="0"/>
    <n v="111"/>
    <n v="4"/>
    <n v="3.6036036036036036E-2"/>
    <n v="23.36"/>
    <n v="4.7517123287671232"/>
    <n v="27.88"/>
    <n v="19.260000000000002"/>
    <n v="441.27"/>
    <n v="2"/>
    <n v="3.62"/>
    <n v="1.35"/>
    <n v="1.2"/>
    <n v="3.9E-2"/>
    <n v="1.6"/>
    <n v="0"/>
    <n v="20.8"/>
    <n v="36.1"/>
  </r>
  <r>
    <d v="1905-04-24T00:00:00"/>
    <x v="1940"/>
    <x v="3"/>
    <x v="4"/>
    <x v="15"/>
    <x v="1"/>
    <n v="59"/>
    <n v="9"/>
    <n v="0.15254237288135594"/>
    <n v="10.029999999999999"/>
    <n v="5.882352941176471"/>
    <n v="19.559999999999999"/>
    <n v="19.5"/>
    <n v="241.31"/>
    <n v="1"/>
    <n v="0.31"/>
    <n v="1.61"/>
    <n v="0.87"/>
    <n v="1.6E-2"/>
    <n v="1.8"/>
    <n v="2"/>
    <n v="20.2"/>
    <n v="47.8"/>
  </r>
  <r>
    <d v="1905-04-25T00:00:00"/>
    <x v="1941"/>
    <x v="3"/>
    <x v="3"/>
    <x v="7"/>
    <x v="2"/>
    <n v="75"/>
    <n v="3"/>
    <n v="0.04"/>
    <n v="13.13"/>
    <n v="5.7121096725057114"/>
    <n v="12.87"/>
    <n v="24.42"/>
    <n v="463"/>
    <n v="1"/>
    <n v="2.78"/>
    <n v="0.78"/>
    <n v="2.4700000000000002"/>
    <n v="4.5999999999999999E-2"/>
    <m/>
    <n v="2"/>
    <n v="22.3"/>
    <n v="38.700000000000003"/>
  </r>
  <r>
    <d v="1905-04-26T00:00:00"/>
    <x v="1942"/>
    <x v="3"/>
    <x v="0"/>
    <x v="19"/>
    <x v="1"/>
    <n v="71"/>
    <m/>
    <n v="0"/>
    <n v="9.3800000000000008"/>
    <n v="7.5692963752665241"/>
    <n v="41.61"/>
    <n v="20.54"/>
    <n v="289.51"/>
    <n v="1"/>
    <n v="0.14000000000000001"/>
    <n v="0.01"/>
    <n v="1.1499999999999999"/>
    <n v="3.3000000000000002E-2"/>
    <n v="0.01"/>
    <n v="2"/>
    <n v="20.5"/>
    <n v="41.4"/>
  </r>
  <r>
    <d v="1905-04-27T00:00:00"/>
    <x v="1943"/>
    <x v="3"/>
    <x v="0"/>
    <x v="19"/>
    <x v="0"/>
    <n v="80"/>
    <m/>
    <n v="0"/>
    <n v="16.04"/>
    <n v="4.9875311720698257"/>
    <n v="43.23"/>
    <n v="21.84"/>
    <n v="214.13"/>
    <n v="2"/>
    <n v="4.53"/>
    <n v="0.41"/>
    <n v="0.84"/>
    <n v="4.9000000000000002E-2"/>
    <n v="1.49"/>
    <n v="0"/>
    <n v="21.5"/>
    <n v="56.7"/>
  </r>
  <r>
    <d v="1905-04-28T00:00:00"/>
    <x v="1944"/>
    <x v="3"/>
    <x v="4"/>
    <x v="15"/>
    <x v="0"/>
    <n v="121"/>
    <n v="5"/>
    <n v="4.1322314049586778E-2"/>
    <n v="7.99"/>
    <n v="15.143929912390488"/>
    <n v="36.22"/>
    <n v="21.12"/>
    <n v="117.54"/>
    <n v="3"/>
    <n v="3.15"/>
    <n v="0.72"/>
    <n v="2.4500000000000002"/>
    <n v="2.8000000000000001E-2"/>
    <n v="0.88"/>
    <n v="0"/>
    <n v="19.3"/>
    <n v="45.6"/>
  </r>
  <r>
    <d v="1905-04-29T00:00:00"/>
    <x v="1945"/>
    <x v="3"/>
    <x v="4"/>
    <x v="18"/>
    <x v="2"/>
    <n v="78"/>
    <n v="4"/>
    <n v="5.128205128205128E-2"/>
    <n v="7.24"/>
    <n v="10.773480662983426"/>
    <n v="13.65"/>
    <n v="20.77"/>
    <n v="223.94"/>
    <n v="3"/>
    <n v="3.42"/>
    <n v="0.94"/>
    <n v="0.71"/>
    <n v="4.8000000000000001E-2"/>
    <n v="1.31"/>
    <n v="1"/>
    <n v="24.3"/>
    <n v="39.9"/>
  </r>
  <r>
    <d v="1905-04-30T00:00:00"/>
    <x v="1946"/>
    <x v="3"/>
    <x v="3"/>
    <x v="10"/>
    <x v="1"/>
    <n v="168"/>
    <n v="2"/>
    <n v="1.1904761904761904E-2"/>
    <n v="18"/>
    <n v="9.3333333333333339"/>
    <n v="13.09"/>
    <n v="17.47"/>
    <n v="406.61"/>
    <n v="4"/>
    <n v="3.51"/>
    <n v="1.25"/>
    <n v="1.9"/>
    <n v="3.3000000000000002E-2"/>
    <m/>
    <n v="0"/>
    <n v="18.7"/>
    <n v="47.4"/>
  </r>
  <r>
    <d v="1905-05-01T00:00:00"/>
    <x v="1947"/>
    <x v="4"/>
    <x v="1"/>
    <x v="6"/>
    <x v="2"/>
    <n v="138"/>
    <n v="2"/>
    <n v="1.4492753623188406E-2"/>
    <n v="23.44"/>
    <n v="5.887372013651877"/>
    <n v="32.35"/>
    <n v="28.88"/>
    <n v="292.22000000000003"/>
    <n v="4"/>
    <n v="2.68"/>
    <n v="2.15"/>
    <n v="0.7"/>
    <n v="1.9E-2"/>
    <n v="1.86"/>
    <n v="1"/>
    <n v="18.399999999999999"/>
    <n v="45.2"/>
  </r>
  <r>
    <d v="1905-05-02T00:00:00"/>
    <x v="1948"/>
    <x v="4"/>
    <x v="2"/>
    <x v="11"/>
    <x v="1"/>
    <n v="86"/>
    <n v="6"/>
    <n v="6.9767441860465115E-2"/>
    <n v="4.9400000000000004"/>
    <n v="17.40890688259109"/>
    <n v="46.08"/>
    <n v="17.04"/>
    <n v="186.15"/>
    <n v="1"/>
    <n v="0.56000000000000005"/>
    <n v="2.35"/>
    <n v="0.52"/>
    <n v="2.8000000000000001E-2"/>
    <n v="0.81"/>
    <n v="0"/>
    <n v="21.2"/>
    <n v="53.2"/>
  </r>
  <r>
    <d v="1905-05-03T00:00:00"/>
    <x v="1949"/>
    <x v="4"/>
    <x v="3"/>
    <x v="17"/>
    <x v="2"/>
    <n v="141"/>
    <n v="5"/>
    <n v="3.5460992907801421E-2"/>
    <n v="21.09"/>
    <n v="6.6856330014224747"/>
    <n v="53"/>
    <n v="23.87"/>
    <n v="290.77"/>
    <n v="2"/>
    <n v="2.1"/>
    <n v="1.05"/>
    <n v="2.0499999999999998"/>
    <n v="2.8000000000000001E-2"/>
    <n v="0.49"/>
    <n v="2"/>
    <n v="24.1"/>
    <n v="57.1"/>
  </r>
  <r>
    <d v="1905-05-04T00:00:00"/>
    <x v="1950"/>
    <x v="4"/>
    <x v="0"/>
    <x v="12"/>
    <x v="1"/>
    <n v="188"/>
    <n v="0"/>
    <n v="0"/>
    <n v="22.54"/>
    <n v="8.3407275953859816"/>
    <n v="35.25"/>
    <n v="15.89"/>
    <n v="463.6"/>
    <n v="1"/>
    <n v="3.75"/>
    <n v="2.76"/>
    <n v="0.59"/>
    <n v="4.4999999999999998E-2"/>
    <n v="1.6"/>
    <n v="2"/>
    <n v="23.2"/>
    <n v="31"/>
  </r>
  <r>
    <d v="1905-05-05T00:00:00"/>
    <x v="1951"/>
    <x v="4"/>
    <x v="0"/>
    <x v="19"/>
    <x v="2"/>
    <n v="184"/>
    <n v="1"/>
    <n v="5.434782608695652E-3"/>
    <n v="18.7"/>
    <n v="9.8395721925133692"/>
    <n v="29.98"/>
    <n v="17.72"/>
    <n v="217.14"/>
    <n v="3"/>
    <n v="4.91"/>
    <n v="0.53"/>
    <n v="1.34"/>
    <n v="3.1E-2"/>
    <n v="0.75"/>
    <n v="0"/>
    <n v="18.399999999999999"/>
    <n v="42.7"/>
  </r>
  <r>
    <d v="1905-05-06T00:00:00"/>
    <x v="1952"/>
    <x v="4"/>
    <x v="1"/>
    <x v="8"/>
    <x v="1"/>
    <n v="161"/>
    <n v="3"/>
    <n v="1.8633540372670808E-2"/>
    <n v="10.07"/>
    <n v="15.988083416087388"/>
    <n v="20.28"/>
    <n v="19.91"/>
    <n v="374.93"/>
    <n v="4"/>
    <m/>
    <n v="0.97"/>
    <n v="1.95"/>
    <n v="4.2999999999999997E-2"/>
    <n v="0.2"/>
    <n v="0"/>
    <n v="24.3"/>
    <n v="35.9"/>
  </r>
  <r>
    <d v="1905-05-07T00:00:00"/>
    <x v="1953"/>
    <x v="4"/>
    <x v="1"/>
    <x v="6"/>
    <x v="2"/>
    <n v="168"/>
    <n v="6"/>
    <n v="3.5714285714285712E-2"/>
    <n v="2.4300000000000002"/>
    <n v="69.135802469135797"/>
    <n v="26.84"/>
    <n v="17.95"/>
    <n v="153.08000000000001"/>
    <n v="2"/>
    <m/>
    <n v="0.42"/>
    <n v="1.86"/>
    <n v="4.2999999999999997E-2"/>
    <n v="1.45"/>
    <n v="2"/>
    <n v="19.5"/>
    <n v="44.6"/>
  </r>
  <r>
    <d v="1905-05-08T00:00:00"/>
    <x v="1954"/>
    <x v="4"/>
    <x v="2"/>
    <x v="2"/>
    <x v="2"/>
    <n v="169"/>
    <n v="2"/>
    <n v="1.1834319526627219E-2"/>
    <n v="1.69"/>
    <n v="100"/>
    <n v="28.11"/>
    <n v="20.76"/>
    <n v="449.31"/>
    <n v="3"/>
    <n v="4.91"/>
    <n v="2.02"/>
    <n v="0.55000000000000004"/>
    <n v="0.03"/>
    <n v="1.48"/>
    <n v="1"/>
    <n v="21.6"/>
    <n v="44.7"/>
  </r>
  <r>
    <d v="1905-05-09T00:00:00"/>
    <x v="1955"/>
    <x v="4"/>
    <x v="0"/>
    <x v="12"/>
    <x v="0"/>
    <n v="187"/>
    <n v="12"/>
    <n v="6.4171122994652413E-2"/>
    <n v="14.7"/>
    <n v="12.721088435374151"/>
    <n v="16.02"/>
    <n v="25.4"/>
    <n v="303.52999999999997"/>
    <n v="4"/>
    <n v="2.87"/>
    <n v="0.66"/>
    <n v="0.56000000000000005"/>
    <n v="1.4E-2"/>
    <m/>
    <n v="1"/>
    <n v="20"/>
    <n v="34.6"/>
  </r>
  <r>
    <d v="1905-05-10T00:00:00"/>
    <x v="1956"/>
    <x v="4"/>
    <x v="4"/>
    <x v="9"/>
    <x v="0"/>
    <n v="140"/>
    <n v="0"/>
    <n v="0"/>
    <n v="19.13"/>
    <n v="7.3183481442760066"/>
    <n v="17"/>
    <n v="24.71"/>
    <n v="214.04"/>
    <n v="2"/>
    <n v="4.0199999999999996"/>
    <m/>
    <n v="1.23"/>
    <n v="4.2000000000000003E-2"/>
    <n v="0.05"/>
    <n v="1"/>
    <n v="19.3"/>
    <n v="59.4"/>
  </r>
  <r>
    <d v="1905-05-11T00:00:00"/>
    <x v="1957"/>
    <x v="4"/>
    <x v="4"/>
    <x v="5"/>
    <x v="0"/>
    <n v="119"/>
    <n v="7"/>
    <n v="5.8823529411764705E-2"/>
    <n v="8.01"/>
    <n v="14.856429463171036"/>
    <n v="36.840000000000003"/>
    <n v="23.24"/>
    <n v="441.04"/>
    <n v="2"/>
    <n v="2.96"/>
    <n v="0.12"/>
    <n v="2.25"/>
    <n v="4.8000000000000001E-2"/>
    <n v="0.24"/>
    <n v="1"/>
    <n v="22.4"/>
    <n v="44.8"/>
  </r>
  <r>
    <d v="1905-05-12T00:00:00"/>
    <x v="1958"/>
    <x v="4"/>
    <x v="3"/>
    <x v="17"/>
    <x v="2"/>
    <n v="184"/>
    <n v="9"/>
    <n v="4.8913043478260872E-2"/>
    <n v="11.23"/>
    <n v="16.384683882457701"/>
    <n v="15.09"/>
    <n v="19.55"/>
    <n v="156.79"/>
    <n v="2"/>
    <n v="2.17"/>
    <n v="0.62"/>
    <n v="2.2999999999999998"/>
    <n v="4.9000000000000002E-2"/>
    <m/>
    <n v="0"/>
    <n v="22.7"/>
    <n v="34.200000000000003"/>
  </r>
  <r>
    <d v="1905-05-13T00:00:00"/>
    <x v="1959"/>
    <x v="4"/>
    <x v="4"/>
    <x v="9"/>
    <x v="1"/>
    <n v="93"/>
    <n v="0"/>
    <n v="0"/>
    <n v="6.77"/>
    <n v="13.737075332348597"/>
    <n v="41.22"/>
    <n v="27.68"/>
    <n v="241.12"/>
    <n v="4"/>
    <n v="3.38"/>
    <m/>
    <n v="1.48"/>
    <n v="0.02"/>
    <n v="0.72"/>
    <n v="1"/>
    <n v="21.8"/>
    <n v="47.1"/>
  </r>
  <r>
    <d v="1905-05-14T00:00:00"/>
    <x v="1960"/>
    <x v="4"/>
    <x v="2"/>
    <x v="16"/>
    <x v="2"/>
    <n v="195"/>
    <n v="5"/>
    <n v="2.564102564102564E-2"/>
    <n v="19.68"/>
    <n v="9.9085365853658534"/>
    <n v="43.9"/>
    <n v="27.88"/>
    <n v="167.58"/>
    <n v="2"/>
    <n v="4.3099999999999996"/>
    <n v="2.33"/>
    <n v="0.83"/>
    <n v="1.6E-2"/>
    <m/>
    <n v="1"/>
    <n v="19"/>
    <n v="37.799999999999997"/>
  </r>
  <r>
    <d v="1905-05-15T00:00:00"/>
    <x v="1961"/>
    <x v="4"/>
    <x v="2"/>
    <x v="16"/>
    <x v="1"/>
    <n v="126"/>
    <n v="2"/>
    <n v="1.5873015873015872E-2"/>
    <n v="19.39"/>
    <n v="6.4981949458483754"/>
    <n v="14.55"/>
    <n v="18.3"/>
    <n v="448.56"/>
    <n v="2"/>
    <m/>
    <n v="0.48"/>
    <n v="1.98"/>
    <n v="1.6E-2"/>
    <n v="1.03"/>
    <n v="2"/>
    <n v="21.8"/>
    <n v="55.6"/>
  </r>
  <r>
    <d v="1905-05-16T00:00:00"/>
    <x v="1962"/>
    <x v="4"/>
    <x v="0"/>
    <x v="19"/>
    <x v="2"/>
    <n v="190"/>
    <n v="4"/>
    <n v="2.1052631578947368E-2"/>
    <n v="17.88"/>
    <n v="10.626398210290828"/>
    <n v="47.76"/>
    <n v="29.52"/>
    <n v="275.16000000000003"/>
    <n v="3"/>
    <n v="4.38"/>
    <n v="0.64"/>
    <n v="1.1499999999999999"/>
    <n v="3.6999999999999998E-2"/>
    <n v="1.76"/>
    <n v="2"/>
    <n v="21.8"/>
    <n v="48.4"/>
  </r>
  <r>
    <d v="1905-05-17T00:00:00"/>
    <x v="1963"/>
    <x v="4"/>
    <x v="4"/>
    <x v="9"/>
    <x v="2"/>
    <n v="63"/>
    <n v="4"/>
    <n v="6.3492063492063489E-2"/>
    <n v="20.46"/>
    <n v="3.0791788856304985"/>
    <n v="49.1"/>
    <n v="17.46"/>
    <n v="217.49"/>
    <n v="3"/>
    <n v="4.76"/>
    <n v="1.83"/>
    <n v="2.4500000000000002"/>
    <n v="4.8000000000000001E-2"/>
    <n v="0.38"/>
    <n v="2"/>
    <n v="21"/>
    <n v="51.9"/>
  </r>
  <r>
    <d v="1905-05-18T00:00:00"/>
    <x v="1964"/>
    <x v="4"/>
    <x v="1"/>
    <x v="13"/>
    <x v="0"/>
    <n v="171"/>
    <n v="8"/>
    <n v="4.6783625730994149E-2"/>
    <n v="4.57"/>
    <n v="37.417943107221006"/>
    <n v="12.15"/>
    <n v="18.88"/>
    <n v="442.38"/>
    <n v="2"/>
    <n v="3.73"/>
    <n v="2.4500000000000002"/>
    <n v="2.06"/>
    <n v="1.2999999999999999E-2"/>
    <n v="1.55"/>
    <n v="0"/>
    <n v="25"/>
    <n v="48.5"/>
  </r>
  <r>
    <d v="1905-05-19T00:00:00"/>
    <x v="1965"/>
    <x v="4"/>
    <x v="0"/>
    <x v="4"/>
    <x v="1"/>
    <n v="193"/>
    <n v="4"/>
    <n v="2.072538860103627E-2"/>
    <n v="11.26"/>
    <n v="17.140319715808172"/>
    <n v="10.14"/>
    <n v="25.91"/>
    <n v="461.46"/>
    <n v="1"/>
    <n v="4.1900000000000004"/>
    <n v="1.68"/>
    <n v="0.69"/>
    <n v="2.8000000000000001E-2"/>
    <n v="0.18"/>
    <n v="0"/>
    <n v="24.1"/>
    <n v="55"/>
  </r>
  <r>
    <d v="1905-05-20T00:00:00"/>
    <x v="1966"/>
    <x v="4"/>
    <x v="3"/>
    <x v="7"/>
    <x v="2"/>
    <n v="67"/>
    <n v="0"/>
    <n v="0"/>
    <n v="19.760000000000002"/>
    <n v="3.3906882591093113"/>
    <n v="47.92"/>
    <n v="25.84"/>
    <n v="138.80000000000001"/>
    <n v="3"/>
    <n v="1.32"/>
    <n v="1.85"/>
    <n v="2.08"/>
    <n v="3.9E-2"/>
    <n v="1.64"/>
    <n v="1"/>
    <n v="23.8"/>
    <n v="44.5"/>
  </r>
  <r>
    <d v="1905-05-21T00:00:00"/>
    <x v="1967"/>
    <x v="4"/>
    <x v="1"/>
    <x v="6"/>
    <x v="0"/>
    <n v="157"/>
    <n v="4"/>
    <n v="2.5477707006369428E-2"/>
    <n v="22.99"/>
    <n v="6.8290561113527621"/>
    <n v="13.62"/>
    <n v="18.54"/>
    <n v="340.82"/>
    <n v="2"/>
    <n v="0.79"/>
    <n v="2.94"/>
    <n v="2.19"/>
    <n v="4.2000000000000003E-2"/>
    <n v="0.75"/>
    <n v="2"/>
    <n v="20.7"/>
    <n v="48.4"/>
  </r>
  <r>
    <d v="1905-05-22T00:00:00"/>
    <x v="1968"/>
    <x v="4"/>
    <x v="4"/>
    <x v="5"/>
    <x v="1"/>
    <n v="143"/>
    <n v="7"/>
    <n v="4.8951048951048952E-2"/>
    <n v="19.53"/>
    <n v="7.3220686123911927"/>
    <n v="20.76"/>
    <n v="22.78"/>
    <n v="322.05"/>
    <n v="2"/>
    <n v="1.93"/>
    <n v="2.38"/>
    <n v="1.29"/>
    <n v="2.8000000000000001E-2"/>
    <n v="1.34"/>
    <n v="1"/>
    <n v="22.6"/>
    <n v="54"/>
  </r>
  <r>
    <d v="1905-05-23T00:00:00"/>
    <x v="1969"/>
    <x v="4"/>
    <x v="2"/>
    <x v="14"/>
    <x v="1"/>
    <n v="62"/>
    <n v="4"/>
    <n v="6.4516129032258063E-2"/>
    <n v="21.55"/>
    <n v="2.8770301624129928"/>
    <n v="28.98"/>
    <n v="15.4"/>
    <n v="433.5"/>
    <n v="1"/>
    <n v="1.55"/>
    <n v="1.38"/>
    <n v="0.76"/>
    <n v="0.01"/>
    <n v="1.89"/>
    <n v="2"/>
    <n v="24.4"/>
    <n v="51.9"/>
  </r>
  <r>
    <d v="1905-05-24T00:00:00"/>
    <x v="1970"/>
    <x v="4"/>
    <x v="4"/>
    <x v="18"/>
    <x v="1"/>
    <n v="87"/>
    <m/>
    <n v="0"/>
    <n v="1.45"/>
    <n v="60"/>
    <n v="16.329999999999998"/>
    <n v="23.63"/>
    <n v="301.92"/>
    <n v="4"/>
    <n v="2.0699999999999998"/>
    <n v="0.26"/>
    <n v="1.55"/>
    <n v="1.4999999999999999E-2"/>
    <n v="1.6"/>
    <n v="2"/>
    <n v="23"/>
    <n v="46.3"/>
  </r>
  <r>
    <d v="1905-05-25T00:00:00"/>
    <x v="1971"/>
    <x v="4"/>
    <x v="2"/>
    <x v="2"/>
    <x v="1"/>
    <n v="98"/>
    <n v="8"/>
    <n v="8.1632653061224483E-2"/>
    <n v="18.43"/>
    <n v="5.3174172544763971"/>
    <n v="26.62"/>
    <n v="28.87"/>
    <n v="136.88"/>
    <n v="4"/>
    <n v="0.71"/>
    <n v="2.65"/>
    <n v="2.0099999999999998"/>
    <n v="1.2999999999999999E-2"/>
    <n v="0.42"/>
    <n v="2"/>
    <n v="20.7"/>
    <n v="36.9"/>
  </r>
  <r>
    <d v="1905-05-26T00:00:00"/>
    <x v="1972"/>
    <x v="4"/>
    <x v="3"/>
    <x v="3"/>
    <x v="2"/>
    <n v="68"/>
    <n v="1"/>
    <n v="1.4705882352941176E-2"/>
    <n v="4.24"/>
    <n v="16.037735849056602"/>
    <n v="47.09"/>
    <n v="17.649999999999999"/>
    <n v="488.98"/>
    <n v="3"/>
    <m/>
    <n v="2.4300000000000002"/>
    <n v="2.5"/>
    <n v="3.1E-2"/>
    <n v="1.42"/>
    <n v="1"/>
    <n v="21.4"/>
    <n v="50.4"/>
  </r>
  <r>
    <d v="1905-05-27T00:00:00"/>
    <x v="1973"/>
    <x v="4"/>
    <x v="0"/>
    <x v="19"/>
    <x v="0"/>
    <n v="121"/>
    <n v="2"/>
    <n v="1.6528925619834711E-2"/>
    <n v="18.100000000000001"/>
    <n v="6.6850828729281764"/>
    <n v="45.49"/>
    <n v="15.22"/>
    <n v="319"/>
    <n v="4"/>
    <n v="4.0999999999999996"/>
    <n v="1.28"/>
    <n v="2.31"/>
    <n v="3.9E-2"/>
    <n v="0.71"/>
    <n v="2"/>
    <n v="24.8"/>
    <n v="51.4"/>
  </r>
  <r>
    <d v="1905-05-28T00:00:00"/>
    <x v="1974"/>
    <x v="4"/>
    <x v="4"/>
    <x v="5"/>
    <x v="2"/>
    <n v="85"/>
    <n v="1"/>
    <n v="1.1764705882352941E-2"/>
    <n v="2.65"/>
    <n v="32.075471698113212"/>
    <n v="16.18"/>
    <n v="26.71"/>
    <n v="354.39"/>
    <n v="2"/>
    <n v="0.25"/>
    <n v="2.4"/>
    <n v="2.33"/>
    <n v="0.04"/>
    <n v="1.31"/>
    <n v="1"/>
    <n v="18.5"/>
    <n v="51.3"/>
  </r>
  <r>
    <d v="1905-05-29T00:00:00"/>
    <x v="1975"/>
    <x v="4"/>
    <x v="1"/>
    <x v="6"/>
    <x v="0"/>
    <n v="185"/>
    <n v="6"/>
    <n v="3.2432432432432434E-2"/>
    <n v="7.79"/>
    <n v="23.748395378690628"/>
    <n v="47.77"/>
    <n v="29.16"/>
    <n v="120.79"/>
    <n v="3"/>
    <n v="1.27"/>
    <n v="2.1800000000000002"/>
    <n v="2"/>
    <n v="2.3E-2"/>
    <n v="0.17"/>
    <n v="1"/>
    <n v="19.399999999999999"/>
    <n v="53.9"/>
  </r>
  <r>
    <d v="1905-05-30T00:00:00"/>
    <x v="1976"/>
    <x v="4"/>
    <x v="4"/>
    <x v="9"/>
    <x v="2"/>
    <n v="106"/>
    <n v="3"/>
    <n v="2.8301886792452831E-2"/>
    <n v="16.7"/>
    <n v="6.3473053892215567"/>
    <n v="38.44"/>
    <n v="19.14"/>
    <n v="420.43"/>
    <n v="1"/>
    <n v="1.98"/>
    <n v="0.6"/>
    <n v="2.0499999999999998"/>
    <n v="1.9E-2"/>
    <n v="0.02"/>
    <n v="1"/>
    <n v="24.3"/>
    <n v="56.5"/>
  </r>
  <r>
    <d v="1905-05-31T00:00:00"/>
    <x v="1977"/>
    <x v="4"/>
    <x v="4"/>
    <x v="5"/>
    <x v="2"/>
    <n v="147"/>
    <m/>
    <n v="0"/>
    <n v="5.45"/>
    <n v="26.972477064220183"/>
    <n v="48.83"/>
    <n v="28.32"/>
    <n v="461.56"/>
    <n v="2"/>
    <n v="2.9"/>
    <m/>
    <n v="1.23"/>
    <n v="0.03"/>
    <n v="1.86"/>
    <n v="0"/>
    <n v="18.600000000000001"/>
    <n v="46.6"/>
  </r>
  <r>
    <d v="1905-06-01T00:00:00"/>
    <x v="1978"/>
    <x v="5"/>
    <x v="3"/>
    <x v="10"/>
    <x v="0"/>
    <n v="55"/>
    <n v="1"/>
    <n v="1.8181818181818181E-2"/>
    <n v="19.05"/>
    <n v="2.8871391076115485"/>
    <n v="17.079999999999998"/>
    <n v="21.83"/>
    <n v="215.94"/>
    <n v="3"/>
    <m/>
    <n v="2.34"/>
    <n v="0.76"/>
    <n v="0.03"/>
    <n v="1.89"/>
    <n v="2"/>
    <n v="22.2"/>
    <n v="53.3"/>
  </r>
  <r>
    <d v="1905-06-02T00:00:00"/>
    <x v="1979"/>
    <x v="5"/>
    <x v="2"/>
    <x v="11"/>
    <x v="0"/>
    <n v="175"/>
    <n v="9"/>
    <n v="5.1428571428571428E-2"/>
    <n v="3.04"/>
    <n v="57.565789473684212"/>
    <n v="12.6"/>
    <n v="26.87"/>
    <n v="214.97"/>
    <n v="3"/>
    <n v="0.17"/>
    <n v="1.68"/>
    <n v="2.5"/>
    <n v="4.4999999999999998E-2"/>
    <n v="0.28999999999999998"/>
    <n v="1"/>
    <n v="22.3"/>
    <n v="41.8"/>
  </r>
  <r>
    <d v="1905-06-03T00:00:00"/>
    <x v="1980"/>
    <x v="5"/>
    <x v="0"/>
    <x v="0"/>
    <x v="1"/>
    <n v="52"/>
    <m/>
    <n v="0"/>
    <n v="20.05"/>
    <n v="2.5935162094763093"/>
    <n v="26.61"/>
    <n v="19.52"/>
    <n v="181.5"/>
    <n v="4"/>
    <n v="3.19"/>
    <n v="1.34"/>
    <n v="0.55000000000000004"/>
    <n v="4.3999999999999997E-2"/>
    <n v="1.88"/>
    <n v="0"/>
    <n v="18.899999999999999"/>
    <n v="59.7"/>
  </r>
  <r>
    <d v="1905-06-04T00:00:00"/>
    <x v="1981"/>
    <x v="5"/>
    <x v="0"/>
    <x v="4"/>
    <x v="0"/>
    <n v="141"/>
    <n v="9"/>
    <n v="6.3829787234042548E-2"/>
    <n v="14.11"/>
    <n v="9.9929128277817156"/>
    <n v="49.56"/>
    <n v="28.94"/>
    <n v="318.08999999999997"/>
    <n v="2"/>
    <n v="3.56"/>
    <n v="1.1100000000000001"/>
    <n v="1.55"/>
    <n v="1.7000000000000001E-2"/>
    <n v="1.1399999999999999"/>
    <n v="2"/>
    <n v="19.5"/>
    <n v="54"/>
  </r>
  <r>
    <d v="1905-06-05T00:00:00"/>
    <x v="1982"/>
    <x v="5"/>
    <x v="2"/>
    <x v="2"/>
    <x v="0"/>
    <n v="73"/>
    <n v="7"/>
    <n v="9.5890410958904104E-2"/>
    <n v="1.43"/>
    <n v="51.048951048951054"/>
    <n v="28.22"/>
    <n v="16.079999999999998"/>
    <n v="108.56"/>
    <n v="4"/>
    <n v="0.56999999999999995"/>
    <n v="2.16"/>
    <n v="1.81"/>
    <n v="1.2999999999999999E-2"/>
    <n v="1.1399999999999999"/>
    <n v="1"/>
    <n v="19.3"/>
    <n v="49.8"/>
  </r>
  <r>
    <d v="1905-06-06T00:00:00"/>
    <x v="1983"/>
    <x v="5"/>
    <x v="1"/>
    <x v="13"/>
    <x v="1"/>
    <n v="61"/>
    <n v="4"/>
    <n v="6.5573770491803282E-2"/>
    <n v="6.84"/>
    <n v="8.9181286549707597"/>
    <n v="35.799999999999997"/>
    <n v="28.17"/>
    <n v="151.21"/>
    <n v="2"/>
    <n v="7.0000000000000007E-2"/>
    <n v="1.21"/>
    <n v="1.51"/>
    <n v="2.8000000000000001E-2"/>
    <n v="1.47"/>
    <n v="2"/>
    <n v="23.8"/>
    <n v="46.5"/>
  </r>
  <r>
    <d v="1905-06-07T00:00:00"/>
    <x v="1984"/>
    <x v="5"/>
    <x v="4"/>
    <x v="15"/>
    <x v="2"/>
    <n v="85"/>
    <n v="6"/>
    <n v="7.0588235294117646E-2"/>
    <n v="12.1"/>
    <n v="7.0247933884297522"/>
    <n v="31.51"/>
    <n v="20.03"/>
    <n v="344.75"/>
    <n v="3"/>
    <n v="2.77"/>
    <n v="0.04"/>
    <n v="1.52"/>
    <n v="3.3000000000000002E-2"/>
    <n v="1.52"/>
    <n v="0"/>
    <n v="22.6"/>
    <n v="42.5"/>
  </r>
  <r>
    <d v="1905-06-08T00:00:00"/>
    <x v="1985"/>
    <x v="5"/>
    <x v="3"/>
    <x v="10"/>
    <x v="2"/>
    <n v="97"/>
    <n v="5"/>
    <n v="5.1546391752577317E-2"/>
    <n v="15.78"/>
    <n v="6.1470215462610902"/>
    <n v="45.83"/>
    <n v="15.07"/>
    <n v="294.05"/>
    <n v="2"/>
    <n v="4.33"/>
    <n v="0.94"/>
    <n v="1.45"/>
    <n v="4.7E-2"/>
    <n v="0.48"/>
    <n v="2"/>
    <n v="22.1"/>
    <n v="56.4"/>
  </r>
  <r>
    <d v="1905-06-09T00:00:00"/>
    <x v="1986"/>
    <x v="5"/>
    <x v="1"/>
    <x v="1"/>
    <x v="1"/>
    <n v="86"/>
    <n v="9"/>
    <n v="0.10465116279069768"/>
    <n v="16.5"/>
    <n v="5.2121212121212119"/>
    <n v="44.77"/>
    <n v="19.46"/>
    <n v="397.9"/>
    <n v="4"/>
    <n v="3.74"/>
    <n v="2.72"/>
    <n v="1.67"/>
    <n v="4.4999999999999998E-2"/>
    <n v="1.61"/>
    <n v="2"/>
    <n v="24.9"/>
    <n v="54.3"/>
  </r>
  <r>
    <d v="1905-06-10T00:00:00"/>
    <x v="1987"/>
    <x v="5"/>
    <x v="3"/>
    <x v="7"/>
    <x v="0"/>
    <n v="113"/>
    <n v="1"/>
    <n v="8.8495575221238937E-3"/>
    <n v="21.58"/>
    <n v="5.2363299351251165"/>
    <n v="48.46"/>
    <n v="27.17"/>
    <n v="396.98"/>
    <n v="2"/>
    <n v="2.5099999999999998"/>
    <n v="1.1100000000000001"/>
    <n v="1.43"/>
    <n v="4.2000000000000003E-2"/>
    <n v="1.63"/>
    <n v="1"/>
    <n v="23"/>
    <n v="34"/>
  </r>
  <r>
    <d v="1905-06-11T00:00:00"/>
    <x v="1988"/>
    <x v="5"/>
    <x v="3"/>
    <x v="10"/>
    <x v="1"/>
    <n v="131"/>
    <n v="3"/>
    <n v="2.2900763358778626E-2"/>
    <n v="11.08"/>
    <n v="11.823104693140793"/>
    <n v="34.4"/>
    <n v="16.440000000000001"/>
    <n v="273.79000000000002"/>
    <n v="1"/>
    <m/>
    <n v="0.12"/>
    <n v="1.64"/>
    <n v="4.8000000000000001E-2"/>
    <n v="0.37"/>
    <n v="1"/>
    <n v="24.6"/>
    <n v="50.7"/>
  </r>
  <r>
    <d v="1905-06-12T00:00:00"/>
    <x v="1989"/>
    <x v="5"/>
    <x v="4"/>
    <x v="9"/>
    <x v="2"/>
    <n v="180"/>
    <n v="6"/>
    <n v="3.3333333333333333E-2"/>
    <n v="1.29"/>
    <n v="139.53488372093022"/>
    <n v="32.450000000000003"/>
    <n v="24.96"/>
    <n v="370.19"/>
    <n v="1"/>
    <n v="0.13"/>
    <n v="2.19"/>
    <n v="0.66"/>
    <n v="3.7999999999999999E-2"/>
    <n v="1.26"/>
    <n v="0"/>
    <n v="21.1"/>
    <n v="52.2"/>
  </r>
  <r>
    <d v="1905-06-13T00:00:00"/>
    <x v="1990"/>
    <x v="5"/>
    <x v="4"/>
    <x v="5"/>
    <x v="1"/>
    <n v="122"/>
    <n v="6"/>
    <n v="4.9180327868852458E-2"/>
    <n v="7.14"/>
    <n v="17.086834733893557"/>
    <n v="12.54"/>
    <n v="27.81"/>
    <n v="443.99"/>
    <n v="2"/>
    <n v="3.92"/>
    <n v="0.83"/>
    <n v="1.29"/>
    <n v="1.6E-2"/>
    <n v="1.49"/>
    <n v="1"/>
    <n v="23.7"/>
    <n v="40.299999999999997"/>
  </r>
  <r>
    <d v="1905-06-14T00:00:00"/>
    <x v="1991"/>
    <x v="5"/>
    <x v="0"/>
    <x v="0"/>
    <x v="0"/>
    <n v="199"/>
    <n v="6"/>
    <n v="3.015075376884422E-2"/>
    <n v="3.14"/>
    <n v="63.375796178343947"/>
    <n v="22.34"/>
    <n v="19.64"/>
    <n v="338.82"/>
    <n v="3"/>
    <n v="1.1399999999999999"/>
    <n v="0.18"/>
    <n v="2.4"/>
    <n v="4.4999999999999998E-2"/>
    <n v="1.17"/>
    <n v="2"/>
    <n v="20"/>
    <n v="44.7"/>
  </r>
  <r>
    <d v="1905-06-15T00:00:00"/>
    <x v="1992"/>
    <x v="5"/>
    <x v="0"/>
    <x v="0"/>
    <x v="1"/>
    <n v="64"/>
    <n v="5"/>
    <n v="7.8125E-2"/>
    <n v="20.28"/>
    <n v="3.1558185404339247"/>
    <n v="24.39"/>
    <n v="21.58"/>
    <n v="487.37"/>
    <n v="1"/>
    <n v="4.9400000000000004"/>
    <n v="2.4"/>
    <n v="1.58"/>
    <n v="3.7999999999999999E-2"/>
    <n v="0.61"/>
    <n v="1"/>
    <n v="20"/>
    <n v="48.1"/>
  </r>
  <r>
    <d v="1905-06-16T00:00:00"/>
    <x v="1993"/>
    <x v="5"/>
    <x v="4"/>
    <x v="5"/>
    <x v="1"/>
    <n v="161"/>
    <m/>
    <n v="0"/>
    <n v="4.45"/>
    <n v="36.179775280898873"/>
    <n v="30.16"/>
    <n v="15.18"/>
    <n v="497.47"/>
    <n v="1"/>
    <n v="0.36"/>
    <n v="0.02"/>
    <n v="2.4300000000000002"/>
    <n v="4.1000000000000002E-2"/>
    <n v="0.56999999999999995"/>
    <n v="2"/>
    <n v="23.8"/>
    <n v="36.799999999999997"/>
  </r>
  <r>
    <d v="1905-06-17T00:00:00"/>
    <x v="1994"/>
    <x v="5"/>
    <x v="3"/>
    <x v="17"/>
    <x v="1"/>
    <n v="124"/>
    <n v="3"/>
    <n v="2.4193548387096774E-2"/>
    <n v="9.24"/>
    <n v="13.419913419913419"/>
    <n v="14.92"/>
    <n v="18.260000000000002"/>
    <n v="305.29000000000002"/>
    <n v="3"/>
    <n v="4.4400000000000004"/>
    <n v="0.48"/>
    <n v="1.21"/>
    <n v="3.2000000000000001E-2"/>
    <n v="1.95"/>
    <n v="0"/>
    <n v="24.1"/>
    <n v="32.200000000000003"/>
  </r>
  <r>
    <d v="1905-06-18T00:00:00"/>
    <x v="1995"/>
    <x v="5"/>
    <x v="3"/>
    <x v="10"/>
    <x v="2"/>
    <n v="140"/>
    <n v="1"/>
    <n v="7.1428571428571426E-3"/>
    <n v="4.34"/>
    <n v="32.258064516129032"/>
    <n v="31.44"/>
    <n v="17.97"/>
    <n v="204.17"/>
    <n v="2"/>
    <n v="1.23"/>
    <n v="0.59"/>
    <n v="0.63"/>
    <n v="4.2999999999999997E-2"/>
    <n v="1.68"/>
    <n v="2"/>
    <n v="20.7"/>
    <n v="31.5"/>
  </r>
  <r>
    <d v="1905-06-19T00:00:00"/>
    <x v="1996"/>
    <x v="5"/>
    <x v="0"/>
    <x v="0"/>
    <x v="1"/>
    <n v="174"/>
    <m/>
    <n v="0"/>
    <n v="12.88"/>
    <n v="13.509316770186334"/>
    <n v="20.54"/>
    <n v="27.54"/>
    <n v="415.22"/>
    <n v="3"/>
    <n v="4.51"/>
    <n v="2.0699999999999998"/>
    <n v="0.54"/>
    <n v="1.4E-2"/>
    <n v="0.52"/>
    <n v="0"/>
    <n v="18.899999999999999"/>
    <n v="35.5"/>
  </r>
  <r>
    <d v="1905-06-20T00:00:00"/>
    <x v="1997"/>
    <x v="5"/>
    <x v="2"/>
    <x v="16"/>
    <x v="0"/>
    <n v="83"/>
    <n v="3"/>
    <n v="3.614457831325301E-2"/>
    <n v="5.5"/>
    <n v="15.090909090909092"/>
    <n v="48.79"/>
    <n v="28.38"/>
    <n v="169.64"/>
    <n v="3"/>
    <n v="2.1800000000000002"/>
    <n v="0.34"/>
    <n v="2.31"/>
    <n v="3.7999999999999999E-2"/>
    <n v="1.62"/>
    <n v="1"/>
    <n v="20.3"/>
    <n v="58.7"/>
  </r>
  <r>
    <d v="1905-06-21T00:00:00"/>
    <x v="1998"/>
    <x v="5"/>
    <x v="4"/>
    <x v="15"/>
    <x v="2"/>
    <n v="85"/>
    <n v="12"/>
    <n v="0.14117647058823529"/>
    <n v="18.57"/>
    <n v="4.5772751750134626"/>
    <n v="18.260000000000002"/>
    <n v="23.07"/>
    <n v="409.57"/>
    <n v="4"/>
    <n v="1.1599999999999999"/>
    <n v="2.11"/>
    <n v="1.08"/>
    <n v="2.7E-2"/>
    <n v="0.61"/>
    <n v="2"/>
    <n v="19.3"/>
    <n v="33.6"/>
  </r>
  <r>
    <d v="1905-06-22T00:00:00"/>
    <x v="1999"/>
    <x v="5"/>
    <x v="4"/>
    <x v="5"/>
    <x v="2"/>
    <n v="55"/>
    <n v="3"/>
    <n v="5.4545454545454543E-2"/>
    <n v="12.29"/>
    <n v="4.4751830756712776"/>
    <n v="16.96"/>
    <n v="23.73"/>
    <n v="277.47000000000003"/>
    <n v="1"/>
    <m/>
    <n v="0.95"/>
    <n v="1.02"/>
    <n v="1.7999999999999999E-2"/>
    <n v="1.89"/>
    <n v="0"/>
    <n v="22.3"/>
    <n v="51.6"/>
  </r>
  <r>
    <d v="1905-06-23T00:00:00"/>
    <x v="2000"/>
    <x v="5"/>
    <x v="4"/>
    <x v="15"/>
    <x v="2"/>
    <n v="61"/>
    <n v="1"/>
    <n v="1.6393442622950821E-2"/>
    <n v="12.41"/>
    <n v="4.9153908138597906"/>
    <n v="30.57"/>
    <n v="16"/>
    <n v="411.48"/>
    <n v="3"/>
    <m/>
    <n v="1.54"/>
    <n v="2.2999999999999998"/>
    <n v="2.5999999999999999E-2"/>
    <n v="1.61"/>
    <n v="2"/>
    <n v="19.899999999999999"/>
    <n v="57.5"/>
  </r>
  <r>
    <d v="1905-06-24T00:00:00"/>
    <x v="2001"/>
    <x v="5"/>
    <x v="0"/>
    <x v="19"/>
    <x v="0"/>
    <n v="63"/>
    <n v="0"/>
    <n v="0"/>
    <n v="22.88"/>
    <n v="2.7534965034965038"/>
    <n v="47.03"/>
    <n v="23.33"/>
    <n v="219.19"/>
    <n v="2"/>
    <n v="4.71"/>
    <n v="2.4500000000000002"/>
    <n v="0.83"/>
    <n v="4.3999999999999997E-2"/>
    <n v="1.62"/>
    <n v="1"/>
    <n v="23"/>
    <n v="44.3"/>
  </r>
  <r>
    <d v="1905-06-25T00:00:00"/>
    <x v="2002"/>
    <x v="5"/>
    <x v="4"/>
    <x v="18"/>
    <x v="0"/>
    <n v="149"/>
    <n v="2"/>
    <n v="1.3422818791946308E-2"/>
    <n v="8.39"/>
    <n v="17.759237187127532"/>
    <n v="14.43"/>
    <n v="18.84"/>
    <n v="281.83999999999997"/>
    <n v="2"/>
    <n v="1.42"/>
    <n v="1.33"/>
    <n v="1.38"/>
    <n v="1.9E-2"/>
    <n v="0.1"/>
    <n v="0"/>
    <n v="18.3"/>
    <n v="39.1"/>
  </r>
  <r>
    <d v="1905-06-26T00:00:00"/>
    <x v="2003"/>
    <x v="5"/>
    <x v="1"/>
    <x v="8"/>
    <x v="1"/>
    <n v="199"/>
    <n v="3"/>
    <n v="1.507537688442211E-2"/>
    <n v="9.76"/>
    <n v="20.389344262295083"/>
    <n v="46.71"/>
    <n v="20.73"/>
    <n v="434.43"/>
    <n v="1"/>
    <n v="4.8600000000000003"/>
    <n v="0.46"/>
    <n v="2.4"/>
    <n v="3.5999999999999997E-2"/>
    <n v="0.13"/>
    <n v="2"/>
    <n v="21.1"/>
    <n v="36"/>
  </r>
  <r>
    <d v="1905-06-27T00:00:00"/>
    <x v="2004"/>
    <x v="5"/>
    <x v="0"/>
    <x v="12"/>
    <x v="2"/>
    <n v="128"/>
    <n v="1"/>
    <n v="7.8125E-3"/>
    <n v="14.62"/>
    <n v="8.7551299589603282"/>
    <n v="14.31"/>
    <n v="22.03"/>
    <n v="235.83"/>
    <n v="2"/>
    <n v="4.16"/>
    <n v="0.41"/>
    <n v="1.77"/>
    <n v="0.04"/>
    <n v="1.63"/>
    <n v="1"/>
    <n v="18.600000000000001"/>
    <n v="43.8"/>
  </r>
  <r>
    <d v="1905-06-28T00:00:00"/>
    <x v="2005"/>
    <x v="5"/>
    <x v="0"/>
    <x v="4"/>
    <x v="0"/>
    <n v="145"/>
    <n v="7"/>
    <n v="4.8275862068965517E-2"/>
    <n v="8.85"/>
    <n v="16.384180790960453"/>
    <n v="16.88"/>
    <n v="23.76"/>
    <n v="262.81"/>
    <n v="2"/>
    <n v="3.7"/>
    <n v="1.1499999999999999"/>
    <n v="2.4300000000000002"/>
    <n v="2.3E-2"/>
    <n v="0.9"/>
    <n v="2"/>
    <n v="23.4"/>
    <n v="43.8"/>
  </r>
  <r>
    <d v="1905-06-29T00:00:00"/>
    <x v="2006"/>
    <x v="5"/>
    <x v="4"/>
    <x v="5"/>
    <x v="0"/>
    <n v="143"/>
    <n v="6"/>
    <n v="4.195804195804196E-2"/>
    <n v="20.07"/>
    <n v="7.125062282012955"/>
    <n v="16.34"/>
    <n v="22.7"/>
    <n v="330.1"/>
    <n v="1"/>
    <n v="3.59"/>
    <n v="0.46"/>
    <n v="0.98"/>
    <n v="2.1000000000000001E-2"/>
    <n v="1.87"/>
    <n v="1"/>
    <n v="20.6"/>
    <n v="53.4"/>
  </r>
  <r>
    <d v="1905-06-30T00:00:00"/>
    <x v="2007"/>
    <x v="5"/>
    <x v="0"/>
    <x v="4"/>
    <x v="2"/>
    <n v="136"/>
    <n v="5"/>
    <n v="3.6764705882352942E-2"/>
    <n v="13.57"/>
    <n v="10.022107590272659"/>
    <n v="19.21"/>
    <n v="16.86"/>
    <n v="356.76"/>
    <n v="4"/>
    <n v="4.45"/>
    <n v="1.89"/>
    <n v="1.07"/>
    <n v="3.7999999999999999E-2"/>
    <n v="1.38"/>
    <n v="2"/>
    <n v="23.7"/>
    <n v="41"/>
  </r>
  <r>
    <d v="1905-07-01T00:00:00"/>
    <x v="2008"/>
    <x v="6"/>
    <x v="2"/>
    <x v="14"/>
    <x v="1"/>
    <n v="65"/>
    <n v="2"/>
    <n v="3.0769230769230771E-2"/>
    <n v="1.06"/>
    <n v="61.320754716981128"/>
    <n v="40.049999999999997"/>
    <n v="22.32"/>
    <n v="175.51"/>
    <n v="4"/>
    <n v="1.1299999999999999"/>
    <n v="1.79"/>
    <n v="1.85"/>
    <n v="1.4E-2"/>
    <n v="0.67"/>
    <n v="2"/>
    <n v="22.9"/>
    <n v="54.2"/>
  </r>
  <r>
    <d v="1905-07-02T00:00:00"/>
    <x v="2009"/>
    <x v="6"/>
    <x v="3"/>
    <x v="7"/>
    <x v="0"/>
    <n v="88"/>
    <n v="6"/>
    <n v="6.8181818181818177E-2"/>
    <n v="8.41"/>
    <n v="10.46373365041617"/>
    <n v="26.99"/>
    <n v="19.16"/>
    <n v="344.73"/>
    <n v="3"/>
    <n v="4.5199999999999996"/>
    <n v="2.13"/>
    <n v="2.4900000000000002"/>
    <n v="3.2000000000000001E-2"/>
    <n v="0.53"/>
    <n v="2"/>
    <n v="24.1"/>
    <n v="31.5"/>
  </r>
  <r>
    <d v="1905-07-03T00:00:00"/>
    <x v="2010"/>
    <x v="6"/>
    <x v="1"/>
    <x v="13"/>
    <x v="0"/>
    <n v="61"/>
    <n v="8"/>
    <n v="0.13114754098360656"/>
    <n v="12.48"/>
    <n v="4.8878205128205128"/>
    <n v="42.46"/>
    <n v="28.13"/>
    <n v="292.64999999999998"/>
    <n v="4"/>
    <n v="2.2400000000000002"/>
    <m/>
    <n v="1.86"/>
    <n v="4.4999999999999998E-2"/>
    <n v="1.87"/>
    <n v="1"/>
    <n v="24.5"/>
    <n v="31.6"/>
  </r>
  <r>
    <d v="1905-07-04T00:00:00"/>
    <x v="2011"/>
    <x v="6"/>
    <x v="2"/>
    <x v="11"/>
    <x v="2"/>
    <n v="159"/>
    <n v="8"/>
    <n v="5.0314465408805034E-2"/>
    <n v="18.95"/>
    <n v="8.3905013192612135"/>
    <n v="23.13"/>
    <n v="17.43"/>
    <n v="416.27"/>
    <n v="4"/>
    <n v="3.77"/>
    <n v="1.08"/>
    <n v="1.95"/>
    <n v="3.4000000000000002E-2"/>
    <n v="0.32"/>
    <n v="2"/>
    <n v="18.600000000000001"/>
    <n v="36.6"/>
  </r>
  <r>
    <d v="1905-07-05T00:00:00"/>
    <x v="2012"/>
    <x v="6"/>
    <x v="1"/>
    <x v="13"/>
    <x v="2"/>
    <n v="191"/>
    <n v="3"/>
    <n v="1.5706806282722512E-2"/>
    <n v="18.03"/>
    <n v="10.593455352190793"/>
    <n v="28.77"/>
    <n v="24.8"/>
    <n v="360.94"/>
    <n v="4"/>
    <n v="3.95"/>
    <n v="1.79"/>
    <n v="0.86"/>
    <n v="2.5000000000000001E-2"/>
    <n v="1.1100000000000001"/>
    <n v="2"/>
    <n v="18.600000000000001"/>
    <n v="37.700000000000003"/>
  </r>
  <r>
    <d v="1905-07-06T00:00:00"/>
    <x v="2013"/>
    <x v="6"/>
    <x v="1"/>
    <x v="13"/>
    <x v="0"/>
    <n v="143"/>
    <n v="2"/>
    <n v="1.3986013986013986E-2"/>
    <n v="16.41"/>
    <n v="8.7141986593540519"/>
    <n v="29.81"/>
    <n v="27.03"/>
    <n v="299.76"/>
    <n v="1"/>
    <n v="4.1900000000000004"/>
    <n v="2.59"/>
    <n v="2.13"/>
    <n v="4.1000000000000002E-2"/>
    <n v="0.66"/>
    <n v="2"/>
    <n v="22.8"/>
    <n v="42"/>
  </r>
  <r>
    <d v="1905-07-07T00:00:00"/>
    <x v="2014"/>
    <x v="6"/>
    <x v="4"/>
    <x v="18"/>
    <x v="0"/>
    <n v="75"/>
    <m/>
    <n v="0"/>
    <n v="20.18"/>
    <n v="3.7165510406342914"/>
    <n v="28.62"/>
    <n v="16.22"/>
    <n v="443.83"/>
    <n v="1"/>
    <n v="2.25"/>
    <n v="0.13"/>
    <n v="1.94"/>
    <n v="2.5000000000000001E-2"/>
    <n v="1.8"/>
    <n v="1"/>
    <n v="18.899999999999999"/>
    <n v="39.200000000000003"/>
  </r>
  <r>
    <d v="1905-07-08T00:00:00"/>
    <x v="2015"/>
    <x v="6"/>
    <x v="0"/>
    <x v="4"/>
    <x v="0"/>
    <n v="86"/>
    <n v="2"/>
    <n v="2.3255813953488372E-2"/>
    <n v="5.93"/>
    <n v="14.502529510961216"/>
    <n v="25.93"/>
    <n v="23.35"/>
    <n v="340.09"/>
    <n v="3"/>
    <n v="1.26"/>
    <n v="0.28000000000000003"/>
    <n v="1.43"/>
    <n v="0.02"/>
    <n v="1.98"/>
    <n v="0"/>
    <n v="23.5"/>
    <n v="57.6"/>
  </r>
  <r>
    <d v="1905-07-09T00:00:00"/>
    <x v="2016"/>
    <x v="6"/>
    <x v="1"/>
    <x v="1"/>
    <x v="2"/>
    <n v="195"/>
    <n v="5"/>
    <n v="2.564102564102564E-2"/>
    <n v="11.57"/>
    <n v="16.853932584269664"/>
    <n v="24.01"/>
    <n v="18.54"/>
    <n v="287.51"/>
    <n v="4"/>
    <n v="4.34"/>
    <n v="2.93"/>
    <n v="1.64"/>
    <n v="1.4E-2"/>
    <n v="1.1100000000000001"/>
    <n v="2"/>
    <n v="23.9"/>
    <n v="37.299999999999997"/>
  </r>
  <r>
    <d v="1905-07-10T00:00:00"/>
    <x v="2017"/>
    <x v="6"/>
    <x v="2"/>
    <x v="14"/>
    <x v="2"/>
    <n v="187"/>
    <m/>
    <n v="0"/>
    <n v="13.44"/>
    <n v="13.913690476190476"/>
    <n v="43.86"/>
    <n v="17.77"/>
    <n v="178.08"/>
    <n v="3"/>
    <n v="0.31"/>
    <m/>
    <n v="1.75"/>
    <n v="4.4999999999999998E-2"/>
    <n v="0.12"/>
    <n v="2"/>
    <n v="24.2"/>
    <n v="52.7"/>
  </r>
  <r>
    <d v="1905-07-11T00:00:00"/>
    <x v="2018"/>
    <x v="6"/>
    <x v="1"/>
    <x v="8"/>
    <x v="2"/>
    <n v="163"/>
    <n v="5"/>
    <n v="3.0674846625766871E-2"/>
    <n v="23.39"/>
    <n v="6.9687900812312948"/>
    <n v="26.3"/>
    <n v="18.579999999999998"/>
    <n v="182.43"/>
    <n v="3"/>
    <n v="2.88"/>
    <n v="0.22"/>
    <n v="0.66"/>
    <n v="3.5999999999999997E-2"/>
    <n v="1.94"/>
    <n v="2"/>
    <n v="20.6"/>
    <n v="42.2"/>
  </r>
  <r>
    <d v="1905-07-12T00:00:00"/>
    <x v="2019"/>
    <x v="6"/>
    <x v="0"/>
    <x v="12"/>
    <x v="0"/>
    <n v="195"/>
    <n v="8"/>
    <n v="4.1025641025641026E-2"/>
    <n v="23.45"/>
    <n v="8.3155650319829419"/>
    <n v="15.27"/>
    <n v="20.04"/>
    <n v="159.4"/>
    <n v="3"/>
    <n v="3.83"/>
    <n v="2.82"/>
    <n v="2.44"/>
    <n v="2.9000000000000001E-2"/>
    <n v="0.87"/>
    <n v="0"/>
    <n v="25"/>
    <n v="51.2"/>
  </r>
  <r>
    <d v="1905-07-13T00:00:00"/>
    <x v="2020"/>
    <x v="6"/>
    <x v="1"/>
    <x v="6"/>
    <x v="2"/>
    <n v="178"/>
    <n v="0"/>
    <n v="0"/>
    <n v="12.44"/>
    <n v="14.308681672025724"/>
    <n v="17.760000000000002"/>
    <n v="27.56"/>
    <n v="428.84"/>
    <n v="4"/>
    <n v="4.38"/>
    <n v="2.83"/>
    <n v="1.72"/>
    <n v="3.5999999999999997E-2"/>
    <n v="0.89"/>
    <n v="2"/>
    <n v="22.3"/>
    <n v="53.7"/>
  </r>
  <r>
    <d v="1905-07-14T00:00:00"/>
    <x v="2021"/>
    <x v="6"/>
    <x v="3"/>
    <x v="7"/>
    <x v="1"/>
    <n v="52"/>
    <n v="1"/>
    <n v="1.9230769230769232E-2"/>
    <n v="4.2699999999999996"/>
    <n v="12.177985948477753"/>
    <n v="37.979999999999997"/>
    <n v="19.66"/>
    <n v="114.32"/>
    <n v="4"/>
    <n v="0.6"/>
    <n v="2.0299999999999998"/>
    <n v="1.61"/>
    <n v="1.6E-2"/>
    <m/>
    <n v="2"/>
    <n v="23.3"/>
    <n v="42.7"/>
  </r>
  <r>
    <d v="1905-07-15T00:00:00"/>
    <x v="2022"/>
    <x v="6"/>
    <x v="1"/>
    <x v="1"/>
    <x v="2"/>
    <n v="94"/>
    <m/>
    <n v="0"/>
    <n v="21.41"/>
    <n v="4.3904717421765529"/>
    <n v="49.74"/>
    <n v="29.8"/>
    <n v="487.44"/>
    <n v="4"/>
    <n v="2.33"/>
    <n v="2.76"/>
    <n v="1.58"/>
    <n v="1.0999999999999999E-2"/>
    <n v="0.61"/>
    <n v="2"/>
    <n v="23.4"/>
    <n v="53.6"/>
  </r>
  <r>
    <d v="1905-07-16T00:00:00"/>
    <x v="2023"/>
    <x v="6"/>
    <x v="3"/>
    <x v="17"/>
    <x v="1"/>
    <n v="83"/>
    <n v="6"/>
    <n v="7.2289156626506021E-2"/>
    <n v="1.61"/>
    <n v="51.552795031055901"/>
    <n v="37.17"/>
    <n v="15.13"/>
    <n v="336.29"/>
    <n v="1"/>
    <n v="3.46"/>
    <n v="1.02"/>
    <n v="2.46"/>
    <n v="4.2000000000000003E-2"/>
    <n v="0.2"/>
    <n v="0"/>
    <n v="21.7"/>
    <n v="38.6"/>
  </r>
  <r>
    <d v="1905-07-17T00:00:00"/>
    <x v="2024"/>
    <x v="6"/>
    <x v="1"/>
    <x v="1"/>
    <x v="2"/>
    <n v="119"/>
    <m/>
    <n v="0"/>
    <n v="11.39"/>
    <n v="10.44776119402985"/>
    <n v="13.41"/>
    <n v="27.33"/>
    <n v="145.19"/>
    <n v="1"/>
    <n v="4.54"/>
    <n v="1.21"/>
    <n v="2.3199999999999998"/>
    <n v="4.5999999999999999E-2"/>
    <m/>
    <n v="1"/>
    <n v="23"/>
    <n v="31.4"/>
  </r>
  <r>
    <d v="1905-07-18T00:00:00"/>
    <x v="2025"/>
    <x v="6"/>
    <x v="2"/>
    <x v="16"/>
    <x v="1"/>
    <n v="199"/>
    <n v="7"/>
    <n v="3.5175879396984924E-2"/>
    <n v="12.46"/>
    <n v="15.971107544141251"/>
    <n v="30.93"/>
    <n v="17.28"/>
    <n v="424.72"/>
    <n v="1"/>
    <n v="3.15"/>
    <n v="1.32"/>
    <n v="1"/>
    <n v="1.4E-2"/>
    <m/>
    <n v="2"/>
    <n v="23.1"/>
    <n v="54.7"/>
  </r>
  <r>
    <d v="1905-07-19T00:00:00"/>
    <x v="2026"/>
    <x v="6"/>
    <x v="1"/>
    <x v="6"/>
    <x v="2"/>
    <n v="142"/>
    <n v="9"/>
    <n v="6.3380281690140844E-2"/>
    <n v="4.38"/>
    <n v="32.420091324200911"/>
    <n v="34.409999999999997"/>
    <n v="26.56"/>
    <n v="450.26"/>
    <n v="3"/>
    <n v="1.19"/>
    <n v="2.75"/>
    <n v="0.56999999999999995"/>
    <n v="2.7E-2"/>
    <m/>
    <n v="2"/>
    <n v="23.4"/>
    <n v="42.1"/>
  </r>
  <r>
    <d v="1905-07-20T00:00:00"/>
    <x v="2027"/>
    <x v="6"/>
    <x v="3"/>
    <x v="7"/>
    <x v="0"/>
    <n v="153"/>
    <n v="5"/>
    <n v="3.2679738562091505E-2"/>
    <n v="9.5500000000000007"/>
    <n v="16.02094240837696"/>
    <n v="32.880000000000003"/>
    <n v="24.5"/>
    <n v="247.21"/>
    <n v="3"/>
    <n v="0.69"/>
    <n v="2.82"/>
    <n v="2.0299999999999998"/>
    <n v="4.5999999999999999E-2"/>
    <n v="0.44"/>
    <n v="1"/>
    <n v="21.2"/>
    <n v="42.6"/>
  </r>
  <r>
    <d v="1905-07-21T00:00:00"/>
    <x v="2028"/>
    <x v="6"/>
    <x v="3"/>
    <x v="17"/>
    <x v="2"/>
    <n v="140"/>
    <n v="6"/>
    <n v="4.2857142857142858E-2"/>
    <n v="16.45"/>
    <n v="8.5106382978723403"/>
    <n v="16.5"/>
    <n v="23.88"/>
    <n v="245.28"/>
    <n v="3"/>
    <n v="2.04"/>
    <n v="1.79"/>
    <n v="0.95"/>
    <n v="4.2000000000000003E-2"/>
    <n v="0.03"/>
    <n v="1"/>
    <n v="24.4"/>
    <n v="49.9"/>
  </r>
  <r>
    <d v="1905-07-22T00:00:00"/>
    <x v="2029"/>
    <x v="6"/>
    <x v="4"/>
    <x v="5"/>
    <x v="0"/>
    <n v="115"/>
    <n v="3"/>
    <n v="2.6086956521739129E-2"/>
    <n v="17.07"/>
    <n v="6.7369654364381955"/>
    <n v="36.64"/>
    <n v="18.16"/>
    <n v="438.63"/>
    <n v="2"/>
    <n v="0.85"/>
    <n v="2.72"/>
    <n v="0.79"/>
    <n v="2.5999999999999999E-2"/>
    <n v="1.05"/>
    <n v="1"/>
    <n v="20.7"/>
    <n v="54.5"/>
  </r>
  <r>
    <d v="1905-07-23T00:00:00"/>
    <x v="2030"/>
    <x v="6"/>
    <x v="2"/>
    <x v="11"/>
    <x v="2"/>
    <n v="60"/>
    <n v="8"/>
    <n v="0.13333333333333333"/>
    <n v="18.91"/>
    <n v="3.1729243786356425"/>
    <n v="10.74"/>
    <n v="25.59"/>
    <n v="294.10000000000002"/>
    <n v="1"/>
    <m/>
    <n v="2.57"/>
    <n v="2.5"/>
    <n v="1.4E-2"/>
    <n v="0.38"/>
    <n v="2"/>
    <n v="24.4"/>
    <n v="50.1"/>
  </r>
  <r>
    <d v="1905-07-24T00:00:00"/>
    <x v="2031"/>
    <x v="6"/>
    <x v="0"/>
    <x v="19"/>
    <x v="0"/>
    <n v="66"/>
    <n v="9"/>
    <n v="0.13636363636363635"/>
    <n v="14.19"/>
    <n v="4.6511627906976747"/>
    <n v="40.31"/>
    <n v="22.46"/>
    <n v="304.86"/>
    <n v="4"/>
    <n v="2.64"/>
    <n v="1.27"/>
    <n v="1.31"/>
    <n v="2.3E-2"/>
    <n v="0.69"/>
    <n v="0"/>
    <n v="20.7"/>
    <n v="42.2"/>
  </r>
  <r>
    <d v="1905-07-25T00:00:00"/>
    <x v="2032"/>
    <x v="6"/>
    <x v="3"/>
    <x v="7"/>
    <x v="1"/>
    <n v="157"/>
    <n v="2"/>
    <n v="1.2738853503184714E-2"/>
    <n v="7.75"/>
    <n v="20.258064516129032"/>
    <n v="20.57"/>
    <n v="28.84"/>
    <n v="456.42"/>
    <n v="2"/>
    <m/>
    <n v="2.11"/>
    <n v="1.99"/>
    <n v="4.2000000000000003E-2"/>
    <n v="0.45"/>
    <n v="2"/>
    <n v="21"/>
    <n v="39.6"/>
  </r>
  <r>
    <d v="1905-07-26T00:00:00"/>
    <x v="2033"/>
    <x v="6"/>
    <x v="2"/>
    <x v="14"/>
    <x v="0"/>
    <n v="86"/>
    <n v="5"/>
    <n v="5.8139534883720929E-2"/>
    <n v="1.28"/>
    <n v="67.1875"/>
    <n v="48.55"/>
    <n v="18.239999999999998"/>
    <n v="151.68"/>
    <n v="3"/>
    <n v="3.09"/>
    <n v="0.55000000000000004"/>
    <n v="1.1399999999999999"/>
    <n v="1.9E-2"/>
    <n v="1.19"/>
    <n v="0"/>
    <n v="23.3"/>
    <n v="40.5"/>
  </r>
  <r>
    <d v="1905-07-27T00:00:00"/>
    <x v="2034"/>
    <x v="6"/>
    <x v="4"/>
    <x v="9"/>
    <x v="0"/>
    <n v="196"/>
    <n v="1"/>
    <n v="5.1020408163265302E-3"/>
    <n v="14.94"/>
    <n v="13.119143239625167"/>
    <n v="25.14"/>
    <n v="27.99"/>
    <n v="453.97"/>
    <n v="2"/>
    <n v="0.47"/>
    <m/>
    <n v="0.55000000000000004"/>
    <n v="4.7E-2"/>
    <n v="1.67"/>
    <n v="2"/>
    <n v="23.9"/>
    <n v="39.700000000000003"/>
  </r>
  <r>
    <d v="1905-07-28T00:00:00"/>
    <x v="2035"/>
    <x v="6"/>
    <x v="3"/>
    <x v="10"/>
    <x v="0"/>
    <n v="188"/>
    <n v="5"/>
    <n v="2.6595744680851064E-2"/>
    <n v="13.95"/>
    <n v="13.476702508960575"/>
    <n v="12.78"/>
    <n v="26.14"/>
    <n v="470.66"/>
    <n v="1"/>
    <m/>
    <n v="2.04"/>
    <n v="0.96"/>
    <n v="2.5000000000000001E-2"/>
    <n v="0.13"/>
    <n v="1"/>
    <n v="22.6"/>
    <n v="48.6"/>
  </r>
  <r>
    <d v="1905-07-29T00:00:00"/>
    <x v="2036"/>
    <x v="6"/>
    <x v="2"/>
    <x v="2"/>
    <x v="1"/>
    <n v="137"/>
    <n v="9"/>
    <n v="6.569343065693431E-2"/>
    <n v="15.58"/>
    <n v="8.7933247753530175"/>
    <n v="49.62"/>
    <n v="16.420000000000002"/>
    <n v="105.41"/>
    <n v="3"/>
    <n v="3.34"/>
    <n v="1.31"/>
    <n v="0.65"/>
    <n v="4.3999999999999997E-2"/>
    <n v="0.26"/>
    <n v="2"/>
    <n v="22"/>
    <n v="52.1"/>
  </r>
  <r>
    <d v="1905-07-30T00:00:00"/>
    <x v="2037"/>
    <x v="6"/>
    <x v="2"/>
    <x v="14"/>
    <x v="0"/>
    <n v="127"/>
    <n v="8"/>
    <n v="6.2992125984251968E-2"/>
    <n v="22.41"/>
    <n v="5.6671128960285584"/>
    <n v="35.39"/>
    <n v="22.96"/>
    <n v="372.89"/>
    <n v="2"/>
    <n v="0.08"/>
    <n v="2.09"/>
    <n v="0.75"/>
    <n v="2.7E-2"/>
    <n v="1.03"/>
    <n v="1"/>
    <n v="20.8"/>
    <n v="40.1"/>
  </r>
  <r>
    <d v="1905-07-31T00:00:00"/>
    <x v="2038"/>
    <x v="6"/>
    <x v="1"/>
    <x v="8"/>
    <x v="0"/>
    <n v="188"/>
    <n v="5"/>
    <n v="2.6595744680851064E-2"/>
    <n v="6.47"/>
    <n v="29.057187017001546"/>
    <n v="32.56"/>
    <n v="25.47"/>
    <n v="212.96"/>
    <n v="2"/>
    <n v="3.35"/>
    <n v="2.38"/>
    <n v="2.1"/>
    <n v="3.1E-2"/>
    <n v="0.48"/>
    <n v="1"/>
    <n v="21.1"/>
    <n v="40.299999999999997"/>
  </r>
  <r>
    <d v="1905-08-01T00:00:00"/>
    <x v="2039"/>
    <x v="7"/>
    <x v="4"/>
    <x v="9"/>
    <x v="0"/>
    <n v="79"/>
    <n v="6"/>
    <n v="7.5949367088607597E-2"/>
    <n v="17.25"/>
    <n v="4.5797101449275361"/>
    <n v="53"/>
    <n v="16.21"/>
    <n v="325.83999999999997"/>
    <n v="1"/>
    <n v="1.61"/>
    <n v="1.26"/>
    <n v="2.35"/>
    <n v="4.2000000000000003E-2"/>
    <n v="1.71"/>
    <n v="1"/>
    <n v="22.2"/>
    <n v="35.4"/>
  </r>
  <r>
    <d v="1905-08-02T00:00:00"/>
    <x v="2040"/>
    <x v="7"/>
    <x v="4"/>
    <x v="9"/>
    <x v="2"/>
    <n v="177"/>
    <n v="1"/>
    <n v="5.6497175141242938E-3"/>
    <n v="5.61"/>
    <n v="31.55080213903743"/>
    <n v="28.14"/>
    <n v="20.5"/>
    <n v="359.59"/>
    <n v="1"/>
    <n v="0.24"/>
    <n v="2.85"/>
    <n v="2.4300000000000002"/>
    <n v="2.3E-2"/>
    <n v="1.32"/>
    <n v="0"/>
    <n v="20"/>
    <n v="44.3"/>
  </r>
  <r>
    <d v="1905-08-03T00:00:00"/>
    <x v="2041"/>
    <x v="7"/>
    <x v="1"/>
    <x v="6"/>
    <x v="2"/>
    <n v="179"/>
    <n v="4"/>
    <n v="2.23463687150838E-2"/>
    <n v="19.07"/>
    <n v="9.3864708966963821"/>
    <n v="27.83"/>
    <n v="26.38"/>
    <n v="333.44"/>
    <n v="4"/>
    <n v="2.13"/>
    <m/>
    <n v="1.3"/>
    <n v="0.01"/>
    <m/>
    <n v="1"/>
    <n v="21.3"/>
    <n v="51.9"/>
  </r>
  <r>
    <d v="1905-08-04T00:00:00"/>
    <x v="2042"/>
    <x v="7"/>
    <x v="2"/>
    <x v="11"/>
    <x v="1"/>
    <n v="84"/>
    <n v="5"/>
    <n v="5.9523809523809521E-2"/>
    <n v="1.71"/>
    <n v="49.122807017543863"/>
    <n v="20.82"/>
    <n v="21.63"/>
    <n v="371.62"/>
    <n v="1"/>
    <m/>
    <n v="0.28999999999999998"/>
    <n v="1.07"/>
    <n v="1.7000000000000001E-2"/>
    <n v="1.66"/>
    <n v="0"/>
    <n v="19.600000000000001"/>
    <n v="39.700000000000003"/>
  </r>
  <r>
    <d v="1905-08-05T00:00:00"/>
    <x v="2043"/>
    <x v="7"/>
    <x v="1"/>
    <x v="8"/>
    <x v="0"/>
    <n v="140"/>
    <n v="2"/>
    <n v="1.4285714285714285E-2"/>
    <n v="7.19"/>
    <n v="19.471488178025034"/>
    <n v="23.77"/>
    <n v="18.149999999999999"/>
    <n v="323.17"/>
    <n v="4"/>
    <n v="3.51"/>
    <n v="0.41"/>
    <n v="2.09"/>
    <n v="2.5000000000000001E-2"/>
    <n v="0.04"/>
    <n v="1"/>
    <n v="19.600000000000001"/>
    <n v="47.8"/>
  </r>
  <r>
    <d v="1905-08-06T00:00:00"/>
    <x v="2044"/>
    <x v="7"/>
    <x v="1"/>
    <x v="6"/>
    <x v="0"/>
    <n v="100"/>
    <n v="9"/>
    <n v="0.09"/>
    <n v="6.93"/>
    <n v="14.430014430014431"/>
    <n v="47.55"/>
    <n v="17.34"/>
    <n v="396.74"/>
    <n v="3"/>
    <n v="3.47"/>
    <n v="0.4"/>
    <n v="1.43"/>
    <n v="4.8000000000000001E-2"/>
    <m/>
    <n v="1"/>
    <n v="20.399999999999999"/>
    <n v="43.2"/>
  </r>
  <r>
    <d v="1905-08-07T00:00:00"/>
    <x v="2045"/>
    <x v="7"/>
    <x v="2"/>
    <x v="2"/>
    <x v="2"/>
    <n v="54"/>
    <n v="3"/>
    <n v="5.5555555555555552E-2"/>
    <n v="20.52"/>
    <n v="2.6315789473684212"/>
    <n v="16.84"/>
    <n v="27.42"/>
    <n v="314.75"/>
    <n v="4"/>
    <n v="2.17"/>
    <n v="1.58"/>
    <n v="2.14"/>
    <n v="4.7E-2"/>
    <n v="1.83"/>
    <n v="0"/>
    <n v="24.6"/>
    <n v="48.1"/>
  </r>
  <r>
    <d v="1905-08-08T00:00:00"/>
    <x v="2046"/>
    <x v="7"/>
    <x v="0"/>
    <x v="0"/>
    <x v="0"/>
    <n v="118"/>
    <n v="9"/>
    <n v="7.6271186440677971E-2"/>
    <n v="13.6"/>
    <n v="8.6764705882352935"/>
    <n v="29.74"/>
    <n v="16"/>
    <n v="181.21"/>
    <n v="2"/>
    <n v="3.29"/>
    <n v="1.41"/>
    <n v="2.19"/>
    <n v="4.8000000000000001E-2"/>
    <n v="0.03"/>
    <n v="0"/>
    <n v="22.9"/>
    <n v="45.1"/>
  </r>
  <r>
    <d v="1905-08-09T00:00:00"/>
    <x v="2047"/>
    <x v="7"/>
    <x v="3"/>
    <x v="7"/>
    <x v="1"/>
    <n v="71"/>
    <n v="7"/>
    <n v="9.8591549295774641E-2"/>
    <n v="10.51"/>
    <n v="6.7554709800190293"/>
    <n v="46.19"/>
    <n v="16.82"/>
    <n v="179.63"/>
    <n v="3"/>
    <n v="4.28"/>
    <n v="2.65"/>
    <n v="2.4300000000000002"/>
    <n v="4.4999999999999998E-2"/>
    <n v="7.0000000000000007E-2"/>
    <n v="0"/>
    <n v="19.399999999999999"/>
    <n v="40.9"/>
  </r>
  <r>
    <d v="1905-08-10T00:00:00"/>
    <x v="2048"/>
    <x v="7"/>
    <x v="2"/>
    <x v="14"/>
    <x v="1"/>
    <n v="77"/>
    <n v="2"/>
    <n v="2.5974025974025976E-2"/>
    <n v="6.62"/>
    <n v="11.631419939577039"/>
    <n v="40.729999999999997"/>
    <n v="27.55"/>
    <n v="360.19"/>
    <n v="3"/>
    <n v="0.28999999999999998"/>
    <m/>
    <n v="1.17"/>
    <n v="0.04"/>
    <n v="0.33"/>
    <n v="0"/>
    <n v="20"/>
    <n v="51.9"/>
  </r>
  <r>
    <d v="1905-08-11T00:00:00"/>
    <x v="2049"/>
    <x v="7"/>
    <x v="1"/>
    <x v="8"/>
    <x v="0"/>
    <n v="181"/>
    <n v="7"/>
    <n v="3.8674033149171269E-2"/>
    <n v="8.42"/>
    <n v="21.49643705463183"/>
    <n v="49.88"/>
    <n v="25.07"/>
    <n v="303.38"/>
    <n v="4"/>
    <n v="0.75"/>
    <m/>
    <n v="1.05"/>
    <n v="1.0999999999999999E-2"/>
    <n v="1.94"/>
    <n v="1"/>
    <n v="24"/>
    <n v="42.6"/>
  </r>
  <r>
    <d v="1905-08-12T00:00:00"/>
    <x v="2050"/>
    <x v="7"/>
    <x v="4"/>
    <x v="15"/>
    <x v="0"/>
    <n v="95"/>
    <n v="9"/>
    <n v="9.4736842105263161E-2"/>
    <n v="17.59"/>
    <n v="5.4007959067652074"/>
    <n v="41.26"/>
    <n v="18.53"/>
    <n v="243.36"/>
    <n v="3"/>
    <n v="2.34"/>
    <m/>
    <n v="1.58"/>
    <n v="2.8000000000000001E-2"/>
    <n v="1.1000000000000001"/>
    <n v="0"/>
    <n v="24.5"/>
    <n v="43.2"/>
  </r>
  <r>
    <d v="1905-08-13T00:00:00"/>
    <x v="2051"/>
    <x v="7"/>
    <x v="2"/>
    <x v="14"/>
    <x v="1"/>
    <n v="140"/>
    <n v="4"/>
    <n v="2.8571428571428571E-2"/>
    <n v="20.56"/>
    <n v="6.8093385214007789"/>
    <n v="11.27"/>
    <n v="17.489999999999998"/>
    <n v="326.95"/>
    <n v="2"/>
    <n v="4.21"/>
    <n v="1.66"/>
    <n v="1.47"/>
    <n v="4.9000000000000002E-2"/>
    <n v="0.88"/>
    <n v="0"/>
    <n v="23.4"/>
    <n v="53.8"/>
  </r>
  <r>
    <d v="1905-08-14T00:00:00"/>
    <x v="2052"/>
    <x v="7"/>
    <x v="4"/>
    <x v="15"/>
    <x v="2"/>
    <n v="171"/>
    <n v="2"/>
    <n v="1.1695906432748537E-2"/>
    <n v="3.12"/>
    <n v="54.807692307692307"/>
    <n v="18.309999999999999"/>
    <n v="16.68"/>
    <n v="494.81"/>
    <n v="3"/>
    <n v="2.5299999999999998"/>
    <n v="1.8"/>
    <n v="2.4"/>
    <n v="1.4E-2"/>
    <n v="1.8"/>
    <n v="2"/>
    <n v="24"/>
    <n v="33.4"/>
  </r>
  <r>
    <d v="1905-08-15T00:00:00"/>
    <x v="2053"/>
    <x v="7"/>
    <x v="0"/>
    <x v="19"/>
    <x v="1"/>
    <n v="87"/>
    <n v="4"/>
    <n v="4.5977011494252873E-2"/>
    <n v="1.33"/>
    <n v="65.41353383458646"/>
    <n v="47.24"/>
    <n v="15.73"/>
    <n v="352.18"/>
    <n v="2"/>
    <n v="0.91"/>
    <n v="0.35"/>
    <n v="1.1599999999999999"/>
    <n v="3.9E-2"/>
    <n v="1.49"/>
    <n v="2"/>
    <n v="24.3"/>
    <n v="50.8"/>
  </r>
  <r>
    <d v="1905-08-16T00:00:00"/>
    <x v="2054"/>
    <x v="7"/>
    <x v="0"/>
    <x v="19"/>
    <x v="0"/>
    <n v="53"/>
    <n v="9"/>
    <n v="0.16981132075471697"/>
    <n v="13.63"/>
    <n v="3.8884812912692586"/>
    <n v="48.01"/>
    <n v="18.170000000000002"/>
    <n v="377.49"/>
    <n v="1"/>
    <m/>
    <n v="0.09"/>
    <n v="1.95"/>
    <n v="0.04"/>
    <n v="0.1"/>
    <n v="1"/>
    <n v="19.5"/>
    <n v="53.7"/>
  </r>
  <r>
    <d v="1905-08-17T00:00:00"/>
    <x v="2055"/>
    <x v="7"/>
    <x v="0"/>
    <x v="12"/>
    <x v="0"/>
    <n v="167"/>
    <n v="9"/>
    <n v="5.3892215568862277E-2"/>
    <n v="20.27"/>
    <n v="8.2387765170202272"/>
    <n v="31.99"/>
    <n v="26.51"/>
    <n v="367.61"/>
    <n v="3"/>
    <n v="1.1200000000000001"/>
    <n v="2.37"/>
    <n v="1.22"/>
    <n v="1.9E-2"/>
    <n v="1.86"/>
    <n v="1"/>
    <n v="21.4"/>
    <n v="51.9"/>
  </r>
  <r>
    <d v="1905-08-18T00:00:00"/>
    <x v="2056"/>
    <x v="7"/>
    <x v="3"/>
    <x v="17"/>
    <x v="1"/>
    <n v="166"/>
    <n v="1"/>
    <n v="6.024096385542169E-3"/>
    <n v="1.52"/>
    <n v="109.21052631578947"/>
    <n v="28.02"/>
    <n v="24.22"/>
    <n v="378.06"/>
    <n v="1"/>
    <n v="4.1399999999999997"/>
    <n v="0.87"/>
    <n v="0.53"/>
    <n v="4.7E-2"/>
    <m/>
    <n v="2"/>
    <n v="22.6"/>
    <n v="43.4"/>
  </r>
  <r>
    <d v="1905-08-19T00:00:00"/>
    <x v="2057"/>
    <x v="7"/>
    <x v="0"/>
    <x v="19"/>
    <x v="0"/>
    <n v="142"/>
    <n v="5"/>
    <n v="3.5211267605633804E-2"/>
    <n v="14.31"/>
    <n v="9.9231306778476593"/>
    <n v="34.97"/>
    <n v="25.78"/>
    <n v="178.12"/>
    <n v="1"/>
    <n v="5"/>
    <n v="1.5"/>
    <n v="0.64"/>
    <n v="1.9E-2"/>
    <n v="0.84"/>
    <n v="0"/>
    <n v="24.6"/>
    <n v="38.4"/>
  </r>
  <r>
    <d v="1905-08-20T00:00:00"/>
    <x v="2058"/>
    <x v="7"/>
    <x v="1"/>
    <x v="1"/>
    <x v="0"/>
    <n v="178"/>
    <n v="9"/>
    <n v="5.0561797752808987E-2"/>
    <n v="19.739999999999998"/>
    <n v="9.0172239108409329"/>
    <n v="46"/>
    <n v="29.61"/>
    <n v="152.44"/>
    <n v="4"/>
    <n v="3.05"/>
    <n v="2.54"/>
    <n v="0.79"/>
    <n v="4.8000000000000001E-2"/>
    <n v="0.15"/>
    <n v="2"/>
    <n v="22.1"/>
    <n v="39.5"/>
  </r>
  <r>
    <d v="1905-08-21T00:00:00"/>
    <x v="2059"/>
    <x v="7"/>
    <x v="0"/>
    <x v="12"/>
    <x v="0"/>
    <n v="155"/>
    <n v="4"/>
    <n v="2.5806451612903226E-2"/>
    <n v="3.61"/>
    <n v="42.936288088642662"/>
    <n v="28.69"/>
    <n v="21.4"/>
    <n v="412.05"/>
    <n v="1"/>
    <n v="0.97"/>
    <n v="1.22"/>
    <n v="1.31"/>
    <n v="3.4000000000000002E-2"/>
    <n v="1.54"/>
    <n v="1"/>
    <n v="24.4"/>
    <n v="45"/>
  </r>
  <r>
    <d v="1905-08-22T00:00:00"/>
    <x v="2060"/>
    <x v="7"/>
    <x v="3"/>
    <x v="10"/>
    <x v="1"/>
    <n v="181"/>
    <n v="8"/>
    <n v="4.4198895027624308E-2"/>
    <n v="9.33"/>
    <n v="19.39978563772776"/>
    <n v="35.619999999999997"/>
    <n v="28.88"/>
    <n v="196.22"/>
    <n v="1"/>
    <n v="2.4900000000000002"/>
    <n v="2.8"/>
    <n v="1.87"/>
    <n v="0.01"/>
    <n v="0.14000000000000001"/>
    <n v="0"/>
    <n v="20"/>
    <n v="59.8"/>
  </r>
  <r>
    <d v="1905-08-23T00:00:00"/>
    <x v="2061"/>
    <x v="7"/>
    <x v="0"/>
    <x v="4"/>
    <x v="1"/>
    <n v="195"/>
    <m/>
    <n v="0"/>
    <n v="3.32"/>
    <n v="58.734939759036145"/>
    <n v="19.18"/>
    <n v="16.149999999999999"/>
    <n v="103.64"/>
    <n v="4"/>
    <n v="3.4"/>
    <n v="2.0299999999999998"/>
    <n v="1.25"/>
    <n v="3.4000000000000002E-2"/>
    <n v="0.72"/>
    <n v="0"/>
    <n v="23.1"/>
    <n v="37.6"/>
  </r>
  <r>
    <d v="1905-08-24T00:00:00"/>
    <x v="2062"/>
    <x v="7"/>
    <x v="2"/>
    <x v="2"/>
    <x v="2"/>
    <n v="56"/>
    <n v="6"/>
    <n v="0.10714285714285714"/>
    <n v="1.88"/>
    <n v="29.787234042553195"/>
    <n v="32.049999999999997"/>
    <n v="26.82"/>
    <n v="219.52"/>
    <n v="2"/>
    <n v="0.69"/>
    <n v="0.18"/>
    <n v="2.13"/>
    <n v="3.2000000000000001E-2"/>
    <n v="0.09"/>
    <n v="1"/>
    <n v="20.6"/>
    <n v="34.4"/>
  </r>
  <r>
    <d v="1905-08-25T00:00:00"/>
    <x v="2063"/>
    <x v="7"/>
    <x v="4"/>
    <x v="18"/>
    <x v="2"/>
    <n v="110"/>
    <n v="7"/>
    <n v="6.363636363636363E-2"/>
    <n v="12.36"/>
    <n v="8.8996763754045318"/>
    <n v="15.4"/>
    <n v="24.33"/>
    <n v="285.66000000000003"/>
    <n v="3"/>
    <n v="4.88"/>
    <n v="0.37"/>
    <n v="2.38"/>
    <n v="3.5999999999999997E-2"/>
    <n v="1.1299999999999999"/>
    <n v="1"/>
    <n v="23.1"/>
    <n v="44.8"/>
  </r>
  <r>
    <d v="1905-08-26T00:00:00"/>
    <x v="2064"/>
    <x v="7"/>
    <x v="1"/>
    <x v="8"/>
    <x v="1"/>
    <n v="50"/>
    <n v="5"/>
    <n v="0.1"/>
    <n v="16.29"/>
    <n v="3.0693677102516883"/>
    <n v="10.68"/>
    <n v="24.59"/>
    <n v="207.45"/>
    <n v="1"/>
    <n v="4.79"/>
    <n v="2.44"/>
    <n v="2.35"/>
    <n v="3.1E-2"/>
    <n v="0.75"/>
    <n v="0"/>
    <n v="19.899999999999999"/>
    <n v="35.6"/>
  </r>
  <r>
    <d v="1905-08-27T00:00:00"/>
    <x v="2065"/>
    <x v="7"/>
    <x v="1"/>
    <x v="1"/>
    <x v="0"/>
    <n v="106"/>
    <n v="4"/>
    <n v="3.7735849056603772E-2"/>
    <n v="22.22"/>
    <n v="4.7704770477047704"/>
    <n v="33.03"/>
    <n v="15.03"/>
    <n v="137.38"/>
    <n v="1"/>
    <n v="2.5299999999999998"/>
    <n v="2.97"/>
    <n v="0.55000000000000004"/>
    <n v="3.4000000000000002E-2"/>
    <n v="1.71"/>
    <n v="0"/>
    <n v="20.399999999999999"/>
    <n v="52.5"/>
  </r>
  <r>
    <d v="1905-08-28T00:00:00"/>
    <x v="2066"/>
    <x v="7"/>
    <x v="0"/>
    <x v="12"/>
    <x v="0"/>
    <n v="62"/>
    <n v="7"/>
    <n v="0.11290322580645161"/>
    <n v="8.1"/>
    <n v="7.6543209876543212"/>
    <n v="37.880000000000003"/>
    <n v="18.05"/>
    <n v="200.41"/>
    <n v="1"/>
    <n v="4.08"/>
    <n v="0.5"/>
    <n v="0.54"/>
    <n v="3.4000000000000002E-2"/>
    <n v="1.1399999999999999"/>
    <n v="1"/>
    <n v="22.3"/>
    <n v="31.6"/>
  </r>
  <r>
    <d v="1905-08-29T00:00:00"/>
    <x v="2067"/>
    <x v="7"/>
    <x v="3"/>
    <x v="7"/>
    <x v="0"/>
    <n v="139"/>
    <n v="0"/>
    <n v="0"/>
    <n v="6.99"/>
    <n v="19.885550786838341"/>
    <n v="19.309999999999999"/>
    <n v="29.31"/>
    <n v="132.19"/>
    <n v="1"/>
    <n v="4.95"/>
    <n v="1.67"/>
    <n v="2.02"/>
    <n v="4.2999999999999997E-2"/>
    <n v="1.33"/>
    <n v="1"/>
    <n v="22.8"/>
    <n v="34"/>
  </r>
  <r>
    <d v="1905-08-30T00:00:00"/>
    <x v="2068"/>
    <x v="7"/>
    <x v="4"/>
    <x v="15"/>
    <x v="0"/>
    <n v="77"/>
    <n v="1"/>
    <n v="1.2987012987012988E-2"/>
    <n v="15.33"/>
    <n v="5.0228310502283104"/>
    <n v="18.03"/>
    <n v="24.77"/>
    <n v="314.45"/>
    <n v="3"/>
    <n v="3.34"/>
    <m/>
    <n v="1.75"/>
    <n v="3.5999999999999997E-2"/>
    <n v="0.34"/>
    <n v="1"/>
    <n v="19.3"/>
    <n v="42.9"/>
  </r>
  <r>
    <d v="1905-08-31T00:00:00"/>
    <x v="2069"/>
    <x v="7"/>
    <x v="3"/>
    <x v="3"/>
    <x v="1"/>
    <n v="119"/>
    <m/>
    <n v="0"/>
    <n v="22.79"/>
    <n v="5.2215884159719179"/>
    <n v="37.36"/>
    <n v="28.72"/>
    <n v="374.11"/>
    <n v="1"/>
    <n v="2.94"/>
    <n v="1.08"/>
    <n v="1.1100000000000001"/>
    <n v="2.1000000000000001E-2"/>
    <n v="1.63"/>
    <n v="1"/>
    <n v="19.2"/>
    <n v="42.3"/>
  </r>
  <r>
    <d v="1905-09-01T00:00:00"/>
    <x v="2070"/>
    <x v="8"/>
    <x v="0"/>
    <x v="19"/>
    <x v="1"/>
    <n v="186"/>
    <n v="6"/>
    <n v="3.2258064516129031E-2"/>
    <n v="5.27"/>
    <n v="35.294117647058826"/>
    <n v="34.590000000000003"/>
    <n v="17.13"/>
    <n v="385.2"/>
    <n v="3"/>
    <n v="3.04"/>
    <n v="2.2000000000000002"/>
    <n v="2.33"/>
    <n v="1.2E-2"/>
    <n v="1.84"/>
    <n v="0"/>
    <n v="24.4"/>
    <n v="50.5"/>
  </r>
  <r>
    <d v="1905-09-02T00:00:00"/>
    <x v="2071"/>
    <x v="8"/>
    <x v="3"/>
    <x v="17"/>
    <x v="2"/>
    <n v="76"/>
    <n v="7"/>
    <n v="9.2105263157894732E-2"/>
    <n v="3.73"/>
    <n v="20.375335120643431"/>
    <n v="42.86"/>
    <n v="23.15"/>
    <n v="415.94"/>
    <n v="2"/>
    <n v="2.66"/>
    <n v="0.05"/>
    <n v="0.6"/>
    <n v="2.5999999999999999E-2"/>
    <n v="1.49"/>
    <n v="0"/>
    <n v="20.100000000000001"/>
    <n v="33.5"/>
  </r>
  <r>
    <d v="1905-09-03T00:00:00"/>
    <x v="2072"/>
    <x v="8"/>
    <x v="4"/>
    <x v="9"/>
    <x v="2"/>
    <n v="150"/>
    <n v="4"/>
    <n v="2.6666666666666668E-2"/>
    <n v="20.399999999999999"/>
    <n v="7.3529411764705888"/>
    <n v="20.81"/>
    <n v="18.809999999999999"/>
    <n v="120.52"/>
    <n v="4"/>
    <n v="4.5199999999999996"/>
    <n v="2.0499999999999998"/>
    <n v="1.01"/>
    <n v="3.5999999999999997E-2"/>
    <n v="0.15"/>
    <n v="2"/>
    <n v="22.4"/>
    <n v="37.9"/>
  </r>
  <r>
    <d v="1905-09-04T00:00:00"/>
    <x v="2073"/>
    <x v="8"/>
    <x v="4"/>
    <x v="15"/>
    <x v="2"/>
    <n v="133"/>
    <n v="6"/>
    <n v="4.5112781954887216E-2"/>
    <n v="4.08"/>
    <n v="32.598039215686271"/>
    <n v="38.08"/>
    <n v="29.53"/>
    <n v="397.56"/>
    <n v="4"/>
    <m/>
    <n v="0.37"/>
    <n v="1.03"/>
    <n v="1.9E-2"/>
    <n v="1.62"/>
    <n v="0"/>
    <n v="18.2"/>
    <n v="48.7"/>
  </r>
  <r>
    <d v="1905-09-05T00:00:00"/>
    <x v="2074"/>
    <x v="8"/>
    <x v="3"/>
    <x v="3"/>
    <x v="0"/>
    <n v="134"/>
    <n v="5"/>
    <n v="3.7313432835820892E-2"/>
    <n v="11.01"/>
    <n v="12.170753860127157"/>
    <n v="17.600000000000001"/>
    <n v="26.49"/>
    <n v="398.43"/>
    <n v="1"/>
    <n v="2.41"/>
    <n v="1.19"/>
    <n v="0.71"/>
    <n v="4.9000000000000002E-2"/>
    <n v="1.46"/>
    <n v="1"/>
    <n v="24.8"/>
    <n v="56"/>
  </r>
  <r>
    <d v="1905-09-06T00:00:00"/>
    <x v="2075"/>
    <x v="8"/>
    <x v="0"/>
    <x v="4"/>
    <x v="0"/>
    <n v="142"/>
    <n v="8"/>
    <n v="5.6338028169014086E-2"/>
    <n v="18.97"/>
    <n v="7.4855034264628362"/>
    <n v="19.93"/>
    <n v="29.49"/>
    <n v="303.07"/>
    <n v="4"/>
    <n v="0.08"/>
    <n v="1.1499999999999999"/>
    <n v="1.63"/>
    <n v="0.05"/>
    <n v="0.38"/>
    <n v="1"/>
    <n v="24.3"/>
    <n v="36.700000000000003"/>
  </r>
  <r>
    <d v="1905-09-07T00:00:00"/>
    <x v="2076"/>
    <x v="8"/>
    <x v="4"/>
    <x v="18"/>
    <x v="0"/>
    <n v="73"/>
    <n v="9"/>
    <n v="0.12328767123287671"/>
    <n v="9.6300000000000008"/>
    <n v="7.5804776739356177"/>
    <n v="30.22"/>
    <n v="15.49"/>
    <n v="340.34"/>
    <n v="4"/>
    <n v="4.45"/>
    <n v="0.96"/>
    <n v="0.81"/>
    <n v="2.8000000000000001E-2"/>
    <n v="0.38"/>
    <n v="0"/>
    <n v="20.9"/>
    <n v="41"/>
  </r>
  <r>
    <d v="1905-09-08T00:00:00"/>
    <x v="2077"/>
    <x v="8"/>
    <x v="3"/>
    <x v="3"/>
    <x v="0"/>
    <n v="117"/>
    <n v="5"/>
    <n v="4.2735042735042736E-2"/>
    <n v="15.94"/>
    <n v="7.3400250941028862"/>
    <n v="43.35"/>
    <n v="18.38"/>
    <n v="370.67"/>
    <n v="2"/>
    <n v="1.56"/>
    <n v="2.86"/>
    <n v="1.82"/>
    <n v="4.9000000000000002E-2"/>
    <n v="1.76"/>
    <n v="0"/>
    <n v="18.3"/>
    <n v="41.6"/>
  </r>
  <r>
    <d v="1905-09-09T00:00:00"/>
    <x v="2078"/>
    <x v="8"/>
    <x v="3"/>
    <x v="3"/>
    <x v="2"/>
    <n v="190"/>
    <n v="0"/>
    <n v="0"/>
    <n v="19.23"/>
    <n v="9.8803952158086314"/>
    <n v="21.7"/>
    <n v="28.73"/>
    <n v="298.81"/>
    <n v="1"/>
    <m/>
    <n v="1.95"/>
    <n v="1.87"/>
    <n v="0.04"/>
    <n v="0.26"/>
    <n v="0"/>
    <n v="23.7"/>
    <n v="47.8"/>
  </r>
  <r>
    <d v="1905-09-10T00:00:00"/>
    <x v="2079"/>
    <x v="8"/>
    <x v="1"/>
    <x v="8"/>
    <x v="2"/>
    <n v="94"/>
    <n v="5"/>
    <n v="5.3191489361702128E-2"/>
    <n v="13.42"/>
    <n v="7.0044709388971684"/>
    <n v="17.84"/>
    <n v="17.38"/>
    <n v="496.59"/>
    <n v="4"/>
    <n v="3.19"/>
    <n v="1.18"/>
    <n v="1.8"/>
    <n v="3.5999999999999997E-2"/>
    <n v="0.04"/>
    <n v="2"/>
    <n v="20.8"/>
    <n v="44.7"/>
  </r>
  <r>
    <d v="1905-09-11T00:00:00"/>
    <x v="2080"/>
    <x v="8"/>
    <x v="4"/>
    <x v="15"/>
    <x v="1"/>
    <n v="187"/>
    <n v="12"/>
    <n v="6.4171122994652413E-2"/>
    <n v="5.6"/>
    <n v="33.392857142857146"/>
    <n v="34.76"/>
    <n v="25.09"/>
    <n v="119.49"/>
    <n v="3"/>
    <m/>
    <n v="0.35"/>
    <n v="1.99"/>
    <n v="0.04"/>
    <n v="0.52"/>
    <n v="2"/>
    <n v="19"/>
    <n v="48"/>
  </r>
  <r>
    <d v="1905-09-12T00:00:00"/>
    <x v="2081"/>
    <x v="8"/>
    <x v="1"/>
    <x v="1"/>
    <x v="1"/>
    <n v="198"/>
    <n v="6"/>
    <n v="3.0303030303030304E-2"/>
    <n v="6.18"/>
    <n v="32.038834951456309"/>
    <n v="23.74"/>
    <n v="28.87"/>
    <n v="145.41"/>
    <n v="3"/>
    <n v="3.76"/>
    <m/>
    <n v="2.4900000000000002"/>
    <n v="3.6999999999999998E-2"/>
    <n v="0.91"/>
    <n v="2"/>
    <n v="19.8"/>
    <n v="35.1"/>
  </r>
  <r>
    <d v="1905-09-13T00:00:00"/>
    <x v="2082"/>
    <x v="8"/>
    <x v="4"/>
    <x v="15"/>
    <x v="2"/>
    <n v="158"/>
    <n v="1"/>
    <n v="6.3291139240506328E-3"/>
    <n v="23.62"/>
    <n v="6.6892464013547839"/>
    <n v="26.11"/>
    <n v="15.18"/>
    <n v="210.14"/>
    <n v="3"/>
    <n v="2.54"/>
    <n v="2.09"/>
    <n v="2.11"/>
    <n v="4.2999999999999997E-2"/>
    <n v="1.01"/>
    <n v="1"/>
    <n v="20.2"/>
    <n v="37.299999999999997"/>
  </r>
  <r>
    <d v="1905-09-14T00:00:00"/>
    <x v="2083"/>
    <x v="8"/>
    <x v="0"/>
    <x v="4"/>
    <x v="2"/>
    <n v="161"/>
    <n v="6"/>
    <n v="3.7267080745341616E-2"/>
    <n v="19.66"/>
    <n v="8.1892166836215665"/>
    <n v="33.619999999999997"/>
    <n v="23.03"/>
    <n v="329.04"/>
    <n v="4"/>
    <n v="0.33"/>
    <m/>
    <n v="1.42"/>
    <n v="1.0999999999999999E-2"/>
    <m/>
    <n v="0"/>
    <n v="20.8"/>
    <n v="30.5"/>
  </r>
  <r>
    <d v="1905-09-15T00:00:00"/>
    <x v="2084"/>
    <x v="8"/>
    <x v="1"/>
    <x v="8"/>
    <x v="0"/>
    <n v="129"/>
    <n v="2"/>
    <n v="1.5503875968992248E-2"/>
    <n v="8.35"/>
    <n v="15.449101796407186"/>
    <n v="13.64"/>
    <n v="24.12"/>
    <n v="469.21"/>
    <n v="3"/>
    <n v="0.76"/>
    <m/>
    <n v="1.08"/>
    <n v="4.5999999999999999E-2"/>
    <n v="1.78"/>
    <n v="0"/>
    <n v="24.3"/>
    <n v="55.5"/>
  </r>
  <r>
    <d v="1905-09-16T00:00:00"/>
    <x v="2085"/>
    <x v="8"/>
    <x v="1"/>
    <x v="8"/>
    <x v="2"/>
    <n v="172"/>
    <n v="7"/>
    <n v="4.0697674418604654E-2"/>
    <n v="5.0999999999999996"/>
    <n v="33.725490196078432"/>
    <n v="22.4"/>
    <n v="26.62"/>
    <n v="485.39"/>
    <n v="3"/>
    <m/>
    <n v="2.87"/>
    <n v="0.94"/>
    <n v="0.02"/>
    <n v="1.68"/>
    <n v="0"/>
    <n v="23.8"/>
    <n v="55"/>
  </r>
  <r>
    <d v="1905-09-17T00:00:00"/>
    <x v="2086"/>
    <x v="8"/>
    <x v="0"/>
    <x v="12"/>
    <x v="0"/>
    <n v="127"/>
    <n v="6"/>
    <n v="4.7244094488188976E-2"/>
    <n v="7.47"/>
    <n v="17.001338688085678"/>
    <n v="33.299999999999997"/>
    <n v="26.63"/>
    <n v="484.67"/>
    <n v="2"/>
    <n v="2.16"/>
    <n v="2.23"/>
    <n v="2.19"/>
    <n v="3.2000000000000001E-2"/>
    <m/>
    <n v="0"/>
    <n v="22.1"/>
    <n v="47.8"/>
  </r>
  <r>
    <d v="1905-09-18T00:00:00"/>
    <x v="2087"/>
    <x v="8"/>
    <x v="2"/>
    <x v="16"/>
    <x v="1"/>
    <n v="67"/>
    <n v="5"/>
    <n v="7.4626865671641784E-2"/>
    <n v="19.88"/>
    <n v="3.370221327967807"/>
    <n v="15.52"/>
    <n v="23.25"/>
    <n v="481.19"/>
    <n v="1"/>
    <m/>
    <n v="1.37"/>
    <n v="2.0699999999999998"/>
    <n v="4.3999999999999997E-2"/>
    <n v="0.16"/>
    <n v="2"/>
    <n v="19.7"/>
    <n v="43.8"/>
  </r>
  <r>
    <d v="1905-09-19T00:00:00"/>
    <x v="2088"/>
    <x v="8"/>
    <x v="1"/>
    <x v="13"/>
    <x v="1"/>
    <n v="174"/>
    <n v="2"/>
    <n v="1.1494252873563218E-2"/>
    <n v="14.69"/>
    <n v="11.844792375765827"/>
    <n v="31.76"/>
    <n v="28.29"/>
    <n v="444.75"/>
    <n v="3"/>
    <n v="3.33"/>
    <n v="1.96"/>
    <n v="0.72"/>
    <n v="2.3E-2"/>
    <n v="0.06"/>
    <n v="0"/>
    <n v="23.6"/>
    <n v="51.5"/>
  </r>
  <r>
    <d v="1905-09-20T00:00:00"/>
    <x v="2089"/>
    <x v="8"/>
    <x v="0"/>
    <x v="12"/>
    <x v="1"/>
    <n v="81"/>
    <n v="5"/>
    <n v="6.1728395061728392E-2"/>
    <n v="16.88"/>
    <n v="4.798578199052133"/>
    <n v="38.71"/>
    <n v="18.96"/>
    <n v="313.3"/>
    <n v="1"/>
    <n v="2.98"/>
    <n v="0.43"/>
    <n v="2.39"/>
    <n v="4.9000000000000002E-2"/>
    <n v="0.93"/>
    <n v="2"/>
    <n v="22.6"/>
    <n v="32.299999999999997"/>
  </r>
  <r>
    <d v="1905-09-21T00:00:00"/>
    <x v="2090"/>
    <x v="8"/>
    <x v="0"/>
    <x v="19"/>
    <x v="2"/>
    <n v="172"/>
    <n v="8"/>
    <n v="4.6511627906976744E-2"/>
    <n v="16.100000000000001"/>
    <n v="10.683229813664596"/>
    <n v="30.02"/>
    <n v="21.19"/>
    <n v="369.42"/>
    <n v="3"/>
    <n v="3.62"/>
    <n v="1.19"/>
    <n v="1.56"/>
    <n v="1.7999999999999999E-2"/>
    <n v="0.53"/>
    <n v="0"/>
    <n v="23.6"/>
    <n v="59.3"/>
  </r>
  <r>
    <d v="1905-09-22T00:00:00"/>
    <x v="2091"/>
    <x v="8"/>
    <x v="0"/>
    <x v="0"/>
    <x v="2"/>
    <n v="151"/>
    <m/>
    <n v="0"/>
    <n v="20.66"/>
    <n v="7.3088092933204258"/>
    <n v="30.17"/>
    <n v="24.95"/>
    <n v="109.28"/>
    <n v="2"/>
    <n v="2.57"/>
    <n v="1.6"/>
    <n v="0.74"/>
    <n v="1.7999999999999999E-2"/>
    <n v="1.63"/>
    <n v="1"/>
    <n v="20"/>
    <n v="58.7"/>
  </r>
  <r>
    <d v="1905-09-23T00:00:00"/>
    <x v="2092"/>
    <x v="8"/>
    <x v="4"/>
    <x v="5"/>
    <x v="1"/>
    <n v="168"/>
    <m/>
    <n v="0"/>
    <n v="23.72"/>
    <n v="7.0826306913996628"/>
    <n v="16.170000000000002"/>
    <n v="27.08"/>
    <n v="111.4"/>
    <n v="2"/>
    <n v="2.4"/>
    <m/>
    <n v="2.4300000000000002"/>
    <n v="0.03"/>
    <n v="1.75"/>
    <n v="1"/>
    <n v="21.4"/>
    <n v="33.9"/>
  </r>
  <r>
    <d v="1905-09-24T00:00:00"/>
    <x v="2093"/>
    <x v="8"/>
    <x v="0"/>
    <x v="12"/>
    <x v="1"/>
    <n v="167"/>
    <n v="1"/>
    <n v="5.9880239520958087E-3"/>
    <n v="15.5"/>
    <n v="10.774193548387096"/>
    <n v="11.19"/>
    <n v="20.059999999999999"/>
    <n v="448.75"/>
    <n v="1"/>
    <n v="4.8899999999999997"/>
    <m/>
    <n v="1.33"/>
    <n v="1.2999999999999999E-2"/>
    <n v="0.93"/>
    <n v="2"/>
    <n v="19.2"/>
    <n v="59.7"/>
  </r>
  <r>
    <d v="1905-09-25T00:00:00"/>
    <x v="2094"/>
    <x v="8"/>
    <x v="0"/>
    <x v="4"/>
    <x v="1"/>
    <n v="181"/>
    <n v="1"/>
    <n v="5.5248618784530384E-3"/>
    <n v="14.91"/>
    <n v="12.139503688799463"/>
    <n v="12.88"/>
    <n v="20.18"/>
    <n v="246.73"/>
    <n v="2"/>
    <m/>
    <n v="0.5"/>
    <n v="1.45"/>
    <n v="1.0999999999999999E-2"/>
    <n v="1.29"/>
    <n v="2"/>
    <n v="21.4"/>
    <n v="44.1"/>
  </r>
  <r>
    <d v="1905-09-26T00:00:00"/>
    <x v="2095"/>
    <x v="8"/>
    <x v="3"/>
    <x v="17"/>
    <x v="1"/>
    <n v="169"/>
    <n v="7"/>
    <n v="4.142011834319527E-2"/>
    <n v="3.58"/>
    <n v="47.206703910614522"/>
    <n v="30.38"/>
    <n v="21.98"/>
    <n v="249.96"/>
    <n v="1"/>
    <n v="0.89"/>
    <n v="2.37"/>
    <n v="1.88"/>
    <n v="3.6999999999999998E-2"/>
    <n v="0.46"/>
    <n v="0"/>
    <n v="24.9"/>
    <n v="44.3"/>
  </r>
  <r>
    <d v="1905-09-27T00:00:00"/>
    <x v="2096"/>
    <x v="8"/>
    <x v="2"/>
    <x v="16"/>
    <x v="1"/>
    <n v="191"/>
    <n v="2"/>
    <n v="1.0471204188481676E-2"/>
    <n v="22.2"/>
    <n v="8.6036036036036041"/>
    <n v="27.95"/>
    <n v="19.32"/>
    <n v="176.62"/>
    <n v="3"/>
    <n v="1.02"/>
    <n v="1.1100000000000001"/>
    <n v="1.19"/>
    <n v="2.8000000000000001E-2"/>
    <n v="1.1599999999999999"/>
    <n v="2"/>
    <n v="21.9"/>
    <n v="42.6"/>
  </r>
  <r>
    <d v="1905-09-28T00:00:00"/>
    <x v="2097"/>
    <x v="8"/>
    <x v="1"/>
    <x v="8"/>
    <x v="1"/>
    <n v="84"/>
    <n v="4"/>
    <n v="4.7619047619047616E-2"/>
    <n v="2.44"/>
    <n v="34.42622950819672"/>
    <n v="42.51"/>
    <n v="20.05"/>
    <n v="204.01"/>
    <n v="4"/>
    <n v="1.32"/>
    <n v="0.67"/>
    <n v="0.57999999999999996"/>
    <n v="3.7999999999999999E-2"/>
    <n v="1.37"/>
    <n v="2"/>
    <n v="19.5"/>
    <n v="53.8"/>
  </r>
  <r>
    <d v="1905-09-29T00:00:00"/>
    <x v="2098"/>
    <x v="8"/>
    <x v="0"/>
    <x v="0"/>
    <x v="0"/>
    <n v="166"/>
    <n v="5"/>
    <n v="3.0120481927710843E-2"/>
    <n v="16.59"/>
    <n v="10.006027727546716"/>
    <n v="25.1"/>
    <n v="24.43"/>
    <n v="383.85"/>
    <n v="1"/>
    <n v="3.65"/>
    <n v="1.48"/>
    <n v="1.83"/>
    <n v="4.8000000000000001E-2"/>
    <n v="0.73"/>
    <n v="1"/>
    <n v="19.5"/>
    <n v="48.5"/>
  </r>
  <r>
    <d v="1905-09-30T00:00:00"/>
    <x v="2099"/>
    <x v="8"/>
    <x v="3"/>
    <x v="7"/>
    <x v="2"/>
    <n v="57"/>
    <n v="1"/>
    <n v="1.7543859649122806E-2"/>
    <n v="18.079999999999998"/>
    <n v="3.1526548672566377"/>
    <n v="47.29"/>
    <n v="18.29"/>
    <n v="444.95"/>
    <n v="4"/>
    <n v="4.68"/>
    <n v="1.81"/>
    <n v="1.22"/>
    <n v="4.8000000000000001E-2"/>
    <n v="1.25"/>
    <n v="2"/>
    <n v="18.399999999999999"/>
    <n v="45.6"/>
  </r>
  <r>
    <d v="1905-10-01T00:00:00"/>
    <x v="2100"/>
    <x v="9"/>
    <x v="0"/>
    <x v="4"/>
    <x v="0"/>
    <n v="159"/>
    <n v="2"/>
    <n v="1.2578616352201259E-2"/>
    <n v="8.64"/>
    <n v="18.402777777777775"/>
    <n v="23.46"/>
    <n v="22.73"/>
    <n v="250.51"/>
    <n v="3"/>
    <n v="0.63"/>
    <n v="1.52"/>
    <n v="1.76"/>
    <n v="0.04"/>
    <n v="7.0000000000000007E-2"/>
    <n v="1"/>
    <n v="20.8"/>
    <n v="32.9"/>
  </r>
  <r>
    <d v="1905-10-02T00:00:00"/>
    <x v="2101"/>
    <x v="9"/>
    <x v="2"/>
    <x v="2"/>
    <x v="0"/>
    <n v="161"/>
    <n v="9"/>
    <n v="5.5900621118012424E-2"/>
    <n v="3.38"/>
    <n v="47.633136094674555"/>
    <n v="32.25"/>
    <n v="29.46"/>
    <n v="365.5"/>
    <n v="1"/>
    <n v="4.9800000000000004"/>
    <m/>
    <n v="2.04"/>
    <n v="2.7E-2"/>
    <n v="1.57"/>
    <n v="2"/>
    <n v="19.899999999999999"/>
    <n v="45.8"/>
  </r>
  <r>
    <d v="1905-10-03T00:00:00"/>
    <x v="2102"/>
    <x v="9"/>
    <x v="2"/>
    <x v="2"/>
    <x v="2"/>
    <n v="88"/>
    <n v="5"/>
    <n v="5.6818181818181816E-2"/>
    <n v="10.77"/>
    <n v="8.1708449396471678"/>
    <n v="36.89"/>
    <n v="28.72"/>
    <n v="392.78"/>
    <n v="2"/>
    <n v="1.62"/>
    <n v="1"/>
    <n v="0.56999999999999995"/>
    <n v="2.8000000000000001E-2"/>
    <n v="1.1100000000000001"/>
    <n v="0"/>
    <n v="20.2"/>
    <n v="33.6"/>
  </r>
  <r>
    <d v="1905-10-04T00:00:00"/>
    <x v="2103"/>
    <x v="9"/>
    <x v="1"/>
    <x v="8"/>
    <x v="0"/>
    <n v="97"/>
    <n v="4"/>
    <n v="4.1237113402061855E-2"/>
    <n v="6.52"/>
    <n v="14.877300613496933"/>
    <n v="40.75"/>
    <n v="20.82"/>
    <n v="306.42"/>
    <n v="3"/>
    <n v="1.72"/>
    <n v="0.64"/>
    <n v="1.79"/>
    <n v="2.8000000000000001E-2"/>
    <n v="0.1"/>
    <n v="2"/>
    <n v="22.7"/>
    <n v="53.4"/>
  </r>
  <r>
    <d v="1905-10-05T00:00:00"/>
    <x v="2104"/>
    <x v="9"/>
    <x v="0"/>
    <x v="19"/>
    <x v="1"/>
    <n v="160"/>
    <m/>
    <n v="0"/>
    <n v="14.66"/>
    <n v="10.914051841746248"/>
    <n v="36.14"/>
    <n v="18.940000000000001"/>
    <n v="259.66000000000003"/>
    <n v="2"/>
    <n v="2.67"/>
    <n v="2.4"/>
    <n v="2.15"/>
    <n v="4.3999999999999997E-2"/>
    <n v="0.91"/>
    <n v="0"/>
    <n v="22.4"/>
    <n v="42.2"/>
  </r>
  <r>
    <d v="1905-10-06T00:00:00"/>
    <x v="2105"/>
    <x v="9"/>
    <x v="1"/>
    <x v="13"/>
    <x v="0"/>
    <n v="50"/>
    <n v="5"/>
    <n v="0.1"/>
    <n v="1.8"/>
    <n v="27.777777777777779"/>
    <n v="15.03"/>
    <n v="29.87"/>
    <n v="340.99"/>
    <n v="4"/>
    <n v="0.48"/>
    <n v="2.9"/>
    <n v="0.53"/>
    <n v="4.2999999999999997E-2"/>
    <n v="1.21"/>
    <n v="0"/>
    <n v="24.6"/>
    <n v="48.3"/>
  </r>
  <r>
    <d v="1905-10-07T00:00:00"/>
    <x v="2106"/>
    <x v="9"/>
    <x v="1"/>
    <x v="1"/>
    <x v="1"/>
    <n v="125"/>
    <n v="5"/>
    <n v="0.04"/>
    <n v="2.11"/>
    <n v="59.241706161137444"/>
    <n v="37.479999999999997"/>
    <n v="18.260000000000002"/>
    <n v="325.42"/>
    <n v="3"/>
    <n v="4.62"/>
    <n v="2"/>
    <n v="1.1499999999999999"/>
    <n v="3.7999999999999999E-2"/>
    <n v="0.16"/>
    <n v="2"/>
    <n v="20.6"/>
    <n v="45.4"/>
  </r>
  <r>
    <d v="1905-10-08T00:00:00"/>
    <x v="2107"/>
    <x v="9"/>
    <x v="3"/>
    <x v="3"/>
    <x v="2"/>
    <n v="97"/>
    <m/>
    <n v="0"/>
    <n v="14.17"/>
    <n v="6.8454481298517997"/>
    <n v="10.039999999999999"/>
    <n v="27.29"/>
    <n v="228.14"/>
    <n v="3"/>
    <n v="0.1"/>
    <n v="2.78"/>
    <n v="1.88"/>
    <n v="3.5999999999999997E-2"/>
    <n v="1.97"/>
    <n v="1"/>
    <n v="23.9"/>
    <n v="39.799999999999997"/>
  </r>
  <r>
    <d v="1905-10-09T00:00:00"/>
    <x v="2108"/>
    <x v="9"/>
    <x v="0"/>
    <x v="19"/>
    <x v="2"/>
    <n v="79"/>
    <n v="5"/>
    <n v="6.3291139240506333E-2"/>
    <n v="4.18"/>
    <n v="18.899521531100479"/>
    <n v="23.44"/>
    <n v="29.33"/>
    <n v="234.68"/>
    <n v="2"/>
    <n v="0.04"/>
    <n v="2.4300000000000002"/>
    <n v="2.1800000000000002"/>
    <n v="2.1000000000000001E-2"/>
    <n v="1.49"/>
    <n v="0"/>
    <n v="24.3"/>
    <n v="57.9"/>
  </r>
  <r>
    <d v="1905-10-10T00:00:00"/>
    <x v="2109"/>
    <x v="9"/>
    <x v="4"/>
    <x v="18"/>
    <x v="1"/>
    <n v="152"/>
    <n v="9"/>
    <n v="5.921052631578947E-2"/>
    <n v="9.26"/>
    <n v="16.414686825053995"/>
    <n v="29.14"/>
    <n v="29.98"/>
    <n v="179.66"/>
    <n v="2"/>
    <n v="4.8499999999999996"/>
    <n v="0.16"/>
    <n v="1.89"/>
    <n v="3.1E-2"/>
    <n v="0.52"/>
    <n v="1"/>
    <n v="20.100000000000001"/>
    <n v="38"/>
  </r>
  <r>
    <d v="1905-10-11T00:00:00"/>
    <x v="2110"/>
    <x v="9"/>
    <x v="4"/>
    <x v="18"/>
    <x v="0"/>
    <n v="65"/>
    <n v="0"/>
    <n v="0"/>
    <n v="21.12"/>
    <n v="3.0776515151515151"/>
    <n v="26.49"/>
    <n v="21.5"/>
    <n v="327.19"/>
    <n v="1"/>
    <n v="2.0099999999999998"/>
    <n v="2.5"/>
    <n v="2.16"/>
    <n v="2.4E-2"/>
    <n v="1.6"/>
    <n v="1"/>
    <n v="20.2"/>
    <n v="55.9"/>
  </r>
  <r>
    <d v="1905-10-12T00:00:00"/>
    <x v="2111"/>
    <x v="9"/>
    <x v="2"/>
    <x v="2"/>
    <x v="1"/>
    <n v="90"/>
    <n v="7"/>
    <n v="7.7777777777777779E-2"/>
    <n v="1.57"/>
    <n v="57.324840764331206"/>
    <n v="20.53"/>
    <n v="21.36"/>
    <n v="475.08"/>
    <n v="4"/>
    <m/>
    <n v="2.13"/>
    <n v="2.2000000000000002"/>
    <n v="3.3000000000000002E-2"/>
    <n v="1.53"/>
    <n v="0"/>
    <n v="24.6"/>
    <n v="53.4"/>
  </r>
  <r>
    <d v="1905-10-13T00:00:00"/>
    <x v="2112"/>
    <x v="9"/>
    <x v="4"/>
    <x v="5"/>
    <x v="0"/>
    <n v="177"/>
    <n v="8"/>
    <n v="4.519774011299435E-2"/>
    <n v="4.4400000000000004"/>
    <n v="39.864864864864863"/>
    <n v="44.35"/>
    <n v="25.08"/>
    <n v="236.21"/>
    <n v="3"/>
    <n v="1.38"/>
    <n v="0.75"/>
    <n v="2.09"/>
    <n v="4.7E-2"/>
    <n v="0.46"/>
    <n v="0"/>
    <n v="20.7"/>
    <n v="43.8"/>
  </r>
  <r>
    <d v="1905-10-14T00:00:00"/>
    <x v="2113"/>
    <x v="9"/>
    <x v="1"/>
    <x v="1"/>
    <x v="2"/>
    <n v="73"/>
    <n v="9"/>
    <n v="0.12328767123287671"/>
    <n v="21.82"/>
    <n v="3.3455545371219064"/>
    <n v="49.72"/>
    <n v="20.96"/>
    <n v="368.66"/>
    <n v="1"/>
    <n v="2.4700000000000002"/>
    <m/>
    <n v="1.1399999999999999"/>
    <n v="3.2000000000000001E-2"/>
    <n v="1.58"/>
    <n v="0"/>
    <n v="24.6"/>
    <n v="30.5"/>
  </r>
  <r>
    <d v="1905-10-15T00:00:00"/>
    <x v="2114"/>
    <x v="9"/>
    <x v="1"/>
    <x v="13"/>
    <x v="1"/>
    <n v="114"/>
    <n v="9"/>
    <n v="7.8947368421052627E-2"/>
    <n v="9.75"/>
    <n v="11.692307692307692"/>
    <n v="53.34"/>
    <n v="18.53"/>
    <n v="429.25"/>
    <n v="1"/>
    <n v="4.47"/>
    <n v="2.2799999999999998"/>
    <n v="0.98"/>
    <n v="0.05"/>
    <n v="0.16"/>
    <n v="0"/>
    <n v="20.100000000000001"/>
    <n v="39.299999999999997"/>
  </r>
  <r>
    <d v="1905-10-16T00:00:00"/>
    <x v="2115"/>
    <x v="9"/>
    <x v="3"/>
    <x v="10"/>
    <x v="0"/>
    <n v="149"/>
    <n v="0"/>
    <n v="0"/>
    <n v="9.43"/>
    <n v="15.800636267232237"/>
    <n v="14.96"/>
    <n v="19.559999999999999"/>
    <n v="485.98"/>
    <n v="4"/>
    <n v="3.73"/>
    <n v="2.79"/>
    <n v="1.46"/>
    <n v="0.03"/>
    <n v="1.36"/>
    <n v="1"/>
    <n v="24.1"/>
    <n v="44.4"/>
  </r>
  <r>
    <d v="1905-10-17T00:00:00"/>
    <x v="2116"/>
    <x v="9"/>
    <x v="2"/>
    <x v="2"/>
    <x v="0"/>
    <n v="163"/>
    <n v="2"/>
    <n v="1.2269938650306749E-2"/>
    <n v="13.73"/>
    <n v="11.871813546977421"/>
    <n v="17.46"/>
    <n v="16.27"/>
    <n v="421.82"/>
    <n v="4"/>
    <n v="0.87"/>
    <n v="0.63"/>
    <n v="1.65"/>
    <n v="1.7000000000000001E-2"/>
    <n v="1.24"/>
    <n v="0"/>
    <n v="21.1"/>
    <n v="38.799999999999997"/>
  </r>
  <r>
    <d v="1905-10-18T00:00:00"/>
    <x v="2117"/>
    <x v="9"/>
    <x v="2"/>
    <x v="14"/>
    <x v="1"/>
    <n v="60"/>
    <n v="2"/>
    <n v="3.3333333333333333E-2"/>
    <n v="11.11"/>
    <n v="5.4005400540054005"/>
    <n v="10.14"/>
    <n v="18.5"/>
    <n v="138.31"/>
    <n v="2"/>
    <n v="1.71"/>
    <n v="2.31"/>
    <n v="0.56000000000000005"/>
    <n v="4.9000000000000002E-2"/>
    <n v="1.91"/>
    <n v="1"/>
    <n v="22.1"/>
    <n v="38.299999999999997"/>
  </r>
  <r>
    <d v="1905-10-19T00:00:00"/>
    <x v="2118"/>
    <x v="9"/>
    <x v="2"/>
    <x v="11"/>
    <x v="0"/>
    <n v="138"/>
    <n v="7"/>
    <n v="5.0724637681159424E-2"/>
    <n v="18.809999999999999"/>
    <n v="7.3365231259968109"/>
    <n v="24.68"/>
    <n v="17.77"/>
    <n v="129.28"/>
    <n v="2"/>
    <n v="2.12"/>
    <n v="2.21"/>
    <n v="2.3199999999999998"/>
    <n v="1.7000000000000001E-2"/>
    <n v="1.28"/>
    <n v="2"/>
    <n v="21.4"/>
    <n v="53.8"/>
  </r>
  <r>
    <d v="1905-10-20T00:00:00"/>
    <x v="2119"/>
    <x v="9"/>
    <x v="4"/>
    <x v="9"/>
    <x v="0"/>
    <n v="129"/>
    <n v="4"/>
    <n v="3.1007751937984496E-2"/>
    <n v="7.47"/>
    <n v="17.269076305220885"/>
    <n v="42.81"/>
    <n v="21.93"/>
    <n v="386.31"/>
    <n v="4"/>
    <n v="4.95"/>
    <n v="2.36"/>
    <n v="1.25"/>
    <n v="3.3000000000000002E-2"/>
    <n v="0.7"/>
    <n v="0"/>
    <n v="23.9"/>
    <n v="38.200000000000003"/>
  </r>
  <r>
    <d v="1905-10-21T00:00:00"/>
    <x v="2120"/>
    <x v="9"/>
    <x v="3"/>
    <x v="3"/>
    <x v="0"/>
    <n v="68"/>
    <n v="8"/>
    <n v="0.11764705882352941"/>
    <n v="4.4800000000000004"/>
    <n v="15.178571428571427"/>
    <n v="19.399999999999999"/>
    <n v="29.68"/>
    <n v="391.95"/>
    <n v="4"/>
    <n v="3.89"/>
    <n v="1.49"/>
    <n v="0.82"/>
    <n v="3.9E-2"/>
    <n v="1.06"/>
    <n v="1"/>
    <n v="19.8"/>
    <n v="43.6"/>
  </r>
  <r>
    <d v="1905-10-22T00:00:00"/>
    <x v="2121"/>
    <x v="9"/>
    <x v="3"/>
    <x v="10"/>
    <x v="1"/>
    <n v="68"/>
    <m/>
    <n v="0"/>
    <n v="13.76"/>
    <n v="4.941860465116279"/>
    <n v="26.16"/>
    <n v="25.18"/>
    <n v="451.68"/>
    <n v="3"/>
    <n v="2.4500000000000002"/>
    <n v="0.11"/>
    <n v="0.92"/>
    <n v="2.9000000000000001E-2"/>
    <n v="1.97"/>
    <n v="1"/>
    <n v="18.8"/>
    <n v="44.5"/>
  </r>
  <r>
    <d v="1905-10-23T00:00:00"/>
    <x v="2122"/>
    <x v="9"/>
    <x v="3"/>
    <x v="7"/>
    <x v="0"/>
    <n v="61"/>
    <n v="0"/>
    <n v="0"/>
    <n v="11.83"/>
    <n v="5.1563820794590027"/>
    <n v="48.01"/>
    <n v="17.84"/>
    <n v="415.67"/>
    <n v="3"/>
    <m/>
    <n v="0.4"/>
    <n v="1.1200000000000001"/>
    <n v="1.2E-2"/>
    <n v="0.28000000000000003"/>
    <n v="2"/>
    <n v="19.899999999999999"/>
    <n v="59.1"/>
  </r>
  <r>
    <d v="1905-10-24T00:00:00"/>
    <x v="2123"/>
    <x v="9"/>
    <x v="3"/>
    <x v="7"/>
    <x v="0"/>
    <n v="82"/>
    <n v="7"/>
    <n v="8.5365853658536592E-2"/>
    <n v="9.27"/>
    <n v="8.8457389428263227"/>
    <n v="31.24"/>
    <n v="28.62"/>
    <n v="336.41"/>
    <n v="1"/>
    <m/>
    <m/>
    <n v="1.22"/>
    <n v="3.5000000000000003E-2"/>
    <m/>
    <n v="1"/>
    <n v="24.9"/>
    <n v="35.799999999999997"/>
  </r>
  <r>
    <d v="1905-10-25T00:00:00"/>
    <x v="2124"/>
    <x v="9"/>
    <x v="3"/>
    <x v="17"/>
    <x v="1"/>
    <n v="119"/>
    <n v="8"/>
    <n v="6.7226890756302518E-2"/>
    <n v="9.69"/>
    <n v="12.280701754385966"/>
    <n v="47.6"/>
    <n v="17.36"/>
    <n v="380.37"/>
    <n v="2"/>
    <n v="0.86"/>
    <m/>
    <n v="2.33"/>
    <n v="4.9000000000000002E-2"/>
    <n v="1.49"/>
    <n v="0"/>
    <n v="24.1"/>
    <n v="32.4"/>
  </r>
  <r>
    <d v="1905-10-26T00:00:00"/>
    <x v="2125"/>
    <x v="9"/>
    <x v="0"/>
    <x v="4"/>
    <x v="2"/>
    <n v="151"/>
    <n v="6"/>
    <n v="3.9735099337748346E-2"/>
    <n v="21.94"/>
    <n v="6.8824065633546034"/>
    <n v="12"/>
    <n v="22.89"/>
    <n v="345.17"/>
    <n v="2"/>
    <m/>
    <n v="2.4900000000000002"/>
    <n v="1.21"/>
    <n v="3.6999999999999998E-2"/>
    <n v="1.59"/>
    <n v="2"/>
    <n v="19.100000000000001"/>
    <n v="55.8"/>
  </r>
  <r>
    <d v="1905-10-27T00:00:00"/>
    <x v="2126"/>
    <x v="9"/>
    <x v="1"/>
    <x v="8"/>
    <x v="0"/>
    <n v="91"/>
    <n v="4"/>
    <n v="4.3956043956043959E-2"/>
    <n v="19.25"/>
    <n v="4.7272727272727275"/>
    <n v="36.96"/>
    <n v="24.58"/>
    <n v="460.9"/>
    <n v="4"/>
    <n v="2.64"/>
    <n v="2.38"/>
    <n v="0.97"/>
    <n v="3.4000000000000002E-2"/>
    <n v="1.74"/>
    <n v="1"/>
    <n v="24.6"/>
    <n v="33.9"/>
  </r>
  <r>
    <d v="1905-10-28T00:00:00"/>
    <x v="2127"/>
    <x v="9"/>
    <x v="0"/>
    <x v="0"/>
    <x v="1"/>
    <n v="105"/>
    <n v="3"/>
    <n v="2.8571428571428571E-2"/>
    <n v="5.6"/>
    <n v="18.75"/>
    <n v="15.24"/>
    <n v="20.43"/>
    <n v="280.47000000000003"/>
    <n v="3"/>
    <n v="0.85"/>
    <n v="2.09"/>
    <n v="1.27"/>
    <n v="3.4000000000000002E-2"/>
    <n v="1.32"/>
    <n v="1"/>
    <n v="21.3"/>
    <n v="45.4"/>
  </r>
  <r>
    <d v="1905-10-29T00:00:00"/>
    <x v="2128"/>
    <x v="9"/>
    <x v="1"/>
    <x v="13"/>
    <x v="2"/>
    <n v="102"/>
    <n v="3"/>
    <n v="2.9411764705882353E-2"/>
    <n v="11.19"/>
    <n v="9.1152815013404833"/>
    <n v="11.17"/>
    <n v="26.96"/>
    <n v="172.41"/>
    <n v="4"/>
    <n v="3.68"/>
    <n v="2.48"/>
    <n v="0.86"/>
    <n v="2.4E-2"/>
    <m/>
    <n v="1"/>
    <n v="20.5"/>
    <n v="46.2"/>
  </r>
  <r>
    <d v="1905-10-30T00:00:00"/>
    <x v="2129"/>
    <x v="9"/>
    <x v="1"/>
    <x v="6"/>
    <x v="1"/>
    <n v="91"/>
    <n v="7"/>
    <n v="7.6923076923076927E-2"/>
    <n v="18.32"/>
    <n v="4.9672489082969431"/>
    <n v="20.59"/>
    <n v="17.02"/>
    <n v="174.29"/>
    <n v="3"/>
    <n v="4.68"/>
    <n v="1.71"/>
    <n v="1.47"/>
    <n v="2.1999999999999999E-2"/>
    <n v="0.9"/>
    <n v="2"/>
    <n v="21.5"/>
    <n v="37.799999999999997"/>
  </r>
  <r>
    <d v="1905-10-31T00:00:00"/>
    <x v="2130"/>
    <x v="9"/>
    <x v="0"/>
    <x v="19"/>
    <x v="2"/>
    <n v="85"/>
    <n v="8"/>
    <n v="9.4117647058823528E-2"/>
    <n v="12.93"/>
    <n v="6.5738592420726993"/>
    <n v="10.78"/>
    <n v="22.89"/>
    <n v="108.17"/>
    <n v="1"/>
    <m/>
    <n v="0"/>
    <n v="2.36"/>
    <n v="3.9E-2"/>
    <n v="0.59"/>
    <n v="0"/>
    <n v="18.5"/>
    <n v="41.7"/>
  </r>
  <r>
    <d v="1905-11-01T00:00:00"/>
    <x v="2131"/>
    <x v="10"/>
    <x v="1"/>
    <x v="6"/>
    <x v="1"/>
    <n v="194"/>
    <n v="5"/>
    <n v="2.5773195876288658E-2"/>
    <n v="22.48"/>
    <n v="8.629893238434164"/>
    <n v="16.41"/>
    <n v="20.07"/>
    <n v="426.98"/>
    <n v="2"/>
    <n v="1.83"/>
    <n v="1.89"/>
    <n v="2"/>
    <n v="2.1999999999999999E-2"/>
    <n v="1.83"/>
    <n v="2"/>
    <n v="20.100000000000001"/>
    <n v="38.799999999999997"/>
  </r>
  <r>
    <d v="1905-11-02T00:00:00"/>
    <x v="2132"/>
    <x v="10"/>
    <x v="0"/>
    <x v="19"/>
    <x v="1"/>
    <n v="195"/>
    <n v="4"/>
    <n v="2.0512820512820513E-2"/>
    <n v="17.36"/>
    <n v="11.232718894009217"/>
    <n v="18.04"/>
    <n v="15.16"/>
    <n v="333.51"/>
    <n v="4"/>
    <n v="3.49"/>
    <n v="2.59"/>
    <n v="2.2799999999999998"/>
    <n v="4.7E-2"/>
    <n v="0.44"/>
    <n v="2"/>
    <n v="25"/>
    <n v="47"/>
  </r>
  <r>
    <d v="1905-11-03T00:00:00"/>
    <x v="2133"/>
    <x v="10"/>
    <x v="3"/>
    <x v="17"/>
    <x v="0"/>
    <n v="53"/>
    <n v="8"/>
    <n v="0.15094339622641509"/>
    <n v="4.2300000000000004"/>
    <n v="12.529550827423167"/>
    <n v="49.87"/>
    <n v="22.04"/>
    <n v="285.61"/>
    <n v="3"/>
    <n v="3.45"/>
    <n v="1.51"/>
    <n v="2.46"/>
    <n v="1.7999999999999999E-2"/>
    <n v="1.7"/>
    <n v="1"/>
    <n v="24.2"/>
    <n v="56.7"/>
  </r>
  <r>
    <d v="1905-11-04T00:00:00"/>
    <x v="2134"/>
    <x v="10"/>
    <x v="3"/>
    <x v="3"/>
    <x v="1"/>
    <n v="142"/>
    <n v="9"/>
    <n v="6.3380281690140844E-2"/>
    <n v="10.19"/>
    <n v="13.93523061825319"/>
    <n v="12.37"/>
    <n v="21"/>
    <n v="397.37"/>
    <n v="2"/>
    <n v="4.08"/>
    <n v="1.87"/>
    <n v="1.27"/>
    <n v="4.9000000000000002E-2"/>
    <n v="1.02"/>
    <n v="0"/>
    <n v="24.9"/>
    <n v="36.200000000000003"/>
  </r>
  <r>
    <d v="1905-11-05T00:00:00"/>
    <x v="2135"/>
    <x v="10"/>
    <x v="0"/>
    <x v="19"/>
    <x v="2"/>
    <n v="197"/>
    <n v="6"/>
    <n v="3.0456852791878174E-2"/>
    <n v="20.71"/>
    <n v="9.5123128923225497"/>
    <n v="48.03"/>
    <n v="17.7"/>
    <n v="226.42"/>
    <n v="2"/>
    <n v="4.67"/>
    <n v="2.62"/>
    <n v="0.86"/>
    <n v="2.8000000000000001E-2"/>
    <n v="0.24"/>
    <n v="2"/>
    <n v="23.5"/>
    <n v="44.4"/>
  </r>
  <r>
    <d v="1905-11-06T00:00:00"/>
    <x v="2136"/>
    <x v="10"/>
    <x v="2"/>
    <x v="16"/>
    <x v="1"/>
    <n v="106"/>
    <n v="2"/>
    <n v="1.8867924528301886E-2"/>
    <n v="10.220000000000001"/>
    <n v="10.371819960861057"/>
    <n v="25.35"/>
    <n v="20.7"/>
    <n v="391.69"/>
    <n v="4"/>
    <n v="1.71"/>
    <n v="2.67"/>
    <n v="1.81"/>
    <n v="1.4E-2"/>
    <n v="1.41"/>
    <n v="2"/>
    <n v="19.600000000000001"/>
    <n v="31.4"/>
  </r>
  <r>
    <d v="1905-11-07T00:00:00"/>
    <x v="2137"/>
    <x v="10"/>
    <x v="3"/>
    <x v="3"/>
    <x v="1"/>
    <n v="191"/>
    <n v="8"/>
    <n v="4.1884816753926704E-2"/>
    <n v="12.72"/>
    <n v="15.015723270440251"/>
    <n v="31.71"/>
    <n v="17.52"/>
    <n v="442.97"/>
    <n v="2"/>
    <n v="0.65"/>
    <n v="2.21"/>
    <n v="1.84"/>
    <n v="1.2E-2"/>
    <n v="1.18"/>
    <n v="1"/>
    <n v="23.2"/>
    <n v="57.8"/>
  </r>
  <r>
    <d v="1905-11-08T00:00:00"/>
    <x v="2138"/>
    <x v="10"/>
    <x v="1"/>
    <x v="6"/>
    <x v="0"/>
    <n v="161"/>
    <n v="8"/>
    <n v="4.9689440993788817E-2"/>
    <n v="19.75"/>
    <n v="8.151898734177216"/>
    <n v="11.34"/>
    <n v="21.62"/>
    <n v="346.55"/>
    <n v="2"/>
    <m/>
    <n v="0.78"/>
    <n v="1.79"/>
    <n v="4.2999999999999997E-2"/>
    <n v="0.19"/>
    <n v="1"/>
    <n v="18.8"/>
    <n v="55.8"/>
  </r>
  <r>
    <d v="1905-11-09T00:00:00"/>
    <x v="2139"/>
    <x v="10"/>
    <x v="3"/>
    <x v="17"/>
    <x v="1"/>
    <n v="93"/>
    <n v="9"/>
    <n v="9.6774193548387094E-2"/>
    <n v="1.46"/>
    <n v="63.698630136986303"/>
    <n v="10.210000000000001"/>
    <n v="21.34"/>
    <n v="488.48"/>
    <n v="4"/>
    <n v="0.92"/>
    <n v="0.27"/>
    <n v="2.0299999999999998"/>
    <n v="3.1E-2"/>
    <n v="0.03"/>
    <n v="2"/>
    <n v="22.4"/>
    <n v="56.3"/>
  </r>
  <r>
    <d v="1905-11-10T00:00:00"/>
    <x v="2140"/>
    <x v="10"/>
    <x v="0"/>
    <x v="0"/>
    <x v="2"/>
    <n v="155"/>
    <n v="9"/>
    <n v="5.8064516129032261E-2"/>
    <n v="2.79"/>
    <n v="55.555555555555557"/>
    <n v="19.79"/>
    <n v="24.21"/>
    <n v="393.73"/>
    <n v="3"/>
    <n v="1.77"/>
    <m/>
    <n v="0.9"/>
    <n v="1.7999999999999999E-2"/>
    <n v="0.24"/>
    <n v="2"/>
    <n v="24.4"/>
    <n v="48.2"/>
  </r>
  <r>
    <d v="1905-11-11T00:00:00"/>
    <x v="2141"/>
    <x v="10"/>
    <x v="1"/>
    <x v="1"/>
    <x v="1"/>
    <n v="74"/>
    <n v="6"/>
    <n v="8.1081081081081086E-2"/>
    <n v="7.1"/>
    <n v="10.422535211267606"/>
    <n v="37.479999999999997"/>
    <n v="19.14"/>
    <n v="275.43"/>
    <n v="2"/>
    <n v="2.11"/>
    <n v="2.94"/>
    <n v="0.53"/>
    <n v="2.1000000000000001E-2"/>
    <n v="1.32"/>
    <n v="2"/>
    <n v="21"/>
    <n v="36.700000000000003"/>
  </r>
  <r>
    <d v="1905-11-12T00:00:00"/>
    <x v="2142"/>
    <x v="10"/>
    <x v="4"/>
    <x v="9"/>
    <x v="1"/>
    <n v="113"/>
    <n v="2"/>
    <n v="1.7699115044247787E-2"/>
    <n v="18.62"/>
    <n v="6.0687432867883988"/>
    <n v="37.76"/>
    <n v="17.97"/>
    <n v="349.98"/>
    <n v="3"/>
    <n v="4.3"/>
    <m/>
    <n v="1.5"/>
    <n v="1.4E-2"/>
    <n v="0.95"/>
    <n v="2"/>
    <n v="22.5"/>
    <n v="55.1"/>
  </r>
  <r>
    <d v="1905-11-13T00:00:00"/>
    <x v="2143"/>
    <x v="10"/>
    <x v="4"/>
    <x v="18"/>
    <x v="1"/>
    <n v="176"/>
    <n v="9"/>
    <n v="5.113636363636364E-2"/>
    <n v="7.35"/>
    <n v="23.945578231292519"/>
    <n v="33.42"/>
    <n v="25.72"/>
    <n v="148.22999999999999"/>
    <n v="4"/>
    <n v="2.92"/>
    <n v="2.42"/>
    <n v="0.79"/>
    <n v="0.02"/>
    <n v="0.17"/>
    <n v="1"/>
    <n v="23.6"/>
    <n v="52.5"/>
  </r>
  <r>
    <d v="1905-11-14T00:00:00"/>
    <x v="2144"/>
    <x v="10"/>
    <x v="4"/>
    <x v="15"/>
    <x v="2"/>
    <n v="179"/>
    <n v="5"/>
    <n v="2.7932960893854747E-2"/>
    <n v="10.52"/>
    <n v="17.015209125475288"/>
    <n v="28.53"/>
    <n v="26.79"/>
    <n v="465.01"/>
    <n v="4"/>
    <m/>
    <n v="0.77"/>
    <n v="0.56000000000000005"/>
    <n v="1.2999999999999999E-2"/>
    <n v="1.27"/>
    <n v="2"/>
    <n v="24.8"/>
    <n v="44.7"/>
  </r>
  <r>
    <d v="1905-11-15T00:00:00"/>
    <x v="2145"/>
    <x v="10"/>
    <x v="1"/>
    <x v="8"/>
    <x v="0"/>
    <n v="127"/>
    <n v="1"/>
    <n v="7.874015748031496E-3"/>
    <n v="8.91"/>
    <n v="14.25364758698092"/>
    <n v="19.61"/>
    <n v="15.77"/>
    <n v="360.28"/>
    <n v="4"/>
    <n v="3.85"/>
    <n v="2.56"/>
    <n v="1.42"/>
    <n v="2.7E-2"/>
    <n v="0.85"/>
    <n v="0"/>
    <n v="23.4"/>
    <n v="44.8"/>
  </r>
  <r>
    <d v="1905-11-16T00:00:00"/>
    <x v="2146"/>
    <x v="10"/>
    <x v="1"/>
    <x v="8"/>
    <x v="0"/>
    <n v="55"/>
    <n v="6"/>
    <n v="0.10909090909090909"/>
    <n v="19.41"/>
    <n v="2.8335909325090158"/>
    <n v="43.49"/>
    <n v="22.84"/>
    <n v="264.20999999999998"/>
    <n v="2"/>
    <n v="4.99"/>
    <m/>
    <n v="1.86"/>
    <n v="2.9000000000000001E-2"/>
    <n v="1.3"/>
    <n v="2"/>
    <n v="20.8"/>
    <n v="53"/>
  </r>
  <r>
    <d v="1905-11-17T00:00:00"/>
    <x v="2147"/>
    <x v="10"/>
    <x v="0"/>
    <x v="0"/>
    <x v="0"/>
    <n v="97"/>
    <n v="1"/>
    <n v="1.0309278350515464E-2"/>
    <n v="14.95"/>
    <n v="6.488294314381271"/>
    <n v="32.93"/>
    <n v="22.2"/>
    <n v="441.42"/>
    <n v="4"/>
    <n v="4.82"/>
    <n v="2.91"/>
    <n v="1.58"/>
    <n v="3.2000000000000001E-2"/>
    <n v="1.56"/>
    <n v="0"/>
    <n v="19.3"/>
    <n v="56.3"/>
  </r>
  <r>
    <d v="1905-11-18T00:00:00"/>
    <x v="2148"/>
    <x v="10"/>
    <x v="3"/>
    <x v="17"/>
    <x v="1"/>
    <n v="137"/>
    <n v="4"/>
    <n v="2.9197080291970802E-2"/>
    <n v="6"/>
    <n v="22.833333333333332"/>
    <n v="23.75"/>
    <n v="21.57"/>
    <n v="124.48"/>
    <n v="2"/>
    <m/>
    <n v="1.73"/>
    <n v="0.56000000000000005"/>
    <n v="3.3000000000000002E-2"/>
    <n v="0.05"/>
    <n v="2"/>
    <n v="22.7"/>
    <n v="32"/>
  </r>
  <r>
    <d v="1905-11-19T00:00:00"/>
    <x v="2149"/>
    <x v="10"/>
    <x v="3"/>
    <x v="10"/>
    <x v="0"/>
    <n v="130"/>
    <n v="8"/>
    <n v="6.1538461538461542E-2"/>
    <n v="21.32"/>
    <n v="6.0975609756097562"/>
    <n v="15.93"/>
    <n v="15.34"/>
    <n v="312.73"/>
    <n v="1"/>
    <n v="4.92"/>
    <n v="2.65"/>
    <n v="0.89"/>
    <n v="2.1999999999999999E-2"/>
    <n v="0.11"/>
    <n v="2"/>
    <n v="19.600000000000001"/>
    <n v="44.3"/>
  </r>
  <r>
    <d v="1905-11-20T00:00:00"/>
    <x v="2150"/>
    <x v="10"/>
    <x v="3"/>
    <x v="7"/>
    <x v="0"/>
    <n v="77"/>
    <n v="3"/>
    <n v="3.896103896103896E-2"/>
    <n v="1.25"/>
    <n v="61.6"/>
    <n v="36.380000000000003"/>
    <n v="23.14"/>
    <n v="397.17"/>
    <n v="2"/>
    <n v="3.62"/>
    <n v="0"/>
    <n v="1.36"/>
    <n v="4.4999999999999998E-2"/>
    <n v="1.5"/>
    <n v="1"/>
    <n v="24.8"/>
    <n v="45.7"/>
  </r>
  <r>
    <d v="1905-11-21T00:00:00"/>
    <x v="2151"/>
    <x v="10"/>
    <x v="1"/>
    <x v="13"/>
    <x v="0"/>
    <n v="159"/>
    <n v="1"/>
    <n v="6.2893081761006293E-3"/>
    <n v="10.62"/>
    <n v="14.971751412429379"/>
    <n v="17.82"/>
    <n v="24.58"/>
    <n v="381.66"/>
    <n v="1"/>
    <n v="3.18"/>
    <n v="1.02"/>
    <n v="2.13"/>
    <n v="2.3E-2"/>
    <n v="0.1"/>
    <n v="1"/>
    <n v="23.5"/>
    <n v="33.6"/>
  </r>
  <r>
    <d v="1905-11-22T00:00:00"/>
    <x v="2152"/>
    <x v="10"/>
    <x v="1"/>
    <x v="8"/>
    <x v="1"/>
    <n v="174"/>
    <n v="9"/>
    <n v="5.1724137931034482E-2"/>
    <n v="19.32"/>
    <n v="9.0062111801242235"/>
    <n v="30.95"/>
    <n v="27.31"/>
    <n v="106.8"/>
    <n v="4"/>
    <n v="1.98"/>
    <n v="1.1499999999999999"/>
    <n v="1.0900000000000001"/>
    <n v="3.3000000000000002E-2"/>
    <n v="1.1200000000000001"/>
    <n v="0"/>
    <n v="22.7"/>
    <n v="53.4"/>
  </r>
  <r>
    <d v="1905-11-23T00:00:00"/>
    <x v="2153"/>
    <x v="10"/>
    <x v="2"/>
    <x v="2"/>
    <x v="1"/>
    <n v="148"/>
    <n v="6"/>
    <n v="4.0540540540540543E-2"/>
    <n v="11.58"/>
    <n v="12.780656303972366"/>
    <n v="27.4"/>
    <n v="26.65"/>
    <n v="190.43"/>
    <n v="4"/>
    <n v="4.96"/>
    <n v="1.98"/>
    <n v="2.21"/>
    <n v="2.3E-2"/>
    <n v="1.6"/>
    <n v="1"/>
    <n v="23.6"/>
    <n v="53.8"/>
  </r>
  <r>
    <d v="1905-11-24T00:00:00"/>
    <x v="2154"/>
    <x v="10"/>
    <x v="3"/>
    <x v="3"/>
    <x v="2"/>
    <n v="180"/>
    <n v="8"/>
    <n v="4.4444444444444446E-2"/>
    <n v="7.47"/>
    <n v="24.096385542168676"/>
    <n v="18.02"/>
    <n v="18.239999999999998"/>
    <n v="444.16"/>
    <n v="1"/>
    <n v="1.58"/>
    <n v="1.63"/>
    <n v="2.17"/>
    <n v="4.2999999999999997E-2"/>
    <n v="0.12"/>
    <n v="0"/>
    <n v="20.100000000000001"/>
    <n v="44"/>
  </r>
  <r>
    <d v="1905-11-25T00:00:00"/>
    <x v="2155"/>
    <x v="10"/>
    <x v="4"/>
    <x v="9"/>
    <x v="1"/>
    <n v="120"/>
    <n v="2"/>
    <n v="1.6666666666666666E-2"/>
    <n v="22.13"/>
    <n v="5.4225033890646186"/>
    <n v="41.19"/>
    <n v="28.99"/>
    <n v="203.81"/>
    <n v="3"/>
    <n v="4.74"/>
    <m/>
    <n v="1.75"/>
    <n v="0.05"/>
    <n v="1.36"/>
    <n v="0"/>
    <n v="18.2"/>
    <n v="57.8"/>
  </r>
  <r>
    <d v="1905-11-26T00:00:00"/>
    <x v="2156"/>
    <x v="10"/>
    <x v="3"/>
    <x v="10"/>
    <x v="2"/>
    <n v="50"/>
    <n v="7"/>
    <n v="0.14000000000000001"/>
    <n v="16.37"/>
    <n v="3.0543677458766032"/>
    <n v="28.33"/>
    <n v="16.21"/>
    <n v="291.64"/>
    <n v="4"/>
    <n v="1.78"/>
    <m/>
    <n v="2.19"/>
    <n v="1.7000000000000001E-2"/>
    <n v="0.22"/>
    <n v="2"/>
    <n v="20.6"/>
    <n v="42.9"/>
  </r>
  <r>
    <d v="1905-11-27T00:00:00"/>
    <x v="2157"/>
    <x v="10"/>
    <x v="2"/>
    <x v="16"/>
    <x v="2"/>
    <n v="84"/>
    <n v="1"/>
    <n v="1.1904761904761904E-2"/>
    <n v="13.46"/>
    <n v="6.2407132243684993"/>
    <n v="11.01"/>
    <n v="23.26"/>
    <n v="495.15"/>
    <n v="2"/>
    <n v="0.71"/>
    <n v="0.79"/>
    <n v="1.81"/>
    <n v="4.8000000000000001E-2"/>
    <n v="1.41"/>
    <n v="2"/>
    <n v="21.9"/>
    <n v="42.3"/>
  </r>
  <r>
    <d v="1905-11-28T00:00:00"/>
    <x v="2158"/>
    <x v="10"/>
    <x v="1"/>
    <x v="6"/>
    <x v="0"/>
    <n v="84"/>
    <n v="8"/>
    <n v="9.5238095238095233E-2"/>
    <n v="22.33"/>
    <n v="3.761755485893417"/>
    <n v="30.14"/>
    <n v="18.34"/>
    <n v="338.87"/>
    <n v="2"/>
    <n v="3.15"/>
    <n v="2.84"/>
    <n v="0.88"/>
    <n v="1.2999999999999999E-2"/>
    <n v="1.59"/>
    <n v="0"/>
    <n v="23.7"/>
    <n v="31.8"/>
  </r>
  <r>
    <d v="1905-11-29T00:00:00"/>
    <x v="2159"/>
    <x v="10"/>
    <x v="4"/>
    <x v="15"/>
    <x v="0"/>
    <n v="193"/>
    <n v="6"/>
    <n v="3.1088082901554404E-2"/>
    <n v="21.91"/>
    <n v="8.8087631218621638"/>
    <n v="18.260000000000002"/>
    <n v="25.23"/>
    <n v="322.83999999999997"/>
    <n v="4"/>
    <m/>
    <n v="0.63"/>
    <n v="0.52"/>
    <n v="4.2000000000000003E-2"/>
    <n v="0.22"/>
    <n v="1"/>
    <n v="24.6"/>
    <n v="50.5"/>
  </r>
  <r>
    <d v="1905-11-30T00:00:00"/>
    <x v="2160"/>
    <x v="10"/>
    <x v="2"/>
    <x v="11"/>
    <x v="0"/>
    <n v="179"/>
    <n v="9"/>
    <n v="5.027932960893855E-2"/>
    <n v="8.9499999999999993"/>
    <n v="20"/>
    <n v="49.72"/>
    <n v="27.2"/>
    <n v="331.46"/>
    <n v="1"/>
    <n v="4.74"/>
    <n v="2.5299999999999998"/>
    <n v="1.69"/>
    <n v="4.8000000000000001E-2"/>
    <n v="1.76"/>
    <n v="2"/>
    <n v="18.399999999999999"/>
    <n v="46.8"/>
  </r>
  <r>
    <d v="1905-12-01T00:00:00"/>
    <x v="2161"/>
    <x v="11"/>
    <x v="2"/>
    <x v="16"/>
    <x v="2"/>
    <n v="51"/>
    <n v="5"/>
    <n v="9.8039215686274508E-2"/>
    <n v="9.0299999999999994"/>
    <n v="5.6478405315614619"/>
    <n v="35.9"/>
    <n v="27.2"/>
    <n v="171.81"/>
    <n v="1"/>
    <n v="4.0999999999999996"/>
    <n v="2.7"/>
    <n v="0.91"/>
    <n v="3.5999999999999997E-2"/>
    <n v="1.49"/>
    <n v="0"/>
    <n v="18.100000000000001"/>
    <n v="37.4"/>
  </r>
  <r>
    <d v="1905-12-02T00:00:00"/>
    <x v="2162"/>
    <x v="11"/>
    <x v="3"/>
    <x v="17"/>
    <x v="1"/>
    <n v="108"/>
    <n v="3"/>
    <n v="2.7777777777777776E-2"/>
    <n v="7.76"/>
    <n v="13.917525773195877"/>
    <n v="13.87"/>
    <n v="19.010000000000002"/>
    <n v="375.3"/>
    <n v="1"/>
    <n v="1.99"/>
    <n v="0.82"/>
    <n v="1.72"/>
    <n v="2.3E-2"/>
    <n v="0.68"/>
    <n v="2"/>
    <n v="22"/>
    <n v="57.3"/>
  </r>
  <r>
    <d v="1905-12-03T00:00:00"/>
    <x v="2163"/>
    <x v="11"/>
    <x v="2"/>
    <x v="16"/>
    <x v="0"/>
    <n v="91"/>
    <n v="3"/>
    <n v="3.2967032967032968E-2"/>
    <n v="7.52"/>
    <n v="12.101063829787234"/>
    <n v="30.19"/>
    <n v="21.13"/>
    <n v="109.34"/>
    <n v="3"/>
    <n v="3.88"/>
    <n v="1.75"/>
    <n v="0.94"/>
    <n v="1.7999999999999999E-2"/>
    <n v="0.06"/>
    <n v="2"/>
    <n v="20"/>
    <n v="30.6"/>
  </r>
  <r>
    <d v="1905-12-04T00:00:00"/>
    <x v="2164"/>
    <x v="11"/>
    <x v="2"/>
    <x v="14"/>
    <x v="1"/>
    <n v="193"/>
    <n v="7"/>
    <n v="3.6269430051813469E-2"/>
    <n v="4.3"/>
    <n v="44.883720930232563"/>
    <n v="25.81"/>
    <n v="20.420000000000002"/>
    <n v="229.27"/>
    <n v="3"/>
    <n v="0.11"/>
    <n v="2.21"/>
    <n v="0.75"/>
    <n v="4.2999999999999997E-2"/>
    <n v="0.28000000000000003"/>
    <n v="0"/>
    <n v="24"/>
    <n v="33.9"/>
  </r>
  <r>
    <d v="1905-12-05T00:00:00"/>
    <x v="2165"/>
    <x v="11"/>
    <x v="2"/>
    <x v="14"/>
    <x v="1"/>
    <n v="158"/>
    <n v="2"/>
    <n v="1.2658227848101266E-2"/>
    <n v="15.74"/>
    <n v="10.038119440914867"/>
    <n v="33.700000000000003"/>
    <n v="16.37"/>
    <n v="223.3"/>
    <n v="3"/>
    <n v="0.92"/>
    <n v="2.63"/>
    <n v="1.34"/>
    <n v="1.4E-2"/>
    <n v="0.78"/>
    <n v="1"/>
    <n v="23.9"/>
    <n v="41"/>
  </r>
  <r>
    <d v="1905-12-06T00:00:00"/>
    <x v="2166"/>
    <x v="11"/>
    <x v="3"/>
    <x v="10"/>
    <x v="0"/>
    <n v="170"/>
    <n v="0"/>
    <n v="0"/>
    <n v="7.89"/>
    <n v="21.546261089987325"/>
    <n v="36.39"/>
    <n v="26.99"/>
    <n v="129.94"/>
    <n v="2"/>
    <n v="2.87"/>
    <m/>
    <n v="2"/>
    <n v="2.9000000000000001E-2"/>
    <n v="1.04"/>
    <n v="0"/>
    <n v="24.8"/>
    <n v="43"/>
  </r>
  <r>
    <d v="1905-12-07T00:00:00"/>
    <x v="2167"/>
    <x v="11"/>
    <x v="3"/>
    <x v="17"/>
    <x v="0"/>
    <n v="98"/>
    <n v="4"/>
    <n v="4.0816326530612242E-2"/>
    <n v="11.31"/>
    <n v="8.6648983200707335"/>
    <n v="28.15"/>
    <n v="20.2"/>
    <n v="234.33"/>
    <n v="4"/>
    <n v="1.42"/>
    <n v="2.4500000000000002"/>
    <n v="0.97"/>
    <n v="4.2000000000000003E-2"/>
    <n v="1.51"/>
    <n v="0"/>
    <n v="19.600000000000001"/>
    <n v="46.4"/>
  </r>
  <r>
    <d v="1905-12-08T00:00:00"/>
    <x v="2168"/>
    <x v="11"/>
    <x v="4"/>
    <x v="18"/>
    <x v="1"/>
    <n v="115"/>
    <n v="2"/>
    <n v="1.7391304347826087E-2"/>
    <n v="11.96"/>
    <n v="9.615384615384615"/>
    <n v="35.56"/>
    <n v="21.3"/>
    <n v="341.09"/>
    <n v="1"/>
    <n v="3.37"/>
    <n v="0.21"/>
    <n v="2.1800000000000002"/>
    <n v="4.2999999999999997E-2"/>
    <n v="1.34"/>
    <n v="2"/>
    <n v="18.399999999999999"/>
    <n v="39.799999999999997"/>
  </r>
  <r>
    <d v="1905-12-09T00:00:00"/>
    <x v="2169"/>
    <x v="11"/>
    <x v="0"/>
    <x v="0"/>
    <x v="1"/>
    <n v="86"/>
    <n v="8"/>
    <n v="9.3023255813953487E-2"/>
    <n v="16.41"/>
    <n v="5.2407068860450945"/>
    <n v="21.51"/>
    <n v="25.2"/>
    <n v="250.79"/>
    <n v="1"/>
    <n v="3.44"/>
    <n v="2.93"/>
    <n v="2.29"/>
    <n v="2.4E-2"/>
    <n v="1.89"/>
    <n v="1"/>
    <n v="24.3"/>
    <n v="57.9"/>
  </r>
  <r>
    <d v="1905-12-10T00:00:00"/>
    <x v="2170"/>
    <x v="11"/>
    <x v="3"/>
    <x v="17"/>
    <x v="0"/>
    <n v="125"/>
    <n v="1"/>
    <n v="8.0000000000000002E-3"/>
    <n v="19.98"/>
    <n v="6.2562562562562558"/>
    <n v="11.48"/>
    <n v="24.41"/>
    <n v="108.3"/>
    <n v="3"/>
    <n v="3.08"/>
    <n v="1.57"/>
    <n v="1.01"/>
    <n v="3.1E-2"/>
    <m/>
    <n v="1"/>
    <n v="22.8"/>
    <n v="44"/>
  </r>
  <r>
    <d v="1905-12-11T00:00:00"/>
    <x v="2171"/>
    <x v="11"/>
    <x v="3"/>
    <x v="7"/>
    <x v="2"/>
    <n v="115"/>
    <n v="8"/>
    <n v="6.9565217391304349E-2"/>
    <n v="23.29"/>
    <n v="4.9377415199656509"/>
    <n v="12.23"/>
    <n v="27.55"/>
    <n v="350.34"/>
    <n v="2"/>
    <n v="3.53"/>
    <m/>
    <n v="1.02"/>
    <n v="1.6E-2"/>
    <n v="0.94"/>
    <n v="0"/>
    <n v="24.3"/>
    <n v="51.1"/>
  </r>
  <r>
    <d v="1905-12-12T00:00:00"/>
    <x v="2172"/>
    <x v="11"/>
    <x v="0"/>
    <x v="12"/>
    <x v="0"/>
    <n v="179"/>
    <m/>
    <n v="0"/>
    <n v="11.1"/>
    <n v="16.126126126126128"/>
    <n v="44.09"/>
    <n v="21.61"/>
    <n v="222.22"/>
    <n v="3"/>
    <n v="1.56"/>
    <n v="0.59"/>
    <n v="1.21"/>
    <n v="3.3000000000000002E-2"/>
    <n v="1.05"/>
    <n v="0"/>
    <n v="23.4"/>
    <n v="40"/>
  </r>
  <r>
    <d v="1905-12-13T00:00:00"/>
    <x v="2173"/>
    <x v="11"/>
    <x v="4"/>
    <x v="15"/>
    <x v="1"/>
    <n v="179"/>
    <m/>
    <n v="0"/>
    <n v="20.64"/>
    <n v="8.6724806201550386"/>
    <n v="23.65"/>
    <n v="28.33"/>
    <n v="499.38"/>
    <n v="2"/>
    <m/>
    <n v="2.88"/>
    <n v="1.92"/>
    <n v="2.9000000000000001E-2"/>
    <n v="0.38"/>
    <n v="2"/>
    <n v="22"/>
    <n v="54.1"/>
  </r>
  <r>
    <d v="1905-12-14T00:00:00"/>
    <x v="2174"/>
    <x v="11"/>
    <x v="2"/>
    <x v="2"/>
    <x v="1"/>
    <n v="115"/>
    <m/>
    <n v="0"/>
    <n v="13.26"/>
    <n v="8.6726998491704368"/>
    <n v="47.74"/>
    <n v="29.83"/>
    <n v="459.86"/>
    <n v="1"/>
    <n v="0.05"/>
    <n v="0.17"/>
    <n v="0.75"/>
    <n v="4.5999999999999999E-2"/>
    <n v="1.4"/>
    <n v="2"/>
    <n v="20.7"/>
    <n v="50.7"/>
  </r>
  <r>
    <d v="1905-12-15T00:00:00"/>
    <x v="2175"/>
    <x v="11"/>
    <x v="1"/>
    <x v="13"/>
    <x v="2"/>
    <n v="64"/>
    <n v="3"/>
    <n v="4.6875E-2"/>
    <n v="22.49"/>
    <n v="2.8457092040907073"/>
    <n v="28.9"/>
    <n v="20.29"/>
    <n v="295.02"/>
    <n v="2"/>
    <n v="3.29"/>
    <n v="2.79"/>
    <n v="2.09"/>
    <n v="2.9000000000000001E-2"/>
    <n v="0.82"/>
    <n v="0"/>
    <n v="21.8"/>
    <n v="55.2"/>
  </r>
  <r>
    <d v="1905-12-16T00:00:00"/>
    <x v="2176"/>
    <x v="11"/>
    <x v="2"/>
    <x v="2"/>
    <x v="0"/>
    <n v="164"/>
    <n v="2"/>
    <n v="1.2195121951219513E-2"/>
    <n v="18.48"/>
    <n v="8.8744588744588739"/>
    <n v="43.72"/>
    <n v="17.46"/>
    <n v="247.29"/>
    <n v="2"/>
    <n v="2.93"/>
    <m/>
    <n v="1.53"/>
    <n v="3.5000000000000003E-2"/>
    <n v="1.68"/>
    <n v="2"/>
    <n v="21.1"/>
    <n v="36"/>
  </r>
  <r>
    <d v="1905-12-17T00:00:00"/>
    <x v="2177"/>
    <x v="11"/>
    <x v="0"/>
    <x v="12"/>
    <x v="1"/>
    <n v="134"/>
    <n v="5"/>
    <n v="3.7313432835820892E-2"/>
    <n v="16.77"/>
    <n v="7.9904591532498515"/>
    <n v="15.49"/>
    <n v="17.52"/>
    <n v="127.84"/>
    <n v="2"/>
    <n v="1.66"/>
    <n v="2.93"/>
    <n v="1.7"/>
    <n v="2.5000000000000001E-2"/>
    <n v="0.51"/>
    <n v="1"/>
    <n v="21.8"/>
    <n v="58.3"/>
  </r>
  <r>
    <d v="1905-12-18T00:00:00"/>
    <x v="2178"/>
    <x v="11"/>
    <x v="0"/>
    <x v="12"/>
    <x v="0"/>
    <n v="129"/>
    <n v="3"/>
    <n v="2.3255813953488372E-2"/>
    <n v="10.61"/>
    <n v="12.158341187558907"/>
    <n v="44.32"/>
    <n v="20.8"/>
    <n v="100.59"/>
    <n v="1"/>
    <n v="1.74"/>
    <n v="0.12"/>
    <n v="2.13"/>
    <n v="2.1000000000000001E-2"/>
    <n v="1.1200000000000001"/>
    <n v="2"/>
    <n v="24.1"/>
    <n v="57.5"/>
  </r>
  <r>
    <d v="1905-12-19T00:00:00"/>
    <x v="2179"/>
    <x v="11"/>
    <x v="4"/>
    <x v="15"/>
    <x v="1"/>
    <n v="137"/>
    <n v="0"/>
    <n v="0"/>
    <n v="7.98"/>
    <n v="17.167919799498748"/>
    <n v="47.54"/>
    <n v="21.2"/>
    <n v="419.46"/>
    <n v="1"/>
    <m/>
    <n v="0.4"/>
    <n v="0.7"/>
    <n v="1.4999999999999999E-2"/>
    <n v="0.51"/>
    <n v="0"/>
    <n v="20.3"/>
    <n v="43.2"/>
  </r>
  <r>
    <d v="1905-12-20T00:00:00"/>
    <x v="2180"/>
    <x v="11"/>
    <x v="3"/>
    <x v="7"/>
    <x v="0"/>
    <n v="162"/>
    <n v="4"/>
    <n v="2.4691358024691357E-2"/>
    <n v="19.559999999999999"/>
    <n v="8.2822085889570563"/>
    <n v="48.17"/>
    <n v="29.43"/>
    <n v="296.95"/>
    <n v="3"/>
    <n v="1.72"/>
    <n v="0.03"/>
    <n v="2.23"/>
    <n v="0.03"/>
    <n v="1.32"/>
    <n v="1"/>
    <n v="19.600000000000001"/>
    <n v="33.5"/>
  </r>
  <r>
    <d v="1905-12-21T00:00:00"/>
    <x v="2181"/>
    <x v="11"/>
    <x v="0"/>
    <x v="19"/>
    <x v="2"/>
    <n v="132"/>
    <m/>
    <n v="0"/>
    <n v="14.36"/>
    <n v="9.1922005571030638"/>
    <n v="22.02"/>
    <n v="27.85"/>
    <n v="227.41"/>
    <n v="3"/>
    <n v="1.51"/>
    <n v="0.04"/>
    <n v="2.39"/>
    <n v="3.1E-2"/>
    <n v="1.64"/>
    <n v="1"/>
    <n v="18.100000000000001"/>
    <n v="43.4"/>
  </r>
  <r>
    <d v="1905-12-22T00:00:00"/>
    <x v="2182"/>
    <x v="11"/>
    <x v="1"/>
    <x v="13"/>
    <x v="1"/>
    <n v="54"/>
    <n v="4"/>
    <n v="7.407407407407407E-2"/>
    <n v="2.8"/>
    <n v="19.285714285714288"/>
    <n v="38.76"/>
    <n v="29.62"/>
    <n v="327.92"/>
    <n v="1"/>
    <n v="4.8600000000000003"/>
    <n v="2.78"/>
    <n v="1.87"/>
    <n v="2.5999999999999999E-2"/>
    <n v="0.83"/>
    <n v="0"/>
    <n v="20.5"/>
    <n v="42.4"/>
  </r>
  <r>
    <d v="1905-12-23T00:00:00"/>
    <x v="2183"/>
    <x v="11"/>
    <x v="3"/>
    <x v="10"/>
    <x v="2"/>
    <n v="52"/>
    <n v="0"/>
    <n v="0"/>
    <n v="11.01"/>
    <n v="4.7229791099000913"/>
    <n v="12.5"/>
    <n v="23.64"/>
    <n v="222.32"/>
    <n v="1"/>
    <n v="2.5099999999999998"/>
    <n v="2.2999999999999998"/>
    <n v="2.04"/>
    <n v="3.2000000000000001E-2"/>
    <n v="0.67"/>
    <n v="2"/>
    <n v="18.5"/>
    <n v="55"/>
  </r>
  <r>
    <d v="1905-12-24T00:00:00"/>
    <x v="2184"/>
    <x v="11"/>
    <x v="4"/>
    <x v="18"/>
    <x v="2"/>
    <n v="141"/>
    <n v="12"/>
    <n v="8.5106382978723402E-2"/>
    <n v="4.34"/>
    <n v="32.488479262672811"/>
    <n v="21.57"/>
    <n v="15.55"/>
    <n v="253.34"/>
    <n v="3"/>
    <n v="2.91"/>
    <n v="2.69"/>
    <n v="0.76"/>
    <n v="3.3000000000000002E-2"/>
    <n v="1.8"/>
    <n v="0"/>
    <n v="23.3"/>
    <n v="30.2"/>
  </r>
  <r>
    <d v="1905-12-25T00:00:00"/>
    <x v="2185"/>
    <x v="11"/>
    <x v="4"/>
    <x v="18"/>
    <x v="0"/>
    <n v="139"/>
    <n v="7"/>
    <n v="5.0359712230215826E-2"/>
    <n v="1.63"/>
    <n v="85.276073619631902"/>
    <n v="23.21"/>
    <n v="20.059999999999999"/>
    <n v="129.25"/>
    <n v="2"/>
    <n v="0.1"/>
    <n v="0.09"/>
    <n v="1.54"/>
    <n v="1.4999999999999999E-2"/>
    <n v="0.93"/>
    <n v="0"/>
    <n v="18.399999999999999"/>
    <n v="32"/>
  </r>
  <r>
    <d v="1905-12-26T00:00:00"/>
    <x v="2186"/>
    <x v="11"/>
    <x v="0"/>
    <x v="4"/>
    <x v="2"/>
    <n v="188"/>
    <n v="3"/>
    <n v="1.5957446808510637E-2"/>
    <n v="23.82"/>
    <n v="7.8925272879932828"/>
    <n v="38.36"/>
    <n v="27.91"/>
    <n v="276.8"/>
    <n v="1"/>
    <n v="4.1399999999999997"/>
    <n v="0.2"/>
    <n v="1"/>
    <n v="2.1000000000000001E-2"/>
    <n v="0.42"/>
    <n v="0"/>
    <n v="22.7"/>
    <n v="49.1"/>
  </r>
  <r>
    <d v="1905-12-27T00:00:00"/>
    <x v="2187"/>
    <x v="11"/>
    <x v="1"/>
    <x v="6"/>
    <x v="0"/>
    <n v="60"/>
    <n v="1"/>
    <n v="1.6666666666666666E-2"/>
    <n v="13.47"/>
    <n v="4.4543429844097995"/>
    <n v="22.86"/>
    <n v="23.06"/>
    <n v="156.88999999999999"/>
    <n v="4"/>
    <n v="3.78"/>
    <n v="2.98"/>
    <n v="2.09"/>
    <n v="4.3999999999999997E-2"/>
    <n v="0.38"/>
    <n v="0"/>
    <n v="23.6"/>
    <n v="30.7"/>
  </r>
  <r>
    <d v="1905-12-28T00:00:00"/>
    <x v="2188"/>
    <x v="11"/>
    <x v="0"/>
    <x v="19"/>
    <x v="2"/>
    <n v="56"/>
    <m/>
    <n v="0"/>
    <n v="19.690000000000001"/>
    <n v="2.8440832910106653"/>
    <n v="12.65"/>
    <n v="24.3"/>
    <n v="272.23"/>
    <n v="3"/>
    <n v="2.57"/>
    <n v="1.47"/>
    <n v="2.09"/>
    <n v="2.9000000000000001E-2"/>
    <n v="0.39"/>
    <n v="1"/>
    <n v="18.899999999999999"/>
    <n v="50.7"/>
  </r>
  <r>
    <d v="1905-12-29T00:00:00"/>
    <x v="2189"/>
    <x v="11"/>
    <x v="3"/>
    <x v="3"/>
    <x v="1"/>
    <n v="139"/>
    <n v="4"/>
    <n v="2.8776978417266189E-2"/>
    <n v="11.36"/>
    <n v="12.235915492957748"/>
    <n v="28.71"/>
    <n v="24.25"/>
    <n v="410.1"/>
    <n v="3"/>
    <m/>
    <n v="0.41"/>
    <n v="1.26"/>
    <n v="2.4E-2"/>
    <n v="0.61"/>
    <n v="0"/>
    <n v="23.3"/>
    <n v="41"/>
  </r>
  <r>
    <d v="1905-12-30T00:00:00"/>
    <x v="2190"/>
    <x v="11"/>
    <x v="3"/>
    <x v="3"/>
    <x v="2"/>
    <n v="160"/>
    <n v="3"/>
    <n v="1.8749999999999999E-2"/>
    <n v="15.61"/>
    <n v="10.249839846252403"/>
    <n v="22"/>
    <n v="29.61"/>
    <n v="194.25"/>
    <n v="1"/>
    <n v="0.82"/>
    <n v="1.34"/>
    <n v="1.93"/>
    <n v="1.2999999999999999E-2"/>
    <n v="0.26"/>
    <n v="1"/>
    <n v="23.2"/>
    <n v="59.5"/>
  </r>
  <r>
    <d v="1905-12-31T00:00:00"/>
    <x v="2191"/>
    <x v="11"/>
    <x v="1"/>
    <x v="1"/>
    <x v="0"/>
    <n v="117"/>
    <n v="3"/>
    <n v="2.564102564102564E-2"/>
    <n v="23.78"/>
    <n v="4.9201009251471826"/>
    <n v="40.85"/>
    <n v="23.02"/>
    <n v="191.75"/>
    <n v="1"/>
    <n v="2.2400000000000002"/>
    <n v="0.31"/>
    <n v="1.54"/>
    <n v="0.03"/>
    <n v="1.39"/>
    <n v="2"/>
    <n v="20"/>
    <n v="43.3"/>
  </r>
  <r>
    <d v="1906-01-01T00:00:00"/>
    <x v="2192"/>
    <x v="0"/>
    <x v="4"/>
    <x v="18"/>
    <x v="2"/>
    <n v="68"/>
    <n v="8"/>
    <n v="0.11764705882352941"/>
    <n v="16.05"/>
    <n v="4.2367601246105915"/>
    <n v="30.6"/>
    <n v="25.5"/>
    <n v="384.39"/>
    <n v="3"/>
    <n v="1.2"/>
    <n v="2.94"/>
    <n v="1.53"/>
    <n v="3.5999999999999997E-2"/>
    <n v="0.95"/>
    <n v="0"/>
    <n v="20.3"/>
    <n v="52.8"/>
  </r>
  <r>
    <d v="1906-01-02T00:00:00"/>
    <x v="2193"/>
    <x v="0"/>
    <x v="4"/>
    <x v="18"/>
    <x v="0"/>
    <n v="83"/>
    <n v="4"/>
    <n v="4.8192771084337352E-2"/>
    <n v="4.74"/>
    <n v="17.510548523206751"/>
    <n v="22.32"/>
    <n v="16.46"/>
    <n v="314.83"/>
    <n v="1"/>
    <n v="2.96"/>
    <m/>
    <n v="1.84"/>
    <n v="3.3000000000000002E-2"/>
    <n v="1.38"/>
    <n v="0"/>
    <n v="24.9"/>
    <n v="48.6"/>
  </r>
  <r>
    <d v="1906-01-03T00:00:00"/>
    <x v="2194"/>
    <x v="0"/>
    <x v="0"/>
    <x v="4"/>
    <x v="1"/>
    <n v="187"/>
    <m/>
    <n v="0"/>
    <n v="19.09"/>
    <n v="9.7957045573598744"/>
    <n v="12.19"/>
    <n v="21.7"/>
    <n v="268.11"/>
    <n v="3"/>
    <n v="3.11"/>
    <n v="0.6"/>
    <n v="1.67"/>
    <n v="4.1000000000000002E-2"/>
    <n v="0.63"/>
    <n v="2"/>
    <n v="19.899999999999999"/>
    <n v="44.5"/>
  </r>
  <r>
    <d v="1906-01-04T00:00:00"/>
    <x v="2195"/>
    <x v="0"/>
    <x v="3"/>
    <x v="7"/>
    <x v="2"/>
    <n v="179"/>
    <n v="2"/>
    <n v="1.11731843575419E-2"/>
    <n v="22.38"/>
    <n v="7.9982126899016981"/>
    <n v="18.7"/>
    <n v="28.36"/>
    <n v="119.57"/>
    <n v="3"/>
    <n v="4.93"/>
    <n v="1.69"/>
    <n v="0.83"/>
    <n v="2.1000000000000001E-2"/>
    <n v="0.84"/>
    <n v="2"/>
    <n v="22.3"/>
    <n v="44.4"/>
  </r>
  <r>
    <d v="1906-01-05T00:00:00"/>
    <x v="2196"/>
    <x v="0"/>
    <x v="4"/>
    <x v="5"/>
    <x v="2"/>
    <n v="157"/>
    <n v="3"/>
    <n v="1.9108280254777069E-2"/>
    <n v="8.41"/>
    <n v="18.668252080856124"/>
    <n v="16.8"/>
    <n v="25.81"/>
    <n v="288.10000000000002"/>
    <n v="4"/>
    <n v="0.1"/>
    <n v="2.17"/>
    <n v="1.74"/>
    <n v="1.2E-2"/>
    <n v="1.0900000000000001"/>
    <n v="1"/>
    <n v="20.399999999999999"/>
    <n v="58.5"/>
  </r>
  <r>
    <d v="1906-01-06T00:00:00"/>
    <x v="2197"/>
    <x v="0"/>
    <x v="0"/>
    <x v="19"/>
    <x v="0"/>
    <n v="81"/>
    <n v="3"/>
    <n v="3.7037037037037035E-2"/>
    <n v="6.14"/>
    <n v="13.192182410423454"/>
    <n v="23.95"/>
    <n v="22.08"/>
    <n v="263.38"/>
    <n v="3"/>
    <n v="1.79"/>
    <n v="2.2200000000000002"/>
    <n v="1.36"/>
    <n v="3.3000000000000002E-2"/>
    <n v="0.89"/>
    <n v="2"/>
    <n v="23.8"/>
    <n v="59.5"/>
  </r>
  <r>
    <d v="1906-01-07T00:00:00"/>
    <x v="2198"/>
    <x v="0"/>
    <x v="3"/>
    <x v="3"/>
    <x v="2"/>
    <n v="64"/>
    <m/>
    <n v="0"/>
    <n v="7.09"/>
    <n v="9.0267983074753175"/>
    <n v="11.47"/>
    <n v="26.03"/>
    <n v="164.86"/>
    <n v="2"/>
    <n v="4.74"/>
    <m/>
    <n v="1.4"/>
    <n v="1.9E-2"/>
    <n v="0.16"/>
    <n v="1"/>
    <n v="19.600000000000001"/>
    <n v="57.1"/>
  </r>
  <r>
    <d v="1906-01-08T00:00:00"/>
    <x v="2199"/>
    <x v="0"/>
    <x v="0"/>
    <x v="12"/>
    <x v="0"/>
    <n v="61"/>
    <n v="1"/>
    <n v="1.6393442622950821E-2"/>
    <n v="4.84"/>
    <n v="12.603305785123966"/>
    <n v="11.68"/>
    <n v="16.88"/>
    <n v="472.21"/>
    <n v="2"/>
    <n v="4.8499999999999996"/>
    <n v="0.23"/>
    <n v="2.1"/>
    <n v="1.7000000000000001E-2"/>
    <n v="0.44"/>
    <n v="1"/>
    <n v="20.3"/>
    <n v="41.3"/>
  </r>
  <r>
    <d v="1906-01-09T00:00:00"/>
    <x v="2200"/>
    <x v="0"/>
    <x v="0"/>
    <x v="19"/>
    <x v="2"/>
    <n v="160"/>
    <n v="5"/>
    <n v="3.125E-2"/>
    <n v="5.87"/>
    <n v="27.257240204429301"/>
    <n v="46.59"/>
    <n v="27.07"/>
    <n v="262.67"/>
    <n v="4"/>
    <n v="2.85"/>
    <n v="2.64"/>
    <n v="2"/>
    <n v="3.5999999999999997E-2"/>
    <n v="1.05"/>
    <n v="2"/>
    <n v="21.4"/>
    <n v="33.4"/>
  </r>
  <r>
    <d v="1906-01-10T00:00:00"/>
    <x v="2201"/>
    <x v="0"/>
    <x v="1"/>
    <x v="8"/>
    <x v="0"/>
    <n v="126"/>
    <m/>
    <n v="0"/>
    <n v="16.84"/>
    <n v="7.4821852731591454"/>
    <n v="45.68"/>
    <n v="27.08"/>
    <n v="100.33"/>
    <n v="2"/>
    <m/>
    <n v="2.79"/>
    <n v="1.94"/>
    <n v="3.1E-2"/>
    <n v="1.85"/>
    <n v="2"/>
    <n v="21.2"/>
    <n v="38.5"/>
  </r>
  <r>
    <d v="1906-01-11T00:00:00"/>
    <x v="2202"/>
    <x v="0"/>
    <x v="3"/>
    <x v="17"/>
    <x v="2"/>
    <n v="92"/>
    <n v="5"/>
    <n v="5.434782608695652E-2"/>
    <n v="9.4700000000000006"/>
    <n v="9.7148891235480459"/>
    <n v="38.4"/>
    <n v="26.7"/>
    <n v="487.41"/>
    <n v="3"/>
    <n v="2.12"/>
    <n v="1.63"/>
    <n v="2.17"/>
    <n v="4.3999999999999997E-2"/>
    <n v="0.57999999999999996"/>
    <n v="1"/>
    <n v="24"/>
    <n v="43.3"/>
  </r>
  <r>
    <d v="1906-01-12T00:00:00"/>
    <x v="2203"/>
    <x v="0"/>
    <x v="2"/>
    <x v="2"/>
    <x v="0"/>
    <n v="134"/>
    <n v="8"/>
    <n v="5.9701492537313432E-2"/>
    <n v="21.38"/>
    <n v="6.2675397567820399"/>
    <n v="38.840000000000003"/>
    <n v="23.22"/>
    <n v="286.5"/>
    <n v="3"/>
    <n v="1.07"/>
    <n v="2.59"/>
    <n v="0.9"/>
    <n v="4.1000000000000002E-2"/>
    <n v="0.98"/>
    <n v="1"/>
    <n v="21.5"/>
    <n v="46.5"/>
  </r>
  <r>
    <d v="1906-01-13T00:00:00"/>
    <x v="2204"/>
    <x v="0"/>
    <x v="2"/>
    <x v="2"/>
    <x v="0"/>
    <n v="76"/>
    <n v="7"/>
    <n v="9.2105263157894732E-2"/>
    <n v="9.25"/>
    <n v="8.2162162162162158"/>
    <n v="13.14"/>
    <n v="15.55"/>
    <n v="349.08"/>
    <n v="4"/>
    <n v="0.37"/>
    <n v="1.62"/>
    <n v="1.5"/>
    <n v="2.8000000000000001E-2"/>
    <n v="0.43"/>
    <n v="2"/>
    <n v="21.7"/>
    <n v="40.700000000000003"/>
  </r>
  <r>
    <d v="1906-01-14T00:00:00"/>
    <x v="2205"/>
    <x v="0"/>
    <x v="3"/>
    <x v="7"/>
    <x v="2"/>
    <n v="172"/>
    <n v="2"/>
    <n v="1.1627906976744186E-2"/>
    <n v="22.12"/>
    <n v="7.7757685352622055"/>
    <n v="15.92"/>
    <n v="27.16"/>
    <n v="253.99"/>
    <n v="1"/>
    <m/>
    <n v="0.78"/>
    <n v="2.42"/>
    <n v="2.1999999999999999E-2"/>
    <n v="0.82"/>
    <n v="0"/>
    <n v="23.2"/>
    <n v="53.2"/>
  </r>
  <r>
    <d v="1906-01-15T00:00:00"/>
    <x v="2206"/>
    <x v="0"/>
    <x v="0"/>
    <x v="0"/>
    <x v="1"/>
    <n v="81"/>
    <n v="5"/>
    <n v="6.1728395061728392E-2"/>
    <n v="4.0599999999999996"/>
    <n v="19.95073891625616"/>
    <n v="21.21"/>
    <n v="15.76"/>
    <n v="413.43"/>
    <n v="2"/>
    <n v="1.73"/>
    <n v="1.97"/>
    <n v="0.7"/>
    <n v="4.9000000000000002E-2"/>
    <m/>
    <n v="1"/>
    <n v="22.5"/>
    <n v="43.9"/>
  </r>
  <r>
    <d v="1906-01-16T00:00:00"/>
    <x v="2207"/>
    <x v="0"/>
    <x v="4"/>
    <x v="9"/>
    <x v="1"/>
    <n v="59"/>
    <n v="7"/>
    <n v="0.11864406779661017"/>
    <n v="1.78"/>
    <n v="33.146067415730336"/>
    <n v="30.01"/>
    <n v="29.46"/>
    <n v="223.99"/>
    <n v="1"/>
    <n v="2.77"/>
    <n v="1.7"/>
    <n v="2.37"/>
    <n v="3.6999999999999998E-2"/>
    <n v="0.65"/>
    <n v="2"/>
    <n v="23.4"/>
    <n v="55.5"/>
  </r>
  <r>
    <d v="1906-01-17T00:00:00"/>
    <x v="2208"/>
    <x v="0"/>
    <x v="2"/>
    <x v="11"/>
    <x v="0"/>
    <n v="168"/>
    <n v="3"/>
    <n v="1.7857142857142856E-2"/>
    <n v="19.010000000000002"/>
    <n v="8.8374539715938969"/>
    <n v="43.92"/>
    <n v="24.65"/>
    <n v="281.31"/>
    <n v="4"/>
    <n v="1.74"/>
    <n v="2.72"/>
    <n v="0.79"/>
    <n v="0.05"/>
    <n v="0.27"/>
    <n v="2"/>
    <n v="19.5"/>
    <n v="43.2"/>
  </r>
  <r>
    <d v="1906-01-18T00:00:00"/>
    <x v="2209"/>
    <x v="0"/>
    <x v="3"/>
    <x v="17"/>
    <x v="0"/>
    <n v="141"/>
    <n v="5"/>
    <n v="3.5460992907801421E-2"/>
    <n v="18.66"/>
    <n v="7.5562700964630221"/>
    <n v="49.36"/>
    <n v="15.24"/>
    <n v="269.77"/>
    <n v="1"/>
    <n v="2.15"/>
    <n v="2.83"/>
    <n v="0.57999999999999996"/>
    <n v="3.3000000000000002E-2"/>
    <m/>
    <n v="0"/>
    <n v="21.6"/>
    <n v="47.5"/>
  </r>
  <r>
    <d v="1906-01-19T00:00:00"/>
    <x v="2210"/>
    <x v="0"/>
    <x v="2"/>
    <x v="16"/>
    <x v="1"/>
    <n v="181"/>
    <n v="9"/>
    <n v="4.9723756906077346E-2"/>
    <n v="17.059999999999999"/>
    <n v="10.609613130128958"/>
    <n v="41.16"/>
    <n v="16.600000000000001"/>
    <n v="273.62"/>
    <n v="4"/>
    <n v="3.03"/>
    <n v="1.32"/>
    <n v="0.89"/>
    <n v="1.9E-2"/>
    <n v="0.21"/>
    <n v="2"/>
    <n v="21.8"/>
    <n v="46.8"/>
  </r>
  <r>
    <d v="1906-01-20T00:00:00"/>
    <x v="2211"/>
    <x v="0"/>
    <x v="3"/>
    <x v="3"/>
    <x v="0"/>
    <n v="171"/>
    <n v="2"/>
    <n v="1.1695906432748537E-2"/>
    <n v="10.69"/>
    <n v="15.996258185219832"/>
    <n v="16.12"/>
    <n v="24.48"/>
    <n v="351.12"/>
    <n v="4"/>
    <n v="3.53"/>
    <n v="0.52"/>
    <n v="1.4"/>
    <n v="3.6999999999999998E-2"/>
    <n v="1.47"/>
    <n v="1"/>
    <n v="24.7"/>
    <n v="33"/>
  </r>
  <r>
    <d v="1906-01-21T00:00:00"/>
    <x v="2212"/>
    <x v="0"/>
    <x v="2"/>
    <x v="11"/>
    <x v="0"/>
    <n v="88"/>
    <n v="4"/>
    <n v="4.5454545454545456E-2"/>
    <n v="5.59"/>
    <n v="15.742397137745975"/>
    <n v="45.93"/>
    <n v="29.97"/>
    <n v="415.02"/>
    <n v="4"/>
    <n v="7.0000000000000007E-2"/>
    <n v="2.36"/>
    <n v="1.04"/>
    <n v="4.5999999999999999E-2"/>
    <n v="0.89"/>
    <n v="1"/>
    <n v="19.399999999999999"/>
    <n v="44.5"/>
  </r>
  <r>
    <d v="1906-01-22T00:00:00"/>
    <x v="2213"/>
    <x v="0"/>
    <x v="2"/>
    <x v="2"/>
    <x v="1"/>
    <n v="67"/>
    <n v="5"/>
    <n v="7.4626865671641784E-2"/>
    <n v="6.3"/>
    <n v="10.634920634920634"/>
    <n v="37.69"/>
    <n v="16.34"/>
    <n v="256.61"/>
    <n v="4"/>
    <n v="1.06"/>
    <n v="0.7"/>
    <n v="1.41"/>
    <n v="3.5000000000000003E-2"/>
    <n v="0.32"/>
    <n v="1"/>
    <n v="23.9"/>
    <n v="41.7"/>
  </r>
  <r>
    <d v="1906-01-23T00:00:00"/>
    <x v="2214"/>
    <x v="0"/>
    <x v="3"/>
    <x v="7"/>
    <x v="0"/>
    <n v="81"/>
    <m/>
    <n v="0"/>
    <n v="19.420000000000002"/>
    <n v="4.1709577754891862"/>
    <n v="13.55"/>
    <n v="16.02"/>
    <n v="351.35"/>
    <n v="4"/>
    <n v="0.94"/>
    <n v="1.75"/>
    <n v="1.44"/>
    <n v="2.9000000000000001E-2"/>
    <n v="1.89"/>
    <n v="1"/>
    <n v="24.2"/>
    <n v="45.5"/>
  </r>
  <r>
    <d v="1906-01-24T00:00:00"/>
    <x v="2215"/>
    <x v="0"/>
    <x v="2"/>
    <x v="11"/>
    <x v="1"/>
    <n v="88"/>
    <n v="0"/>
    <n v="0"/>
    <n v="22.65"/>
    <n v="3.8852097130242829"/>
    <n v="23.62"/>
    <n v="25.15"/>
    <n v="125.8"/>
    <n v="3"/>
    <m/>
    <n v="2.0099999999999998"/>
    <n v="2.48"/>
    <n v="1.9E-2"/>
    <m/>
    <n v="1"/>
    <n v="21.9"/>
    <n v="37.4"/>
  </r>
  <r>
    <d v="1906-01-25T00:00:00"/>
    <x v="2216"/>
    <x v="0"/>
    <x v="2"/>
    <x v="16"/>
    <x v="2"/>
    <n v="126"/>
    <n v="3"/>
    <n v="2.3809523809523808E-2"/>
    <n v="22.88"/>
    <n v="5.5069930069930075"/>
    <n v="42.15"/>
    <n v="24.32"/>
    <n v="128.69999999999999"/>
    <n v="2"/>
    <n v="0.4"/>
    <n v="2.5499999999999998"/>
    <n v="1.61"/>
    <n v="3.9E-2"/>
    <n v="1.08"/>
    <n v="0"/>
    <n v="21.7"/>
    <n v="48.1"/>
  </r>
  <r>
    <d v="1906-01-26T00:00:00"/>
    <x v="2217"/>
    <x v="0"/>
    <x v="1"/>
    <x v="1"/>
    <x v="2"/>
    <n v="102"/>
    <m/>
    <n v="0"/>
    <n v="9.61"/>
    <n v="10.613943808532779"/>
    <n v="44.89"/>
    <n v="28.03"/>
    <n v="142.56"/>
    <n v="1"/>
    <m/>
    <m/>
    <n v="2.04"/>
    <n v="2.3E-2"/>
    <n v="1.06"/>
    <n v="2"/>
    <n v="18.100000000000001"/>
    <n v="49.4"/>
  </r>
  <r>
    <d v="1906-01-27T00:00:00"/>
    <x v="2218"/>
    <x v="0"/>
    <x v="1"/>
    <x v="8"/>
    <x v="0"/>
    <n v="58"/>
    <n v="8"/>
    <n v="0.13793103448275862"/>
    <n v="16"/>
    <n v="3.625"/>
    <n v="39.94"/>
    <n v="27.94"/>
    <n v="191.24"/>
    <n v="1"/>
    <m/>
    <n v="2.5099999999999998"/>
    <n v="0.69"/>
    <n v="2.7E-2"/>
    <n v="0.77"/>
    <n v="1"/>
    <n v="20.9"/>
    <n v="41.4"/>
  </r>
  <r>
    <d v="1906-01-28T00:00:00"/>
    <x v="2219"/>
    <x v="0"/>
    <x v="3"/>
    <x v="17"/>
    <x v="2"/>
    <n v="100"/>
    <n v="2"/>
    <n v="0.02"/>
    <n v="8.08"/>
    <n v="12.376237623762377"/>
    <n v="29.26"/>
    <n v="24.48"/>
    <n v="171.19"/>
    <n v="2"/>
    <m/>
    <n v="1.53"/>
    <n v="1.7"/>
    <n v="3.6999999999999998E-2"/>
    <n v="0.28999999999999998"/>
    <n v="0"/>
    <n v="19"/>
    <n v="49.5"/>
  </r>
  <r>
    <d v="1906-01-29T00:00:00"/>
    <x v="2220"/>
    <x v="0"/>
    <x v="2"/>
    <x v="16"/>
    <x v="0"/>
    <n v="189"/>
    <n v="4"/>
    <n v="2.1164021164021163E-2"/>
    <n v="20.62"/>
    <n v="9.1658583899127049"/>
    <n v="49.84"/>
    <n v="19.5"/>
    <n v="291.39999999999998"/>
    <n v="1"/>
    <n v="4.6100000000000003"/>
    <n v="1.59"/>
    <n v="1.05"/>
    <n v="2.9000000000000001E-2"/>
    <m/>
    <n v="0"/>
    <n v="23"/>
    <n v="40.799999999999997"/>
  </r>
  <r>
    <d v="1906-01-30T00:00:00"/>
    <x v="2221"/>
    <x v="0"/>
    <x v="0"/>
    <x v="19"/>
    <x v="1"/>
    <n v="61"/>
    <m/>
    <n v="0"/>
    <n v="14.63"/>
    <n v="4.1695146958304852"/>
    <n v="10.1"/>
    <n v="25.37"/>
    <n v="206.72"/>
    <n v="2"/>
    <n v="1.02"/>
    <n v="2.81"/>
    <n v="1.03"/>
    <n v="3.3000000000000002E-2"/>
    <n v="0.94"/>
    <n v="1"/>
    <n v="18.8"/>
    <n v="45.4"/>
  </r>
  <r>
    <d v="1906-01-31T00:00:00"/>
    <x v="2222"/>
    <x v="0"/>
    <x v="0"/>
    <x v="4"/>
    <x v="2"/>
    <n v="148"/>
    <n v="1"/>
    <n v="6.7567567567567571E-3"/>
    <n v="20.8"/>
    <n v="7.115384615384615"/>
    <n v="14.23"/>
    <n v="17.760000000000002"/>
    <n v="374.97"/>
    <n v="1"/>
    <n v="2.48"/>
    <m/>
    <n v="2.4900000000000002"/>
    <n v="1.7999999999999999E-2"/>
    <n v="1.58"/>
    <n v="0"/>
    <n v="20"/>
    <n v="52.8"/>
  </r>
  <r>
    <d v="1906-02-01T00:00:00"/>
    <x v="2223"/>
    <x v="1"/>
    <x v="3"/>
    <x v="3"/>
    <x v="0"/>
    <n v="169"/>
    <n v="1"/>
    <n v="5.9171597633136093E-3"/>
    <n v="18.16"/>
    <n v="9.3061674008810567"/>
    <n v="28.43"/>
    <n v="16.54"/>
    <n v="411.87"/>
    <n v="4"/>
    <n v="4.8499999999999996"/>
    <n v="0.09"/>
    <n v="1.1299999999999999"/>
    <n v="4.2999999999999997E-2"/>
    <n v="1.46"/>
    <n v="2"/>
    <n v="20.9"/>
    <n v="35.5"/>
  </r>
  <r>
    <d v="1906-02-02T00:00:00"/>
    <x v="2224"/>
    <x v="1"/>
    <x v="0"/>
    <x v="19"/>
    <x v="2"/>
    <n v="79"/>
    <n v="9"/>
    <n v="0.11392405063291139"/>
    <n v="6.66"/>
    <n v="11.861861861861861"/>
    <n v="38.369999999999997"/>
    <n v="25.41"/>
    <n v="261.43"/>
    <n v="3"/>
    <n v="4.1100000000000003"/>
    <n v="0.8"/>
    <n v="2.2400000000000002"/>
    <n v="1.6E-2"/>
    <m/>
    <n v="2"/>
    <n v="19.5"/>
    <n v="59.9"/>
  </r>
  <r>
    <d v="1906-02-03T00:00:00"/>
    <x v="2225"/>
    <x v="1"/>
    <x v="3"/>
    <x v="10"/>
    <x v="2"/>
    <n v="92"/>
    <n v="5"/>
    <n v="5.434782608695652E-2"/>
    <n v="50"/>
    <n v="1.84"/>
    <n v="11.08"/>
    <n v="21.36"/>
    <n v="453.87"/>
    <n v="1"/>
    <n v="0.21"/>
    <n v="2.2999999999999998"/>
    <n v="1.42"/>
    <n v="1.7000000000000001E-2"/>
    <n v="0.61"/>
    <n v="2"/>
    <n v="22.3"/>
    <n v="37"/>
  </r>
  <r>
    <d v="1906-02-04T00:00:00"/>
    <x v="2226"/>
    <x v="1"/>
    <x v="0"/>
    <x v="4"/>
    <x v="0"/>
    <n v="145"/>
    <n v="4"/>
    <n v="2.7586206896551724E-2"/>
    <n v="23.61"/>
    <n v="6.1414654807285052"/>
    <n v="27.14"/>
    <n v="26.29"/>
    <n v="334.13"/>
    <n v="4"/>
    <n v="4.84"/>
    <n v="2.5499999999999998"/>
    <n v="1.26"/>
    <n v="1.2E-2"/>
    <n v="1.78"/>
    <n v="1"/>
    <n v="18.7"/>
    <n v="52.1"/>
  </r>
  <r>
    <d v="1906-02-05T00:00:00"/>
    <x v="2227"/>
    <x v="1"/>
    <x v="3"/>
    <x v="7"/>
    <x v="1"/>
    <n v="107"/>
    <n v="9"/>
    <n v="8.4112149532710276E-2"/>
    <n v="11.46"/>
    <n v="9.336823734729494"/>
    <n v="20.05"/>
    <n v="16.170000000000002"/>
    <n v="450.61"/>
    <n v="4"/>
    <n v="0.12"/>
    <n v="1.51"/>
    <n v="0.78"/>
    <n v="3.7999999999999999E-2"/>
    <n v="1.27"/>
    <n v="2"/>
    <n v="18.600000000000001"/>
    <n v="54.3"/>
  </r>
  <r>
    <d v="1906-02-06T00:00:00"/>
    <x v="2228"/>
    <x v="1"/>
    <x v="3"/>
    <x v="7"/>
    <x v="1"/>
    <n v="55"/>
    <m/>
    <n v="0"/>
    <n v="7.32"/>
    <n v="7.5136612021857925"/>
    <n v="32.409999999999997"/>
    <n v="29.88"/>
    <n v="286.14999999999998"/>
    <n v="4"/>
    <m/>
    <n v="1.4"/>
    <n v="1.83"/>
    <n v="4.7E-2"/>
    <n v="7.0000000000000007E-2"/>
    <n v="2"/>
    <n v="24.5"/>
    <n v="48.4"/>
  </r>
  <r>
    <d v="1906-02-07T00:00:00"/>
    <x v="2229"/>
    <x v="1"/>
    <x v="4"/>
    <x v="15"/>
    <x v="1"/>
    <n v="178"/>
    <n v="7"/>
    <n v="3.9325842696629212E-2"/>
    <n v="19.670000000000002"/>
    <n v="9.0493136756481949"/>
    <n v="22.56"/>
    <n v="22.72"/>
    <n v="237.12"/>
    <n v="3"/>
    <n v="3.22"/>
    <n v="1.06"/>
    <n v="1.57"/>
    <n v="1.2999999999999999E-2"/>
    <n v="1.26"/>
    <n v="0"/>
    <n v="23.9"/>
    <n v="38.9"/>
  </r>
  <r>
    <d v="1906-02-08T00:00:00"/>
    <x v="2230"/>
    <x v="1"/>
    <x v="0"/>
    <x v="19"/>
    <x v="2"/>
    <n v="92"/>
    <n v="6"/>
    <n v="6.5217391304347824E-2"/>
    <n v="4.9400000000000004"/>
    <n v="18.623481781376515"/>
    <n v="36.15"/>
    <n v="28.38"/>
    <n v="314.08"/>
    <n v="3"/>
    <n v="3.17"/>
    <n v="2.4900000000000002"/>
    <n v="1.74"/>
    <n v="1.7000000000000001E-2"/>
    <n v="1.37"/>
    <n v="0"/>
    <n v="19.399999999999999"/>
    <n v="34.799999999999997"/>
  </r>
  <r>
    <d v="1906-02-09T00:00:00"/>
    <x v="2231"/>
    <x v="1"/>
    <x v="1"/>
    <x v="6"/>
    <x v="0"/>
    <n v="70"/>
    <n v="0"/>
    <n v="0"/>
    <n v="12.66"/>
    <n v="5.5292259083728279"/>
    <n v="15.88"/>
    <n v="22.22"/>
    <n v="254.12"/>
    <n v="2"/>
    <m/>
    <n v="1.25"/>
    <n v="2.17"/>
    <n v="2.5000000000000001E-2"/>
    <n v="1.72"/>
    <n v="1"/>
    <n v="20.100000000000001"/>
    <n v="34.700000000000003"/>
  </r>
  <r>
    <d v="1906-02-10T00:00:00"/>
    <x v="2232"/>
    <x v="1"/>
    <x v="4"/>
    <x v="15"/>
    <x v="2"/>
    <n v="61"/>
    <n v="6"/>
    <n v="9.8360655737704916E-2"/>
    <n v="10.64"/>
    <n v="5.7330827067669166"/>
    <n v="40.4"/>
    <n v="18.690000000000001"/>
    <n v="227.54"/>
    <n v="4"/>
    <n v="1.52"/>
    <n v="0.74"/>
    <n v="2.09"/>
    <n v="2.1000000000000001E-2"/>
    <n v="1.74"/>
    <n v="2"/>
    <n v="22.2"/>
    <n v="38.6"/>
  </r>
  <r>
    <d v="1906-02-11T00:00:00"/>
    <x v="2233"/>
    <x v="1"/>
    <x v="1"/>
    <x v="13"/>
    <x v="2"/>
    <n v="169"/>
    <m/>
    <n v="0"/>
    <n v="3.91"/>
    <n v="43.222506393861892"/>
    <n v="31.83"/>
    <n v="19.829999999999998"/>
    <n v="142.63999999999999"/>
    <n v="4"/>
    <n v="2.42"/>
    <n v="2.17"/>
    <n v="0.7"/>
    <n v="3.5000000000000003E-2"/>
    <n v="0.67"/>
    <n v="1"/>
    <n v="24.4"/>
    <n v="41.7"/>
  </r>
  <r>
    <d v="1906-02-12T00:00:00"/>
    <x v="2234"/>
    <x v="1"/>
    <x v="3"/>
    <x v="17"/>
    <x v="2"/>
    <n v="129"/>
    <n v="9"/>
    <n v="6.9767441860465115E-2"/>
    <n v="16.53"/>
    <n v="7.8039927404718687"/>
    <n v="40.06"/>
    <n v="28.47"/>
    <n v="288.77999999999997"/>
    <n v="1"/>
    <n v="4.2699999999999996"/>
    <m/>
    <n v="0.59"/>
    <n v="1.2E-2"/>
    <n v="7.0000000000000007E-2"/>
    <n v="1"/>
    <n v="23.7"/>
    <n v="32.6"/>
  </r>
  <r>
    <d v="1906-02-13T00:00:00"/>
    <x v="2235"/>
    <x v="1"/>
    <x v="1"/>
    <x v="13"/>
    <x v="2"/>
    <n v="191"/>
    <n v="0"/>
    <n v="0"/>
    <n v="21.31"/>
    <n v="8.9629282027217272"/>
    <n v="29.54"/>
    <n v="25.51"/>
    <n v="355.64"/>
    <n v="3"/>
    <n v="3.78"/>
    <n v="0.24"/>
    <n v="1.55"/>
    <n v="3.3000000000000002E-2"/>
    <n v="0.82"/>
    <n v="1"/>
    <n v="19"/>
    <n v="32.799999999999997"/>
  </r>
  <r>
    <d v="1906-02-14T00:00:00"/>
    <x v="2236"/>
    <x v="1"/>
    <x v="1"/>
    <x v="8"/>
    <x v="1"/>
    <n v="186"/>
    <n v="1"/>
    <n v="5.3763440860215058E-3"/>
    <n v="22.36"/>
    <n v="8.3184257602862264"/>
    <n v="25.19"/>
    <n v="17.87"/>
    <n v="418.3"/>
    <n v="3"/>
    <n v="2.12"/>
    <n v="2.04"/>
    <n v="0.75"/>
    <n v="3.2000000000000001E-2"/>
    <n v="1.25"/>
    <n v="2"/>
    <n v="21.2"/>
    <n v="54.8"/>
  </r>
  <r>
    <d v="1906-02-15T00:00:00"/>
    <x v="2237"/>
    <x v="1"/>
    <x v="4"/>
    <x v="9"/>
    <x v="0"/>
    <n v="51"/>
    <n v="1"/>
    <n v="1.9607843137254902E-2"/>
    <n v="13.79"/>
    <n v="3.6983321247280641"/>
    <n v="19.489999999999998"/>
    <n v="20.260000000000002"/>
    <n v="447.41"/>
    <n v="1"/>
    <n v="4.26"/>
    <n v="1.23"/>
    <n v="2.4500000000000002"/>
    <n v="1.2E-2"/>
    <n v="0.86"/>
    <n v="0"/>
    <n v="24.3"/>
    <n v="36.799999999999997"/>
  </r>
  <r>
    <d v="1906-02-16T00:00:00"/>
    <x v="2238"/>
    <x v="1"/>
    <x v="0"/>
    <x v="19"/>
    <x v="0"/>
    <n v="110"/>
    <n v="2"/>
    <n v="1.8181818181818181E-2"/>
    <n v="1.34"/>
    <n v="82.089552238805965"/>
    <n v="45.43"/>
    <n v="15.49"/>
    <n v="167.91"/>
    <n v="2"/>
    <n v="2.41"/>
    <n v="2.56"/>
    <n v="1.83"/>
    <n v="2.5000000000000001E-2"/>
    <n v="0.69"/>
    <n v="0"/>
    <n v="24"/>
    <n v="43.5"/>
  </r>
  <r>
    <d v="1906-02-17T00:00:00"/>
    <x v="2239"/>
    <x v="1"/>
    <x v="0"/>
    <x v="4"/>
    <x v="1"/>
    <n v="84"/>
    <n v="8"/>
    <n v="9.5238095238095233E-2"/>
    <n v="9.89"/>
    <n v="8.4934277047522748"/>
    <n v="27.47"/>
    <n v="24.62"/>
    <n v="254.46"/>
    <n v="1"/>
    <n v="2.65"/>
    <n v="2.83"/>
    <n v="2.25"/>
    <n v="4.7E-2"/>
    <n v="0.89"/>
    <n v="1"/>
    <n v="23.4"/>
    <n v="33.9"/>
  </r>
  <r>
    <d v="1906-02-18T00:00:00"/>
    <x v="2240"/>
    <x v="1"/>
    <x v="4"/>
    <x v="18"/>
    <x v="2"/>
    <n v="135"/>
    <n v="3"/>
    <n v="2.2222222222222223E-2"/>
    <n v="13.64"/>
    <n v="9.8973607038123159"/>
    <n v="29.02"/>
    <n v="20.59"/>
    <n v="344.5"/>
    <n v="2"/>
    <n v="2.93"/>
    <n v="2.9"/>
    <n v="0.55000000000000004"/>
    <n v="1.7999999999999999E-2"/>
    <n v="1.2"/>
    <n v="1"/>
    <n v="24.1"/>
    <n v="38.4"/>
  </r>
  <r>
    <d v="1906-02-19T00:00:00"/>
    <x v="2241"/>
    <x v="1"/>
    <x v="1"/>
    <x v="6"/>
    <x v="0"/>
    <n v="182"/>
    <n v="0"/>
    <n v="0"/>
    <n v="23.27"/>
    <n v="7.8212290502793298"/>
    <n v="31.08"/>
    <n v="15.82"/>
    <n v="354.3"/>
    <n v="3"/>
    <n v="1.86"/>
    <n v="2.97"/>
    <n v="1.42"/>
    <n v="4.7E-2"/>
    <n v="1.53"/>
    <n v="2"/>
    <n v="24.2"/>
    <n v="41.7"/>
  </r>
  <r>
    <d v="1906-02-20T00:00:00"/>
    <x v="2242"/>
    <x v="1"/>
    <x v="1"/>
    <x v="8"/>
    <x v="2"/>
    <n v="99"/>
    <n v="5"/>
    <n v="5.0505050505050504E-2"/>
    <n v="11.21"/>
    <n v="8.831400535236396"/>
    <n v="30.79"/>
    <n v="27.37"/>
    <n v="448.06"/>
    <n v="2"/>
    <n v="1.44"/>
    <n v="2.57"/>
    <n v="1.42"/>
    <n v="3.9E-2"/>
    <n v="0.03"/>
    <n v="1"/>
    <n v="19.5"/>
    <n v="51.9"/>
  </r>
  <r>
    <d v="1906-02-21T00:00:00"/>
    <x v="2243"/>
    <x v="1"/>
    <x v="1"/>
    <x v="13"/>
    <x v="2"/>
    <n v="104"/>
    <m/>
    <n v="0"/>
    <n v="9.1"/>
    <n v="11.428571428571429"/>
    <n v="33.479999999999997"/>
    <n v="21.48"/>
    <n v="307.27"/>
    <n v="1"/>
    <n v="3.39"/>
    <n v="1.1000000000000001"/>
    <n v="0.99"/>
    <n v="0.02"/>
    <n v="1.25"/>
    <n v="0"/>
    <n v="21.8"/>
    <n v="49"/>
  </r>
  <r>
    <d v="1906-02-22T00:00:00"/>
    <x v="2244"/>
    <x v="1"/>
    <x v="1"/>
    <x v="1"/>
    <x v="0"/>
    <n v="170"/>
    <n v="5"/>
    <n v="2.9411764705882353E-2"/>
    <n v="22.23"/>
    <n v="7.6473234367971212"/>
    <n v="15.39"/>
    <n v="26.21"/>
    <n v="318"/>
    <n v="3"/>
    <n v="0.79"/>
    <n v="0.77"/>
    <n v="0.67"/>
    <n v="0.01"/>
    <n v="0.25"/>
    <n v="2"/>
    <n v="18.7"/>
    <n v="31.9"/>
  </r>
  <r>
    <d v="1906-02-23T00:00:00"/>
    <x v="2245"/>
    <x v="1"/>
    <x v="1"/>
    <x v="13"/>
    <x v="1"/>
    <n v="93"/>
    <n v="0"/>
    <n v="0"/>
    <n v="11.15"/>
    <n v="8.3408071748878925"/>
    <n v="43.35"/>
    <n v="24.01"/>
    <n v="243.65"/>
    <n v="1"/>
    <n v="2.5"/>
    <n v="0.61"/>
    <n v="1.06"/>
    <n v="2.7E-2"/>
    <n v="1.7"/>
    <n v="2"/>
    <n v="24.4"/>
    <n v="47.2"/>
  </r>
  <r>
    <d v="1906-02-24T00:00:00"/>
    <x v="2246"/>
    <x v="1"/>
    <x v="0"/>
    <x v="19"/>
    <x v="0"/>
    <n v="118"/>
    <n v="7"/>
    <n v="5.9322033898305086E-2"/>
    <n v="22.99"/>
    <n v="5.1326663766855161"/>
    <n v="23.77"/>
    <n v="22.05"/>
    <n v="482.82"/>
    <n v="1"/>
    <n v="1.59"/>
    <n v="2.2200000000000002"/>
    <n v="1.86"/>
    <n v="3.4000000000000002E-2"/>
    <n v="1.1100000000000001"/>
    <n v="2"/>
    <n v="22.9"/>
    <n v="48.9"/>
  </r>
  <r>
    <d v="1906-02-25T00:00:00"/>
    <x v="2247"/>
    <x v="1"/>
    <x v="3"/>
    <x v="17"/>
    <x v="2"/>
    <n v="56"/>
    <n v="9"/>
    <n v="0.16071428571428573"/>
    <n v="8.31"/>
    <n v="6.7388688327316482"/>
    <n v="16.100000000000001"/>
    <n v="16.57"/>
    <n v="185.49"/>
    <n v="1"/>
    <n v="1.9"/>
    <n v="1.92"/>
    <n v="0.56999999999999995"/>
    <n v="1.4E-2"/>
    <n v="0.8"/>
    <n v="0"/>
    <n v="18.100000000000001"/>
    <n v="47.8"/>
  </r>
  <r>
    <d v="1906-02-26T00:00:00"/>
    <x v="2248"/>
    <x v="1"/>
    <x v="0"/>
    <x v="19"/>
    <x v="1"/>
    <n v="178"/>
    <n v="7"/>
    <n v="3.9325842696629212E-2"/>
    <n v="18.149999999999999"/>
    <n v="9.8071625344352622"/>
    <n v="16.86"/>
    <n v="24.44"/>
    <n v="390.28"/>
    <n v="1"/>
    <n v="2.31"/>
    <m/>
    <n v="1.5"/>
    <n v="1.2999999999999999E-2"/>
    <n v="1.61"/>
    <n v="1"/>
    <n v="18.2"/>
    <n v="30.1"/>
  </r>
  <r>
    <d v="1906-02-27T00:00:00"/>
    <x v="2249"/>
    <x v="1"/>
    <x v="0"/>
    <x v="12"/>
    <x v="2"/>
    <n v="186"/>
    <n v="6"/>
    <n v="3.2258064516129031E-2"/>
    <n v="20.399999999999999"/>
    <n v="9.1176470588235308"/>
    <n v="24.45"/>
    <n v="23.35"/>
    <n v="309.22000000000003"/>
    <n v="3"/>
    <n v="1.02"/>
    <n v="1.24"/>
    <n v="1.39"/>
    <n v="1.2E-2"/>
    <n v="1.46"/>
    <n v="0"/>
    <n v="18.100000000000001"/>
    <n v="43.2"/>
  </r>
  <r>
    <d v="1906-02-28T00:00:00"/>
    <x v="2250"/>
    <x v="1"/>
    <x v="0"/>
    <x v="12"/>
    <x v="2"/>
    <n v="101"/>
    <n v="7"/>
    <n v="6.9306930693069313E-2"/>
    <n v="21.4"/>
    <n v="4.7196261682242993"/>
    <n v="20.32"/>
    <n v="29.82"/>
    <n v="206.74"/>
    <n v="3"/>
    <n v="2.4500000000000002"/>
    <n v="2.31"/>
    <n v="1.03"/>
    <n v="0.04"/>
    <n v="1.83"/>
    <n v="0"/>
    <n v="23.7"/>
    <n v="55.5"/>
  </r>
  <r>
    <d v="1906-03-01T00:00:00"/>
    <x v="2251"/>
    <x v="2"/>
    <x v="3"/>
    <x v="10"/>
    <x v="1"/>
    <n v="132"/>
    <n v="8"/>
    <n v="6.0606060606060608E-2"/>
    <n v="7.83"/>
    <n v="16.85823754789272"/>
    <n v="43.39"/>
    <n v="23.74"/>
    <n v="179.24"/>
    <n v="3"/>
    <n v="3.67"/>
    <n v="1.22"/>
    <n v="1.0900000000000001"/>
    <n v="4.1000000000000002E-2"/>
    <m/>
    <n v="2"/>
    <n v="18.899999999999999"/>
    <n v="58.1"/>
  </r>
  <r>
    <d v="1906-03-02T00:00:00"/>
    <x v="2252"/>
    <x v="2"/>
    <x v="0"/>
    <x v="4"/>
    <x v="1"/>
    <n v="160"/>
    <n v="5"/>
    <n v="3.125E-2"/>
    <n v="23.63"/>
    <n v="6.7710537452391035"/>
    <n v="45.16"/>
    <n v="23.14"/>
    <n v="334.36"/>
    <n v="2"/>
    <n v="1.17"/>
    <n v="1.34"/>
    <n v="0.94"/>
    <n v="3.6999999999999998E-2"/>
    <n v="0.34"/>
    <n v="0"/>
    <n v="19.2"/>
    <n v="44"/>
  </r>
  <r>
    <d v="1906-03-03T00:00:00"/>
    <x v="2253"/>
    <x v="2"/>
    <x v="3"/>
    <x v="7"/>
    <x v="0"/>
    <n v="85"/>
    <m/>
    <n v="0"/>
    <n v="18.079999999999998"/>
    <n v="4.7013274336283191"/>
    <n v="38.479999999999997"/>
    <n v="29.11"/>
    <n v="118.08"/>
    <n v="1"/>
    <n v="4.26"/>
    <n v="1.01"/>
    <n v="1.8"/>
    <n v="3.9E-2"/>
    <n v="1.74"/>
    <n v="2"/>
    <n v="21"/>
    <n v="48.9"/>
  </r>
  <r>
    <d v="1906-03-04T00:00:00"/>
    <x v="2254"/>
    <x v="2"/>
    <x v="1"/>
    <x v="13"/>
    <x v="1"/>
    <n v="170"/>
    <n v="2"/>
    <n v="1.1764705882352941E-2"/>
    <n v="4.4800000000000004"/>
    <n v="37.946428571428569"/>
    <n v="42.47"/>
    <n v="22.19"/>
    <n v="482.48"/>
    <n v="1"/>
    <n v="2.17"/>
    <n v="1.41"/>
    <n v="1.44"/>
    <n v="2.4E-2"/>
    <n v="0.19"/>
    <n v="0"/>
    <n v="24.5"/>
    <n v="30.8"/>
  </r>
  <r>
    <d v="1906-03-05T00:00:00"/>
    <x v="2255"/>
    <x v="2"/>
    <x v="1"/>
    <x v="13"/>
    <x v="1"/>
    <n v="160"/>
    <n v="4"/>
    <n v="2.5000000000000001E-2"/>
    <n v="18.47"/>
    <n v="8.6626962642122365"/>
    <n v="10.52"/>
    <n v="17.97"/>
    <n v="236.68"/>
    <n v="1"/>
    <n v="3.73"/>
    <n v="0.37"/>
    <n v="2.0499999999999998"/>
    <n v="1.4999999999999999E-2"/>
    <n v="1.61"/>
    <n v="2"/>
    <n v="23.7"/>
    <n v="53.6"/>
  </r>
  <r>
    <d v="1906-03-06T00:00:00"/>
    <x v="2256"/>
    <x v="2"/>
    <x v="0"/>
    <x v="0"/>
    <x v="2"/>
    <n v="60"/>
    <n v="5"/>
    <n v="8.3333333333333329E-2"/>
    <n v="20.18"/>
    <n v="2.9732408325074333"/>
    <n v="13.43"/>
    <n v="20.9"/>
    <n v="499.41"/>
    <n v="4"/>
    <n v="3.4"/>
    <n v="2.75"/>
    <n v="1.91"/>
    <n v="1.4999999999999999E-2"/>
    <n v="1.88"/>
    <n v="0"/>
    <n v="24"/>
    <n v="36.9"/>
  </r>
  <r>
    <d v="1906-03-07T00:00:00"/>
    <x v="2257"/>
    <x v="2"/>
    <x v="1"/>
    <x v="13"/>
    <x v="1"/>
    <n v="77"/>
    <m/>
    <n v="0"/>
    <n v="5.19"/>
    <n v="14.836223506743737"/>
    <n v="42.4"/>
    <n v="19.36"/>
    <n v="324.02"/>
    <n v="3"/>
    <n v="2.04"/>
    <n v="2.25"/>
    <n v="1.6"/>
    <n v="2.3E-2"/>
    <n v="1.9"/>
    <n v="2"/>
    <n v="23.3"/>
    <n v="33"/>
  </r>
  <r>
    <d v="1906-03-08T00:00:00"/>
    <x v="2258"/>
    <x v="2"/>
    <x v="4"/>
    <x v="15"/>
    <x v="2"/>
    <n v="89"/>
    <n v="0"/>
    <n v="0"/>
    <n v="4.91"/>
    <n v="18.126272912423623"/>
    <n v="28.8"/>
    <n v="22.61"/>
    <n v="223.34"/>
    <n v="3"/>
    <n v="4.0599999999999996"/>
    <n v="1.69"/>
    <n v="2.44"/>
    <n v="2.5000000000000001E-2"/>
    <n v="1.36"/>
    <n v="2"/>
    <n v="18.5"/>
    <n v="31.4"/>
  </r>
  <r>
    <d v="1906-03-09T00:00:00"/>
    <x v="2259"/>
    <x v="2"/>
    <x v="0"/>
    <x v="19"/>
    <x v="1"/>
    <n v="168"/>
    <n v="9"/>
    <n v="5.3571428571428568E-2"/>
    <n v="4.01"/>
    <n v="41.895261845386536"/>
    <n v="47.6"/>
    <n v="28.24"/>
    <n v="192.07"/>
    <n v="2"/>
    <n v="0.15"/>
    <n v="2.6"/>
    <n v="1.28"/>
    <n v="4.5999999999999999E-2"/>
    <m/>
    <n v="2"/>
    <n v="22"/>
    <n v="50"/>
  </r>
  <r>
    <d v="1906-03-10T00:00:00"/>
    <x v="2260"/>
    <x v="2"/>
    <x v="3"/>
    <x v="17"/>
    <x v="1"/>
    <n v="60"/>
    <n v="4"/>
    <n v="6.6666666666666666E-2"/>
    <n v="12.41"/>
    <n v="4.8348106365834003"/>
    <n v="43.98"/>
    <n v="15.12"/>
    <n v="406.55"/>
    <n v="2"/>
    <n v="1.3"/>
    <n v="0.42"/>
    <n v="2.25"/>
    <n v="2.5000000000000001E-2"/>
    <n v="1.93"/>
    <n v="2"/>
    <n v="18.600000000000001"/>
    <n v="43"/>
  </r>
  <r>
    <d v="1906-03-11T00:00:00"/>
    <x v="2261"/>
    <x v="2"/>
    <x v="4"/>
    <x v="9"/>
    <x v="2"/>
    <n v="61"/>
    <n v="3"/>
    <n v="4.9180327868852458E-2"/>
    <n v="17.48"/>
    <n v="3.4897025171624714"/>
    <n v="23.52"/>
    <n v="22.93"/>
    <n v="121.77"/>
    <n v="2"/>
    <n v="0.06"/>
    <n v="0.4"/>
    <n v="1.45"/>
    <n v="2.7E-2"/>
    <n v="1.55"/>
    <n v="0"/>
    <n v="19"/>
    <n v="55"/>
  </r>
  <r>
    <d v="1906-03-12T00:00:00"/>
    <x v="2262"/>
    <x v="2"/>
    <x v="1"/>
    <x v="13"/>
    <x v="1"/>
    <n v="140"/>
    <n v="0"/>
    <n v="0"/>
    <n v="9.7200000000000006"/>
    <n v="14.403292181069958"/>
    <n v="22.83"/>
    <n v="23.55"/>
    <n v="411.58"/>
    <n v="2"/>
    <n v="3.96"/>
    <n v="2.31"/>
    <n v="0.94"/>
    <n v="2.7E-2"/>
    <m/>
    <n v="0"/>
    <n v="21.7"/>
    <n v="32"/>
  </r>
  <r>
    <d v="1906-03-13T00:00:00"/>
    <x v="2263"/>
    <x v="2"/>
    <x v="4"/>
    <x v="15"/>
    <x v="2"/>
    <n v="125"/>
    <n v="1"/>
    <n v="8.0000000000000002E-3"/>
    <n v="2.34"/>
    <n v="53.418803418803421"/>
    <n v="45.3"/>
    <n v="19.22"/>
    <n v="353.01"/>
    <n v="1"/>
    <n v="0.67"/>
    <n v="1.1399999999999999"/>
    <n v="1.77"/>
    <n v="3.9E-2"/>
    <n v="0.61"/>
    <n v="2"/>
    <n v="19.8"/>
    <n v="35.4"/>
  </r>
  <r>
    <d v="1906-03-14T00:00:00"/>
    <x v="2264"/>
    <x v="2"/>
    <x v="2"/>
    <x v="16"/>
    <x v="0"/>
    <n v="82"/>
    <n v="2"/>
    <n v="2.4390243902439025E-2"/>
    <n v="9.27"/>
    <n v="8.8457389428263227"/>
    <n v="27.39"/>
    <n v="23.09"/>
    <n v="239.1"/>
    <n v="4"/>
    <n v="2.0499999999999998"/>
    <n v="2.34"/>
    <n v="1.49"/>
    <n v="1.0999999999999999E-2"/>
    <n v="0.5"/>
    <n v="2"/>
    <n v="21.6"/>
    <n v="30.6"/>
  </r>
  <r>
    <d v="1906-03-15T00:00:00"/>
    <x v="2265"/>
    <x v="2"/>
    <x v="3"/>
    <x v="3"/>
    <x v="0"/>
    <n v="54"/>
    <m/>
    <n v="0"/>
    <n v="17.14"/>
    <n v="3.1505250875145858"/>
    <n v="27.96"/>
    <n v="28.42"/>
    <n v="327.86"/>
    <n v="1"/>
    <n v="3.05"/>
    <n v="2.39"/>
    <n v="1.18"/>
    <n v="2.8000000000000001E-2"/>
    <n v="0.93"/>
    <n v="1"/>
    <n v="24.3"/>
    <n v="57.2"/>
  </r>
  <r>
    <d v="1906-03-16T00:00:00"/>
    <x v="2266"/>
    <x v="2"/>
    <x v="4"/>
    <x v="5"/>
    <x v="0"/>
    <n v="70"/>
    <n v="8"/>
    <n v="0.11428571428571428"/>
    <n v="3.25"/>
    <n v="21.53846153846154"/>
    <n v="31.39"/>
    <n v="27.96"/>
    <n v="454.3"/>
    <n v="1"/>
    <n v="4.8499999999999996"/>
    <n v="2.74"/>
    <n v="2.2000000000000002"/>
    <n v="4.4999999999999998E-2"/>
    <n v="1.34"/>
    <n v="2"/>
    <n v="23.5"/>
    <n v="49.3"/>
  </r>
  <r>
    <d v="1906-03-17T00:00:00"/>
    <x v="2267"/>
    <x v="2"/>
    <x v="1"/>
    <x v="6"/>
    <x v="2"/>
    <n v="79"/>
    <n v="8"/>
    <n v="0.10126582278481013"/>
    <n v="13.8"/>
    <n v="5.72463768115942"/>
    <n v="40.67"/>
    <n v="17.98"/>
    <n v="479.18"/>
    <n v="2"/>
    <n v="5"/>
    <n v="0.95"/>
    <n v="0.63"/>
    <n v="4.4999999999999998E-2"/>
    <n v="0.09"/>
    <n v="1"/>
    <n v="19.899999999999999"/>
    <n v="32.5"/>
  </r>
  <r>
    <d v="1906-03-18T00:00:00"/>
    <x v="2268"/>
    <x v="2"/>
    <x v="4"/>
    <x v="15"/>
    <x v="1"/>
    <n v="123"/>
    <n v="9"/>
    <n v="7.3170731707317069E-2"/>
    <n v="14.89"/>
    <n v="8.260577568838146"/>
    <n v="3"/>
    <n v="22.83"/>
    <n v="473.69"/>
    <n v="4"/>
    <n v="4.3499999999999996"/>
    <n v="0.16"/>
    <n v="1.1499999999999999"/>
    <n v="0.04"/>
    <n v="1.38"/>
    <n v="0"/>
    <n v="19.100000000000001"/>
    <n v="39.4"/>
  </r>
  <r>
    <d v="1906-03-19T00:00:00"/>
    <x v="2269"/>
    <x v="2"/>
    <x v="3"/>
    <x v="10"/>
    <x v="2"/>
    <n v="50"/>
    <n v="4"/>
    <n v="0.08"/>
    <n v="15.97"/>
    <n v="3.1308703819661865"/>
    <n v="26.71"/>
    <n v="25.97"/>
    <n v="305.74"/>
    <n v="4"/>
    <n v="2.69"/>
    <m/>
    <n v="1.96"/>
    <n v="2.5999999999999999E-2"/>
    <n v="0.65"/>
    <n v="0"/>
    <n v="23.9"/>
    <n v="51.1"/>
  </r>
  <r>
    <d v="1906-03-20T00:00:00"/>
    <x v="2270"/>
    <x v="2"/>
    <x v="1"/>
    <x v="13"/>
    <x v="1"/>
    <n v="78"/>
    <n v="2"/>
    <n v="2.564102564102564E-2"/>
    <n v="8.9600000000000009"/>
    <n v="8.7053571428571423"/>
    <n v="27.97"/>
    <n v="29.28"/>
    <n v="335.01"/>
    <n v="4"/>
    <n v="0.66"/>
    <n v="0.25"/>
    <n v="0.86"/>
    <n v="0.02"/>
    <n v="0.7"/>
    <n v="1"/>
    <n v="19"/>
    <n v="31.8"/>
  </r>
  <r>
    <d v="1906-03-21T00:00:00"/>
    <x v="2271"/>
    <x v="2"/>
    <x v="3"/>
    <x v="10"/>
    <x v="2"/>
    <n v="120"/>
    <n v="7"/>
    <n v="5.8333333333333334E-2"/>
    <n v="22.33"/>
    <n v="5.3739364084191674"/>
    <n v="43.53"/>
    <n v="26.26"/>
    <n v="173.05"/>
    <n v="1"/>
    <n v="1.81"/>
    <n v="1.55"/>
    <n v="1.49"/>
    <n v="1.4E-2"/>
    <n v="0.45"/>
    <n v="0"/>
    <n v="21.5"/>
    <n v="38.6"/>
  </r>
  <r>
    <d v="1906-03-22T00:00:00"/>
    <x v="2272"/>
    <x v="2"/>
    <x v="3"/>
    <x v="3"/>
    <x v="2"/>
    <n v="100"/>
    <n v="0"/>
    <n v="0"/>
    <n v="23.88"/>
    <n v="4.1876046901172534"/>
    <n v="26.68"/>
    <n v="24.92"/>
    <n v="467.68"/>
    <n v="4"/>
    <n v="4.33"/>
    <n v="2.61"/>
    <n v="1.22"/>
    <n v="2.9000000000000001E-2"/>
    <n v="0.27"/>
    <n v="2"/>
    <n v="18.8"/>
    <n v="52.5"/>
  </r>
  <r>
    <d v="1906-03-23T00:00:00"/>
    <x v="2273"/>
    <x v="2"/>
    <x v="3"/>
    <x v="17"/>
    <x v="2"/>
    <n v="146"/>
    <n v="9"/>
    <n v="6.1643835616438353E-2"/>
    <n v="20.25"/>
    <n v="7.2098765432098766"/>
    <n v="43.31"/>
    <n v="18.66"/>
    <n v="125.7"/>
    <n v="2"/>
    <n v="4.78"/>
    <n v="1.61"/>
    <n v="1.1599999999999999"/>
    <n v="4.3999999999999997E-2"/>
    <n v="1.36"/>
    <n v="0"/>
    <n v="23.8"/>
    <n v="47.8"/>
  </r>
  <r>
    <d v="1906-03-24T00:00:00"/>
    <x v="2274"/>
    <x v="2"/>
    <x v="0"/>
    <x v="12"/>
    <x v="0"/>
    <n v="97"/>
    <m/>
    <n v="0"/>
    <n v="3.51"/>
    <n v="27.635327635327638"/>
    <n v="32.15"/>
    <n v="22.6"/>
    <n v="293.47000000000003"/>
    <n v="4"/>
    <n v="3.29"/>
    <n v="0.56000000000000005"/>
    <n v="1.33"/>
    <n v="2.4E-2"/>
    <n v="0.28999999999999998"/>
    <n v="0"/>
    <n v="20.100000000000001"/>
    <n v="44.6"/>
  </r>
  <r>
    <d v="1906-03-25T00:00:00"/>
    <x v="2275"/>
    <x v="2"/>
    <x v="2"/>
    <x v="16"/>
    <x v="2"/>
    <n v="52"/>
    <n v="1"/>
    <n v="1.9230769230769232E-2"/>
    <n v="7.16"/>
    <n v="7.2625698324022343"/>
    <n v="34"/>
    <n v="20.96"/>
    <n v="183.58"/>
    <n v="2"/>
    <n v="4.03"/>
    <n v="0.68"/>
    <n v="1.58"/>
    <n v="3.1E-2"/>
    <n v="1.25"/>
    <n v="1"/>
    <n v="22"/>
    <n v="38.200000000000003"/>
  </r>
  <r>
    <d v="1906-03-26T00:00:00"/>
    <x v="2276"/>
    <x v="2"/>
    <x v="1"/>
    <x v="1"/>
    <x v="2"/>
    <n v="195"/>
    <n v="5"/>
    <n v="2.564102564102564E-2"/>
    <n v="5.63"/>
    <n v="34.635879218472468"/>
    <n v="35.54"/>
    <n v="21.06"/>
    <n v="274.7"/>
    <n v="4"/>
    <n v="3.99"/>
    <n v="2.61"/>
    <n v="1.1100000000000001"/>
    <n v="2.3E-2"/>
    <n v="1.75"/>
    <n v="1"/>
    <n v="24.7"/>
    <n v="41.1"/>
  </r>
  <r>
    <d v="1906-03-27T00:00:00"/>
    <x v="2277"/>
    <x v="2"/>
    <x v="1"/>
    <x v="8"/>
    <x v="1"/>
    <n v="153"/>
    <n v="9"/>
    <n v="5.8823529411764705E-2"/>
    <n v="2.2200000000000002"/>
    <n v="68.918918918918919"/>
    <n v="25.33"/>
    <n v="18.78"/>
    <n v="375.36"/>
    <n v="1"/>
    <n v="4.8099999999999996"/>
    <n v="2.54"/>
    <n v="1.31"/>
    <n v="2.5999999999999999E-2"/>
    <n v="1.69"/>
    <n v="0"/>
    <n v="19.100000000000001"/>
    <n v="36.6"/>
  </r>
  <r>
    <d v="1906-03-28T00:00:00"/>
    <x v="2278"/>
    <x v="2"/>
    <x v="2"/>
    <x v="11"/>
    <x v="0"/>
    <n v="67"/>
    <n v="7"/>
    <n v="0.1044776119402985"/>
    <n v="21.61"/>
    <n v="3.1004164738546969"/>
    <n v="34.28"/>
    <n v="20.010000000000002"/>
    <n v="269.14"/>
    <n v="2"/>
    <n v="4.04"/>
    <n v="1.39"/>
    <n v="1.75"/>
    <n v="1.6E-2"/>
    <n v="0.72"/>
    <n v="0"/>
    <n v="21.9"/>
    <n v="46"/>
  </r>
  <r>
    <d v="1906-03-29T00:00:00"/>
    <x v="2279"/>
    <x v="2"/>
    <x v="4"/>
    <x v="18"/>
    <x v="1"/>
    <n v="137"/>
    <n v="6"/>
    <n v="4.3795620437956206E-2"/>
    <n v="5.33"/>
    <n v="25.703564727954973"/>
    <n v="17.12"/>
    <n v="26.16"/>
    <n v="470.18"/>
    <n v="2"/>
    <n v="1.82"/>
    <n v="2.29"/>
    <n v="1.1599999999999999"/>
    <n v="3.7999999999999999E-2"/>
    <n v="1.47"/>
    <n v="1"/>
    <n v="18.899999999999999"/>
    <n v="34.9"/>
  </r>
  <r>
    <d v="1906-03-30T00:00:00"/>
    <x v="2280"/>
    <x v="2"/>
    <x v="1"/>
    <x v="6"/>
    <x v="1"/>
    <n v="189"/>
    <n v="6"/>
    <n v="3.1746031746031744E-2"/>
    <n v="9.65"/>
    <n v="19.585492227979273"/>
    <n v="22.66"/>
    <n v="20.97"/>
    <n v="356.05"/>
    <n v="3"/>
    <n v="2.38"/>
    <n v="0.05"/>
    <n v="2.2400000000000002"/>
    <n v="1.2E-2"/>
    <m/>
    <n v="2"/>
    <n v="21.1"/>
    <n v="50.3"/>
  </r>
  <r>
    <d v="1906-03-31T00:00:00"/>
    <x v="2281"/>
    <x v="2"/>
    <x v="0"/>
    <x v="12"/>
    <x v="0"/>
    <n v="76"/>
    <n v="2"/>
    <n v="2.6315789473684209E-2"/>
    <n v="9.6300000000000008"/>
    <n v="7.8920041536863961"/>
    <n v="44.09"/>
    <n v="15.95"/>
    <n v="327.14999999999998"/>
    <n v="1"/>
    <m/>
    <n v="2.6"/>
    <n v="2.11"/>
    <n v="4.9000000000000002E-2"/>
    <n v="0.4"/>
    <n v="2"/>
    <n v="22.5"/>
    <n v="50.5"/>
  </r>
  <r>
    <d v="1906-04-01T00:00:00"/>
    <x v="2282"/>
    <x v="3"/>
    <x v="1"/>
    <x v="1"/>
    <x v="2"/>
    <n v="118"/>
    <n v="9"/>
    <n v="7.6271186440677971E-2"/>
    <n v="18.88"/>
    <n v="6.25"/>
    <n v="24.55"/>
    <n v="15.74"/>
    <n v="273.85000000000002"/>
    <n v="2"/>
    <n v="0.78"/>
    <n v="0.59"/>
    <n v="0.78"/>
    <n v="2.5000000000000001E-2"/>
    <n v="0.53"/>
    <n v="1"/>
    <n v="20.9"/>
    <n v="34.1"/>
  </r>
  <r>
    <d v="1906-04-02T00:00:00"/>
    <x v="2283"/>
    <x v="3"/>
    <x v="3"/>
    <x v="17"/>
    <x v="1"/>
    <n v="59"/>
    <n v="1"/>
    <n v="1.6949152542372881E-2"/>
    <n v="11.3"/>
    <n v="5.221238938053097"/>
    <n v="25.56"/>
    <n v="18.04"/>
    <n v="239.23"/>
    <n v="1"/>
    <n v="1.77"/>
    <n v="0.71"/>
    <n v="2.2000000000000002"/>
    <n v="2.1000000000000001E-2"/>
    <n v="0.98"/>
    <n v="2"/>
    <n v="21"/>
    <n v="34"/>
  </r>
  <r>
    <d v="1906-04-03T00:00:00"/>
    <x v="2284"/>
    <x v="3"/>
    <x v="4"/>
    <x v="5"/>
    <x v="0"/>
    <n v="101"/>
    <n v="8"/>
    <n v="7.9207920792079209E-2"/>
    <n v="9.5399999999999991"/>
    <n v="10.587002096436059"/>
    <n v="45.99"/>
    <n v="18.36"/>
    <n v="457.92"/>
    <n v="2"/>
    <n v="3.37"/>
    <m/>
    <n v="0.86"/>
    <n v="3.4000000000000002E-2"/>
    <n v="1.85"/>
    <n v="0"/>
    <n v="22.2"/>
    <n v="52.7"/>
  </r>
  <r>
    <d v="1906-04-04T00:00:00"/>
    <x v="2285"/>
    <x v="3"/>
    <x v="3"/>
    <x v="3"/>
    <x v="0"/>
    <n v="52"/>
    <n v="4"/>
    <n v="7.6923076923076927E-2"/>
    <n v="7.1"/>
    <n v="7.323943661971831"/>
    <n v="23.64"/>
    <n v="29.12"/>
    <n v="267.35000000000002"/>
    <n v="1"/>
    <n v="2.97"/>
    <n v="1.39"/>
    <n v="0.73"/>
    <n v="4.5999999999999999E-2"/>
    <n v="1.26"/>
    <n v="2"/>
    <n v="23.8"/>
    <n v="48.4"/>
  </r>
  <r>
    <d v="1906-04-05T00:00:00"/>
    <x v="2286"/>
    <x v="3"/>
    <x v="2"/>
    <x v="16"/>
    <x v="2"/>
    <n v="198"/>
    <n v="4"/>
    <n v="2.0202020202020204E-2"/>
    <n v="13.12"/>
    <n v="15.091463414634147"/>
    <n v="35.93"/>
    <n v="23.7"/>
    <n v="332.04"/>
    <n v="4"/>
    <n v="3.76"/>
    <n v="0.43"/>
    <n v="2.4500000000000002"/>
    <n v="4.4999999999999998E-2"/>
    <n v="1.03"/>
    <n v="0"/>
    <n v="19.399999999999999"/>
    <n v="31.2"/>
  </r>
  <r>
    <d v="1906-04-06T00:00:00"/>
    <x v="2287"/>
    <x v="3"/>
    <x v="3"/>
    <x v="17"/>
    <x v="2"/>
    <n v="103"/>
    <n v="7"/>
    <n v="6.7961165048543687E-2"/>
    <n v="3.63"/>
    <n v="28.374655647382919"/>
    <n v="47.8"/>
    <n v="26.99"/>
    <n v="296.92"/>
    <n v="3"/>
    <n v="4.47"/>
    <m/>
    <n v="1.6"/>
    <n v="4.7E-2"/>
    <m/>
    <n v="0"/>
    <n v="24.5"/>
    <n v="47.5"/>
  </r>
  <r>
    <d v="1906-04-07T00:00:00"/>
    <x v="2288"/>
    <x v="3"/>
    <x v="4"/>
    <x v="9"/>
    <x v="0"/>
    <n v="166"/>
    <m/>
    <n v="0"/>
    <n v="15.19"/>
    <n v="10.928242264647794"/>
    <n v="49.93"/>
    <n v="16.45"/>
    <n v="340.91"/>
    <n v="1"/>
    <n v="0.25"/>
    <n v="1.73"/>
    <n v="2.2400000000000002"/>
    <n v="1.4E-2"/>
    <n v="0.3"/>
    <n v="2"/>
    <n v="24.8"/>
    <n v="41.6"/>
  </r>
  <r>
    <d v="1906-04-08T00:00:00"/>
    <x v="2289"/>
    <x v="3"/>
    <x v="1"/>
    <x v="8"/>
    <x v="1"/>
    <n v="75"/>
    <n v="8"/>
    <n v="0.10666666666666667"/>
    <n v="19.940000000000001"/>
    <n v="3.7612838515546638"/>
    <n v="31.47"/>
    <n v="16.829999999999998"/>
    <n v="185.8"/>
    <n v="4"/>
    <n v="1.25"/>
    <n v="2.72"/>
    <n v="0.99"/>
    <n v="1.9E-2"/>
    <n v="0.25"/>
    <n v="2"/>
    <n v="23.4"/>
    <n v="36"/>
  </r>
  <r>
    <d v="1906-04-09T00:00:00"/>
    <x v="2290"/>
    <x v="3"/>
    <x v="3"/>
    <x v="17"/>
    <x v="0"/>
    <n v="59"/>
    <n v="5"/>
    <n v="8.4745762711864403E-2"/>
    <n v="22.33"/>
    <n v="2.6421854008060905"/>
    <n v="34.4"/>
    <n v="16.100000000000001"/>
    <n v="493.05"/>
    <n v="2"/>
    <m/>
    <n v="2.9"/>
    <n v="2.39"/>
    <n v="1.2999999999999999E-2"/>
    <n v="1.94"/>
    <n v="2"/>
    <n v="24"/>
    <n v="33.200000000000003"/>
  </r>
  <r>
    <d v="1906-04-10T00:00:00"/>
    <x v="2291"/>
    <x v="3"/>
    <x v="2"/>
    <x v="2"/>
    <x v="2"/>
    <n v="157"/>
    <n v="8"/>
    <n v="5.0955414012738856E-2"/>
    <n v="15.52"/>
    <n v="10.115979381443299"/>
    <n v="27.38"/>
    <n v="24.49"/>
    <n v="252.83"/>
    <n v="3"/>
    <n v="4.62"/>
    <n v="1.17"/>
    <n v="2.2999999999999998"/>
    <n v="1.4E-2"/>
    <n v="1.67"/>
    <n v="2"/>
    <n v="23.2"/>
    <n v="32.5"/>
  </r>
  <r>
    <d v="1906-04-11T00:00:00"/>
    <x v="2292"/>
    <x v="3"/>
    <x v="4"/>
    <x v="15"/>
    <x v="1"/>
    <n v="197"/>
    <n v="7"/>
    <n v="3.553299492385787E-2"/>
    <n v="19.899999999999999"/>
    <n v="9.8994974874371859"/>
    <n v="40"/>
    <n v="23.68"/>
    <n v="206.67"/>
    <n v="3"/>
    <m/>
    <n v="1.1499999999999999"/>
    <n v="1.58"/>
    <n v="1.7999999999999999E-2"/>
    <n v="1.1000000000000001"/>
    <n v="1"/>
    <n v="23.1"/>
    <n v="49.7"/>
  </r>
  <r>
    <d v="1906-04-12T00:00:00"/>
    <x v="2293"/>
    <x v="3"/>
    <x v="0"/>
    <x v="4"/>
    <x v="1"/>
    <n v="137"/>
    <n v="5"/>
    <n v="3.6496350364963501E-2"/>
    <n v="6.21"/>
    <n v="22.061191626409016"/>
    <n v="38.78"/>
    <n v="20.77"/>
    <n v="115.09"/>
    <n v="1"/>
    <n v="0.92"/>
    <n v="2.56"/>
    <n v="2.1800000000000002"/>
    <n v="1.4999999999999999E-2"/>
    <n v="0.93"/>
    <n v="0"/>
    <n v="23.5"/>
    <n v="30.5"/>
  </r>
  <r>
    <d v="1906-04-13T00:00:00"/>
    <x v="2294"/>
    <x v="3"/>
    <x v="0"/>
    <x v="4"/>
    <x v="0"/>
    <n v="156"/>
    <n v="9"/>
    <n v="5.7692307692307696E-2"/>
    <n v="12.83"/>
    <n v="12.15900233826968"/>
    <n v="25.22"/>
    <n v="16.16"/>
    <n v="437.21"/>
    <n v="4"/>
    <n v="0.51"/>
    <n v="0.36"/>
    <n v="1.27"/>
    <n v="2.3E-2"/>
    <m/>
    <n v="2"/>
    <n v="18.600000000000001"/>
    <n v="48.3"/>
  </r>
  <r>
    <d v="1906-04-14T00:00:00"/>
    <x v="2295"/>
    <x v="3"/>
    <x v="1"/>
    <x v="6"/>
    <x v="2"/>
    <n v="129"/>
    <m/>
    <n v="0"/>
    <n v="7.53"/>
    <n v="17.131474103585656"/>
    <n v="12.25"/>
    <n v="21.52"/>
    <n v="360.39"/>
    <n v="1"/>
    <n v="4.66"/>
    <n v="0.11"/>
    <n v="1.7"/>
    <n v="2.5999999999999999E-2"/>
    <m/>
    <n v="2"/>
    <n v="23.9"/>
    <n v="40.200000000000003"/>
  </r>
  <r>
    <d v="1906-04-15T00:00:00"/>
    <x v="2296"/>
    <x v="3"/>
    <x v="1"/>
    <x v="8"/>
    <x v="2"/>
    <n v="96"/>
    <n v="5"/>
    <n v="5.2083333333333336E-2"/>
    <n v="23.99"/>
    <n v="4.0016673614005835"/>
    <n v="35.049999999999997"/>
    <n v="20.85"/>
    <n v="219.21"/>
    <n v="1"/>
    <n v="0.33"/>
    <n v="0.05"/>
    <n v="1.83"/>
    <n v="2.4E-2"/>
    <n v="1.91"/>
    <n v="2"/>
    <n v="19.600000000000001"/>
    <n v="33.4"/>
  </r>
  <r>
    <d v="1906-04-16T00:00:00"/>
    <x v="2297"/>
    <x v="3"/>
    <x v="3"/>
    <x v="3"/>
    <x v="0"/>
    <n v="147"/>
    <n v="6"/>
    <n v="4.0816326530612242E-2"/>
    <n v="50"/>
    <n v="2.94"/>
    <n v="11.35"/>
    <n v="16.489999999999998"/>
    <n v="248.95"/>
    <n v="3"/>
    <n v="3.31"/>
    <m/>
    <n v="2.19"/>
    <n v="2.5999999999999999E-2"/>
    <n v="0.13"/>
    <n v="0"/>
    <n v="21.6"/>
    <n v="47.4"/>
  </r>
  <r>
    <d v="1906-04-17T00:00:00"/>
    <x v="2298"/>
    <x v="3"/>
    <x v="2"/>
    <x v="11"/>
    <x v="1"/>
    <n v="156"/>
    <n v="0"/>
    <n v="0"/>
    <n v="6.13"/>
    <n v="25.448613376835237"/>
    <n v="35.54"/>
    <n v="20.28"/>
    <n v="290.36"/>
    <n v="4"/>
    <n v="1.99"/>
    <n v="1.32"/>
    <n v="1.8"/>
    <n v="4.4999999999999998E-2"/>
    <n v="1.17"/>
    <n v="2"/>
    <n v="24.5"/>
    <n v="51.7"/>
  </r>
  <r>
    <d v="1906-04-18T00:00:00"/>
    <x v="2299"/>
    <x v="3"/>
    <x v="0"/>
    <x v="0"/>
    <x v="2"/>
    <n v="111"/>
    <n v="8"/>
    <n v="7.2072072072072071E-2"/>
    <n v="18.760000000000002"/>
    <n v="5.9168443496801704"/>
    <n v="42.57"/>
    <n v="27.56"/>
    <n v="267.86"/>
    <n v="4"/>
    <n v="1.39"/>
    <n v="1.93"/>
    <n v="2.46"/>
    <n v="4.2999999999999997E-2"/>
    <n v="1.9"/>
    <n v="0"/>
    <n v="20.9"/>
    <n v="34.1"/>
  </r>
  <r>
    <d v="1906-04-19T00:00:00"/>
    <x v="2300"/>
    <x v="3"/>
    <x v="1"/>
    <x v="8"/>
    <x v="0"/>
    <n v="185"/>
    <n v="4"/>
    <n v="2.1621621621621623E-2"/>
    <n v="11.56"/>
    <n v="16.003460207612456"/>
    <n v="33.06"/>
    <n v="28.44"/>
    <n v="270.01"/>
    <n v="1"/>
    <n v="1.37"/>
    <n v="0.41"/>
    <n v="0.52"/>
    <n v="4.9000000000000002E-2"/>
    <n v="1.54"/>
    <n v="1"/>
    <n v="22.2"/>
    <n v="49.1"/>
  </r>
  <r>
    <d v="1906-04-20T00:00:00"/>
    <x v="2301"/>
    <x v="3"/>
    <x v="4"/>
    <x v="5"/>
    <x v="1"/>
    <n v="192"/>
    <n v="0"/>
    <n v="0"/>
    <n v="3.92"/>
    <n v="48.979591836734691"/>
    <n v="23.32"/>
    <n v="18.75"/>
    <n v="349.48"/>
    <n v="1"/>
    <n v="1.79"/>
    <n v="0.12"/>
    <n v="2.17"/>
    <n v="4.2000000000000003E-2"/>
    <n v="1.57"/>
    <n v="2"/>
    <n v="22.6"/>
    <n v="36.299999999999997"/>
  </r>
  <r>
    <d v="1906-04-21T00:00:00"/>
    <x v="2302"/>
    <x v="3"/>
    <x v="4"/>
    <x v="9"/>
    <x v="0"/>
    <n v="190"/>
    <n v="8"/>
    <n v="4.2105263157894736E-2"/>
    <n v="19.13"/>
    <n v="9.9320439100888667"/>
    <n v="30.14"/>
    <n v="19.27"/>
    <n v="439.62"/>
    <n v="1"/>
    <n v="1.81"/>
    <m/>
    <n v="1.1000000000000001"/>
    <n v="4.3999999999999997E-2"/>
    <n v="1.29"/>
    <n v="0"/>
    <n v="24.9"/>
    <n v="52.4"/>
  </r>
  <r>
    <d v="1906-04-22T00:00:00"/>
    <x v="2303"/>
    <x v="3"/>
    <x v="4"/>
    <x v="15"/>
    <x v="1"/>
    <n v="74"/>
    <n v="4"/>
    <n v="5.4054054054054057E-2"/>
    <n v="12.09"/>
    <n v="6.1207609594706369"/>
    <n v="24.36"/>
    <n v="19.28"/>
    <n v="250.9"/>
    <n v="3"/>
    <n v="4.08"/>
    <n v="2.2200000000000002"/>
    <n v="0.72"/>
    <n v="3.7999999999999999E-2"/>
    <n v="1.86"/>
    <n v="2"/>
    <n v="20.7"/>
    <n v="48.8"/>
  </r>
  <r>
    <d v="1906-04-23T00:00:00"/>
    <x v="2304"/>
    <x v="3"/>
    <x v="4"/>
    <x v="5"/>
    <x v="1"/>
    <n v="94"/>
    <m/>
    <n v="0"/>
    <n v="19.149999999999999"/>
    <n v="4.9086161879895567"/>
    <n v="14.43"/>
    <n v="24.4"/>
    <n v="172.07"/>
    <n v="2"/>
    <n v="2.66"/>
    <n v="2.27"/>
    <n v="0.93"/>
    <n v="1.7000000000000001E-2"/>
    <n v="1.86"/>
    <n v="0"/>
    <n v="19.5"/>
    <n v="55.5"/>
  </r>
  <r>
    <d v="1906-04-24T00:00:00"/>
    <x v="2305"/>
    <x v="3"/>
    <x v="0"/>
    <x v="0"/>
    <x v="2"/>
    <n v="98"/>
    <n v="0"/>
    <n v="0"/>
    <n v="18.28"/>
    <n v="5.361050328227571"/>
    <n v="22.69"/>
    <n v="20.61"/>
    <n v="112.29"/>
    <n v="3"/>
    <n v="4.71"/>
    <n v="1.4"/>
    <n v="2.09"/>
    <n v="4.7E-2"/>
    <n v="1.03"/>
    <n v="0"/>
    <n v="20.6"/>
    <n v="42.7"/>
  </r>
  <r>
    <d v="1906-04-25T00:00:00"/>
    <x v="2306"/>
    <x v="3"/>
    <x v="1"/>
    <x v="1"/>
    <x v="2"/>
    <n v="91"/>
    <n v="3"/>
    <n v="3.2967032967032968E-2"/>
    <n v="14.12"/>
    <n v="6.4447592067988673"/>
    <n v="29.49"/>
    <n v="25.05"/>
    <n v="279.48"/>
    <n v="2"/>
    <m/>
    <n v="1.88"/>
    <n v="1.3"/>
    <n v="1.7999999999999999E-2"/>
    <n v="1.49"/>
    <n v="0"/>
    <n v="21.3"/>
    <n v="38.799999999999997"/>
  </r>
  <r>
    <d v="1906-04-26T00:00:00"/>
    <x v="2307"/>
    <x v="3"/>
    <x v="2"/>
    <x v="11"/>
    <x v="0"/>
    <n v="77"/>
    <n v="0"/>
    <n v="0"/>
    <n v="17.559999999999999"/>
    <n v="4.3849658314350801"/>
    <n v="23.69"/>
    <n v="15.1"/>
    <n v="185.35"/>
    <n v="4"/>
    <n v="2.04"/>
    <n v="1.87"/>
    <n v="1.83"/>
    <n v="3.6999999999999998E-2"/>
    <n v="1.98"/>
    <n v="2"/>
    <n v="24.8"/>
    <n v="44"/>
  </r>
  <r>
    <d v="1906-04-27T00:00:00"/>
    <x v="2308"/>
    <x v="3"/>
    <x v="1"/>
    <x v="1"/>
    <x v="0"/>
    <n v="110"/>
    <n v="8"/>
    <n v="7.2727272727272724E-2"/>
    <n v="20.7"/>
    <n v="5.3140096618357493"/>
    <n v="10.92"/>
    <n v="24.25"/>
    <n v="186.45"/>
    <n v="4"/>
    <n v="2.66"/>
    <n v="2.97"/>
    <n v="1.82"/>
    <n v="1.9E-2"/>
    <n v="0.9"/>
    <n v="2"/>
    <n v="24.4"/>
    <n v="58.8"/>
  </r>
  <r>
    <d v="1906-04-28T00:00:00"/>
    <x v="2309"/>
    <x v="3"/>
    <x v="1"/>
    <x v="6"/>
    <x v="1"/>
    <n v="59"/>
    <n v="12"/>
    <n v="0.20338983050847459"/>
    <n v="11.32"/>
    <n v="5.2120141342756181"/>
    <n v="13.7"/>
    <n v="20.78"/>
    <n v="135.19"/>
    <n v="3"/>
    <m/>
    <n v="1.41"/>
    <n v="1.19"/>
    <n v="1.4E-2"/>
    <n v="0.72"/>
    <n v="0"/>
    <n v="22.2"/>
    <n v="54.3"/>
  </r>
  <r>
    <d v="1906-04-29T00:00:00"/>
    <x v="2310"/>
    <x v="3"/>
    <x v="1"/>
    <x v="1"/>
    <x v="0"/>
    <n v="129"/>
    <m/>
    <n v="0"/>
    <n v="22.99"/>
    <n v="5.6111352762070466"/>
    <n v="14.92"/>
    <n v="24.41"/>
    <n v="161.49"/>
    <n v="1"/>
    <n v="4.17"/>
    <m/>
    <n v="1.56"/>
    <n v="1.7999999999999999E-2"/>
    <n v="0.22"/>
    <n v="2"/>
    <n v="18.8"/>
    <n v="54.7"/>
  </r>
  <r>
    <d v="1906-04-30T00:00:00"/>
    <x v="2311"/>
    <x v="3"/>
    <x v="3"/>
    <x v="7"/>
    <x v="2"/>
    <n v="101"/>
    <m/>
    <n v="0"/>
    <n v="5.18"/>
    <n v="19.498069498069498"/>
    <n v="26.6"/>
    <n v="28.74"/>
    <n v="279.39999999999998"/>
    <n v="4"/>
    <n v="4.62"/>
    <n v="2.13"/>
    <n v="1.52"/>
    <n v="1.9E-2"/>
    <n v="1.33"/>
    <n v="2"/>
    <n v="21.8"/>
    <n v="50.9"/>
  </r>
  <r>
    <d v="1906-05-01T00:00:00"/>
    <x v="2312"/>
    <x v="4"/>
    <x v="1"/>
    <x v="8"/>
    <x v="2"/>
    <n v="62"/>
    <n v="0"/>
    <n v="0"/>
    <n v="23.3"/>
    <n v="2.6609442060085837"/>
    <n v="11.39"/>
    <n v="29.44"/>
    <n v="374.14"/>
    <n v="1"/>
    <n v="3.54"/>
    <n v="2.06"/>
    <n v="1.37"/>
    <n v="2.5000000000000001E-2"/>
    <n v="0.28000000000000003"/>
    <n v="2"/>
    <n v="24.6"/>
    <n v="41.6"/>
  </r>
  <r>
    <d v="1906-05-02T00:00:00"/>
    <x v="2313"/>
    <x v="4"/>
    <x v="4"/>
    <x v="5"/>
    <x v="1"/>
    <n v="154"/>
    <n v="7"/>
    <n v="4.5454545454545456E-2"/>
    <n v="6.37"/>
    <n v="24.175824175824175"/>
    <n v="29.14"/>
    <n v="23.26"/>
    <n v="279.66000000000003"/>
    <n v="2"/>
    <n v="3.16"/>
    <n v="1.8"/>
    <n v="0.99"/>
    <n v="1.2999999999999999E-2"/>
    <n v="1.1100000000000001"/>
    <n v="1"/>
    <n v="20.7"/>
    <n v="43.5"/>
  </r>
  <r>
    <d v="1906-05-03T00:00:00"/>
    <x v="2314"/>
    <x v="4"/>
    <x v="3"/>
    <x v="10"/>
    <x v="1"/>
    <n v="66"/>
    <n v="2"/>
    <n v="3.0303030303030304E-2"/>
    <n v="12.66"/>
    <n v="5.2132701421800949"/>
    <n v="12.48"/>
    <n v="17.649999999999999"/>
    <n v="387.59"/>
    <n v="3"/>
    <n v="1.23"/>
    <n v="1.17"/>
    <n v="1.42"/>
    <n v="3.3000000000000002E-2"/>
    <n v="0.12"/>
    <n v="2"/>
    <n v="18.2"/>
    <n v="32.200000000000003"/>
  </r>
  <r>
    <d v="1906-05-04T00:00:00"/>
    <x v="2315"/>
    <x v="4"/>
    <x v="1"/>
    <x v="8"/>
    <x v="0"/>
    <n v="55"/>
    <n v="9"/>
    <n v="0.16363636363636364"/>
    <n v="11.81"/>
    <n v="4.6570702794242163"/>
    <n v="46.47"/>
    <n v="28.9"/>
    <n v="408.98"/>
    <n v="4"/>
    <n v="1.77"/>
    <n v="1.33"/>
    <n v="0.65"/>
    <n v="4.2000000000000003E-2"/>
    <n v="1.99"/>
    <n v="1"/>
    <n v="22.8"/>
    <n v="47"/>
  </r>
  <r>
    <d v="1906-05-05T00:00:00"/>
    <x v="2316"/>
    <x v="4"/>
    <x v="0"/>
    <x v="19"/>
    <x v="2"/>
    <n v="198"/>
    <n v="4"/>
    <n v="2.0202020202020204E-2"/>
    <n v="2.39"/>
    <n v="82.845188284518827"/>
    <n v="49.75"/>
    <n v="22.21"/>
    <n v="364.36"/>
    <n v="2"/>
    <n v="0.28999999999999998"/>
    <n v="0.74"/>
    <n v="1.92"/>
    <n v="4.1000000000000002E-2"/>
    <n v="1.32"/>
    <n v="2"/>
    <n v="22.5"/>
    <n v="35.200000000000003"/>
  </r>
  <r>
    <d v="1906-05-06T00:00:00"/>
    <x v="2317"/>
    <x v="4"/>
    <x v="0"/>
    <x v="4"/>
    <x v="0"/>
    <n v="70"/>
    <m/>
    <n v="0"/>
    <n v="5.39"/>
    <n v="12.987012987012987"/>
    <n v="25.2"/>
    <n v="20.420000000000002"/>
    <n v="109.95"/>
    <n v="1"/>
    <n v="2.88"/>
    <n v="0.7"/>
    <n v="1.48"/>
    <n v="4.2999999999999997E-2"/>
    <n v="0.11"/>
    <n v="2"/>
    <n v="20"/>
    <n v="40"/>
  </r>
  <r>
    <d v="1906-05-07T00:00:00"/>
    <x v="2318"/>
    <x v="4"/>
    <x v="0"/>
    <x v="4"/>
    <x v="2"/>
    <n v="125"/>
    <n v="7"/>
    <n v="5.6000000000000001E-2"/>
    <n v="20.09"/>
    <n v="6.2220009955201592"/>
    <n v="41.27"/>
    <n v="17.14"/>
    <n v="320.56"/>
    <n v="3"/>
    <n v="3.2"/>
    <n v="2.59"/>
    <n v="2.1"/>
    <n v="4.9000000000000002E-2"/>
    <n v="1.43"/>
    <n v="2"/>
    <n v="24.5"/>
    <n v="44.8"/>
  </r>
  <r>
    <d v="1906-05-08T00:00:00"/>
    <x v="2319"/>
    <x v="4"/>
    <x v="4"/>
    <x v="18"/>
    <x v="2"/>
    <n v="121"/>
    <m/>
    <n v="0"/>
    <n v="7.35"/>
    <n v="16.462585034013607"/>
    <n v="45.8"/>
    <n v="28.71"/>
    <n v="215.29"/>
    <n v="2"/>
    <n v="3.75"/>
    <n v="0.65"/>
    <n v="0.94"/>
    <n v="0.05"/>
    <n v="1.22"/>
    <n v="0"/>
    <n v="19.5"/>
    <n v="48.2"/>
  </r>
  <r>
    <d v="1906-05-09T00:00:00"/>
    <x v="2320"/>
    <x v="4"/>
    <x v="0"/>
    <x v="19"/>
    <x v="1"/>
    <n v="150"/>
    <n v="2"/>
    <n v="1.3333333333333334E-2"/>
    <n v="1.1499999999999999"/>
    <n v="130.43478260869566"/>
    <n v="43.82"/>
    <n v="29.48"/>
    <n v="446.4"/>
    <n v="3"/>
    <n v="4.28"/>
    <n v="2.54"/>
    <n v="1.3"/>
    <n v="2.5999999999999999E-2"/>
    <m/>
    <n v="2"/>
    <n v="24.8"/>
    <n v="31.5"/>
  </r>
  <r>
    <d v="1906-05-10T00:00:00"/>
    <x v="2321"/>
    <x v="4"/>
    <x v="4"/>
    <x v="5"/>
    <x v="2"/>
    <n v="131"/>
    <m/>
    <n v="0"/>
    <n v="19.96"/>
    <n v="6.5631262525050094"/>
    <n v="32.29"/>
    <n v="29.45"/>
    <n v="461.82"/>
    <n v="2"/>
    <m/>
    <n v="0.54"/>
    <n v="2.34"/>
    <n v="0.03"/>
    <n v="1.62"/>
    <n v="0"/>
    <n v="23.2"/>
    <n v="34.299999999999997"/>
  </r>
  <r>
    <d v="1906-05-11T00:00:00"/>
    <x v="2322"/>
    <x v="4"/>
    <x v="3"/>
    <x v="10"/>
    <x v="0"/>
    <n v="69"/>
    <n v="5"/>
    <n v="7.2463768115942032E-2"/>
    <n v="22.9"/>
    <n v="3.0131004366812228"/>
    <n v="28.13"/>
    <n v="21.96"/>
    <n v="268.31"/>
    <n v="4"/>
    <n v="0.89"/>
    <n v="1.63"/>
    <n v="1.55"/>
    <n v="0.03"/>
    <n v="1.41"/>
    <n v="1"/>
    <n v="24.4"/>
    <n v="55.6"/>
  </r>
  <r>
    <d v="1906-05-12T00:00:00"/>
    <x v="2323"/>
    <x v="4"/>
    <x v="4"/>
    <x v="5"/>
    <x v="1"/>
    <n v="182"/>
    <n v="3"/>
    <n v="1.6483516483516484E-2"/>
    <n v="13.24"/>
    <n v="13.746223564954683"/>
    <n v="22.99"/>
    <n v="27.78"/>
    <n v="400.06"/>
    <n v="4"/>
    <n v="0.59"/>
    <n v="1.43"/>
    <n v="2.33"/>
    <n v="3.5999999999999997E-2"/>
    <m/>
    <n v="2"/>
    <n v="21.7"/>
    <n v="55.8"/>
  </r>
  <r>
    <d v="1906-05-13T00:00:00"/>
    <x v="2324"/>
    <x v="4"/>
    <x v="2"/>
    <x v="14"/>
    <x v="1"/>
    <n v="156"/>
    <n v="3"/>
    <n v="1.9230769230769232E-2"/>
    <n v="14.75"/>
    <n v="10.576271186440678"/>
    <n v="13.48"/>
    <n v="25.54"/>
    <n v="251.83"/>
    <n v="2"/>
    <n v="2.71"/>
    <n v="2.29"/>
    <n v="1.29"/>
    <n v="0.02"/>
    <n v="0.53"/>
    <n v="1"/>
    <n v="22.1"/>
    <n v="31.6"/>
  </r>
  <r>
    <d v="1906-05-14T00:00:00"/>
    <x v="2325"/>
    <x v="4"/>
    <x v="2"/>
    <x v="2"/>
    <x v="1"/>
    <n v="186"/>
    <n v="7"/>
    <n v="3.7634408602150539E-2"/>
    <n v="3.6"/>
    <n v="51.666666666666664"/>
    <n v="48.82"/>
    <n v="22.02"/>
    <n v="294.22000000000003"/>
    <n v="3"/>
    <n v="1.34"/>
    <n v="2.66"/>
    <n v="2.36"/>
    <n v="4.1000000000000002E-2"/>
    <n v="0.37"/>
    <n v="2"/>
    <n v="21.4"/>
    <n v="32.200000000000003"/>
  </r>
  <r>
    <d v="1906-05-15T00:00:00"/>
    <x v="2326"/>
    <x v="4"/>
    <x v="3"/>
    <x v="10"/>
    <x v="0"/>
    <n v="136"/>
    <n v="3"/>
    <n v="2.2058823529411766E-2"/>
    <n v="22.79"/>
    <n v="5.9675296182536206"/>
    <n v="12.43"/>
    <n v="27.44"/>
    <n v="493.12"/>
    <n v="4"/>
    <n v="0.98"/>
    <n v="0.76"/>
    <n v="1.49"/>
    <n v="1.4999999999999999E-2"/>
    <n v="1.42"/>
    <n v="0"/>
    <n v="22.5"/>
    <n v="39.6"/>
  </r>
  <r>
    <d v="1906-05-16T00:00:00"/>
    <x v="2327"/>
    <x v="4"/>
    <x v="2"/>
    <x v="11"/>
    <x v="0"/>
    <n v="177"/>
    <n v="1"/>
    <n v="5.6497175141242938E-3"/>
    <n v="5.88"/>
    <n v="30.102040816326532"/>
    <n v="17.489999999999998"/>
    <n v="22.05"/>
    <n v="169.1"/>
    <n v="4"/>
    <m/>
    <m/>
    <n v="0.89"/>
    <n v="4.8000000000000001E-2"/>
    <n v="0.8"/>
    <n v="2"/>
    <n v="23.4"/>
    <n v="42.9"/>
  </r>
  <r>
    <d v="1906-05-17T00:00:00"/>
    <x v="2328"/>
    <x v="4"/>
    <x v="1"/>
    <x v="1"/>
    <x v="2"/>
    <n v="58"/>
    <n v="2"/>
    <n v="3.4482758620689655E-2"/>
    <n v="13.63"/>
    <n v="4.2553191489361701"/>
    <n v="30.3"/>
    <n v="26.8"/>
    <n v="341.83"/>
    <n v="4"/>
    <n v="3.01"/>
    <n v="0.54"/>
    <n v="1.52"/>
    <n v="1.4999999999999999E-2"/>
    <n v="0.13"/>
    <n v="2"/>
    <n v="18.600000000000001"/>
    <n v="51.6"/>
  </r>
  <r>
    <d v="1906-05-18T00:00:00"/>
    <x v="2329"/>
    <x v="4"/>
    <x v="0"/>
    <x v="12"/>
    <x v="0"/>
    <n v="153"/>
    <n v="9"/>
    <n v="5.8823529411764705E-2"/>
    <n v="23.2"/>
    <n v="6.5948275862068968"/>
    <n v="13.34"/>
    <n v="29.31"/>
    <n v="355.19"/>
    <n v="2"/>
    <n v="0.7"/>
    <n v="1.03"/>
    <n v="1.84"/>
    <n v="0.04"/>
    <n v="0.97"/>
    <n v="1"/>
    <n v="19.100000000000001"/>
    <n v="56.8"/>
  </r>
  <r>
    <d v="1906-05-19T00:00:00"/>
    <x v="2330"/>
    <x v="4"/>
    <x v="4"/>
    <x v="15"/>
    <x v="2"/>
    <n v="79"/>
    <n v="9"/>
    <n v="0.11392405063291139"/>
    <n v="11.3"/>
    <n v="6.9911504424778759"/>
    <n v="38.21"/>
    <n v="24.94"/>
    <n v="437.78"/>
    <n v="1"/>
    <n v="2.62"/>
    <n v="0.74"/>
    <n v="1.91"/>
    <n v="2.5999999999999999E-2"/>
    <n v="0.9"/>
    <n v="0"/>
    <n v="21"/>
    <n v="33.1"/>
  </r>
  <r>
    <d v="1906-05-20T00:00:00"/>
    <x v="2331"/>
    <x v="4"/>
    <x v="1"/>
    <x v="1"/>
    <x v="0"/>
    <n v="126"/>
    <n v="6"/>
    <n v="4.7619047619047616E-2"/>
    <n v="3.14"/>
    <n v="40.127388535031848"/>
    <n v="10.49"/>
    <n v="29.02"/>
    <n v="159.37"/>
    <n v="2"/>
    <n v="0.47"/>
    <n v="2.9"/>
    <n v="1.53"/>
    <n v="3.5000000000000003E-2"/>
    <n v="1.1299999999999999"/>
    <n v="0"/>
    <n v="21.4"/>
    <n v="47.5"/>
  </r>
  <r>
    <d v="1906-05-21T00:00:00"/>
    <x v="2332"/>
    <x v="4"/>
    <x v="0"/>
    <x v="4"/>
    <x v="0"/>
    <n v="140"/>
    <n v="1"/>
    <n v="7.1428571428571426E-3"/>
    <n v="5.95"/>
    <n v="23.52941176470588"/>
    <n v="44.01"/>
    <n v="23.01"/>
    <n v="461.86"/>
    <n v="2"/>
    <m/>
    <n v="1.31"/>
    <n v="1.51"/>
    <n v="2.3E-2"/>
    <n v="1.83"/>
    <n v="2"/>
    <n v="23.8"/>
    <n v="38.5"/>
  </r>
  <r>
    <d v="1906-05-22T00:00:00"/>
    <x v="2333"/>
    <x v="4"/>
    <x v="2"/>
    <x v="2"/>
    <x v="2"/>
    <n v="66"/>
    <n v="1"/>
    <n v="1.5151515151515152E-2"/>
    <n v="2.64"/>
    <n v="25"/>
    <n v="46.81"/>
    <n v="18.420000000000002"/>
    <n v="371.67"/>
    <n v="2"/>
    <n v="2.93"/>
    <n v="0.81"/>
    <n v="0.97"/>
    <n v="1.4999999999999999E-2"/>
    <m/>
    <n v="1"/>
    <n v="24.3"/>
    <n v="31.2"/>
  </r>
  <r>
    <d v="1906-05-23T00:00:00"/>
    <x v="2334"/>
    <x v="4"/>
    <x v="3"/>
    <x v="3"/>
    <x v="2"/>
    <n v="181"/>
    <n v="1"/>
    <n v="5.5248618784530384E-3"/>
    <n v="10.29"/>
    <n v="17.589893100097182"/>
    <n v="37.15"/>
    <n v="23.47"/>
    <n v="497.37"/>
    <n v="2"/>
    <n v="2.98"/>
    <n v="0.31"/>
    <n v="0.65"/>
    <n v="4.8000000000000001E-2"/>
    <n v="1.52"/>
    <n v="0"/>
    <n v="21.4"/>
    <n v="35.9"/>
  </r>
  <r>
    <d v="1906-05-24T00:00:00"/>
    <x v="2335"/>
    <x v="4"/>
    <x v="4"/>
    <x v="18"/>
    <x v="0"/>
    <n v="172"/>
    <n v="8"/>
    <n v="4.6511627906976744E-2"/>
    <n v="14.55"/>
    <n v="11.821305841924397"/>
    <n v="35.4"/>
    <n v="23.2"/>
    <n v="314.14"/>
    <n v="2"/>
    <n v="3.58"/>
    <n v="1.05"/>
    <n v="0.61"/>
    <n v="0.03"/>
    <n v="0.41"/>
    <n v="2"/>
    <n v="19.8"/>
    <n v="51.1"/>
  </r>
  <r>
    <d v="1906-05-25T00:00:00"/>
    <x v="2336"/>
    <x v="4"/>
    <x v="0"/>
    <x v="4"/>
    <x v="2"/>
    <n v="95"/>
    <n v="4"/>
    <n v="4.2105263157894736E-2"/>
    <n v="11.33"/>
    <n v="8.3848190644307152"/>
    <n v="33.659999999999997"/>
    <n v="18.940000000000001"/>
    <n v="351.14"/>
    <n v="1"/>
    <n v="1.08"/>
    <n v="2.7"/>
    <n v="1.26"/>
    <n v="2.1999999999999999E-2"/>
    <n v="1.81"/>
    <n v="0"/>
    <n v="22.5"/>
    <n v="56.4"/>
  </r>
  <r>
    <d v="1906-05-26T00:00:00"/>
    <x v="2337"/>
    <x v="4"/>
    <x v="1"/>
    <x v="13"/>
    <x v="1"/>
    <n v="68"/>
    <n v="4"/>
    <n v="5.8823529411764705E-2"/>
    <n v="8.92"/>
    <n v="7.623318385650224"/>
    <n v="12.92"/>
    <n v="25.29"/>
    <n v="176.39"/>
    <n v="2"/>
    <n v="0.94"/>
    <n v="2.13"/>
    <n v="1.06"/>
    <n v="3.5000000000000003E-2"/>
    <n v="0.73"/>
    <n v="2"/>
    <n v="22.7"/>
    <n v="36.6"/>
  </r>
  <r>
    <d v="1906-05-27T00:00:00"/>
    <x v="2338"/>
    <x v="4"/>
    <x v="2"/>
    <x v="2"/>
    <x v="0"/>
    <n v="50"/>
    <n v="0"/>
    <n v="0"/>
    <n v="4.82"/>
    <n v="10.373443983402488"/>
    <n v="23.55"/>
    <n v="17.329999999999998"/>
    <n v="261.19"/>
    <n v="4"/>
    <n v="1.56"/>
    <n v="0.42"/>
    <n v="2.29"/>
    <n v="0.02"/>
    <n v="0.88"/>
    <n v="0"/>
    <n v="19.399999999999999"/>
    <n v="32.700000000000003"/>
  </r>
  <r>
    <d v="1906-05-28T00:00:00"/>
    <x v="2339"/>
    <x v="4"/>
    <x v="0"/>
    <x v="4"/>
    <x v="1"/>
    <n v="121"/>
    <n v="0"/>
    <n v="0"/>
    <n v="17.07"/>
    <n v="7.0884592852958406"/>
    <n v="35.270000000000003"/>
    <n v="22.3"/>
    <n v="414.13"/>
    <n v="1"/>
    <n v="2.9"/>
    <n v="0.04"/>
    <n v="0.57999999999999996"/>
    <n v="1.2E-2"/>
    <m/>
    <n v="2"/>
    <n v="20.5"/>
    <n v="47.7"/>
  </r>
  <r>
    <d v="1906-05-29T00:00:00"/>
    <x v="2340"/>
    <x v="4"/>
    <x v="3"/>
    <x v="17"/>
    <x v="2"/>
    <n v="115"/>
    <n v="1"/>
    <n v="8.6956521739130436E-3"/>
    <n v="23.19"/>
    <n v="4.9590340664079342"/>
    <n v="18.440000000000001"/>
    <n v="18.7"/>
    <n v="220.77"/>
    <n v="2"/>
    <n v="4.12"/>
    <n v="1.82"/>
    <n v="2.14"/>
    <n v="4.2000000000000003E-2"/>
    <n v="1.3"/>
    <n v="0"/>
    <n v="22.8"/>
    <n v="34.299999999999997"/>
  </r>
  <r>
    <d v="1906-05-30T00:00:00"/>
    <x v="2341"/>
    <x v="4"/>
    <x v="1"/>
    <x v="6"/>
    <x v="1"/>
    <n v="101"/>
    <n v="7"/>
    <n v="6.9306930693069313E-2"/>
    <n v="8.6"/>
    <n v="11.744186046511629"/>
    <n v="10.18"/>
    <n v="29.7"/>
    <n v="478.06"/>
    <n v="4"/>
    <n v="4.95"/>
    <n v="2.88"/>
    <n v="1.52"/>
    <n v="0.05"/>
    <n v="1.89"/>
    <n v="1"/>
    <n v="24.3"/>
    <n v="46.9"/>
  </r>
  <r>
    <d v="1906-05-31T00:00:00"/>
    <x v="2342"/>
    <x v="4"/>
    <x v="4"/>
    <x v="18"/>
    <x v="0"/>
    <n v="52"/>
    <n v="4"/>
    <n v="7.6923076923076927E-2"/>
    <n v="12.98"/>
    <n v="4.0061633281972266"/>
    <n v="31.23"/>
    <n v="18.02"/>
    <n v="401.22"/>
    <n v="4"/>
    <n v="4.1100000000000003"/>
    <n v="0.85"/>
    <n v="2.09"/>
    <n v="4.8000000000000001E-2"/>
    <n v="0.52"/>
    <n v="1"/>
    <n v="21.3"/>
    <n v="34.799999999999997"/>
  </r>
  <r>
    <d v="1906-06-01T00:00:00"/>
    <x v="2343"/>
    <x v="5"/>
    <x v="3"/>
    <x v="7"/>
    <x v="1"/>
    <n v="152"/>
    <n v="5"/>
    <n v="3.2894736842105261E-2"/>
    <n v="4.8"/>
    <n v="31.666666666666668"/>
    <n v="24.17"/>
    <n v="29.24"/>
    <n v="189.14"/>
    <n v="4"/>
    <n v="2.46"/>
    <n v="1.1399999999999999"/>
    <n v="0.8"/>
    <n v="4.4999999999999998E-2"/>
    <n v="0.44"/>
    <n v="2"/>
    <n v="18.399999999999999"/>
    <n v="41"/>
  </r>
  <r>
    <d v="1906-06-02T00:00:00"/>
    <x v="2344"/>
    <x v="5"/>
    <x v="3"/>
    <x v="10"/>
    <x v="2"/>
    <n v="80"/>
    <n v="5"/>
    <n v="6.25E-2"/>
    <n v="2.71"/>
    <n v="29.520295202952031"/>
    <n v="19.28"/>
    <n v="28.94"/>
    <n v="467.68"/>
    <n v="1"/>
    <n v="2.88"/>
    <m/>
    <n v="2.2999999999999998"/>
    <n v="0.04"/>
    <n v="0.39"/>
    <n v="0"/>
    <n v="20.5"/>
    <n v="40.700000000000003"/>
  </r>
  <r>
    <d v="1906-06-03T00:00:00"/>
    <x v="2345"/>
    <x v="5"/>
    <x v="4"/>
    <x v="15"/>
    <x v="2"/>
    <n v="59"/>
    <n v="6"/>
    <n v="0.10169491525423729"/>
    <n v="4.84"/>
    <n v="12.190082644628099"/>
    <n v="42.3"/>
    <n v="20.34"/>
    <n v="192.17"/>
    <n v="3"/>
    <n v="1.42"/>
    <n v="1.1299999999999999"/>
    <n v="1.2"/>
    <n v="1.6E-2"/>
    <n v="0.61"/>
    <n v="2"/>
    <n v="24.4"/>
    <n v="34.799999999999997"/>
  </r>
  <r>
    <d v="1906-06-04T00:00:00"/>
    <x v="2346"/>
    <x v="5"/>
    <x v="2"/>
    <x v="11"/>
    <x v="2"/>
    <n v="123"/>
    <n v="9"/>
    <n v="7.3170731707317069E-2"/>
    <n v="3.12"/>
    <n v="39.42307692307692"/>
    <n v="38.1"/>
    <n v="15.28"/>
    <n v="317.17"/>
    <n v="2"/>
    <n v="1.1100000000000001"/>
    <n v="1.61"/>
    <n v="2.46"/>
    <n v="1.6E-2"/>
    <n v="1.49"/>
    <n v="2"/>
    <n v="24.3"/>
    <n v="56.3"/>
  </r>
  <r>
    <d v="1906-06-05T00:00:00"/>
    <x v="2347"/>
    <x v="5"/>
    <x v="3"/>
    <x v="3"/>
    <x v="1"/>
    <n v="131"/>
    <n v="1"/>
    <n v="7.6335877862595417E-3"/>
    <n v="15.19"/>
    <n v="8.6240947992100061"/>
    <n v="35.909999999999997"/>
    <n v="25.95"/>
    <n v="338.93"/>
    <n v="3"/>
    <m/>
    <n v="0.1"/>
    <n v="2.0299999999999998"/>
    <n v="1.6E-2"/>
    <n v="1.69"/>
    <n v="0"/>
    <n v="20.7"/>
    <n v="53.5"/>
  </r>
  <r>
    <d v="1906-06-06T00:00:00"/>
    <x v="2348"/>
    <x v="5"/>
    <x v="0"/>
    <x v="12"/>
    <x v="1"/>
    <n v="152"/>
    <n v="5"/>
    <n v="3.2894736842105261E-2"/>
    <n v="16.07"/>
    <n v="9.4586185438705659"/>
    <n v="48.77"/>
    <n v="17.36"/>
    <n v="254.91"/>
    <n v="3"/>
    <n v="2.59"/>
    <n v="2.04"/>
    <n v="2.2000000000000002"/>
    <n v="2.8000000000000001E-2"/>
    <m/>
    <n v="0"/>
    <n v="19.100000000000001"/>
    <n v="30.6"/>
  </r>
  <r>
    <d v="1906-06-07T00:00:00"/>
    <x v="2349"/>
    <x v="5"/>
    <x v="3"/>
    <x v="7"/>
    <x v="1"/>
    <n v="107"/>
    <n v="4"/>
    <n v="3.7383177570093455E-2"/>
    <n v="23.97"/>
    <n v="4.463913224864414"/>
    <n v="36.18"/>
    <n v="24.57"/>
    <n v="206.87"/>
    <n v="2"/>
    <n v="0.88"/>
    <n v="0.05"/>
    <n v="0.56999999999999995"/>
    <n v="2.9000000000000001E-2"/>
    <n v="0.62"/>
    <n v="1"/>
    <n v="22.6"/>
    <n v="43.7"/>
  </r>
  <r>
    <d v="1906-06-08T00:00:00"/>
    <x v="2350"/>
    <x v="5"/>
    <x v="1"/>
    <x v="1"/>
    <x v="1"/>
    <n v="80"/>
    <n v="6"/>
    <n v="7.4999999999999997E-2"/>
    <n v="23.81"/>
    <n v="3.3599328013439731"/>
    <n v="39.200000000000003"/>
    <n v="17.989999999999998"/>
    <n v="124.62"/>
    <n v="3"/>
    <n v="0.27"/>
    <n v="1.1100000000000001"/>
    <n v="0.52"/>
    <n v="3.3000000000000002E-2"/>
    <n v="1.31"/>
    <n v="1"/>
    <n v="20.3"/>
    <n v="46.7"/>
  </r>
  <r>
    <d v="1906-06-09T00:00:00"/>
    <x v="2351"/>
    <x v="5"/>
    <x v="2"/>
    <x v="14"/>
    <x v="0"/>
    <n v="63"/>
    <n v="2"/>
    <n v="3.1746031746031744E-2"/>
    <n v="11.16"/>
    <n v="5.645161290322581"/>
    <n v="20.32"/>
    <n v="15.33"/>
    <n v="441.79"/>
    <n v="3"/>
    <n v="0.9"/>
    <n v="0.25"/>
    <n v="0.87"/>
    <n v="1.9E-2"/>
    <n v="1.21"/>
    <n v="0"/>
    <n v="20.2"/>
    <n v="55.2"/>
  </r>
  <r>
    <d v="1906-06-10T00:00:00"/>
    <x v="2352"/>
    <x v="5"/>
    <x v="4"/>
    <x v="5"/>
    <x v="0"/>
    <n v="132"/>
    <n v="3"/>
    <n v="2.2727272727272728E-2"/>
    <n v="6.27"/>
    <n v="21.05263157894737"/>
    <n v="40.520000000000003"/>
    <n v="15.53"/>
    <n v="166.68"/>
    <n v="1"/>
    <n v="1.93"/>
    <n v="0.15"/>
    <n v="1.9"/>
    <n v="1.2E-2"/>
    <n v="0.98"/>
    <n v="1"/>
    <n v="22.5"/>
    <n v="34.4"/>
  </r>
  <r>
    <d v="1906-06-11T00:00:00"/>
    <x v="2353"/>
    <x v="5"/>
    <x v="3"/>
    <x v="17"/>
    <x v="2"/>
    <n v="136"/>
    <n v="3"/>
    <n v="2.2058823529411766E-2"/>
    <n v="12.28"/>
    <n v="11.074918566775246"/>
    <n v="31.86"/>
    <n v="24.6"/>
    <n v="198.9"/>
    <n v="4"/>
    <n v="1.1299999999999999"/>
    <n v="0.01"/>
    <n v="1.72"/>
    <n v="1.4E-2"/>
    <n v="1.04"/>
    <n v="1"/>
    <n v="23.1"/>
    <n v="37.700000000000003"/>
  </r>
  <r>
    <d v="1906-06-12T00:00:00"/>
    <x v="2354"/>
    <x v="5"/>
    <x v="2"/>
    <x v="16"/>
    <x v="1"/>
    <n v="185"/>
    <n v="4"/>
    <n v="2.1621621621621623E-2"/>
    <n v="21.65"/>
    <n v="8.5450346420323324"/>
    <n v="32.65"/>
    <n v="27.43"/>
    <n v="432.55"/>
    <n v="1"/>
    <n v="1.1000000000000001"/>
    <m/>
    <n v="2.09"/>
    <n v="1.2999999999999999E-2"/>
    <n v="1.05"/>
    <n v="0"/>
    <n v="20.9"/>
    <n v="47.6"/>
  </r>
  <r>
    <d v="1906-06-13T00:00:00"/>
    <x v="2355"/>
    <x v="5"/>
    <x v="2"/>
    <x v="16"/>
    <x v="0"/>
    <n v="119"/>
    <n v="1"/>
    <n v="8.4033613445378148E-3"/>
    <n v="16.68"/>
    <n v="7.1342925659472423"/>
    <n v="15.6"/>
    <n v="28.04"/>
    <n v="233.53"/>
    <n v="1"/>
    <n v="1.23"/>
    <n v="1.77"/>
    <n v="2.1"/>
    <n v="4.2000000000000003E-2"/>
    <n v="0.36"/>
    <n v="1"/>
    <n v="21.2"/>
    <n v="47.2"/>
  </r>
  <r>
    <d v="1906-06-14T00:00:00"/>
    <x v="2356"/>
    <x v="5"/>
    <x v="3"/>
    <x v="3"/>
    <x v="2"/>
    <n v="150"/>
    <n v="2"/>
    <n v="1.3333333333333334E-2"/>
    <n v="15.24"/>
    <n v="9.8425196850393704"/>
    <n v="39.4"/>
    <n v="24.29"/>
    <n v="355.73"/>
    <n v="3"/>
    <n v="4.42"/>
    <n v="0.06"/>
    <n v="2.15"/>
    <n v="1.4999999999999999E-2"/>
    <n v="1.86"/>
    <n v="1"/>
    <n v="24.1"/>
    <n v="36.9"/>
  </r>
  <r>
    <d v="1906-06-15T00:00:00"/>
    <x v="2357"/>
    <x v="5"/>
    <x v="0"/>
    <x v="12"/>
    <x v="2"/>
    <n v="140"/>
    <n v="1"/>
    <n v="7.1428571428571426E-3"/>
    <n v="17"/>
    <n v="8.235294117647058"/>
    <n v="36.65"/>
    <n v="20.07"/>
    <n v="333.38"/>
    <n v="4"/>
    <n v="0.41"/>
    <n v="0.22"/>
    <n v="2.4900000000000002"/>
    <n v="0.04"/>
    <n v="1.34"/>
    <n v="1"/>
    <n v="20.6"/>
    <n v="42.4"/>
  </r>
  <r>
    <d v="1906-06-16T00:00:00"/>
    <x v="2358"/>
    <x v="5"/>
    <x v="2"/>
    <x v="14"/>
    <x v="2"/>
    <n v="92"/>
    <n v="7"/>
    <n v="7.6086956521739135E-2"/>
    <n v="4.51"/>
    <n v="20.399113082039911"/>
    <n v="16.02"/>
    <n v="23.58"/>
    <n v="415.52"/>
    <n v="3"/>
    <n v="1.61"/>
    <n v="1.23"/>
    <n v="1.79"/>
    <n v="1.4E-2"/>
    <n v="1.79"/>
    <n v="2"/>
    <n v="20.2"/>
    <n v="58.9"/>
  </r>
  <r>
    <d v="1906-06-17T00:00:00"/>
    <x v="2359"/>
    <x v="5"/>
    <x v="1"/>
    <x v="13"/>
    <x v="2"/>
    <n v="180"/>
    <n v="1"/>
    <n v="5.5555555555555558E-3"/>
    <n v="9.77"/>
    <n v="18.423746161719549"/>
    <n v="17.18"/>
    <n v="25.05"/>
    <n v="359.23"/>
    <n v="1"/>
    <n v="1.97"/>
    <n v="1.22"/>
    <n v="1.51"/>
    <n v="0.03"/>
    <n v="0.61"/>
    <n v="1"/>
    <n v="22.9"/>
    <n v="51.1"/>
  </r>
  <r>
    <d v="1906-06-18T00:00:00"/>
    <x v="2360"/>
    <x v="5"/>
    <x v="0"/>
    <x v="19"/>
    <x v="1"/>
    <n v="187"/>
    <n v="3"/>
    <n v="1.6042780748663103E-2"/>
    <n v="5.42"/>
    <n v="34.501845018450183"/>
    <n v="44.53"/>
    <n v="24.29"/>
    <n v="254.44"/>
    <n v="4"/>
    <n v="1.4"/>
    <n v="0.79"/>
    <n v="1.25"/>
    <n v="2.1999999999999999E-2"/>
    <n v="0.82"/>
    <n v="2"/>
    <n v="22"/>
    <n v="54.9"/>
  </r>
  <r>
    <d v="1906-06-19T00:00:00"/>
    <x v="2361"/>
    <x v="5"/>
    <x v="1"/>
    <x v="13"/>
    <x v="0"/>
    <n v="126"/>
    <n v="1"/>
    <n v="7.9365079365079361E-3"/>
    <n v="22.83"/>
    <n v="5.5190538764783188"/>
    <n v="34.75"/>
    <n v="18.55"/>
    <n v="437.76"/>
    <n v="1"/>
    <n v="1.9"/>
    <n v="1.99"/>
    <n v="2.4300000000000002"/>
    <n v="3.5999999999999997E-2"/>
    <n v="0.68"/>
    <n v="1"/>
    <n v="18.899999999999999"/>
    <n v="36"/>
  </r>
  <r>
    <d v="1906-06-20T00:00:00"/>
    <x v="2362"/>
    <x v="5"/>
    <x v="0"/>
    <x v="0"/>
    <x v="1"/>
    <n v="194"/>
    <n v="7"/>
    <n v="3.608247422680412E-2"/>
    <n v="5.48"/>
    <n v="35.401459854014597"/>
    <n v="16.09"/>
    <n v="24.17"/>
    <n v="357.18"/>
    <n v="3"/>
    <n v="3.15"/>
    <n v="0.2"/>
    <n v="1.8"/>
    <n v="1.6E-2"/>
    <m/>
    <n v="2"/>
    <n v="24.7"/>
    <n v="57.9"/>
  </r>
  <r>
    <d v="1906-06-21T00:00:00"/>
    <x v="2363"/>
    <x v="5"/>
    <x v="2"/>
    <x v="2"/>
    <x v="1"/>
    <n v="129"/>
    <m/>
    <n v="0"/>
    <n v="5.18"/>
    <n v="24.903474903474905"/>
    <n v="18.63"/>
    <n v="21.21"/>
    <n v="280.25"/>
    <n v="1"/>
    <n v="0.7"/>
    <n v="0.86"/>
    <n v="1.92"/>
    <n v="3.4000000000000002E-2"/>
    <n v="1.18"/>
    <n v="1"/>
    <n v="23"/>
    <n v="46.1"/>
  </r>
  <r>
    <d v="1906-06-22T00:00:00"/>
    <x v="2364"/>
    <x v="5"/>
    <x v="2"/>
    <x v="2"/>
    <x v="1"/>
    <n v="134"/>
    <n v="2"/>
    <n v="1.4925373134328358E-2"/>
    <n v="21.85"/>
    <n v="6.1327231121281462"/>
    <n v="28.74"/>
    <n v="21.79"/>
    <n v="246.6"/>
    <n v="4"/>
    <m/>
    <n v="2.08"/>
    <n v="1.97"/>
    <n v="3.3000000000000002E-2"/>
    <n v="0.46"/>
    <n v="1"/>
    <n v="24.4"/>
    <n v="57.2"/>
  </r>
  <r>
    <d v="1906-06-23T00:00:00"/>
    <x v="2365"/>
    <x v="5"/>
    <x v="1"/>
    <x v="13"/>
    <x v="1"/>
    <n v="174"/>
    <n v="5"/>
    <n v="2.8735632183908046E-2"/>
    <n v="22.83"/>
    <n v="7.6215505913272015"/>
    <n v="46.05"/>
    <n v="25.42"/>
    <n v="342.66"/>
    <n v="3"/>
    <n v="0.69"/>
    <n v="0.32"/>
    <n v="1.07"/>
    <n v="2.5999999999999999E-2"/>
    <n v="1.02"/>
    <n v="2"/>
    <n v="20.100000000000001"/>
    <n v="56.3"/>
  </r>
  <r>
    <d v="1906-06-24T00:00:00"/>
    <x v="2366"/>
    <x v="5"/>
    <x v="3"/>
    <x v="10"/>
    <x v="0"/>
    <n v="129"/>
    <m/>
    <n v="0"/>
    <n v="17.38"/>
    <n v="7.4223245109321061"/>
    <n v="30.19"/>
    <n v="24.85"/>
    <n v="107.78"/>
    <n v="4"/>
    <n v="3.65"/>
    <n v="2.13"/>
    <n v="1.94"/>
    <n v="2.9000000000000001E-2"/>
    <n v="1.1100000000000001"/>
    <n v="2"/>
    <n v="22.2"/>
    <n v="52.1"/>
  </r>
  <r>
    <d v="1906-06-25T00:00:00"/>
    <x v="2367"/>
    <x v="5"/>
    <x v="0"/>
    <x v="12"/>
    <x v="2"/>
    <n v="109"/>
    <n v="0"/>
    <n v="0"/>
    <n v="23.97"/>
    <n v="4.5473508552357114"/>
    <n v="17.239999999999998"/>
    <n v="18"/>
    <n v="400.19"/>
    <n v="3"/>
    <n v="4.3099999999999996"/>
    <n v="0.05"/>
    <n v="0.96"/>
    <n v="1.6E-2"/>
    <n v="1.71"/>
    <n v="2"/>
    <n v="19.7"/>
    <n v="36.4"/>
  </r>
  <r>
    <d v="1906-06-26T00:00:00"/>
    <x v="2368"/>
    <x v="5"/>
    <x v="4"/>
    <x v="15"/>
    <x v="2"/>
    <n v="63"/>
    <n v="7"/>
    <n v="0.1111111111111111"/>
    <n v="2.16"/>
    <n v="29.166666666666664"/>
    <n v="43.91"/>
    <n v="15.02"/>
    <n v="394.05"/>
    <n v="3"/>
    <n v="2.77"/>
    <n v="2.11"/>
    <n v="1.54"/>
    <n v="4.2000000000000003E-2"/>
    <n v="0.53"/>
    <n v="0"/>
    <n v="21.8"/>
    <n v="32.299999999999997"/>
  </r>
  <r>
    <d v="1906-06-27T00:00:00"/>
    <x v="2369"/>
    <x v="5"/>
    <x v="2"/>
    <x v="14"/>
    <x v="2"/>
    <n v="59"/>
    <m/>
    <n v="0"/>
    <n v="17.55"/>
    <n v="3.3618233618233617"/>
    <n v="26.7"/>
    <n v="27.82"/>
    <n v="287.87"/>
    <n v="3"/>
    <n v="0.3"/>
    <n v="2.36"/>
    <n v="0.77"/>
    <n v="3.4000000000000002E-2"/>
    <n v="0.54"/>
    <n v="2"/>
    <n v="24.1"/>
    <n v="56.2"/>
  </r>
  <r>
    <d v="1906-06-28T00:00:00"/>
    <x v="2370"/>
    <x v="5"/>
    <x v="3"/>
    <x v="17"/>
    <x v="2"/>
    <n v="66"/>
    <n v="5"/>
    <n v="7.575757575757576E-2"/>
    <n v="50"/>
    <n v="1.32"/>
    <n v="34.200000000000003"/>
    <n v="25.49"/>
    <n v="254.48"/>
    <n v="2"/>
    <n v="2.2200000000000002"/>
    <n v="2.09"/>
    <n v="1.55"/>
    <n v="1.4999999999999999E-2"/>
    <n v="0.28999999999999998"/>
    <n v="2"/>
    <n v="24.3"/>
    <n v="38.299999999999997"/>
  </r>
  <r>
    <d v="1906-06-29T00:00:00"/>
    <x v="2371"/>
    <x v="5"/>
    <x v="0"/>
    <x v="0"/>
    <x v="2"/>
    <n v="196"/>
    <n v="0"/>
    <n v="0"/>
    <n v="9.66"/>
    <n v="20.289855072463769"/>
    <n v="15.38"/>
    <n v="28.38"/>
    <n v="421.05"/>
    <n v="1"/>
    <n v="2.1"/>
    <n v="2.2799999999999998"/>
    <n v="2.29"/>
    <n v="4.7E-2"/>
    <n v="0.28000000000000003"/>
    <n v="0"/>
    <n v="24.9"/>
    <n v="37.799999999999997"/>
  </r>
  <r>
    <d v="1906-06-30T00:00:00"/>
    <x v="2372"/>
    <x v="5"/>
    <x v="4"/>
    <x v="15"/>
    <x v="0"/>
    <n v="186"/>
    <n v="8"/>
    <n v="4.3010752688172046E-2"/>
    <n v="7.76"/>
    <n v="23.969072164948454"/>
    <n v="40.61"/>
    <n v="19.04"/>
    <n v="162.71"/>
    <n v="3"/>
    <n v="3.99"/>
    <m/>
    <n v="1.24"/>
    <n v="3.5000000000000003E-2"/>
    <n v="0.2"/>
    <n v="0"/>
    <n v="24.9"/>
    <n v="57.9"/>
  </r>
  <r>
    <d v="1906-07-01T00:00:00"/>
    <x v="2373"/>
    <x v="6"/>
    <x v="4"/>
    <x v="9"/>
    <x v="0"/>
    <n v="169"/>
    <n v="9"/>
    <n v="5.3254437869822487E-2"/>
    <n v="20.99"/>
    <n v="8.0514530728918547"/>
    <n v="46.74"/>
    <n v="29.8"/>
    <n v="396.12"/>
    <n v="2"/>
    <n v="0.28000000000000003"/>
    <n v="1.41"/>
    <n v="1.4"/>
    <n v="1.7000000000000001E-2"/>
    <n v="0.05"/>
    <n v="0"/>
    <n v="21.7"/>
    <n v="46.8"/>
  </r>
  <r>
    <d v="1906-07-02T00:00:00"/>
    <x v="2374"/>
    <x v="6"/>
    <x v="2"/>
    <x v="11"/>
    <x v="0"/>
    <n v="176"/>
    <n v="1"/>
    <n v="5.681818181818182E-3"/>
    <n v="3.7"/>
    <n v="47.567567567567565"/>
    <n v="42.92"/>
    <n v="21.49"/>
    <n v="110.75"/>
    <n v="4"/>
    <n v="4.87"/>
    <n v="1.1000000000000001"/>
    <n v="1.73"/>
    <n v="1.9E-2"/>
    <n v="0.45"/>
    <n v="1"/>
    <n v="20.2"/>
    <n v="31.8"/>
  </r>
  <r>
    <d v="1906-07-03T00:00:00"/>
    <x v="2375"/>
    <x v="6"/>
    <x v="0"/>
    <x v="4"/>
    <x v="2"/>
    <n v="146"/>
    <n v="3"/>
    <n v="2.0547945205479451E-2"/>
    <n v="8.11"/>
    <n v="18.002466091245378"/>
    <n v="11.23"/>
    <n v="28.75"/>
    <n v="463.25"/>
    <n v="3"/>
    <m/>
    <n v="1.99"/>
    <n v="2.5"/>
    <n v="1.7999999999999999E-2"/>
    <n v="0.52"/>
    <n v="1"/>
    <n v="24.5"/>
    <n v="32.200000000000003"/>
  </r>
  <r>
    <d v="1906-07-04T00:00:00"/>
    <x v="2376"/>
    <x v="6"/>
    <x v="3"/>
    <x v="7"/>
    <x v="0"/>
    <n v="182"/>
    <n v="9"/>
    <n v="4.9450549450549448E-2"/>
    <n v="18.399999999999999"/>
    <n v="9.8913043478260878"/>
    <n v="33.5"/>
    <n v="24.64"/>
    <n v="480.91"/>
    <n v="4"/>
    <n v="4.0999999999999996"/>
    <n v="1.74"/>
    <n v="2.34"/>
    <n v="1.9E-2"/>
    <m/>
    <n v="2"/>
    <n v="19.7"/>
    <n v="39.200000000000003"/>
  </r>
  <r>
    <d v="1906-07-05T00:00:00"/>
    <x v="2377"/>
    <x v="6"/>
    <x v="3"/>
    <x v="10"/>
    <x v="1"/>
    <n v="112"/>
    <n v="5"/>
    <n v="4.4642857142857144E-2"/>
    <n v="18.21"/>
    <n v="6.1504667764964305"/>
    <n v="33.11"/>
    <n v="19.14"/>
    <n v="388.95"/>
    <n v="1"/>
    <n v="3.96"/>
    <n v="2.13"/>
    <n v="1.32"/>
    <n v="1.7999999999999999E-2"/>
    <m/>
    <n v="0"/>
    <n v="20.7"/>
    <n v="53"/>
  </r>
  <r>
    <d v="1906-07-06T00:00:00"/>
    <x v="2378"/>
    <x v="6"/>
    <x v="2"/>
    <x v="14"/>
    <x v="0"/>
    <n v="77"/>
    <n v="9"/>
    <n v="0.11688311688311688"/>
    <n v="13.45"/>
    <n v="5.7249070631970262"/>
    <n v="42.64"/>
    <n v="20.02"/>
    <n v="399.1"/>
    <n v="4"/>
    <n v="3.84"/>
    <n v="2.4500000000000002"/>
    <n v="2.4700000000000002"/>
    <n v="0.04"/>
    <n v="1.85"/>
    <n v="0"/>
    <n v="25"/>
    <n v="35.6"/>
  </r>
  <r>
    <d v="1906-07-07T00:00:00"/>
    <x v="2379"/>
    <x v="6"/>
    <x v="1"/>
    <x v="6"/>
    <x v="2"/>
    <n v="92"/>
    <n v="5"/>
    <n v="5.434782608695652E-2"/>
    <n v="19.7"/>
    <n v="4.6700507614213196"/>
    <n v="49.78"/>
    <n v="24.51"/>
    <n v="246.48"/>
    <n v="1"/>
    <n v="0.64"/>
    <n v="0.11"/>
    <n v="1.99"/>
    <n v="3.4000000000000002E-2"/>
    <n v="0.09"/>
    <n v="2"/>
    <n v="19.8"/>
    <n v="50.4"/>
  </r>
  <r>
    <d v="1906-07-08T00:00:00"/>
    <x v="2380"/>
    <x v="6"/>
    <x v="4"/>
    <x v="15"/>
    <x v="1"/>
    <n v="57"/>
    <n v="8"/>
    <n v="0.14035087719298245"/>
    <n v="2.95"/>
    <n v="19.322033898305083"/>
    <n v="47.28"/>
    <n v="25.19"/>
    <n v="451.22"/>
    <n v="3"/>
    <n v="0.41"/>
    <n v="1.79"/>
    <n v="0.71"/>
    <n v="1.9E-2"/>
    <n v="0.85"/>
    <n v="1"/>
    <n v="22.4"/>
    <n v="31.6"/>
  </r>
  <r>
    <d v="1906-07-09T00:00:00"/>
    <x v="2381"/>
    <x v="6"/>
    <x v="1"/>
    <x v="13"/>
    <x v="0"/>
    <n v="171"/>
    <n v="4"/>
    <n v="2.3391812865497075E-2"/>
    <n v="1.1100000000000001"/>
    <n v="154.05405405405403"/>
    <n v="14.1"/>
    <n v="23.26"/>
    <n v="221.53"/>
    <n v="2"/>
    <n v="2.2400000000000002"/>
    <n v="1.76"/>
    <n v="2.4700000000000002"/>
    <n v="4.7E-2"/>
    <n v="0.35"/>
    <n v="0"/>
    <n v="19.3"/>
    <n v="42.6"/>
  </r>
  <r>
    <d v="1906-07-10T00:00:00"/>
    <x v="2382"/>
    <x v="6"/>
    <x v="1"/>
    <x v="8"/>
    <x v="0"/>
    <n v="127"/>
    <n v="6"/>
    <n v="4.7244094488188976E-2"/>
    <n v="3.37"/>
    <n v="37.685459940652819"/>
    <n v="40.43"/>
    <n v="29.22"/>
    <n v="326.91000000000003"/>
    <n v="4"/>
    <n v="3.69"/>
    <n v="2.2400000000000002"/>
    <n v="1.9"/>
    <n v="0.01"/>
    <n v="0.09"/>
    <n v="0"/>
    <n v="19.399999999999999"/>
    <n v="32.700000000000003"/>
  </r>
  <r>
    <d v="1906-07-11T00:00:00"/>
    <x v="2383"/>
    <x v="6"/>
    <x v="1"/>
    <x v="13"/>
    <x v="0"/>
    <n v="194"/>
    <n v="1"/>
    <n v="5.1546391752577319E-3"/>
    <n v="19.82"/>
    <n v="9.7880928355196772"/>
    <n v="47.12"/>
    <n v="24.81"/>
    <n v="395.93"/>
    <n v="2"/>
    <m/>
    <n v="2.7"/>
    <n v="1.78"/>
    <n v="3.6999999999999998E-2"/>
    <m/>
    <n v="1"/>
    <n v="18.7"/>
    <n v="46.2"/>
  </r>
  <r>
    <d v="1906-07-12T00:00:00"/>
    <x v="2384"/>
    <x v="6"/>
    <x v="4"/>
    <x v="9"/>
    <x v="2"/>
    <n v="182"/>
    <n v="1"/>
    <n v="5.4945054945054949E-3"/>
    <n v="12.4"/>
    <n v="14.67741935483871"/>
    <n v="26.3"/>
    <n v="17.48"/>
    <n v="333.89"/>
    <n v="3"/>
    <n v="3.88"/>
    <n v="0.69"/>
    <n v="2.4300000000000002"/>
    <n v="3.2000000000000001E-2"/>
    <n v="1.35"/>
    <n v="0"/>
    <n v="18.3"/>
    <n v="49.6"/>
  </r>
  <r>
    <d v="1906-07-13T00:00:00"/>
    <x v="2385"/>
    <x v="6"/>
    <x v="3"/>
    <x v="7"/>
    <x v="1"/>
    <n v="196"/>
    <n v="2"/>
    <n v="1.020408163265306E-2"/>
    <n v="9.84"/>
    <n v="19.918699186991869"/>
    <n v="47.18"/>
    <n v="15.8"/>
    <n v="297.41000000000003"/>
    <n v="4"/>
    <n v="0.59"/>
    <n v="2.69"/>
    <n v="1.52"/>
    <n v="3.1E-2"/>
    <n v="1.81"/>
    <n v="1"/>
    <n v="23.6"/>
    <n v="39.200000000000003"/>
  </r>
  <r>
    <d v="1906-07-14T00:00:00"/>
    <x v="2386"/>
    <x v="6"/>
    <x v="0"/>
    <x v="19"/>
    <x v="0"/>
    <n v="168"/>
    <n v="0"/>
    <n v="0"/>
    <n v="6.39"/>
    <n v="26.291079812206576"/>
    <n v="46.17"/>
    <n v="27.41"/>
    <n v="191.51"/>
    <n v="4"/>
    <n v="2.13"/>
    <n v="2.2599999999999998"/>
    <n v="0.88"/>
    <n v="3.2000000000000001E-2"/>
    <m/>
    <n v="2"/>
    <n v="24"/>
    <n v="58.1"/>
  </r>
  <r>
    <d v="1906-07-15T00:00:00"/>
    <x v="2387"/>
    <x v="6"/>
    <x v="0"/>
    <x v="12"/>
    <x v="0"/>
    <n v="172"/>
    <n v="1"/>
    <n v="5.8139534883720929E-3"/>
    <n v="3.99"/>
    <n v="43.107769423558892"/>
    <n v="35.61"/>
    <n v="19.38"/>
    <n v="362.39"/>
    <n v="1"/>
    <n v="2.3199999999999998"/>
    <n v="0.73"/>
    <n v="1.07"/>
    <n v="2.9000000000000001E-2"/>
    <n v="1.61"/>
    <n v="0"/>
    <n v="18.3"/>
    <n v="45.4"/>
  </r>
  <r>
    <d v="1906-07-16T00:00:00"/>
    <x v="2388"/>
    <x v="6"/>
    <x v="3"/>
    <x v="17"/>
    <x v="0"/>
    <n v="142"/>
    <n v="6"/>
    <n v="4.2253521126760563E-2"/>
    <n v="14.32"/>
    <n v="9.916201117318435"/>
    <n v="46.3"/>
    <n v="29.65"/>
    <n v="402.94"/>
    <n v="2"/>
    <n v="1.21"/>
    <n v="1.98"/>
    <n v="1.67"/>
    <n v="4.8000000000000001E-2"/>
    <n v="0.3"/>
    <n v="2"/>
    <n v="23.2"/>
    <n v="59.1"/>
  </r>
  <r>
    <d v="1906-07-17T00:00:00"/>
    <x v="2389"/>
    <x v="6"/>
    <x v="1"/>
    <x v="1"/>
    <x v="0"/>
    <n v="124"/>
    <n v="5"/>
    <n v="4.0322580645161289E-2"/>
    <n v="15.73"/>
    <n v="7.8830260648442465"/>
    <n v="39.590000000000003"/>
    <n v="26"/>
    <n v="327.57"/>
    <n v="3"/>
    <n v="2.88"/>
    <n v="2.02"/>
    <n v="0.95"/>
    <n v="3.5000000000000003E-2"/>
    <n v="0.76"/>
    <n v="0"/>
    <n v="19.100000000000001"/>
    <n v="34.799999999999997"/>
  </r>
  <r>
    <d v="1906-07-18T00:00:00"/>
    <x v="2390"/>
    <x v="6"/>
    <x v="1"/>
    <x v="1"/>
    <x v="0"/>
    <n v="93"/>
    <n v="7"/>
    <n v="7.5268817204301078E-2"/>
    <n v="2.15"/>
    <n v="43.255813953488371"/>
    <n v="35.06"/>
    <n v="19.420000000000002"/>
    <n v="427.31"/>
    <n v="3"/>
    <n v="0.2"/>
    <n v="0.98"/>
    <n v="1.06"/>
    <n v="2.8000000000000001E-2"/>
    <n v="1.3"/>
    <n v="0"/>
    <n v="20.399999999999999"/>
    <n v="47.2"/>
  </r>
  <r>
    <d v="1906-07-19T00:00:00"/>
    <x v="2391"/>
    <x v="6"/>
    <x v="1"/>
    <x v="13"/>
    <x v="0"/>
    <n v="74"/>
    <n v="5"/>
    <n v="6.7567567567567571E-2"/>
    <n v="2.68"/>
    <n v="27.611940298507459"/>
    <n v="22.5"/>
    <n v="29.27"/>
    <n v="339.7"/>
    <n v="4"/>
    <n v="3.88"/>
    <n v="1.1299999999999999"/>
    <n v="2.34"/>
    <n v="4.3999999999999997E-2"/>
    <n v="0.56000000000000005"/>
    <n v="2"/>
    <n v="18.600000000000001"/>
    <n v="34.799999999999997"/>
  </r>
  <r>
    <d v="1906-07-20T00:00:00"/>
    <x v="2392"/>
    <x v="6"/>
    <x v="1"/>
    <x v="8"/>
    <x v="0"/>
    <n v="195"/>
    <n v="1"/>
    <n v="5.1282051282051282E-3"/>
    <n v="17.760000000000002"/>
    <n v="10.979729729729728"/>
    <n v="32.33"/>
    <n v="15.91"/>
    <n v="399.25"/>
    <n v="4"/>
    <n v="1.08"/>
    <m/>
    <n v="1.31"/>
    <n v="4.5999999999999999E-2"/>
    <n v="1.82"/>
    <n v="2"/>
    <n v="19.8"/>
    <n v="36"/>
  </r>
  <r>
    <d v="1906-07-21T00:00:00"/>
    <x v="2393"/>
    <x v="6"/>
    <x v="2"/>
    <x v="14"/>
    <x v="2"/>
    <n v="88"/>
    <n v="3"/>
    <n v="3.4090909090909088E-2"/>
    <n v="11.01"/>
    <n v="7.9927338782924613"/>
    <n v="37.22"/>
    <n v="22.5"/>
    <n v="473.11"/>
    <n v="3"/>
    <n v="3.71"/>
    <n v="1.58"/>
    <n v="2.08"/>
    <n v="4.1000000000000002E-2"/>
    <n v="1.07"/>
    <n v="1"/>
    <n v="21.6"/>
    <n v="42.3"/>
  </r>
  <r>
    <d v="1906-07-22T00:00:00"/>
    <x v="2394"/>
    <x v="6"/>
    <x v="2"/>
    <x v="11"/>
    <x v="2"/>
    <n v="90"/>
    <n v="4"/>
    <n v="4.4444444444444446E-2"/>
    <n v="8.2799999999999994"/>
    <n v="10.869565217391305"/>
    <n v="30.84"/>
    <n v="17.45"/>
    <n v="208.86"/>
    <n v="3"/>
    <n v="0.37"/>
    <n v="2.94"/>
    <n v="1.41"/>
    <n v="3.3000000000000002E-2"/>
    <n v="1.25"/>
    <n v="1"/>
    <n v="24.7"/>
    <n v="32"/>
  </r>
  <r>
    <d v="1906-07-23T00:00:00"/>
    <x v="2395"/>
    <x v="6"/>
    <x v="0"/>
    <x v="12"/>
    <x v="1"/>
    <n v="135"/>
    <n v="8"/>
    <n v="5.9259259259259262E-2"/>
    <n v="12.12"/>
    <n v="11.138613861386139"/>
    <n v="30.05"/>
    <n v="28.86"/>
    <n v="279.26"/>
    <n v="4"/>
    <n v="2.4900000000000002"/>
    <n v="0.17"/>
    <n v="1.72"/>
    <n v="1.2E-2"/>
    <n v="0.36"/>
    <n v="1"/>
    <n v="21.5"/>
    <n v="30.8"/>
  </r>
  <r>
    <d v="1906-07-24T00:00:00"/>
    <x v="2396"/>
    <x v="6"/>
    <x v="3"/>
    <x v="3"/>
    <x v="1"/>
    <n v="84"/>
    <n v="4"/>
    <n v="4.7619047619047616E-2"/>
    <n v="5.48"/>
    <n v="15.32846715328467"/>
    <n v="45.79"/>
    <n v="15.49"/>
    <n v="462.97"/>
    <n v="4"/>
    <n v="1.1100000000000001"/>
    <n v="1.83"/>
    <n v="2.4500000000000002"/>
    <n v="4.5999999999999999E-2"/>
    <n v="0.89"/>
    <n v="1"/>
    <n v="24.2"/>
    <n v="31.3"/>
  </r>
  <r>
    <d v="1906-07-25T00:00:00"/>
    <x v="2397"/>
    <x v="6"/>
    <x v="3"/>
    <x v="7"/>
    <x v="0"/>
    <n v="150"/>
    <n v="1"/>
    <n v="6.6666666666666671E-3"/>
    <n v="1.6"/>
    <n v="93.75"/>
    <n v="49.39"/>
    <n v="26.01"/>
    <n v="294.32"/>
    <n v="4"/>
    <n v="1.95"/>
    <n v="0.06"/>
    <n v="0.53"/>
    <n v="4.2999999999999997E-2"/>
    <n v="0"/>
    <n v="2"/>
    <n v="18.399999999999999"/>
    <n v="56.9"/>
  </r>
  <r>
    <d v="1906-07-26T00:00:00"/>
    <x v="2398"/>
    <x v="6"/>
    <x v="2"/>
    <x v="11"/>
    <x v="0"/>
    <n v="103"/>
    <n v="6"/>
    <n v="5.8252427184466021E-2"/>
    <n v="9"/>
    <n v="11.444444444444445"/>
    <n v="38.67"/>
    <n v="27.93"/>
    <n v="102.84"/>
    <n v="1"/>
    <m/>
    <n v="0.13"/>
    <n v="0.64"/>
    <n v="4.7E-2"/>
    <n v="1.01"/>
    <n v="0"/>
    <n v="21.3"/>
    <n v="58.8"/>
  </r>
  <r>
    <d v="1906-07-27T00:00:00"/>
    <x v="2399"/>
    <x v="6"/>
    <x v="1"/>
    <x v="1"/>
    <x v="1"/>
    <n v="94"/>
    <n v="2"/>
    <n v="2.1276595744680851E-2"/>
    <n v="8.52"/>
    <n v="11.032863849765258"/>
    <n v="23.72"/>
    <n v="19.16"/>
    <n v="117.67"/>
    <n v="2"/>
    <n v="2.23"/>
    <n v="1.75"/>
    <n v="1.05"/>
    <n v="1.4999999999999999E-2"/>
    <n v="0.99"/>
    <n v="0"/>
    <n v="18.5"/>
    <n v="31.5"/>
  </r>
  <r>
    <d v="1906-07-28T00:00:00"/>
    <x v="2400"/>
    <x v="6"/>
    <x v="0"/>
    <x v="4"/>
    <x v="1"/>
    <n v="154"/>
    <n v="0"/>
    <n v="0"/>
    <n v="10.25"/>
    <n v="15.024390243902438"/>
    <n v="45.85"/>
    <n v="25.94"/>
    <n v="140.19"/>
    <n v="2"/>
    <n v="1.36"/>
    <n v="2.1"/>
    <n v="1.51"/>
    <n v="4.8000000000000001E-2"/>
    <n v="0.78"/>
    <n v="2"/>
    <n v="20"/>
    <n v="32"/>
  </r>
  <r>
    <d v="1906-07-29T00:00:00"/>
    <x v="2401"/>
    <x v="6"/>
    <x v="3"/>
    <x v="7"/>
    <x v="1"/>
    <n v="135"/>
    <n v="2"/>
    <n v="1.4814814814814815E-2"/>
    <n v="12.59"/>
    <n v="10.722795869737887"/>
    <n v="42.91"/>
    <n v="16.309999999999999"/>
    <n v="263.01"/>
    <n v="2"/>
    <n v="1.52"/>
    <m/>
    <n v="2.4300000000000002"/>
    <n v="4.9000000000000002E-2"/>
    <n v="1.19"/>
    <n v="0"/>
    <n v="18.3"/>
    <n v="54.9"/>
  </r>
  <r>
    <d v="1906-07-30T00:00:00"/>
    <x v="2402"/>
    <x v="6"/>
    <x v="0"/>
    <x v="19"/>
    <x v="0"/>
    <n v="160"/>
    <n v="2"/>
    <n v="1.2500000000000001E-2"/>
    <n v="19.399999999999999"/>
    <n v="8.247422680412372"/>
    <n v="39.64"/>
    <n v="17.39"/>
    <n v="252.64"/>
    <n v="3"/>
    <n v="3.17"/>
    <m/>
    <n v="1.26"/>
    <n v="2.8000000000000001E-2"/>
    <n v="1.5"/>
    <n v="0"/>
    <n v="20.6"/>
    <n v="31.6"/>
  </r>
  <r>
    <d v="1906-07-31T00:00:00"/>
    <x v="2403"/>
    <x v="6"/>
    <x v="3"/>
    <x v="17"/>
    <x v="2"/>
    <n v="102"/>
    <n v="5"/>
    <n v="4.9019607843137254E-2"/>
    <n v="21.82"/>
    <n v="4.6746104491292391"/>
    <n v="25.58"/>
    <n v="29.39"/>
    <n v="347.42"/>
    <n v="3"/>
    <n v="3.69"/>
    <n v="2.31"/>
    <n v="1.35"/>
    <n v="1.2999999999999999E-2"/>
    <n v="0.11"/>
    <n v="2"/>
    <n v="21"/>
    <n v="40.299999999999997"/>
  </r>
  <r>
    <d v="1906-08-01T00:00:00"/>
    <x v="2404"/>
    <x v="7"/>
    <x v="2"/>
    <x v="11"/>
    <x v="1"/>
    <n v="126"/>
    <m/>
    <n v="0"/>
    <n v="5.09"/>
    <n v="24.754420432220041"/>
    <n v="34.11"/>
    <n v="18.39"/>
    <n v="184.67"/>
    <n v="2"/>
    <n v="0.2"/>
    <n v="0.51"/>
    <n v="1.8"/>
    <n v="3.5000000000000003E-2"/>
    <n v="0.55000000000000004"/>
    <n v="0"/>
    <n v="20.399999999999999"/>
    <n v="49"/>
  </r>
  <r>
    <d v="1906-08-02T00:00:00"/>
    <x v="2405"/>
    <x v="7"/>
    <x v="3"/>
    <x v="7"/>
    <x v="2"/>
    <n v="113"/>
    <n v="9"/>
    <n v="7.9646017699115043E-2"/>
    <n v="10.14"/>
    <n v="11.143984220907297"/>
    <n v="25.47"/>
    <n v="19.37"/>
    <n v="268.33999999999997"/>
    <n v="1"/>
    <n v="2.4900000000000002"/>
    <n v="2.78"/>
    <n v="2.46"/>
    <n v="3.5000000000000003E-2"/>
    <m/>
    <n v="2"/>
    <n v="22.3"/>
    <n v="56.2"/>
  </r>
  <r>
    <d v="1906-08-03T00:00:00"/>
    <x v="2406"/>
    <x v="7"/>
    <x v="1"/>
    <x v="6"/>
    <x v="2"/>
    <n v="93"/>
    <n v="5"/>
    <n v="5.3763440860215055E-2"/>
    <n v="1.54"/>
    <n v="60.38961038961039"/>
    <n v="16.93"/>
    <n v="28.4"/>
    <n v="376.12"/>
    <n v="4"/>
    <n v="2.1"/>
    <n v="2.14"/>
    <n v="1.03"/>
    <n v="3.1E-2"/>
    <n v="0.53"/>
    <n v="1"/>
    <n v="21.7"/>
    <n v="53.8"/>
  </r>
  <r>
    <d v="1906-08-04T00:00:00"/>
    <x v="2407"/>
    <x v="7"/>
    <x v="1"/>
    <x v="1"/>
    <x v="1"/>
    <n v="88"/>
    <n v="9"/>
    <n v="0.10227272727272728"/>
    <n v="15.86"/>
    <n v="5.548549810844893"/>
    <n v="41.08"/>
    <n v="19.39"/>
    <n v="495.98"/>
    <n v="1"/>
    <n v="1.94"/>
    <n v="2.33"/>
    <n v="1.76"/>
    <n v="2.3E-2"/>
    <n v="0.32"/>
    <n v="0"/>
    <n v="19.600000000000001"/>
    <n v="33.1"/>
  </r>
  <r>
    <d v="1906-08-05T00:00:00"/>
    <x v="2408"/>
    <x v="7"/>
    <x v="1"/>
    <x v="8"/>
    <x v="1"/>
    <n v="66"/>
    <n v="5"/>
    <n v="7.575757575757576E-2"/>
    <n v="9.01"/>
    <n v="7.3251942286348504"/>
    <n v="37.99"/>
    <n v="22.74"/>
    <n v="289.83999999999997"/>
    <n v="3"/>
    <n v="2.04"/>
    <n v="0.14000000000000001"/>
    <n v="2.0499999999999998"/>
    <n v="1.2999999999999999E-2"/>
    <n v="1.6"/>
    <n v="1"/>
    <n v="19.5"/>
    <n v="55"/>
  </r>
  <r>
    <d v="1906-08-06T00:00:00"/>
    <x v="2409"/>
    <x v="7"/>
    <x v="4"/>
    <x v="15"/>
    <x v="1"/>
    <n v="60"/>
    <n v="8"/>
    <n v="0.13333333333333333"/>
    <n v="10.93"/>
    <n v="5.4894784995425434"/>
    <n v="22.08"/>
    <n v="19.46"/>
    <n v="101.12"/>
    <n v="3"/>
    <n v="3.54"/>
    <n v="1.72"/>
    <n v="0.9"/>
    <n v="3.2000000000000001E-2"/>
    <n v="0.12"/>
    <n v="1"/>
    <n v="21.3"/>
    <n v="55.6"/>
  </r>
  <r>
    <d v="1906-08-07T00:00:00"/>
    <x v="2410"/>
    <x v="7"/>
    <x v="2"/>
    <x v="11"/>
    <x v="0"/>
    <n v="60"/>
    <n v="6"/>
    <n v="0.1"/>
    <n v="2.54"/>
    <n v="23.622047244094489"/>
    <n v="30.42"/>
    <n v="25.71"/>
    <n v="346.79"/>
    <n v="1"/>
    <n v="4.99"/>
    <n v="1.52"/>
    <n v="0.91"/>
    <n v="2.3E-2"/>
    <m/>
    <n v="0"/>
    <n v="19.7"/>
    <n v="58.7"/>
  </r>
  <r>
    <d v="1906-08-08T00:00:00"/>
    <x v="2411"/>
    <x v="7"/>
    <x v="1"/>
    <x v="8"/>
    <x v="1"/>
    <n v="103"/>
    <n v="9"/>
    <n v="8.7378640776699032E-2"/>
    <n v="20.39"/>
    <n v="5.0514958312898477"/>
    <n v="33.86"/>
    <n v="29.57"/>
    <n v="308.04000000000002"/>
    <n v="2"/>
    <n v="4.88"/>
    <m/>
    <n v="1.72"/>
    <n v="1.4E-2"/>
    <m/>
    <n v="1"/>
    <n v="22"/>
    <n v="30.5"/>
  </r>
  <r>
    <d v="1906-08-09T00:00:00"/>
    <x v="2412"/>
    <x v="7"/>
    <x v="3"/>
    <x v="10"/>
    <x v="1"/>
    <n v="57"/>
    <n v="7"/>
    <n v="0.12280701754385964"/>
    <n v="17.850000000000001"/>
    <n v="3.1932773109243695"/>
    <n v="42.23"/>
    <n v="16.739999999999998"/>
    <n v="241.1"/>
    <n v="2"/>
    <n v="3.53"/>
    <n v="2.38"/>
    <n v="2.06"/>
    <n v="1.7999999999999999E-2"/>
    <n v="1.99"/>
    <n v="0"/>
    <n v="24.9"/>
    <n v="58.5"/>
  </r>
  <r>
    <d v="1906-08-10T00:00:00"/>
    <x v="2413"/>
    <x v="7"/>
    <x v="1"/>
    <x v="13"/>
    <x v="2"/>
    <n v="191"/>
    <n v="2"/>
    <n v="1.0471204188481676E-2"/>
    <n v="4.7300000000000004"/>
    <n v="40.380549682875262"/>
    <n v="11.13"/>
    <n v="27.02"/>
    <n v="233.83"/>
    <n v="1"/>
    <n v="1.21"/>
    <n v="0.98"/>
    <n v="1.24"/>
    <n v="4.2000000000000003E-2"/>
    <n v="1.84"/>
    <n v="1"/>
    <n v="18.100000000000001"/>
    <n v="36"/>
  </r>
  <r>
    <d v="1906-08-11T00:00:00"/>
    <x v="2414"/>
    <x v="7"/>
    <x v="2"/>
    <x v="14"/>
    <x v="0"/>
    <n v="95"/>
    <n v="4"/>
    <n v="4.2105263157894736E-2"/>
    <n v="1.1299999999999999"/>
    <n v="84.070796460176993"/>
    <n v="44.88"/>
    <n v="23.56"/>
    <n v="390.53"/>
    <n v="3"/>
    <n v="0.03"/>
    <n v="0.43"/>
    <n v="2.21"/>
    <n v="4.2000000000000003E-2"/>
    <n v="1.23"/>
    <n v="2"/>
    <n v="20.7"/>
    <n v="54"/>
  </r>
  <r>
    <d v="1906-08-12T00:00:00"/>
    <x v="2415"/>
    <x v="7"/>
    <x v="3"/>
    <x v="3"/>
    <x v="2"/>
    <n v="156"/>
    <n v="0"/>
    <n v="0"/>
    <n v="3.69"/>
    <n v="42.27642276422764"/>
    <n v="25.25"/>
    <n v="23.13"/>
    <n v="228.93"/>
    <n v="4"/>
    <n v="3.88"/>
    <n v="0.81"/>
    <n v="1.4"/>
    <n v="4.1000000000000002E-2"/>
    <n v="0.8"/>
    <n v="2"/>
    <n v="23.3"/>
    <n v="54.7"/>
  </r>
  <r>
    <d v="1906-08-13T00:00:00"/>
    <x v="2416"/>
    <x v="7"/>
    <x v="2"/>
    <x v="16"/>
    <x v="2"/>
    <n v="117"/>
    <n v="9"/>
    <n v="7.6923076923076927E-2"/>
    <n v="12.3"/>
    <n v="9.5121951219512191"/>
    <n v="30.9"/>
    <n v="24.3"/>
    <n v="489.35"/>
    <n v="2"/>
    <n v="2.4"/>
    <n v="2.69"/>
    <n v="1.46"/>
    <n v="1.2999999999999999E-2"/>
    <n v="0.77"/>
    <n v="1"/>
    <n v="19.899999999999999"/>
    <n v="52.4"/>
  </r>
  <r>
    <d v="1906-08-14T00:00:00"/>
    <x v="2417"/>
    <x v="7"/>
    <x v="2"/>
    <x v="11"/>
    <x v="0"/>
    <n v="193"/>
    <n v="6"/>
    <n v="3.1088082901554404E-2"/>
    <n v="19.68"/>
    <n v="9.8069105691056908"/>
    <n v="28.61"/>
    <n v="27.33"/>
    <n v="138.29"/>
    <n v="1"/>
    <n v="1.4"/>
    <n v="1.1499999999999999"/>
    <n v="1.21"/>
    <n v="1.4E-2"/>
    <n v="1.73"/>
    <n v="2"/>
    <n v="21.4"/>
    <n v="58.5"/>
  </r>
  <r>
    <d v="1906-08-15T00:00:00"/>
    <x v="2418"/>
    <x v="7"/>
    <x v="4"/>
    <x v="5"/>
    <x v="1"/>
    <n v="120"/>
    <n v="1"/>
    <n v="8.3333333333333332E-3"/>
    <n v="17.55"/>
    <n v="6.8376068376068373"/>
    <n v="41.56"/>
    <n v="25.62"/>
    <n v="134.79"/>
    <n v="4"/>
    <n v="2.1"/>
    <n v="2.79"/>
    <n v="0.96"/>
    <n v="1.9E-2"/>
    <m/>
    <n v="1"/>
    <n v="19.600000000000001"/>
    <n v="41.6"/>
  </r>
  <r>
    <d v="1906-08-16T00:00:00"/>
    <x v="2419"/>
    <x v="7"/>
    <x v="1"/>
    <x v="13"/>
    <x v="1"/>
    <n v="138"/>
    <n v="3"/>
    <n v="2.1739130434782608E-2"/>
    <n v="15.68"/>
    <n v="8.8010204081632661"/>
    <n v="36.479999999999997"/>
    <n v="22.56"/>
    <n v="469.03"/>
    <n v="1"/>
    <n v="3.73"/>
    <n v="1.1599999999999999"/>
    <n v="0.99"/>
    <n v="4.9000000000000002E-2"/>
    <n v="0.57999999999999996"/>
    <n v="1"/>
    <n v="22.9"/>
    <n v="50.9"/>
  </r>
  <r>
    <d v="1906-08-17T00:00:00"/>
    <x v="2420"/>
    <x v="7"/>
    <x v="3"/>
    <x v="17"/>
    <x v="0"/>
    <n v="183"/>
    <n v="3"/>
    <n v="1.6393442622950821E-2"/>
    <n v="19.37"/>
    <n v="9.4475993804852862"/>
    <n v="39.83"/>
    <n v="15.43"/>
    <n v="269.56"/>
    <n v="2"/>
    <n v="0.23"/>
    <n v="2.97"/>
    <n v="1.9"/>
    <n v="2.1000000000000001E-2"/>
    <n v="0.28000000000000003"/>
    <n v="2"/>
    <n v="18.899999999999999"/>
    <n v="49.8"/>
  </r>
  <r>
    <d v="1906-08-18T00:00:00"/>
    <x v="2421"/>
    <x v="7"/>
    <x v="0"/>
    <x v="0"/>
    <x v="2"/>
    <n v="185"/>
    <m/>
    <n v="0"/>
    <n v="12.77"/>
    <n v="14.487079091620988"/>
    <n v="48.84"/>
    <n v="21.03"/>
    <n v="292.45"/>
    <n v="2"/>
    <n v="2.5499999999999998"/>
    <n v="0.87"/>
    <n v="1.35"/>
    <n v="4.7E-2"/>
    <n v="0.41"/>
    <n v="2"/>
    <n v="23.4"/>
    <n v="57.5"/>
  </r>
  <r>
    <d v="1906-08-19T00:00:00"/>
    <x v="2422"/>
    <x v="7"/>
    <x v="4"/>
    <x v="15"/>
    <x v="1"/>
    <n v="184"/>
    <n v="4"/>
    <n v="2.1739130434782608E-2"/>
    <n v="16.309999999999999"/>
    <n v="11.281422440220725"/>
    <n v="41.15"/>
    <n v="28.48"/>
    <n v="138.84"/>
    <n v="4"/>
    <m/>
    <n v="1.26"/>
    <n v="1.06"/>
    <n v="3.5999999999999997E-2"/>
    <n v="0.16"/>
    <n v="1"/>
    <n v="21.4"/>
    <n v="34.799999999999997"/>
  </r>
  <r>
    <d v="1906-08-20T00:00:00"/>
    <x v="2423"/>
    <x v="7"/>
    <x v="1"/>
    <x v="13"/>
    <x v="1"/>
    <n v="163"/>
    <n v="9"/>
    <n v="5.5214723926380369E-2"/>
    <n v="20.2"/>
    <n v="8.0693069306930703"/>
    <n v="39.409999999999997"/>
    <n v="23.66"/>
    <n v="243.59"/>
    <n v="1"/>
    <n v="1.03"/>
    <n v="0.95"/>
    <n v="1.51"/>
    <n v="1.0999999999999999E-2"/>
    <n v="0.52"/>
    <n v="2"/>
    <n v="19.3"/>
    <n v="33.200000000000003"/>
  </r>
  <r>
    <d v="1906-08-21T00:00:00"/>
    <x v="2424"/>
    <x v="7"/>
    <x v="4"/>
    <x v="5"/>
    <x v="1"/>
    <n v="68"/>
    <n v="4"/>
    <n v="5.8823529411764705E-2"/>
    <n v="13.75"/>
    <n v="4.9454545454545453"/>
    <n v="15.44"/>
    <n v="20.74"/>
    <n v="325.77"/>
    <n v="2"/>
    <n v="4.47"/>
    <n v="2.97"/>
    <n v="0.56999999999999995"/>
    <n v="2.9000000000000001E-2"/>
    <n v="0.48"/>
    <n v="0"/>
    <n v="21.6"/>
    <n v="49.5"/>
  </r>
  <r>
    <d v="1906-08-22T00:00:00"/>
    <x v="2425"/>
    <x v="7"/>
    <x v="0"/>
    <x v="0"/>
    <x v="1"/>
    <n v="112"/>
    <n v="9"/>
    <n v="8.0357142857142863E-2"/>
    <n v="14.92"/>
    <n v="7.5067024128686324"/>
    <n v="24.09"/>
    <n v="16"/>
    <n v="135.9"/>
    <n v="3"/>
    <n v="3.61"/>
    <n v="1.28"/>
    <n v="1.52"/>
    <n v="4.2999999999999997E-2"/>
    <n v="0.52"/>
    <n v="1"/>
    <n v="24.7"/>
    <n v="53"/>
  </r>
  <r>
    <d v="1906-08-23T00:00:00"/>
    <x v="2426"/>
    <x v="7"/>
    <x v="3"/>
    <x v="17"/>
    <x v="1"/>
    <n v="52"/>
    <n v="8"/>
    <n v="0.15384615384615385"/>
    <n v="15.31"/>
    <n v="3.3964728935336379"/>
    <n v="33.770000000000003"/>
    <n v="29.52"/>
    <n v="379.71"/>
    <n v="2"/>
    <n v="3.77"/>
    <n v="2.4300000000000002"/>
    <n v="1.69"/>
    <n v="1.2999999999999999E-2"/>
    <n v="0.45"/>
    <n v="0"/>
    <n v="23.9"/>
    <n v="41.3"/>
  </r>
  <r>
    <d v="1906-08-24T00:00:00"/>
    <x v="2427"/>
    <x v="7"/>
    <x v="4"/>
    <x v="9"/>
    <x v="2"/>
    <n v="62"/>
    <m/>
    <n v="0"/>
    <n v="22.37"/>
    <n v="2.7715690657130083"/>
    <n v="21.83"/>
    <n v="18.47"/>
    <n v="359.22"/>
    <n v="2"/>
    <n v="3.42"/>
    <n v="0.47"/>
    <n v="2.38"/>
    <n v="3.4000000000000002E-2"/>
    <n v="0.45"/>
    <n v="1"/>
    <n v="24.9"/>
    <n v="43"/>
  </r>
  <r>
    <d v="1906-08-25T00:00:00"/>
    <x v="2428"/>
    <x v="7"/>
    <x v="2"/>
    <x v="16"/>
    <x v="2"/>
    <n v="144"/>
    <n v="9"/>
    <n v="6.25E-2"/>
    <n v="11.46"/>
    <n v="12.56544502617801"/>
    <n v="36.159999999999997"/>
    <n v="24.98"/>
    <n v="332.03"/>
    <n v="3"/>
    <n v="1.54"/>
    <n v="0.28999999999999998"/>
    <n v="1.88"/>
    <n v="2.3E-2"/>
    <n v="1.63"/>
    <n v="2"/>
    <n v="20.3"/>
    <n v="58.3"/>
  </r>
  <r>
    <d v="1906-08-26T00:00:00"/>
    <x v="2429"/>
    <x v="7"/>
    <x v="1"/>
    <x v="6"/>
    <x v="0"/>
    <n v="196"/>
    <n v="9"/>
    <n v="4.5918367346938778E-2"/>
    <n v="3.08"/>
    <n v="63.636363636363633"/>
    <n v="20.51"/>
    <n v="23.9"/>
    <n v="249.73"/>
    <n v="3"/>
    <n v="0.15"/>
    <n v="2.69"/>
    <n v="1.41"/>
    <n v="1.7999999999999999E-2"/>
    <n v="1.46"/>
    <n v="1"/>
    <n v="24.9"/>
    <n v="50.7"/>
  </r>
  <r>
    <d v="1906-08-27T00:00:00"/>
    <x v="2430"/>
    <x v="7"/>
    <x v="1"/>
    <x v="13"/>
    <x v="0"/>
    <n v="68"/>
    <n v="7"/>
    <n v="0.10294117647058823"/>
    <n v="21.03"/>
    <n v="3.2334759866856868"/>
    <n v="22.71"/>
    <n v="17.5"/>
    <n v="251.85"/>
    <n v="2"/>
    <n v="2.99"/>
    <n v="1.19"/>
    <n v="1.61"/>
    <n v="3.1E-2"/>
    <n v="1.37"/>
    <n v="1"/>
    <n v="20.8"/>
    <n v="32.6"/>
  </r>
  <r>
    <d v="1906-08-28T00:00:00"/>
    <x v="2431"/>
    <x v="7"/>
    <x v="3"/>
    <x v="10"/>
    <x v="0"/>
    <n v="67"/>
    <m/>
    <n v="0"/>
    <n v="2.29"/>
    <n v="29.257641921397379"/>
    <n v="11.33"/>
    <n v="18.14"/>
    <n v="448"/>
    <n v="1"/>
    <n v="1.65"/>
    <n v="2.15"/>
    <n v="2.46"/>
    <n v="4.2000000000000003E-2"/>
    <n v="0.48"/>
    <n v="0"/>
    <n v="21.7"/>
    <n v="46.8"/>
  </r>
  <r>
    <d v="1906-08-29T00:00:00"/>
    <x v="2432"/>
    <x v="7"/>
    <x v="3"/>
    <x v="7"/>
    <x v="2"/>
    <n v="114"/>
    <n v="1"/>
    <n v="8.771929824561403E-3"/>
    <n v="50"/>
    <n v="2.2799999999999998"/>
    <n v="19.260000000000002"/>
    <n v="29.1"/>
    <n v="113.57"/>
    <n v="1"/>
    <m/>
    <n v="1.27"/>
    <n v="0.81"/>
    <n v="4.1000000000000002E-2"/>
    <n v="1.2"/>
    <n v="1"/>
    <n v="22.5"/>
    <n v="34.1"/>
  </r>
  <r>
    <d v="1906-08-30T00:00:00"/>
    <x v="2433"/>
    <x v="7"/>
    <x v="1"/>
    <x v="6"/>
    <x v="0"/>
    <n v="177"/>
    <n v="5"/>
    <n v="2.8248587570621469E-2"/>
    <n v="5.49"/>
    <n v="32.240437158469945"/>
    <n v="30.46"/>
    <n v="29.95"/>
    <n v="404.28"/>
    <n v="2"/>
    <n v="3.39"/>
    <n v="2.44"/>
    <n v="1.82"/>
    <n v="1.7000000000000001E-2"/>
    <n v="1.5"/>
    <n v="0"/>
    <n v="24.6"/>
    <n v="50.5"/>
  </r>
  <r>
    <d v="1906-08-31T00:00:00"/>
    <x v="2434"/>
    <x v="7"/>
    <x v="0"/>
    <x v="4"/>
    <x v="2"/>
    <n v="142"/>
    <n v="6"/>
    <n v="4.2253521126760563E-2"/>
    <n v="2.69"/>
    <n v="52.788104089219331"/>
    <n v="35.369999999999997"/>
    <n v="20.5"/>
    <n v="175.96"/>
    <n v="3"/>
    <n v="1.77"/>
    <m/>
    <n v="1.97"/>
    <n v="2.4E-2"/>
    <n v="0.42"/>
    <n v="2"/>
    <n v="23.7"/>
    <n v="51.3"/>
  </r>
  <r>
    <d v="1906-09-01T00:00:00"/>
    <x v="2435"/>
    <x v="8"/>
    <x v="4"/>
    <x v="18"/>
    <x v="2"/>
    <n v="97"/>
    <n v="8"/>
    <n v="8.247422680412371E-2"/>
    <n v="13"/>
    <n v="7.4615384615384617"/>
    <n v="27.66"/>
    <n v="22.5"/>
    <n v="408.66"/>
    <n v="4"/>
    <n v="4.88"/>
    <n v="2.17"/>
    <n v="1.28"/>
    <n v="2.4E-2"/>
    <n v="0.84"/>
    <n v="2"/>
    <n v="23.2"/>
    <n v="52.6"/>
  </r>
  <r>
    <d v="1906-09-02T00:00:00"/>
    <x v="2436"/>
    <x v="8"/>
    <x v="1"/>
    <x v="13"/>
    <x v="2"/>
    <n v="189"/>
    <m/>
    <n v="0"/>
    <n v="21.15"/>
    <n v="8.9361702127659584"/>
    <n v="23.62"/>
    <n v="22.79"/>
    <n v="295.26"/>
    <n v="3"/>
    <n v="4.53"/>
    <n v="2.29"/>
    <n v="1.04"/>
    <n v="4.2999999999999997E-2"/>
    <n v="1.1499999999999999"/>
    <n v="1"/>
    <n v="20.100000000000001"/>
    <n v="57.3"/>
  </r>
  <r>
    <d v="1906-09-03T00:00:00"/>
    <x v="2437"/>
    <x v="8"/>
    <x v="3"/>
    <x v="17"/>
    <x v="1"/>
    <n v="119"/>
    <n v="9"/>
    <n v="7.5630252100840331E-2"/>
    <n v="6.61"/>
    <n v="18.003025718608168"/>
    <n v="32.6"/>
    <n v="16.89"/>
    <n v="244.35"/>
    <n v="3"/>
    <n v="0.22"/>
    <n v="0.52"/>
    <n v="1.0900000000000001"/>
    <n v="0.03"/>
    <n v="0.5"/>
    <n v="1"/>
    <n v="21.8"/>
    <n v="35.299999999999997"/>
  </r>
  <r>
    <d v="1906-09-04T00:00:00"/>
    <x v="2438"/>
    <x v="8"/>
    <x v="1"/>
    <x v="6"/>
    <x v="0"/>
    <n v="196"/>
    <n v="0"/>
    <n v="0"/>
    <n v="2.15"/>
    <n v="91.162790697674424"/>
    <n v="12.51"/>
    <n v="29.61"/>
    <n v="213.92"/>
    <n v="4"/>
    <n v="0.52"/>
    <n v="1.06"/>
    <n v="1.24"/>
    <n v="2.5000000000000001E-2"/>
    <n v="1.46"/>
    <n v="2"/>
    <n v="23.3"/>
    <n v="48"/>
  </r>
  <r>
    <d v="1906-09-05T00:00:00"/>
    <x v="2439"/>
    <x v="8"/>
    <x v="2"/>
    <x v="11"/>
    <x v="2"/>
    <n v="87"/>
    <n v="0"/>
    <n v="0"/>
    <n v="6.8"/>
    <n v="12.794117647058824"/>
    <n v="20.93"/>
    <n v="19.59"/>
    <n v="293.70999999999998"/>
    <n v="1"/>
    <n v="2.76"/>
    <n v="0.95"/>
    <n v="0.94"/>
    <n v="4.2000000000000003E-2"/>
    <n v="1.1599999999999999"/>
    <n v="0"/>
    <n v="22.1"/>
    <n v="55.4"/>
  </r>
  <r>
    <d v="1906-09-06T00:00:00"/>
    <x v="2440"/>
    <x v="8"/>
    <x v="2"/>
    <x v="14"/>
    <x v="2"/>
    <n v="74"/>
    <n v="2"/>
    <n v="2.7027027027027029E-2"/>
    <n v="7.68"/>
    <n v="9.6354166666666679"/>
    <n v="25.44"/>
    <n v="21.58"/>
    <n v="383.59"/>
    <n v="3"/>
    <n v="0.14000000000000001"/>
    <n v="1.85"/>
    <n v="1.28"/>
    <n v="4.5999999999999999E-2"/>
    <n v="0.61"/>
    <n v="2"/>
    <n v="19.3"/>
    <n v="40.5"/>
  </r>
  <r>
    <d v="1906-09-07T00:00:00"/>
    <x v="2441"/>
    <x v="8"/>
    <x v="1"/>
    <x v="1"/>
    <x v="0"/>
    <n v="61"/>
    <n v="9"/>
    <n v="0.14754098360655737"/>
    <n v="20.91"/>
    <n v="2.9172644667623149"/>
    <n v="29.2"/>
    <n v="28.22"/>
    <n v="321.25"/>
    <n v="4"/>
    <n v="2.23"/>
    <n v="0.15"/>
    <n v="2.02"/>
    <n v="2.3E-2"/>
    <n v="0.73"/>
    <n v="2"/>
    <n v="22.1"/>
    <n v="55.4"/>
  </r>
  <r>
    <d v="1906-09-08T00:00:00"/>
    <x v="2442"/>
    <x v="8"/>
    <x v="4"/>
    <x v="15"/>
    <x v="0"/>
    <n v="112"/>
    <n v="3"/>
    <n v="2.6785714285714284E-2"/>
    <n v="16.12"/>
    <n v="6.9478908188585606"/>
    <n v="42.29"/>
    <n v="25.54"/>
    <n v="355.81"/>
    <n v="4"/>
    <n v="2.02"/>
    <n v="0.48"/>
    <n v="1.69"/>
    <n v="4.9000000000000002E-2"/>
    <n v="0.73"/>
    <n v="2"/>
    <n v="22.4"/>
    <n v="44.5"/>
  </r>
  <r>
    <d v="1906-09-09T00:00:00"/>
    <x v="2443"/>
    <x v="8"/>
    <x v="2"/>
    <x v="14"/>
    <x v="2"/>
    <n v="183"/>
    <m/>
    <n v="0"/>
    <n v="4.41"/>
    <n v="41.496598639455783"/>
    <n v="40.14"/>
    <n v="19.440000000000001"/>
    <n v="474.11"/>
    <n v="4"/>
    <n v="3.27"/>
    <m/>
    <n v="2"/>
    <n v="3.1E-2"/>
    <m/>
    <n v="0"/>
    <n v="21.7"/>
    <n v="52.4"/>
  </r>
  <r>
    <d v="1906-09-10T00:00:00"/>
    <x v="2444"/>
    <x v="8"/>
    <x v="0"/>
    <x v="12"/>
    <x v="0"/>
    <n v="161"/>
    <n v="9"/>
    <n v="5.5900621118012424E-2"/>
    <n v="7.66"/>
    <n v="21.018276762402088"/>
    <n v="28.9"/>
    <n v="15.95"/>
    <n v="348.63"/>
    <n v="3"/>
    <n v="2.2000000000000002"/>
    <n v="1.17"/>
    <n v="2.4"/>
    <n v="1.2E-2"/>
    <n v="1.0900000000000001"/>
    <n v="1"/>
    <n v="22.8"/>
    <n v="34.6"/>
  </r>
  <r>
    <d v="1906-09-11T00:00:00"/>
    <x v="2445"/>
    <x v="8"/>
    <x v="0"/>
    <x v="4"/>
    <x v="1"/>
    <n v="179"/>
    <n v="8"/>
    <n v="4.4692737430167599E-2"/>
    <n v="15.49"/>
    <n v="11.555842479018722"/>
    <n v="29.69"/>
    <n v="17.03"/>
    <n v="334.89"/>
    <n v="1"/>
    <n v="0.75"/>
    <n v="1.32"/>
    <n v="0.99"/>
    <n v="2.5000000000000001E-2"/>
    <m/>
    <n v="2"/>
    <n v="21.3"/>
    <n v="58"/>
  </r>
  <r>
    <d v="1906-09-12T00:00:00"/>
    <x v="2446"/>
    <x v="8"/>
    <x v="3"/>
    <x v="17"/>
    <x v="0"/>
    <n v="194"/>
    <n v="1"/>
    <n v="5.1546391752577319E-3"/>
    <n v="2.23"/>
    <n v="86.995515695067269"/>
    <n v="38.090000000000003"/>
    <n v="20.86"/>
    <n v="250.32"/>
    <n v="3"/>
    <n v="0.9"/>
    <n v="0.54"/>
    <n v="1.1599999999999999"/>
    <n v="3.2000000000000001E-2"/>
    <n v="0.3"/>
    <n v="1"/>
    <n v="22.9"/>
    <n v="57.4"/>
  </r>
  <r>
    <d v="1906-09-13T00:00:00"/>
    <x v="2447"/>
    <x v="8"/>
    <x v="3"/>
    <x v="3"/>
    <x v="0"/>
    <n v="130"/>
    <n v="2"/>
    <n v="1.5384615384615385E-2"/>
    <n v="16.62"/>
    <n v="7.8219013237063777"/>
    <n v="30.07"/>
    <n v="21.66"/>
    <n v="229.71"/>
    <n v="2"/>
    <n v="1.91"/>
    <n v="0.51"/>
    <n v="1.1399999999999999"/>
    <n v="4.2999999999999997E-2"/>
    <n v="1.33"/>
    <n v="1"/>
    <n v="20.9"/>
    <n v="45.7"/>
  </r>
  <r>
    <d v="1906-09-14T00:00:00"/>
    <x v="2448"/>
    <x v="8"/>
    <x v="1"/>
    <x v="13"/>
    <x v="2"/>
    <n v="158"/>
    <n v="8"/>
    <n v="5.0632911392405063E-2"/>
    <n v="21.11"/>
    <n v="7.4846044528659403"/>
    <n v="15.29"/>
    <n v="22.2"/>
    <n v="311.64"/>
    <n v="2"/>
    <n v="1.24"/>
    <n v="1.28"/>
    <n v="1.85"/>
    <n v="3.7999999999999999E-2"/>
    <n v="0.21"/>
    <n v="0"/>
    <n v="20.8"/>
    <n v="53.7"/>
  </r>
  <r>
    <d v="1906-09-15T00:00:00"/>
    <x v="2449"/>
    <x v="8"/>
    <x v="2"/>
    <x v="11"/>
    <x v="1"/>
    <n v="79"/>
    <n v="6"/>
    <n v="7.5949367088607597E-2"/>
    <n v="20.95"/>
    <n v="3.7708830548926016"/>
    <n v="28.45"/>
    <n v="15.99"/>
    <n v="105.36"/>
    <n v="1"/>
    <n v="4.21"/>
    <m/>
    <n v="1.31"/>
    <n v="1.7999999999999999E-2"/>
    <m/>
    <n v="2"/>
    <n v="22.4"/>
    <n v="55.6"/>
  </r>
  <r>
    <d v="1906-09-16T00:00:00"/>
    <x v="2450"/>
    <x v="8"/>
    <x v="0"/>
    <x v="19"/>
    <x v="0"/>
    <n v="97"/>
    <n v="9"/>
    <n v="9.2783505154639179E-2"/>
    <n v="2.36"/>
    <n v="41.101694915254242"/>
    <n v="34.1"/>
    <n v="15.59"/>
    <n v="330.46"/>
    <n v="1"/>
    <n v="5"/>
    <n v="0.22"/>
    <n v="1.06"/>
    <n v="2.7E-2"/>
    <n v="1.31"/>
    <n v="2"/>
    <n v="24"/>
    <n v="53.8"/>
  </r>
  <r>
    <d v="1906-09-17T00:00:00"/>
    <x v="2451"/>
    <x v="8"/>
    <x v="2"/>
    <x v="11"/>
    <x v="2"/>
    <n v="165"/>
    <n v="6"/>
    <n v="3.6363636363636362E-2"/>
    <n v="19.59"/>
    <n v="8.4226646248085757"/>
    <n v="33.44"/>
    <n v="24.35"/>
    <n v="233.36"/>
    <n v="4"/>
    <n v="3.94"/>
    <n v="2.77"/>
    <n v="1.76"/>
    <n v="1.4E-2"/>
    <n v="0.9"/>
    <n v="2"/>
    <n v="23.5"/>
    <n v="58.2"/>
  </r>
  <r>
    <d v="1906-09-18T00:00:00"/>
    <x v="2452"/>
    <x v="8"/>
    <x v="1"/>
    <x v="6"/>
    <x v="2"/>
    <n v="109"/>
    <n v="4"/>
    <n v="3.669724770642202E-2"/>
    <n v="12.53"/>
    <n v="8.6991221069433369"/>
    <n v="15.12"/>
    <n v="17.43"/>
    <n v="410.23"/>
    <n v="2"/>
    <n v="1.65"/>
    <n v="2.6"/>
    <n v="2.3199999999999998"/>
    <n v="4.4999999999999998E-2"/>
    <n v="1.1399999999999999"/>
    <n v="1"/>
    <n v="22.7"/>
    <n v="45.6"/>
  </r>
  <r>
    <d v="1906-09-19T00:00:00"/>
    <x v="2453"/>
    <x v="8"/>
    <x v="2"/>
    <x v="16"/>
    <x v="1"/>
    <n v="164"/>
    <n v="3"/>
    <n v="1.8292682926829267E-2"/>
    <n v="12.51"/>
    <n v="13.10951239008793"/>
    <n v="48.82"/>
    <n v="24.84"/>
    <n v="154.86000000000001"/>
    <n v="3"/>
    <n v="2.3199999999999998"/>
    <n v="0.16"/>
    <n v="1.1100000000000001"/>
    <n v="0.01"/>
    <n v="0.55000000000000004"/>
    <n v="0"/>
    <n v="23.3"/>
    <n v="58.9"/>
  </r>
  <r>
    <d v="1906-09-20T00:00:00"/>
    <x v="2454"/>
    <x v="8"/>
    <x v="4"/>
    <x v="9"/>
    <x v="1"/>
    <n v="70"/>
    <n v="6"/>
    <n v="8.5714285714285715E-2"/>
    <n v="14.3"/>
    <n v="4.895104895104895"/>
    <n v="24.7"/>
    <n v="17.25"/>
    <n v="389.07"/>
    <n v="2"/>
    <m/>
    <n v="0.62"/>
    <n v="1.91"/>
    <n v="0.02"/>
    <n v="0.14000000000000001"/>
    <n v="0"/>
    <n v="20.3"/>
    <n v="52.4"/>
  </r>
  <r>
    <d v="1906-09-21T00:00:00"/>
    <x v="2455"/>
    <x v="8"/>
    <x v="2"/>
    <x v="14"/>
    <x v="1"/>
    <n v="171"/>
    <n v="5"/>
    <n v="2.9239766081871343E-2"/>
    <n v="10.39"/>
    <n v="16.458132820019248"/>
    <n v="49.51"/>
    <n v="23.24"/>
    <n v="278.52"/>
    <n v="2"/>
    <n v="4.5999999999999996"/>
    <n v="2.12"/>
    <n v="1.33"/>
    <n v="0.04"/>
    <n v="1.88"/>
    <n v="0"/>
    <n v="22.1"/>
    <n v="34.5"/>
  </r>
  <r>
    <d v="1906-09-22T00:00:00"/>
    <x v="2456"/>
    <x v="8"/>
    <x v="3"/>
    <x v="7"/>
    <x v="0"/>
    <n v="67"/>
    <n v="7"/>
    <n v="0.1044776119402985"/>
    <n v="17.43"/>
    <n v="3.8439472174411935"/>
    <n v="42.72"/>
    <n v="19.11"/>
    <n v="268.38"/>
    <n v="3"/>
    <n v="3"/>
    <n v="0.2"/>
    <n v="2.2799999999999998"/>
    <n v="1.0999999999999999E-2"/>
    <n v="1.04"/>
    <n v="2"/>
    <n v="20.2"/>
    <n v="40.4"/>
  </r>
  <r>
    <d v="1906-09-23T00:00:00"/>
    <x v="2457"/>
    <x v="8"/>
    <x v="1"/>
    <x v="13"/>
    <x v="1"/>
    <n v="76"/>
    <n v="8"/>
    <n v="0.10526315789473684"/>
    <n v="8.41"/>
    <n v="9.0368608799048751"/>
    <n v="19.63"/>
    <n v="18.02"/>
    <n v="118.15"/>
    <n v="4"/>
    <n v="3.58"/>
    <n v="2.76"/>
    <n v="1.66"/>
    <n v="3.9E-2"/>
    <n v="0.92"/>
    <n v="0"/>
    <n v="23.5"/>
    <n v="32.9"/>
  </r>
  <r>
    <d v="1906-09-24T00:00:00"/>
    <x v="2458"/>
    <x v="8"/>
    <x v="0"/>
    <x v="4"/>
    <x v="0"/>
    <n v="126"/>
    <n v="9"/>
    <n v="7.1428571428571425E-2"/>
    <n v="18.190000000000001"/>
    <n v="6.9268829026937873"/>
    <n v="46.73"/>
    <n v="18.309999999999999"/>
    <n v="237.47"/>
    <n v="1"/>
    <n v="1.57"/>
    <n v="0.04"/>
    <n v="1.29"/>
    <n v="3.5999999999999997E-2"/>
    <n v="1.87"/>
    <n v="2"/>
    <n v="19.3"/>
    <n v="56.1"/>
  </r>
  <r>
    <d v="1906-09-25T00:00:00"/>
    <x v="2459"/>
    <x v="8"/>
    <x v="4"/>
    <x v="15"/>
    <x v="1"/>
    <n v="133"/>
    <n v="2"/>
    <n v="1.5037593984962405E-2"/>
    <n v="22.3"/>
    <n v="5.9641255605381165"/>
    <n v="19.260000000000002"/>
    <n v="21.42"/>
    <n v="472.95"/>
    <n v="4"/>
    <n v="0.23"/>
    <n v="1.61"/>
    <n v="2.1"/>
    <n v="2.8000000000000001E-2"/>
    <n v="1.97"/>
    <n v="1"/>
    <n v="18.100000000000001"/>
    <n v="56"/>
  </r>
  <r>
    <d v="1906-09-26T00:00:00"/>
    <x v="2460"/>
    <x v="8"/>
    <x v="0"/>
    <x v="12"/>
    <x v="2"/>
    <n v="54"/>
    <n v="4"/>
    <n v="7.407407407407407E-2"/>
    <n v="3.95"/>
    <n v="13.670886075949367"/>
    <n v="15.5"/>
    <n v="23.11"/>
    <n v="104.89"/>
    <n v="4"/>
    <n v="1.1000000000000001"/>
    <m/>
    <n v="1.54"/>
    <n v="1.6E-2"/>
    <n v="0.11"/>
    <n v="0"/>
    <n v="23.2"/>
    <n v="34.5"/>
  </r>
  <r>
    <d v="1906-09-27T00:00:00"/>
    <x v="2461"/>
    <x v="8"/>
    <x v="3"/>
    <x v="3"/>
    <x v="2"/>
    <n v="62"/>
    <n v="4"/>
    <n v="6.4516129032258063E-2"/>
    <n v="11.24"/>
    <n v="5.5160142348754446"/>
    <n v="26.93"/>
    <n v="27.37"/>
    <n v="157.36000000000001"/>
    <n v="2"/>
    <n v="0.74"/>
    <m/>
    <n v="1.84"/>
    <n v="2.1999999999999999E-2"/>
    <n v="0.64"/>
    <n v="1"/>
    <n v="18.399999999999999"/>
    <n v="51.8"/>
  </r>
  <r>
    <d v="1906-09-28T00:00:00"/>
    <x v="2462"/>
    <x v="8"/>
    <x v="4"/>
    <x v="9"/>
    <x v="1"/>
    <n v="111"/>
    <n v="1"/>
    <n v="9.0090090090090089E-3"/>
    <n v="1.43"/>
    <n v="77.622377622377627"/>
    <n v="15.65"/>
    <n v="25.91"/>
    <n v="414.33"/>
    <n v="1"/>
    <n v="2.2599999999999998"/>
    <n v="2.17"/>
    <n v="1.9"/>
    <n v="1.7999999999999999E-2"/>
    <n v="1.27"/>
    <n v="2"/>
    <n v="20.7"/>
    <n v="51.8"/>
  </r>
  <r>
    <d v="1906-09-29T00:00:00"/>
    <x v="2463"/>
    <x v="8"/>
    <x v="3"/>
    <x v="10"/>
    <x v="1"/>
    <n v="107"/>
    <n v="0"/>
    <n v="0"/>
    <n v="11.13"/>
    <n v="9.6136567834681035"/>
    <n v="11.92"/>
    <n v="18.18"/>
    <n v="262.5"/>
    <n v="2"/>
    <n v="2.79"/>
    <n v="0.08"/>
    <n v="2.37"/>
    <n v="0.01"/>
    <n v="1.79"/>
    <n v="0"/>
    <n v="22.3"/>
    <n v="58.7"/>
  </r>
  <r>
    <d v="1906-09-30T00:00:00"/>
    <x v="2464"/>
    <x v="8"/>
    <x v="3"/>
    <x v="10"/>
    <x v="0"/>
    <n v="97"/>
    <m/>
    <n v="0"/>
    <n v="11.06"/>
    <n v="8.770343580470163"/>
    <n v="23"/>
    <n v="21.52"/>
    <n v="158.99"/>
    <n v="1"/>
    <n v="0.91"/>
    <n v="1.87"/>
    <n v="0.64"/>
    <n v="2.5000000000000001E-2"/>
    <n v="1.17"/>
    <n v="1"/>
    <n v="24.9"/>
    <n v="55.9"/>
  </r>
  <r>
    <d v="1906-10-01T00:00:00"/>
    <x v="2465"/>
    <x v="9"/>
    <x v="2"/>
    <x v="2"/>
    <x v="2"/>
    <n v="105"/>
    <n v="5"/>
    <n v="4.7619047619047616E-2"/>
    <n v="17.71"/>
    <n v="5.928853754940711"/>
    <n v="21.85"/>
    <n v="15.48"/>
    <n v="169.41"/>
    <n v="3"/>
    <n v="2.0099999999999998"/>
    <n v="2.5099999999999998"/>
    <n v="1.44"/>
    <n v="4.5999999999999999E-2"/>
    <n v="1.97"/>
    <n v="1"/>
    <n v="21.3"/>
    <n v="50"/>
  </r>
  <r>
    <d v="1906-10-02T00:00:00"/>
    <x v="2466"/>
    <x v="9"/>
    <x v="4"/>
    <x v="15"/>
    <x v="1"/>
    <n v="139"/>
    <n v="5"/>
    <n v="3.5971223021582732E-2"/>
    <n v="9.15"/>
    <n v="15.191256830601093"/>
    <n v="46.95"/>
    <n v="23.55"/>
    <n v="147.72999999999999"/>
    <n v="3"/>
    <n v="2.6"/>
    <n v="2.11"/>
    <n v="1.63"/>
    <n v="2.9000000000000001E-2"/>
    <n v="1.36"/>
    <n v="0"/>
    <n v="23.1"/>
    <n v="52.5"/>
  </r>
  <r>
    <d v="1906-10-03T00:00:00"/>
    <x v="2467"/>
    <x v="9"/>
    <x v="4"/>
    <x v="9"/>
    <x v="0"/>
    <n v="64"/>
    <n v="6"/>
    <n v="9.375E-2"/>
    <n v="21.39"/>
    <n v="2.9920523609163161"/>
    <n v="26.94"/>
    <n v="25.56"/>
    <n v="117.58"/>
    <n v="4"/>
    <n v="1.42"/>
    <n v="1.1000000000000001"/>
    <n v="2.33"/>
    <n v="3.4000000000000002E-2"/>
    <n v="0.02"/>
    <n v="0"/>
    <n v="24"/>
    <n v="33.5"/>
  </r>
  <r>
    <d v="1906-10-04T00:00:00"/>
    <x v="2468"/>
    <x v="9"/>
    <x v="0"/>
    <x v="12"/>
    <x v="1"/>
    <n v="72"/>
    <n v="1"/>
    <n v="1.3888888888888888E-2"/>
    <n v="10.17"/>
    <n v="7.0796460176991154"/>
    <n v="49.63"/>
    <n v="26.14"/>
    <n v="496.7"/>
    <n v="2"/>
    <n v="2.08"/>
    <n v="0.55000000000000004"/>
    <n v="0.72"/>
    <n v="4.8000000000000001E-2"/>
    <n v="0.98"/>
    <n v="2"/>
    <n v="23.7"/>
    <n v="44.1"/>
  </r>
  <r>
    <d v="1906-10-05T00:00:00"/>
    <x v="2469"/>
    <x v="9"/>
    <x v="3"/>
    <x v="10"/>
    <x v="1"/>
    <n v="70"/>
    <n v="5"/>
    <n v="7.1428571428571425E-2"/>
    <n v="13.71"/>
    <n v="5.1057622173595911"/>
    <n v="14.92"/>
    <n v="16.86"/>
    <n v="295.02999999999997"/>
    <n v="1"/>
    <n v="7.0000000000000007E-2"/>
    <n v="2.14"/>
    <n v="0.97"/>
    <n v="2.8000000000000001E-2"/>
    <n v="1.91"/>
    <n v="0"/>
    <n v="24.2"/>
    <n v="48.9"/>
  </r>
  <r>
    <d v="1906-10-06T00:00:00"/>
    <x v="2470"/>
    <x v="9"/>
    <x v="1"/>
    <x v="8"/>
    <x v="2"/>
    <n v="50"/>
    <n v="1"/>
    <n v="0.02"/>
    <n v="6.97"/>
    <n v="7.1736011477761839"/>
    <n v="31.26"/>
    <n v="22.5"/>
    <n v="206.56"/>
    <n v="2"/>
    <n v="2"/>
    <n v="1.0900000000000001"/>
    <n v="2.37"/>
    <n v="3.3000000000000002E-2"/>
    <m/>
    <n v="2"/>
    <n v="21.9"/>
    <n v="33.4"/>
  </r>
  <r>
    <d v="1906-10-07T00:00:00"/>
    <x v="2471"/>
    <x v="9"/>
    <x v="4"/>
    <x v="18"/>
    <x v="0"/>
    <n v="133"/>
    <n v="4"/>
    <n v="3.007518796992481E-2"/>
    <n v="4.59"/>
    <n v="28.976034858387802"/>
    <n v="38.79"/>
    <n v="28.24"/>
    <n v="307.67"/>
    <n v="1"/>
    <n v="3.17"/>
    <n v="2.4"/>
    <n v="1.46"/>
    <n v="1.4E-2"/>
    <n v="1.87"/>
    <n v="0"/>
    <n v="25"/>
    <n v="48"/>
  </r>
  <r>
    <d v="1906-10-08T00:00:00"/>
    <x v="2472"/>
    <x v="9"/>
    <x v="1"/>
    <x v="8"/>
    <x v="0"/>
    <n v="163"/>
    <n v="2"/>
    <n v="1.2269938650306749E-2"/>
    <n v="16.13"/>
    <n v="10.105393676379418"/>
    <n v="22.38"/>
    <n v="17.78"/>
    <n v="247.92"/>
    <n v="3"/>
    <n v="2.38"/>
    <n v="0.08"/>
    <n v="1.82"/>
    <n v="1.4999999999999999E-2"/>
    <m/>
    <n v="1"/>
    <n v="24.2"/>
    <n v="44.1"/>
  </r>
  <r>
    <d v="1906-10-09T00:00:00"/>
    <x v="2473"/>
    <x v="9"/>
    <x v="4"/>
    <x v="9"/>
    <x v="0"/>
    <n v="77"/>
    <n v="0"/>
    <n v="0"/>
    <n v="10.68"/>
    <n v="7.2097378277153563"/>
    <n v="15.83"/>
    <n v="16.09"/>
    <n v="425.87"/>
    <n v="4"/>
    <n v="2.83"/>
    <n v="0.03"/>
    <n v="1.61"/>
    <n v="3.3000000000000002E-2"/>
    <n v="1.83"/>
    <n v="2"/>
    <n v="20.3"/>
    <n v="40.200000000000003"/>
  </r>
  <r>
    <d v="1906-10-10T00:00:00"/>
    <x v="2474"/>
    <x v="9"/>
    <x v="0"/>
    <x v="19"/>
    <x v="1"/>
    <n v="166"/>
    <n v="6"/>
    <n v="3.614457831325301E-2"/>
    <n v="15.2"/>
    <n v="10.921052631578949"/>
    <n v="34.590000000000003"/>
    <n v="18.899999999999999"/>
    <n v="340.08"/>
    <n v="3"/>
    <n v="3.88"/>
    <n v="1.48"/>
    <n v="2.2999999999999998"/>
    <n v="1.2E-2"/>
    <n v="1.22"/>
    <n v="2"/>
    <n v="21.4"/>
    <n v="55.6"/>
  </r>
  <r>
    <d v="1906-10-11T00:00:00"/>
    <x v="2475"/>
    <x v="9"/>
    <x v="1"/>
    <x v="6"/>
    <x v="1"/>
    <n v="118"/>
    <n v="1"/>
    <n v="8.4745762711864406E-3"/>
    <n v="15"/>
    <n v="7.8666666666666663"/>
    <n v="33.28"/>
    <n v="16.559999999999999"/>
    <n v="432.14"/>
    <n v="3"/>
    <n v="4.99"/>
    <n v="0.35"/>
    <n v="0.68"/>
    <n v="1.0999999999999999E-2"/>
    <n v="0.74"/>
    <n v="0"/>
    <n v="20.8"/>
    <n v="41.3"/>
  </r>
  <r>
    <d v="1906-10-12T00:00:00"/>
    <x v="2476"/>
    <x v="9"/>
    <x v="4"/>
    <x v="9"/>
    <x v="1"/>
    <n v="83"/>
    <n v="5"/>
    <n v="6.0240963855421686E-2"/>
    <n v="12.25"/>
    <n v="6.7755102040816331"/>
    <n v="23.42"/>
    <n v="15.88"/>
    <n v="194.27"/>
    <n v="1"/>
    <n v="2.09"/>
    <m/>
    <n v="0.6"/>
    <n v="1.4E-2"/>
    <n v="1.82"/>
    <n v="0"/>
    <n v="22.5"/>
    <n v="55.2"/>
  </r>
  <r>
    <d v="1906-10-13T00:00:00"/>
    <x v="2477"/>
    <x v="9"/>
    <x v="3"/>
    <x v="10"/>
    <x v="2"/>
    <n v="185"/>
    <n v="7"/>
    <n v="3.783783783783784E-2"/>
    <n v="7.95"/>
    <n v="23.270440251572328"/>
    <n v="20.37"/>
    <n v="18.37"/>
    <n v="316.45999999999998"/>
    <n v="2"/>
    <n v="0.86"/>
    <n v="0.25"/>
    <n v="1.42"/>
    <n v="1.9E-2"/>
    <n v="0.18"/>
    <n v="1"/>
    <n v="22.5"/>
    <n v="32.9"/>
  </r>
  <r>
    <d v="1906-10-14T00:00:00"/>
    <x v="2478"/>
    <x v="9"/>
    <x v="0"/>
    <x v="19"/>
    <x v="2"/>
    <n v="84"/>
    <n v="4"/>
    <n v="4.7619047619047616E-2"/>
    <n v="5.53"/>
    <n v="15.189873417721518"/>
    <n v="44.06"/>
    <n v="20.52"/>
    <n v="205.31"/>
    <n v="1"/>
    <n v="4.8899999999999997"/>
    <n v="2.84"/>
    <n v="2.2999999999999998"/>
    <n v="1.4E-2"/>
    <n v="1.48"/>
    <n v="0"/>
    <n v="18.899999999999999"/>
    <n v="42.3"/>
  </r>
  <r>
    <d v="1906-10-15T00:00:00"/>
    <x v="2479"/>
    <x v="9"/>
    <x v="3"/>
    <x v="10"/>
    <x v="2"/>
    <n v="196"/>
    <n v="6"/>
    <n v="3.0612244897959183E-2"/>
    <n v="5.19"/>
    <n v="37.764932562620423"/>
    <n v="48.09"/>
    <n v="26.15"/>
    <n v="200.83"/>
    <n v="3"/>
    <m/>
    <n v="0.85"/>
    <n v="1.7"/>
    <n v="0.02"/>
    <n v="1.19"/>
    <n v="2"/>
    <n v="22.9"/>
    <n v="50.5"/>
  </r>
  <r>
    <d v="1906-10-16T00:00:00"/>
    <x v="2480"/>
    <x v="9"/>
    <x v="1"/>
    <x v="1"/>
    <x v="1"/>
    <n v="107"/>
    <n v="8"/>
    <n v="7.476635514018691E-2"/>
    <n v="13.36"/>
    <n v="8.0089820359281436"/>
    <n v="37.99"/>
    <n v="16.11"/>
    <n v="172.27"/>
    <n v="2"/>
    <m/>
    <n v="2.63"/>
    <n v="1.9"/>
    <n v="0.04"/>
    <n v="0.76"/>
    <n v="0"/>
    <n v="19.2"/>
    <n v="32.700000000000003"/>
  </r>
  <r>
    <d v="1906-10-17T00:00:00"/>
    <x v="2481"/>
    <x v="9"/>
    <x v="0"/>
    <x v="4"/>
    <x v="1"/>
    <n v="174"/>
    <n v="1"/>
    <n v="5.7471264367816091E-3"/>
    <n v="7.82"/>
    <n v="22.250639386189256"/>
    <n v="30.03"/>
    <n v="29.62"/>
    <n v="260.58"/>
    <n v="1"/>
    <n v="4.3499999999999996"/>
    <n v="0.83"/>
    <n v="2.2799999999999998"/>
    <n v="2.7E-2"/>
    <n v="1.07"/>
    <n v="1"/>
    <n v="20.9"/>
    <n v="34.799999999999997"/>
  </r>
  <r>
    <d v="1906-10-18T00:00:00"/>
    <x v="2482"/>
    <x v="9"/>
    <x v="3"/>
    <x v="10"/>
    <x v="0"/>
    <n v="91"/>
    <n v="4"/>
    <n v="4.3956043956043959E-2"/>
    <n v="13.86"/>
    <n v="6.5656565656565657"/>
    <n v="13.66"/>
    <n v="15.18"/>
    <n v="378.77"/>
    <n v="3"/>
    <n v="4.46"/>
    <n v="1.23"/>
    <n v="0.79"/>
    <n v="3.6999999999999998E-2"/>
    <n v="1.53"/>
    <n v="2"/>
    <n v="19.600000000000001"/>
    <n v="41.1"/>
  </r>
  <r>
    <d v="1906-10-19T00:00:00"/>
    <x v="2483"/>
    <x v="9"/>
    <x v="2"/>
    <x v="2"/>
    <x v="2"/>
    <n v="110"/>
    <n v="4"/>
    <n v="3.6363636363636362E-2"/>
    <n v="19.32"/>
    <n v="5.6935817805383024"/>
    <n v="14.21"/>
    <n v="27.1"/>
    <n v="303.07"/>
    <n v="2"/>
    <n v="1.69"/>
    <n v="0.63"/>
    <n v="1.75"/>
    <n v="4.1000000000000002E-2"/>
    <n v="0.23"/>
    <n v="1"/>
    <n v="23.9"/>
    <n v="30.7"/>
  </r>
  <r>
    <d v="1906-10-20T00:00:00"/>
    <x v="2484"/>
    <x v="9"/>
    <x v="1"/>
    <x v="6"/>
    <x v="2"/>
    <n v="162"/>
    <n v="2"/>
    <n v="1.2345679012345678E-2"/>
    <n v="12.5"/>
    <n v="12.96"/>
    <n v="28.43"/>
    <n v="15.08"/>
    <n v="489.02"/>
    <n v="4"/>
    <n v="3.24"/>
    <n v="0.15"/>
    <n v="0.86"/>
    <n v="2.3E-2"/>
    <n v="0.53"/>
    <n v="1"/>
    <n v="23.2"/>
    <n v="32.9"/>
  </r>
  <r>
    <d v="1906-10-21T00:00:00"/>
    <x v="2485"/>
    <x v="9"/>
    <x v="3"/>
    <x v="7"/>
    <x v="1"/>
    <n v="114"/>
    <n v="9"/>
    <n v="7.8947368421052627E-2"/>
    <n v="11.84"/>
    <n v="9.628378378378379"/>
    <n v="46.03"/>
    <n v="18.78"/>
    <n v="206.22"/>
    <n v="4"/>
    <n v="3.45"/>
    <n v="1.79"/>
    <n v="2.0699999999999998"/>
    <n v="4.5999999999999999E-2"/>
    <m/>
    <n v="2"/>
    <n v="23.8"/>
    <n v="48"/>
  </r>
  <r>
    <d v="1906-10-22T00:00:00"/>
    <x v="2486"/>
    <x v="9"/>
    <x v="2"/>
    <x v="16"/>
    <x v="0"/>
    <n v="168"/>
    <m/>
    <n v="0"/>
    <n v="22.85"/>
    <n v="7.3522975929978109"/>
    <n v="40.85"/>
    <n v="28.99"/>
    <n v="376.14"/>
    <n v="3"/>
    <n v="2.62"/>
    <n v="2.42"/>
    <n v="2.04"/>
    <n v="4.3999999999999997E-2"/>
    <n v="1.46"/>
    <n v="1"/>
    <n v="21.7"/>
    <n v="32.700000000000003"/>
  </r>
  <r>
    <d v="1906-10-23T00:00:00"/>
    <x v="2487"/>
    <x v="9"/>
    <x v="4"/>
    <x v="15"/>
    <x v="2"/>
    <n v="96"/>
    <n v="2"/>
    <n v="2.0833333333333332E-2"/>
    <n v="9.65"/>
    <n v="9.9481865284974091"/>
    <n v="37.71"/>
    <n v="21.51"/>
    <n v="249.92"/>
    <n v="1"/>
    <n v="2.99"/>
    <n v="2.19"/>
    <n v="0.66"/>
    <n v="2.7E-2"/>
    <n v="1.8"/>
    <n v="0"/>
    <n v="19.2"/>
    <n v="31.1"/>
  </r>
  <r>
    <d v="1906-10-24T00:00:00"/>
    <x v="2488"/>
    <x v="9"/>
    <x v="2"/>
    <x v="14"/>
    <x v="0"/>
    <n v="59"/>
    <n v="8"/>
    <n v="0.13559322033898305"/>
    <n v="1.68"/>
    <n v="35.11904761904762"/>
    <n v="20.37"/>
    <n v="20.12"/>
    <n v="239.45"/>
    <n v="4"/>
    <n v="1.79"/>
    <n v="2.91"/>
    <n v="2.39"/>
    <n v="4.2999999999999997E-2"/>
    <n v="1.87"/>
    <n v="2"/>
    <n v="21.5"/>
    <n v="49"/>
  </r>
  <r>
    <d v="1906-10-25T00:00:00"/>
    <x v="2489"/>
    <x v="9"/>
    <x v="2"/>
    <x v="2"/>
    <x v="0"/>
    <n v="125"/>
    <n v="5"/>
    <n v="0.04"/>
    <n v="21.28"/>
    <n v="5.8740601503759393"/>
    <n v="15.51"/>
    <n v="24.85"/>
    <n v="272.82"/>
    <n v="4"/>
    <n v="3.53"/>
    <n v="2.72"/>
    <n v="1.29"/>
    <n v="2.3E-2"/>
    <n v="0.76"/>
    <n v="1"/>
    <n v="24.1"/>
    <n v="44.6"/>
  </r>
  <r>
    <d v="1906-10-26T00:00:00"/>
    <x v="2490"/>
    <x v="9"/>
    <x v="2"/>
    <x v="16"/>
    <x v="1"/>
    <n v="111"/>
    <n v="6"/>
    <n v="5.4054054054054057E-2"/>
    <n v="6.16"/>
    <n v="18.019480519480521"/>
    <n v="45.82"/>
    <n v="26.51"/>
    <n v="196.04"/>
    <n v="2"/>
    <m/>
    <n v="0.42"/>
    <n v="0.74"/>
    <n v="3.9E-2"/>
    <n v="0.92"/>
    <n v="1"/>
    <n v="24.1"/>
    <n v="36.6"/>
  </r>
  <r>
    <d v="1906-10-27T00:00:00"/>
    <x v="2491"/>
    <x v="9"/>
    <x v="1"/>
    <x v="13"/>
    <x v="1"/>
    <n v="106"/>
    <n v="0"/>
    <n v="0"/>
    <n v="14.74"/>
    <n v="7.1913161465400268"/>
    <n v="17.489999999999998"/>
    <n v="28.78"/>
    <n v="473.29"/>
    <n v="2"/>
    <n v="4.33"/>
    <n v="1.88"/>
    <n v="0.97"/>
    <n v="4.9000000000000002E-2"/>
    <n v="1.81"/>
    <n v="0"/>
    <n v="19.2"/>
    <n v="49.7"/>
  </r>
  <r>
    <d v="1906-10-28T00:00:00"/>
    <x v="2492"/>
    <x v="9"/>
    <x v="0"/>
    <x v="19"/>
    <x v="2"/>
    <n v="106"/>
    <n v="9"/>
    <n v="8.4905660377358486E-2"/>
    <n v="22.57"/>
    <n v="4.6964997784669915"/>
    <n v="19.329999999999998"/>
    <n v="28.68"/>
    <n v="251.55"/>
    <n v="3"/>
    <n v="4.07"/>
    <n v="1.42"/>
    <n v="2.31"/>
    <n v="2.1999999999999999E-2"/>
    <n v="0.11"/>
    <n v="0"/>
    <n v="22.3"/>
    <n v="49.2"/>
  </r>
  <r>
    <d v="1906-10-29T00:00:00"/>
    <x v="2493"/>
    <x v="9"/>
    <x v="2"/>
    <x v="11"/>
    <x v="2"/>
    <n v="103"/>
    <n v="6"/>
    <n v="5.8252427184466021E-2"/>
    <n v="18.13"/>
    <n v="5.6811913954771098"/>
    <n v="40.590000000000003"/>
    <n v="25.48"/>
    <n v="205.52"/>
    <n v="2"/>
    <n v="0.78"/>
    <n v="0.56000000000000005"/>
    <n v="1.48"/>
    <n v="3.3000000000000002E-2"/>
    <n v="1.47"/>
    <n v="1"/>
    <n v="22.6"/>
    <n v="47.9"/>
  </r>
  <r>
    <d v="1906-10-30T00:00:00"/>
    <x v="2494"/>
    <x v="9"/>
    <x v="1"/>
    <x v="1"/>
    <x v="0"/>
    <n v="62"/>
    <n v="9"/>
    <n v="0.14516129032258066"/>
    <n v="20.18"/>
    <n v="3.0723488602576809"/>
    <n v="41.17"/>
    <n v="15.68"/>
    <n v="335.43"/>
    <n v="4"/>
    <m/>
    <n v="2.2599999999999998"/>
    <n v="1.85"/>
    <n v="2.4E-2"/>
    <n v="1.19"/>
    <n v="2"/>
    <n v="22.5"/>
    <n v="31"/>
  </r>
  <r>
    <d v="1906-10-31T00:00:00"/>
    <x v="2495"/>
    <x v="9"/>
    <x v="4"/>
    <x v="15"/>
    <x v="0"/>
    <n v="83"/>
    <n v="4"/>
    <n v="4.8192771084337352E-2"/>
    <n v="10.74"/>
    <n v="7.7281191806331471"/>
    <n v="37.46"/>
    <n v="19.649999999999999"/>
    <n v="165.53"/>
    <n v="4"/>
    <n v="0.82"/>
    <n v="1.45"/>
    <n v="1.4"/>
    <n v="0.03"/>
    <n v="0.36"/>
    <n v="0"/>
    <n v="18.5"/>
    <n v="43.4"/>
  </r>
  <r>
    <d v="1906-11-01T00:00:00"/>
    <x v="2496"/>
    <x v="10"/>
    <x v="1"/>
    <x v="6"/>
    <x v="0"/>
    <n v="199"/>
    <n v="5"/>
    <n v="2.5125628140703519E-2"/>
    <n v="11.56"/>
    <n v="17.214532871972317"/>
    <n v="15.8"/>
    <n v="19.53"/>
    <n v="392"/>
    <n v="1"/>
    <n v="3.99"/>
    <n v="2.1"/>
    <n v="0.7"/>
    <n v="1.9E-2"/>
    <n v="1.6"/>
    <n v="2"/>
    <n v="18.8"/>
    <n v="37.5"/>
  </r>
  <r>
    <d v="1906-11-02T00:00:00"/>
    <x v="2497"/>
    <x v="10"/>
    <x v="0"/>
    <x v="19"/>
    <x v="0"/>
    <n v="92"/>
    <m/>
    <n v="0"/>
    <n v="2.37"/>
    <n v="38.81856540084388"/>
    <n v="17.48"/>
    <n v="19.82"/>
    <n v="262.58999999999997"/>
    <n v="3"/>
    <n v="1.61"/>
    <n v="0.18"/>
    <n v="1.8"/>
    <n v="2.7E-2"/>
    <n v="0.15"/>
    <n v="1"/>
    <n v="20.9"/>
    <n v="37.5"/>
  </r>
  <r>
    <d v="1906-11-03T00:00:00"/>
    <x v="2498"/>
    <x v="10"/>
    <x v="2"/>
    <x v="14"/>
    <x v="1"/>
    <n v="65"/>
    <n v="1"/>
    <n v="1.5384615384615385E-2"/>
    <n v="16.38"/>
    <n v="3.9682539682539684"/>
    <n v="43.43"/>
    <n v="16.600000000000001"/>
    <n v="309.02"/>
    <n v="3"/>
    <n v="0.69"/>
    <n v="0.34"/>
    <n v="2.5"/>
    <n v="3.5999999999999997E-2"/>
    <n v="0.25"/>
    <n v="0"/>
    <n v="24.4"/>
    <n v="45.3"/>
  </r>
  <r>
    <d v="1906-11-04T00:00:00"/>
    <x v="2499"/>
    <x v="10"/>
    <x v="2"/>
    <x v="11"/>
    <x v="1"/>
    <n v="123"/>
    <n v="3"/>
    <n v="2.4390243902439025E-2"/>
    <n v="50"/>
    <n v="2.46"/>
    <n v="22.84"/>
    <n v="15.62"/>
    <n v="433.25"/>
    <n v="2"/>
    <n v="3.64"/>
    <n v="1.33"/>
    <n v="1.54"/>
    <n v="2.4E-2"/>
    <n v="1.1000000000000001"/>
    <n v="2"/>
    <n v="19.8"/>
    <n v="42.9"/>
  </r>
  <r>
    <d v="1906-11-05T00:00:00"/>
    <x v="2500"/>
    <x v="10"/>
    <x v="3"/>
    <x v="17"/>
    <x v="2"/>
    <n v="139"/>
    <n v="8"/>
    <n v="5.7553956834532377E-2"/>
    <n v="13.18"/>
    <n v="10.54628224582701"/>
    <n v="32.200000000000003"/>
    <n v="18.48"/>
    <n v="157.80000000000001"/>
    <n v="3"/>
    <n v="2.3199999999999998"/>
    <n v="0.06"/>
    <n v="0.94"/>
    <n v="2.1999999999999999E-2"/>
    <n v="0.62"/>
    <n v="1"/>
    <n v="19.7"/>
    <n v="54.5"/>
  </r>
  <r>
    <d v="1906-11-06T00:00:00"/>
    <x v="2501"/>
    <x v="10"/>
    <x v="3"/>
    <x v="10"/>
    <x v="2"/>
    <n v="89"/>
    <n v="4"/>
    <n v="4.49438202247191E-2"/>
    <n v="20.61"/>
    <n v="4.318292091217856"/>
    <n v="42.3"/>
    <n v="23.75"/>
    <n v="334.91"/>
    <n v="4"/>
    <n v="2.75"/>
    <n v="0.56999999999999995"/>
    <n v="1.05"/>
    <n v="2.3E-2"/>
    <n v="0.21"/>
    <n v="2"/>
    <n v="20.9"/>
    <n v="57.9"/>
  </r>
  <r>
    <d v="1906-11-07T00:00:00"/>
    <x v="2502"/>
    <x v="10"/>
    <x v="1"/>
    <x v="13"/>
    <x v="0"/>
    <n v="74"/>
    <n v="6"/>
    <n v="8.1081081081081086E-2"/>
    <n v="3.52"/>
    <n v="21.022727272727273"/>
    <n v="21.22"/>
    <n v="15.05"/>
    <n v="113.6"/>
    <n v="1"/>
    <n v="4.3"/>
    <n v="2.5099999999999998"/>
    <n v="0.99"/>
    <n v="2.1999999999999999E-2"/>
    <n v="1.4"/>
    <n v="1"/>
    <n v="22.9"/>
    <n v="32.5"/>
  </r>
  <r>
    <d v="1906-11-08T00:00:00"/>
    <x v="2503"/>
    <x v="10"/>
    <x v="2"/>
    <x v="11"/>
    <x v="1"/>
    <n v="150"/>
    <n v="5"/>
    <n v="3.3333333333333333E-2"/>
    <n v="3.02"/>
    <n v="49.668874172185433"/>
    <n v="17.03"/>
    <n v="28.31"/>
    <n v="259.45"/>
    <n v="1"/>
    <n v="1.83"/>
    <m/>
    <n v="2.39"/>
    <n v="1.6E-2"/>
    <n v="0.32"/>
    <n v="0"/>
    <n v="20.8"/>
    <n v="51.8"/>
  </r>
  <r>
    <d v="1906-11-09T00:00:00"/>
    <x v="2504"/>
    <x v="10"/>
    <x v="4"/>
    <x v="15"/>
    <x v="2"/>
    <n v="62"/>
    <n v="9"/>
    <n v="0.14516129032258066"/>
    <n v="3.97"/>
    <n v="15.617128463476069"/>
    <n v="24.19"/>
    <n v="28.82"/>
    <n v="441.48"/>
    <n v="1"/>
    <n v="1.4"/>
    <n v="2.15"/>
    <n v="2.4"/>
    <n v="4.5999999999999999E-2"/>
    <m/>
    <n v="1"/>
    <n v="24.4"/>
    <n v="48.9"/>
  </r>
  <r>
    <d v="1906-11-10T00:00:00"/>
    <x v="2505"/>
    <x v="10"/>
    <x v="4"/>
    <x v="18"/>
    <x v="2"/>
    <n v="100"/>
    <n v="3"/>
    <n v="0.03"/>
    <n v="20.85"/>
    <n v="4.796163069544364"/>
    <n v="30.92"/>
    <n v="24.21"/>
    <n v="390.02"/>
    <n v="2"/>
    <n v="1.99"/>
    <n v="0.49"/>
    <n v="1.07"/>
    <n v="4.8000000000000001E-2"/>
    <n v="1.88"/>
    <n v="0"/>
    <n v="24.5"/>
    <n v="45.4"/>
  </r>
  <r>
    <d v="1906-11-11T00:00:00"/>
    <x v="2506"/>
    <x v="10"/>
    <x v="1"/>
    <x v="6"/>
    <x v="0"/>
    <n v="52"/>
    <n v="2"/>
    <n v="3.8461538461538464E-2"/>
    <n v="5.3"/>
    <n v="9.8113207547169807"/>
    <n v="27.6"/>
    <n v="15.77"/>
    <n v="414.12"/>
    <n v="3"/>
    <n v="3.16"/>
    <n v="1.1499999999999999"/>
    <n v="0.51"/>
    <n v="2.1000000000000001E-2"/>
    <n v="0.81"/>
    <n v="2"/>
    <n v="24.6"/>
    <n v="47.8"/>
  </r>
  <r>
    <d v="1906-11-12T00:00:00"/>
    <x v="2507"/>
    <x v="10"/>
    <x v="2"/>
    <x v="16"/>
    <x v="2"/>
    <n v="142"/>
    <n v="7"/>
    <n v="4.9295774647887321E-2"/>
    <n v="2.67"/>
    <n v="53.18352059925094"/>
    <n v="21.07"/>
    <n v="29.69"/>
    <n v="267.99"/>
    <n v="2"/>
    <n v="1.1200000000000001"/>
    <n v="2.46"/>
    <n v="1.1299999999999999"/>
    <n v="3.5000000000000003E-2"/>
    <n v="1.49"/>
    <n v="2"/>
    <n v="20.3"/>
    <n v="53.6"/>
  </r>
  <r>
    <d v="1906-11-13T00:00:00"/>
    <x v="2508"/>
    <x v="10"/>
    <x v="0"/>
    <x v="19"/>
    <x v="0"/>
    <n v="151"/>
    <n v="3"/>
    <n v="1.9867549668874173E-2"/>
    <n v="19.25"/>
    <n v="7.8441558441558445"/>
    <n v="25.98"/>
    <n v="24.28"/>
    <n v="290.83"/>
    <n v="3"/>
    <n v="3.97"/>
    <n v="0.13"/>
    <n v="1.64"/>
    <n v="2.3E-2"/>
    <m/>
    <n v="2"/>
    <n v="21.2"/>
    <n v="34"/>
  </r>
  <r>
    <d v="1906-11-14T00:00:00"/>
    <x v="2509"/>
    <x v="10"/>
    <x v="3"/>
    <x v="7"/>
    <x v="0"/>
    <n v="154"/>
    <n v="7"/>
    <n v="4.5454545454545456E-2"/>
    <n v="17.05"/>
    <n v="9.0322580645161281"/>
    <n v="39.979999999999997"/>
    <n v="22.96"/>
    <n v="436.1"/>
    <n v="2"/>
    <n v="4.41"/>
    <n v="0.95"/>
    <n v="2.14"/>
    <n v="3.3000000000000002E-2"/>
    <n v="1.1200000000000001"/>
    <n v="2"/>
    <n v="23.1"/>
    <n v="39.799999999999997"/>
  </r>
  <r>
    <d v="1906-11-15T00:00:00"/>
    <x v="2510"/>
    <x v="10"/>
    <x v="0"/>
    <x v="12"/>
    <x v="2"/>
    <n v="135"/>
    <n v="8"/>
    <n v="5.9259259259259262E-2"/>
    <n v="4.67"/>
    <n v="28.907922912205567"/>
    <n v="32.29"/>
    <n v="22.15"/>
    <n v="302.47000000000003"/>
    <n v="2"/>
    <n v="4.55"/>
    <n v="1.53"/>
    <n v="1.34"/>
    <n v="2.1999999999999999E-2"/>
    <n v="1.62"/>
    <n v="0"/>
    <n v="24.6"/>
    <n v="33.5"/>
  </r>
  <r>
    <d v="1906-11-16T00:00:00"/>
    <x v="2511"/>
    <x v="10"/>
    <x v="4"/>
    <x v="5"/>
    <x v="2"/>
    <n v="114"/>
    <n v="8"/>
    <n v="7.0175438596491224E-2"/>
    <n v="18.559999999999999"/>
    <n v="6.1422413793103452"/>
    <n v="22.47"/>
    <n v="16.97"/>
    <n v="337.28"/>
    <n v="1"/>
    <m/>
    <n v="1.87"/>
    <n v="1.47"/>
    <n v="1.2E-2"/>
    <n v="1.59"/>
    <n v="1"/>
    <n v="22.4"/>
    <n v="48.1"/>
  </r>
  <r>
    <d v="1906-11-17T00:00:00"/>
    <x v="2512"/>
    <x v="10"/>
    <x v="0"/>
    <x v="12"/>
    <x v="2"/>
    <n v="85"/>
    <n v="1"/>
    <n v="1.1764705882352941E-2"/>
    <n v="7.77"/>
    <n v="10.93951093951094"/>
    <n v="30.29"/>
    <n v="26.96"/>
    <n v="437.01"/>
    <n v="2"/>
    <n v="4.6900000000000004"/>
    <n v="0.44"/>
    <n v="0.75"/>
    <n v="1.6E-2"/>
    <n v="1.98"/>
    <n v="1"/>
    <n v="21.4"/>
    <n v="41"/>
  </r>
  <r>
    <d v="1906-11-18T00:00:00"/>
    <x v="2513"/>
    <x v="10"/>
    <x v="3"/>
    <x v="17"/>
    <x v="2"/>
    <n v="68"/>
    <n v="9"/>
    <n v="0.13235294117647059"/>
    <n v="1.67"/>
    <n v="40.718562874251496"/>
    <n v="40.61"/>
    <n v="22.43"/>
    <n v="426.2"/>
    <n v="4"/>
    <n v="0.68"/>
    <n v="2.78"/>
    <n v="1.65"/>
    <n v="3.1E-2"/>
    <n v="0.57999999999999996"/>
    <n v="1"/>
    <n v="22.1"/>
    <n v="55.5"/>
  </r>
  <r>
    <d v="1906-11-19T00:00:00"/>
    <x v="2514"/>
    <x v="10"/>
    <x v="1"/>
    <x v="13"/>
    <x v="1"/>
    <n v="164"/>
    <n v="4"/>
    <n v="2.4390243902439025E-2"/>
    <n v="1.8"/>
    <n v="91.111111111111114"/>
    <n v="21.72"/>
    <n v="15.3"/>
    <n v="197.49"/>
    <n v="1"/>
    <n v="2.8"/>
    <n v="2.21"/>
    <n v="1.73"/>
    <n v="0.02"/>
    <n v="1.75"/>
    <n v="0"/>
    <n v="19.399999999999999"/>
    <n v="35.4"/>
  </r>
  <r>
    <d v="1906-11-20T00:00:00"/>
    <x v="2515"/>
    <x v="10"/>
    <x v="3"/>
    <x v="17"/>
    <x v="2"/>
    <n v="57"/>
    <n v="8"/>
    <n v="0.14035087719298245"/>
    <n v="3.79"/>
    <n v="15.03957783641161"/>
    <n v="17.43"/>
    <n v="17.29"/>
    <n v="335.02"/>
    <n v="4"/>
    <n v="2.2400000000000002"/>
    <n v="0.19"/>
    <n v="0.78"/>
    <n v="2.9000000000000001E-2"/>
    <n v="1.34"/>
    <n v="1"/>
    <n v="24.4"/>
    <n v="58.5"/>
  </r>
  <r>
    <d v="1906-11-21T00:00:00"/>
    <x v="2516"/>
    <x v="10"/>
    <x v="0"/>
    <x v="0"/>
    <x v="1"/>
    <n v="51"/>
    <n v="6"/>
    <n v="0.11764705882352941"/>
    <n v="19.84"/>
    <n v="2.5705645161290325"/>
    <n v="32.03"/>
    <n v="19.29"/>
    <n v="182.29"/>
    <n v="2"/>
    <n v="4.9000000000000004"/>
    <n v="1.34"/>
    <n v="1.1299999999999999"/>
    <n v="4.5999999999999999E-2"/>
    <n v="0.35"/>
    <n v="2"/>
    <n v="22.5"/>
    <n v="56.9"/>
  </r>
  <r>
    <d v="1906-11-22T00:00:00"/>
    <x v="2517"/>
    <x v="10"/>
    <x v="2"/>
    <x v="2"/>
    <x v="2"/>
    <n v="79"/>
    <n v="2"/>
    <n v="2.5316455696202531E-2"/>
    <n v="10.14"/>
    <n v="7.7909270216962518"/>
    <n v="29.19"/>
    <n v="28.72"/>
    <n v="116.14"/>
    <n v="3"/>
    <n v="0.45"/>
    <n v="2.67"/>
    <n v="1.07"/>
    <n v="1.2E-2"/>
    <n v="0.32"/>
    <n v="1"/>
    <n v="19.399999999999999"/>
    <n v="56"/>
  </r>
  <r>
    <d v="1906-11-23T00:00:00"/>
    <x v="2518"/>
    <x v="10"/>
    <x v="4"/>
    <x v="15"/>
    <x v="0"/>
    <n v="79"/>
    <n v="2"/>
    <n v="2.5316455696202531E-2"/>
    <n v="9.69"/>
    <n v="8.1527347781217756"/>
    <n v="33.57"/>
    <n v="21.89"/>
    <n v="141.54"/>
    <n v="2"/>
    <m/>
    <n v="2.7"/>
    <n v="2.27"/>
    <n v="4.2999999999999997E-2"/>
    <n v="1.57"/>
    <n v="1"/>
    <n v="21.1"/>
    <n v="33.4"/>
  </r>
  <r>
    <d v="1906-11-24T00:00:00"/>
    <x v="2519"/>
    <x v="10"/>
    <x v="2"/>
    <x v="14"/>
    <x v="0"/>
    <n v="93"/>
    <n v="1"/>
    <n v="1.0752688172043012E-2"/>
    <n v="19.25"/>
    <n v="4.8311688311688314"/>
    <n v="14.43"/>
    <n v="29.11"/>
    <n v="287.54000000000002"/>
    <n v="3"/>
    <n v="0.82"/>
    <n v="2.64"/>
    <n v="1.64"/>
    <n v="2.9000000000000001E-2"/>
    <n v="0.82"/>
    <n v="2"/>
    <n v="19.600000000000001"/>
    <n v="51.4"/>
  </r>
  <r>
    <d v="1906-11-25T00:00:00"/>
    <x v="2520"/>
    <x v="10"/>
    <x v="0"/>
    <x v="12"/>
    <x v="0"/>
    <n v="140"/>
    <m/>
    <n v="0"/>
    <n v="15.86"/>
    <n v="8.827238335435057"/>
    <n v="18.75"/>
    <n v="19.12"/>
    <n v="455.49"/>
    <n v="4"/>
    <n v="1.77"/>
    <n v="0.36"/>
    <n v="1.92"/>
    <n v="1.6E-2"/>
    <n v="1.75"/>
    <n v="2"/>
    <n v="23.1"/>
    <n v="39.6"/>
  </r>
  <r>
    <d v="1906-11-26T00:00:00"/>
    <x v="2521"/>
    <x v="10"/>
    <x v="3"/>
    <x v="17"/>
    <x v="1"/>
    <n v="164"/>
    <n v="7"/>
    <n v="4.2682926829268296E-2"/>
    <n v="21.29"/>
    <n v="7.7031470173790515"/>
    <n v="12.49"/>
    <n v="29.76"/>
    <n v="290.95999999999998"/>
    <n v="4"/>
    <n v="4.3499999999999996"/>
    <n v="1.5"/>
    <n v="1.32"/>
    <n v="1.9E-2"/>
    <n v="1.03"/>
    <n v="1"/>
    <n v="23.4"/>
    <n v="38.4"/>
  </r>
  <r>
    <d v="1906-11-27T00:00:00"/>
    <x v="2522"/>
    <x v="10"/>
    <x v="2"/>
    <x v="11"/>
    <x v="1"/>
    <n v="169"/>
    <n v="4"/>
    <n v="2.3668639053254437E-2"/>
    <n v="1.57"/>
    <n v="107.64331210191082"/>
    <n v="43.49"/>
    <n v="29.33"/>
    <n v="150.47999999999999"/>
    <n v="2"/>
    <n v="1.1299999999999999"/>
    <n v="1.36"/>
    <n v="1.28"/>
    <n v="0.05"/>
    <n v="0.61"/>
    <n v="2"/>
    <n v="24"/>
    <n v="55.7"/>
  </r>
  <r>
    <d v="1906-11-28T00:00:00"/>
    <x v="2523"/>
    <x v="10"/>
    <x v="1"/>
    <x v="1"/>
    <x v="2"/>
    <n v="50"/>
    <n v="2"/>
    <n v="0.04"/>
    <n v="4.82"/>
    <n v="10.373443983402488"/>
    <n v="25.88"/>
    <n v="25.68"/>
    <n v="157.01"/>
    <n v="4"/>
    <m/>
    <n v="1.26"/>
    <n v="1.1200000000000001"/>
    <n v="2.4E-2"/>
    <n v="1.71"/>
    <n v="2"/>
    <n v="24.1"/>
    <n v="57"/>
  </r>
  <r>
    <d v="1906-11-29T00:00:00"/>
    <x v="2524"/>
    <x v="10"/>
    <x v="0"/>
    <x v="0"/>
    <x v="2"/>
    <n v="80"/>
    <m/>
    <n v="0"/>
    <n v="20.64"/>
    <n v="3.8759689922480618"/>
    <n v="45.73"/>
    <n v="26.35"/>
    <n v="348.26"/>
    <n v="3"/>
    <m/>
    <n v="1.1399999999999999"/>
    <n v="1"/>
    <n v="1.2999999999999999E-2"/>
    <n v="1.83"/>
    <n v="0"/>
    <n v="20.5"/>
    <n v="43.1"/>
  </r>
  <r>
    <d v="1906-11-30T00:00:00"/>
    <x v="2525"/>
    <x v="10"/>
    <x v="4"/>
    <x v="15"/>
    <x v="0"/>
    <n v="85"/>
    <n v="2"/>
    <n v="2.3529411764705882E-2"/>
    <n v="23.09"/>
    <n v="3.6812472932005198"/>
    <n v="47.82"/>
    <n v="15.36"/>
    <n v="443.49"/>
    <n v="2"/>
    <n v="4.9000000000000004"/>
    <n v="2.58"/>
    <n v="2.4300000000000002"/>
    <n v="3.3000000000000002E-2"/>
    <n v="0.95"/>
    <n v="0"/>
    <n v="24.3"/>
    <n v="35.700000000000003"/>
  </r>
  <r>
    <d v="1906-12-01T00:00:00"/>
    <x v="2526"/>
    <x v="11"/>
    <x v="0"/>
    <x v="4"/>
    <x v="1"/>
    <n v="186"/>
    <n v="4"/>
    <n v="2.1505376344086023E-2"/>
    <n v="7.78"/>
    <n v="23.907455012853468"/>
    <n v="12.34"/>
    <n v="18.45"/>
    <n v="228.07"/>
    <n v="3"/>
    <n v="0.38"/>
    <n v="2.38"/>
    <n v="1.37"/>
    <n v="1.7999999999999999E-2"/>
    <n v="0.98"/>
    <n v="1"/>
    <n v="20.9"/>
    <n v="38.799999999999997"/>
  </r>
  <r>
    <d v="1906-12-02T00:00:00"/>
    <x v="2527"/>
    <x v="11"/>
    <x v="0"/>
    <x v="4"/>
    <x v="0"/>
    <n v="52"/>
    <n v="4"/>
    <n v="7.6923076923076927E-2"/>
    <n v="1.84"/>
    <n v="28.260869565217391"/>
    <n v="27.51"/>
    <n v="17.920000000000002"/>
    <n v="319.99"/>
    <n v="2"/>
    <n v="4.25"/>
    <n v="0.56000000000000005"/>
    <n v="1.19"/>
    <n v="4.5999999999999999E-2"/>
    <n v="1.83"/>
    <n v="2"/>
    <n v="24.5"/>
    <n v="45.9"/>
  </r>
  <r>
    <d v="1906-12-03T00:00:00"/>
    <x v="2528"/>
    <x v="11"/>
    <x v="1"/>
    <x v="8"/>
    <x v="1"/>
    <n v="162"/>
    <n v="8"/>
    <n v="4.9382716049382713E-2"/>
    <n v="1.25"/>
    <n v="129.6"/>
    <n v="27.5"/>
    <n v="29.39"/>
    <n v="456.94"/>
    <n v="3"/>
    <n v="4.66"/>
    <n v="2.35"/>
    <n v="1.22"/>
    <n v="2.4E-2"/>
    <n v="0.68"/>
    <n v="2"/>
    <n v="22.6"/>
    <n v="58.8"/>
  </r>
  <r>
    <d v="1906-12-04T00:00:00"/>
    <x v="2529"/>
    <x v="11"/>
    <x v="3"/>
    <x v="7"/>
    <x v="2"/>
    <n v="104"/>
    <n v="7"/>
    <n v="6.7307692307692304E-2"/>
    <n v="1.67"/>
    <n v="62.275449101796411"/>
    <n v="35.93"/>
    <n v="21.13"/>
    <n v="152.99"/>
    <n v="4"/>
    <n v="3.89"/>
    <n v="2.04"/>
    <n v="1.23"/>
    <n v="3.5000000000000003E-2"/>
    <n v="1.27"/>
    <n v="1"/>
    <n v="23.5"/>
    <n v="55.3"/>
  </r>
  <r>
    <d v="1906-12-05T00:00:00"/>
    <x v="2530"/>
    <x v="11"/>
    <x v="0"/>
    <x v="4"/>
    <x v="2"/>
    <n v="57"/>
    <n v="7"/>
    <n v="0.12280701754385964"/>
    <n v="16.16"/>
    <n v="3.527227722772277"/>
    <n v="12.85"/>
    <n v="24.03"/>
    <n v="162.6"/>
    <n v="2"/>
    <n v="1.85"/>
    <n v="0.14000000000000001"/>
    <n v="0.86"/>
    <n v="4.3999999999999997E-2"/>
    <n v="0.09"/>
    <n v="0"/>
    <n v="24.4"/>
    <n v="51.9"/>
  </r>
  <r>
    <d v="1906-12-06T00:00:00"/>
    <x v="2531"/>
    <x v="11"/>
    <x v="2"/>
    <x v="14"/>
    <x v="2"/>
    <n v="191"/>
    <n v="3"/>
    <n v="1.5706806282722512E-2"/>
    <n v="6.79"/>
    <n v="28.12960235640648"/>
    <n v="47.39"/>
    <n v="19.05"/>
    <n v="250.87"/>
    <n v="1"/>
    <n v="1.99"/>
    <n v="0.31"/>
    <n v="0.91"/>
    <n v="4.9000000000000002E-2"/>
    <n v="2"/>
    <n v="0"/>
    <n v="18.7"/>
    <n v="34.9"/>
  </r>
  <r>
    <d v="1906-12-07T00:00:00"/>
    <x v="2532"/>
    <x v="11"/>
    <x v="2"/>
    <x v="14"/>
    <x v="1"/>
    <n v="171"/>
    <n v="7"/>
    <n v="4.0935672514619881E-2"/>
    <n v="9.5299999999999994"/>
    <n v="17.943336831059813"/>
    <n v="41.42"/>
    <n v="18.82"/>
    <n v="281.38"/>
    <n v="4"/>
    <n v="0.15"/>
    <m/>
    <n v="1.83"/>
    <n v="4.8000000000000001E-2"/>
    <n v="0.27"/>
    <n v="2"/>
    <n v="20.8"/>
    <n v="51.9"/>
  </r>
  <r>
    <d v="1906-12-08T00:00:00"/>
    <x v="2533"/>
    <x v="11"/>
    <x v="2"/>
    <x v="16"/>
    <x v="1"/>
    <n v="190"/>
    <n v="9"/>
    <n v="4.736842105263158E-2"/>
    <n v="9.5299999999999994"/>
    <n v="19.937040923399792"/>
    <n v="10.91"/>
    <n v="21.28"/>
    <n v="191.8"/>
    <n v="2"/>
    <n v="0.98"/>
    <n v="1.59"/>
    <n v="0.53"/>
    <n v="1.4E-2"/>
    <n v="0.36"/>
    <n v="1"/>
    <n v="24.6"/>
    <n v="52.4"/>
  </r>
  <r>
    <d v="1906-12-09T00:00:00"/>
    <x v="2534"/>
    <x v="11"/>
    <x v="2"/>
    <x v="11"/>
    <x v="0"/>
    <n v="189"/>
    <n v="4"/>
    <n v="2.1164021164021163E-2"/>
    <n v="6.7"/>
    <n v="28.208955223880597"/>
    <n v="17.52"/>
    <n v="19.77"/>
    <n v="319.83999999999997"/>
    <n v="3"/>
    <n v="4.6500000000000004"/>
    <n v="2.99"/>
    <n v="1.96"/>
    <n v="2.4E-2"/>
    <n v="0.31"/>
    <n v="0"/>
    <n v="21.5"/>
    <n v="40.299999999999997"/>
  </r>
  <r>
    <d v="1906-12-10T00:00:00"/>
    <x v="2535"/>
    <x v="11"/>
    <x v="3"/>
    <x v="10"/>
    <x v="2"/>
    <n v="189"/>
    <n v="7"/>
    <n v="3.7037037037037035E-2"/>
    <n v="5.14"/>
    <n v="36.770428015564207"/>
    <n v="42.99"/>
    <n v="26.27"/>
    <n v="459.23"/>
    <n v="1"/>
    <n v="3.64"/>
    <n v="2.9"/>
    <n v="0.85"/>
    <n v="3.5999999999999997E-2"/>
    <n v="0.09"/>
    <n v="1"/>
    <n v="23.5"/>
    <n v="50.5"/>
  </r>
  <r>
    <d v="1906-12-11T00:00:00"/>
    <x v="2536"/>
    <x v="11"/>
    <x v="3"/>
    <x v="7"/>
    <x v="0"/>
    <n v="127"/>
    <n v="3"/>
    <n v="2.3622047244094488E-2"/>
    <n v="13.01"/>
    <n v="9.7617217524980777"/>
    <n v="18.93"/>
    <n v="24.33"/>
    <n v="453.83"/>
    <n v="1"/>
    <n v="2.75"/>
    <n v="2.31"/>
    <n v="2.0699999999999998"/>
    <n v="1.4999999999999999E-2"/>
    <n v="1.55"/>
    <n v="0"/>
    <n v="24.5"/>
    <n v="43.3"/>
  </r>
  <r>
    <d v="1906-12-12T00:00:00"/>
    <x v="2537"/>
    <x v="11"/>
    <x v="2"/>
    <x v="14"/>
    <x v="0"/>
    <n v="111"/>
    <n v="4"/>
    <n v="3.6036036036036036E-2"/>
    <n v="2.57"/>
    <n v="43.190661478599225"/>
    <n v="24.71"/>
    <n v="25.41"/>
    <n v="124.76"/>
    <n v="1"/>
    <n v="4.95"/>
    <n v="0.97"/>
    <n v="1.19"/>
    <n v="2.5000000000000001E-2"/>
    <n v="0.9"/>
    <n v="0"/>
    <n v="23.4"/>
    <n v="51.1"/>
  </r>
  <r>
    <d v="1906-12-13T00:00:00"/>
    <x v="2538"/>
    <x v="11"/>
    <x v="4"/>
    <x v="9"/>
    <x v="2"/>
    <n v="58"/>
    <n v="2"/>
    <n v="3.4482758620689655E-2"/>
    <n v="11.53"/>
    <n v="5.0303555941023417"/>
    <n v="36.07"/>
    <n v="23.1"/>
    <n v="341.41"/>
    <n v="4"/>
    <n v="3.8"/>
    <n v="0.57999999999999996"/>
    <n v="0.77"/>
    <n v="4.8000000000000001E-2"/>
    <n v="0.93"/>
    <n v="1"/>
    <n v="20.100000000000001"/>
    <n v="44.7"/>
  </r>
  <r>
    <d v="1906-12-14T00:00:00"/>
    <x v="2539"/>
    <x v="11"/>
    <x v="3"/>
    <x v="7"/>
    <x v="2"/>
    <n v="174"/>
    <n v="0"/>
    <n v="0"/>
    <n v="10.65"/>
    <n v="16.338028169014084"/>
    <n v="12.79"/>
    <n v="28.54"/>
    <n v="186.02"/>
    <n v="4"/>
    <n v="3.07"/>
    <n v="0.03"/>
    <n v="2.02"/>
    <n v="1.7999999999999999E-2"/>
    <n v="1.95"/>
    <n v="0"/>
    <n v="22.2"/>
    <n v="56.8"/>
  </r>
  <r>
    <d v="1906-12-15T00:00:00"/>
    <x v="2540"/>
    <x v="11"/>
    <x v="0"/>
    <x v="12"/>
    <x v="0"/>
    <n v="72"/>
    <n v="6"/>
    <n v="8.3333333333333329E-2"/>
    <n v="7.68"/>
    <n v="9.375"/>
    <n v="36.99"/>
    <n v="15.97"/>
    <n v="365.63"/>
    <n v="4"/>
    <n v="2.59"/>
    <n v="0.47"/>
    <n v="1.41"/>
    <n v="0.03"/>
    <n v="0.44"/>
    <n v="1"/>
    <n v="19"/>
    <n v="54.9"/>
  </r>
  <r>
    <d v="1906-12-16T00:00:00"/>
    <x v="2541"/>
    <x v="11"/>
    <x v="3"/>
    <x v="10"/>
    <x v="2"/>
    <n v="197"/>
    <n v="6"/>
    <n v="3.0456852791878174E-2"/>
    <n v="2.89"/>
    <n v="68.166089965397916"/>
    <n v="20.81"/>
    <n v="26.25"/>
    <n v="327.41000000000003"/>
    <n v="3"/>
    <m/>
    <n v="2.64"/>
    <n v="0.85"/>
    <n v="1.2E-2"/>
    <n v="0.11"/>
    <n v="0"/>
    <n v="20.100000000000001"/>
    <n v="48.7"/>
  </r>
  <r>
    <d v="1906-12-17T00:00:00"/>
    <x v="2542"/>
    <x v="11"/>
    <x v="4"/>
    <x v="5"/>
    <x v="2"/>
    <n v="84"/>
    <n v="1"/>
    <n v="1.1904761904761904E-2"/>
    <n v="16.11"/>
    <n v="5.2141527001862196"/>
    <n v="16.86"/>
    <n v="18.600000000000001"/>
    <n v="189.49"/>
    <n v="1"/>
    <n v="4.28"/>
    <m/>
    <n v="1.72"/>
    <n v="3.5999999999999997E-2"/>
    <n v="1.22"/>
    <n v="0"/>
    <n v="18.8"/>
    <n v="52.7"/>
  </r>
  <r>
    <d v="1906-12-18T00:00:00"/>
    <x v="2543"/>
    <x v="11"/>
    <x v="3"/>
    <x v="17"/>
    <x v="1"/>
    <n v="76"/>
    <n v="7"/>
    <n v="9.2105263157894732E-2"/>
    <n v="14.85"/>
    <n v="5.1178451178451176"/>
    <n v="13.96"/>
    <n v="24.35"/>
    <n v="476.4"/>
    <n v="1"/>
    <n v="2.41"/>
    <n v="2.54"/>
    <n v="1.71"/>
    <n v="3.4000000000000002E-2"/>
    <n v="0.88"/>
    <n v="1"/>
    <n v="22.7"/>
    <n v="53.4"/>
  </r>
  <r>
    <d v="1906-12-19T00:00:00"/>
    <x v="2544"/>
    <x v="11"/>
    <x v="3"/>
    <x v="3"/>
    <x v="0"/>
    <n v="149"/>
    <n v="4"/>
    <n v="2.6845637583892617E-2"/>
    <n v="18.07"/>
    <n v="8.2457111234089648"/>
    <n v="16.25"/>
    <n v="28.89"/>
    <n v="289.33999999999997"/>
    <n v="1"/>
    <m/>
    <n v="2.52"/>
    <n v="1.75"/>
    <n v="4.2999999999999997E-2"/>
    <n v="0.4"/>
    <n v="0"/>
    <n v="19.399999999999999"/>
    <n v="47.7"/>
  </r>
  <r>
    <d v="1906-12-20T00:00:00"/>
    <x v="2545"/>
    <x v="11"/>
    <x v="0"/>
    <x v="12"/>
    <x v="2"/>
    <n v="103"/>
    <n v="9"/>
    <n v="8.7378640776699032E-2"/>
    <n v="13.24"/>
    <n v="7.7794561933534743"/>
    <n v="32.090000000000003"/>
    <n v="19.66"/>
    <n v="256.79000000000002"/>
    <n v="1"/>
    <n v="1.1499999999999999"/>
    <n v="2.92"/>
    <n v="1.06"/>
    <n v="4.4999999999999998E-2"/>
    <n v="0.95"/>
    <n v="1"/>
    <n v="19"/>
    <n v="48.3"/>
  </r>
  <r>
    <d v="1906-12-21T00:00:00"/>
    <x v="2546"/>
    <x v="11"/>
    <x v="1"/>
    <x v="13"/>
    <x v="0"/>
    <n v="179"/>
    <n v="4"/>
    <n v="2.23463687150838E-2"/>
    <n v="12.75"/>
    <n v="14.03921568627451"/>
    <n v="47.5"/>
    <n v="29.46"/>
    <n v="416.63"/>
    <n v="2"/>
    <n v="3.19"/>
    <n v="2.1"/>
    <n v="0.51"/>
    <n v="1.7999999999999999E-2"/>
    <m/>
    <n v="0"/>
    <n v="23.6"/>
    <n v="47.8"/>
  </r>
  <r>
    <d v="1906-12-22T00:00:00"/>
    <x v="2547"/>
    <x v="11"/>
    <x v="1"/>
    <x v="6"/>
    <x v="0"/>
    <n v="95"/>
    <n v="8"/>
    <n v="8.4210526315789472E-2"/>
    <n v="6.61"/>
    <n v="14.372163388804841"/>
    <n v="37.26"/>
    <n v="17.64"/>
    <n v="219.05"/>
    <n v="1"/>
    <m/>
    <n v="1.68"/>
    <n v="2.0099999999999998"/>
    <n v="4.3999999999999997E-2"/>
    <n v="1.91"/>
    <n v="2"/>
    <n v="21.6"/>
    <n v="31.7"/>
  </r>
  <r>
    <d v="1906-12-23T00:00:00"/>
    <x v="2548"/>
    <x v="11"/>
    <x v="4"/>
    <x v="9"/>
    <x v="1"/>
    <n v="64"/>
    <n v="0"/>
    <n v="0"/>
    <n v="10.15"/>
    <n v="6.3054187192118221"/>
    <n v="28.03"/>
    <n v="29.33"/>
    <n v="336.73"/>
    <n v="3"/>
    <n v="1.27"/>
    <n v="1.77"/>
    <n v="0.53"/>
    <n v="4.9000000000000002E-2"/>
    <n v="1.79"/>
    <n v="2"/>
    <n v="23.1"/>
    <n v="54.1"/>
  </r>
  <r>
    <d v="1906-12-24T00:00:00"/>
    <x v="2549"/>
    <x v="11"/>
    <x v="1"/>
    <x v="13"/>
    <x v="0"/>
    <n v="198"/>
    <n v="4"/>
    <n v="2.0202020202020204E-2"/>
    <n v="13.33"/>
    <n v="14.853713428357089"/>
    <n v="48.77"/>
    <n v="15.62"/>
    <n v="181.82"/>
    <n v="3"/>
    <m/>
    <n v="2.0499999999999998"/>
    <n v="1.1100000000000001"/>
    <n v="4.4999999999999998E-2"/>
    <n v="1.05"/>
    <n v="2"/>
    <n v="21.3"/>
    <n v="58.3"/>
  </r>
  <r>
    <d v="1906-12-25T00:00:00"/>
    <x v="2550"/>
    <x v="11"/>
    <x v="4"/>
    <x v="15"/>
    <x v="0"/>
    <n v="62"/>
    <n v="7"/>
    <n v="0.11290322580645161"/>
    <n v="2.69"/>
    <n v="23.048327137546469"/>
    <n v="19.600000000000001"/>
    <n v="19.93"/>
    <n v="124.5"/>
    <n v="1"/>
    <n v="1.55"/>
    <n v="1.37"/>
    <n v="1.1299999999999999"/>
    <n v="4.4999999999999998E-2"/>
    <n v="0.9"/>
    <n v="2"/>
    <n v="20.6"/>
    <n v="48.2"/>
  </r>
  <r>
    <d v="1906-12-26T00:00:00"/>
    <x v="2551"/>
    <x v="11"/>
    <x v="3"/>
    <x v="3"/>
    <x v="2"/>
    <n v="147"/>
    <m/>
    <n v="0"/>
    <n v="17.190000000000001"/>
    <n v="8.5514834205933674"/>
    <n v="43.05"/>
    <n v="25.48"/>
    <n v="299.33"/>
    <n v="1"/>
    <n v="2.57"/>
    <n v="2.0499999999999998"/>
    <n v="0.96"/>
    <n v="3.3000000000000002E-2"/>
    <n v="0.56000000000000005"/>
    <n v="1"/>
    <n v="22.3"/>
    <n v="55.6"/>
  </r>
  <r>
    <d v="1906-12-27T00:00:00"/>
    <x v="2552"/>
    <x v="11"/>
    <x v="3"/>
    <x v="17"/>
    <x v="2"/>
    <n v="74"/>
    <m/>
    <n v="0"/>
    <n v="22.42"/>
    <n v="3.300624442462087"/>
    <n v="16.48"/>
    <n v="27.67"/>
    <n v="165.11"/>
    <n v="1"/>
    <n v="1.18"/>
    <n v="1.78"/>
    <n v="1.23"/>
    <n v="3.5999999999999997E-2"/>
    <n v="1.45"/>
    <n v="2"/>
    <n v="24.3"/>
    <n v="30.2"/>
  </r>
  <r>
    <d v="1906-12-28T00:00:00"/>
    <x v="2553"/>
    <x v="11"/>
    <x v="0"/>
    <x v="19"/>
    <x v="2"/>
    <n v="199"/>
    <n v="2"/>
    <n v="1.0050251256281407E-2"/>
    <n v="23.3"/>
    <n v="8.540772532188841"/>
    <n v="18.96"/>
    <n v="17.510000000000002"/>
    <n v="244.28"/>
    <n v="3"/>
    <n v="4.29"/>
    <n v="0.48"/>
    <n v="2.0299999999999998"/>
    <n v="4.2000000000000003E-2"/>
    <n v="0.28000000000000003"/>
    <n v="1"/>
    <n v="23"/>
    <n v="46"/>
  </r>
  <r>
    <d v="1906-12-29T00:00:00"/>
    <x v="2554"/>
    <x v="11"/>
    <x v="4"/>
    <x v="9"/>
    <x v="2"/>
    <n v="181"/>
    <n v="0"/>
    <n v="0"/>
    <n v="19.68"/>
    <n v="9.1971544715447155"/>
    <n v="29.32"/>
    <n v="29.01"/>
    <n v="290.48"/>
    <n v="4"/>
    <n v="0.56000000000000005"/>
    <n v="0.34"/>
    <n v="2.0499999999999998"/>
    <n v="1.7000000000000001E-2"/>
    <n v="1.48"/>
    <n v="0"/>
    <n v="21.6"/>
    <n v="39.700000000000003"/>
  </r>
  <r>
    <d v="1906-12-30T00:00:00"/>
    <x v="2555"/>
    <x v="11"/>
    <x v="3"/>
    <x v="17"/>
    <x v="1"/>
    <n v="193"/>
    <m/>
    <n v="0"/>
    <n v="19.61"/>
    <n v="9.8419173890872003"/>
    <n v="14.1"/>
    <n v="17.350000000000001"/>
    <n v="102.37"/>
    <n v="2"/>
    <n v="1.1000000000000001"/>
    <n v="0.66"/>
    <n v="0.75"/>
    <n v="4.9000000000000002E-2"/>
    <n v="0.91"/>
    <n v="2"/>
    <n v="19.3"/>
    <n v="30.6"/>
  </r>
  <r>
    <d v="1906-12-31T00:00:00"/>
    <x v="2556"/>
    <x v="11"/>
    <x v="1"/>
    <x v="6"/>
    <x v="0"/>
    <n v="167"/>
    <n v="6"/>
    <n v="3.5928143712574849E-2"/>
    <n v="4.8"/>
    <n v="34.791666666666671"/>
    <n v="21.62"/>
    <n v="28.03"/>
    <n v="239.33"/>
    <n v="2"/>
    <n v="2.3199999999999998"/>
    <n v="2.33"/>
    <n v="2.1"/>
    <n v="2.1999999999999999E-2"/>
    <n v="1.1299999999999999"/>
    <n v="1"/>
    <n v="19.399999999999999"/>
    <n v="45.9"/>
  </r>
  <r>
    <d v="1907-01-01T00:00:00"/>
    <x v="2557"/>
    <x v="0"/>
    <x v="4"/>
    <x v="9"/>
    <x v="2"/>
    <n v="141"/>
    <m/>
    <n v="0"/>
    <n v="8.5299999999999994"/>
    <n v="16.529894490035172"/>
    <n v="36.81"/>
    <n v="28.27"/>
    <n v="277.8"/>
    <n v="3"/>
    <n v="2.19"/>
    <n v="0.77"/>
    <n v="0.75"/>
    <n v="3.1E-2"/>
    <n v="1.38"/>
    <n v="2"/>
    <n v="24.4"/>
    <n v="40.299999999999997"/>
  </r>
  <r>
    <d v="1907-01-02T00:00:00"/>
    <x v="2558"/>
    <x v="0"/>
    <x v="3"/>
    <x v="3"/>
    <x v="1"/>
    <n v="175"/>
    <n v="4"/>
    <n v="2.2857142857142857E-2"/>
    <n v="18.52"/>
    <n v="9.4492440604751629"/>
    <n v="28.52"/>
    <n v="26.07"/>
    <n v="318.07"/>
    <n v="2"/>
    <n v="3.36"/>
    <n v="2.58"/>
    <n v="2.09"/>
    <n v="3.2000000000000001E-2"/>
    <n v="1.46"/>
    <n v="2"/>
    <n v="20.3"/>
    <n v="53.1"/>
  </r>
  <r>
    <d v="1907-01-03T00:00:00"/>
    <x v="2559"/>
    <x v="0"/>
    <x v="2"/>
    <x v="14"/>
    <x v="1"/>
    <n v="126"/>
    <n v="1"/>
    <n v="7.9365079365079361E-3"/>
    <n v="1.86"/>
    <n v="67.741935483870961"/>
    <n v="32.549999999999997"/>
    <n v="28.36"/>
    <n v="436.11"/>
    <n v="2"/>
    <n v="3.53"/>
    <n v="0.86"/>
    <n v="1.1399999999999999"/>
    <n v="4.2999999999999997E-2"/>
    <n v="1.36"/>
    <n v="1"/>
    <n v="23.9"/>
    <n v="59"/>
  </r>
  <r>
    <d v="1907-01-04T00:00:00"/>
    <x v="2560"/>
    <x v="0"/>
    <x v="1"/>
    <x v="6"/>
    <x v="0"/>
    <n v="78"/>
    <n v="3"/>
    <n v="3.8461538461538464E-2"/>
    <n v="2.9"/>
    <n v="26.896551724137932"/>
    <n v="12.05"/>
    <n v="16.25"/>
    <n v="230.59"/>
    <n v="3"/>
    <n v="3.28"/>
    <n v="1.86"/>
    <n v="0.62"/>
    <n v="2.9000000000000001E-2"/>
    <n v="0.62"/>
    <n v="0"/>
    <n v="24.2"/>
    <n v="43.7"/>
  </r>
  <r>
    <d v="1907-01-05T00:00:00"/>
    <x v="2561"/>
    <x v="0"/>
    <x v="4"/>
    <x v="18"/>
    <x v="1"/>
    <n v="198"/>
    <n v="7"/>
    <n v="3.5353535353535352E-2"/>
    <n v="15.69"/>
    <n v="12.619502868068833"/>
    <n v="20.02"/>
    <n v="28.88"/>
    <n v="468.89"/>
    <n v="4"/>
    <n v="3.19"/>
    <n v="2.6"/>
    <n v="2.38"/>
    <n v="2.7E-2"/>
    <n v="0.3"/>
    <n v="1"/>
    <n v="22.5"/>
    <n v="57.8"/>
  </r>
  <r>
    <d v="1907-01-06T00:00:00"/>
    <x v="2562"/>
    <x v="0"/>
    <x v="3"/>
    <x v="7"/>
    <x v="2"/>
    <n v="190"/>
    <m/>
    <n v="0"/>
    <n v="10.99"/>
    <n v="17.288444040036396"/>
    <n v="40.659999999999997"/>
    <n v="21.96"/>
    <n v="234.54"/>
    <n v="3"/>
    <n v="2.25"/>
    <n v="2.54"/>
    <n v="1.85"/>
    <n v="2.4E-2"/>
    <n v="0.6"/>
    <n v="1"/>
    <n v="20.7"/>
    <n v="32"/>
  </r>
  <r>
    <d v="1907-01-07T00:00:00"/>
    <x v="2563"/>
    <x v="0"/>
    <x v="1"/>
    <x v="13"/>
    <x v="0"/>
    <n v="158"/>
    <n v="5"/>
    <n v="3.1645569620253167E-2"/>
    <n v="16.71"/>
    <n v="9.4554159186116085"/>
    <n v="32.950000000000003"/>
    <n v="19.43"/>
    <n v="325.77999999999997"/>
    <n v="3"/>
    <n v="2.23"/>
    <n v="2.5099999999999998"/>
    <n v="1.38"/>
    <n v="4.4999999999999998E-2"/>
    <m/>
    <n v="2"/>
    <n v="21.8"/>
    <n v="55.9"/>
  </r>
  <r>
    <d v="1907-01-08T00:00:00"/>
    <x v="2564"/>
    <x v="0"/>
    <x v="1"/>
    <x v="1"/>
    <x v="0"/>
    <n v="186"/>
    <n v="7"/>
    <n v="3.7634408602150539E-2"/>
    <n v="6.9"/>
    <n v="26.956521739130434"/>
    <n v="10.039999999999999"/>
    <n v="15.09"/>
    <n v="131.22"/>
    <n v="4"/>
    <n v="0.44"/>
    <n v="2.4700000000000002"/>
    <n v="0.76"/>
    <n v="4.3999999999999997E-2"/>
    <n v="1.72"/>
    <n v="0"/>
    <n v="18.3"/>
    <n v="35"/>
  </r>
  <r>
    <d v="1907-01-09T00:00:00"/>
    <x v="2565"/>
    <x v="0"/>
    <x v="1"/>
    <x v="6"/>
    <x v="0"/>
    <n v="104"/>
    <m/>
    <n v="0"/>
    <n v="2.86"/>
    <n v="36.363636363636367"/>
    <n v="34.07"/>
    <n v="23.56"/>
    <n v="260.85000000000002"/>
    <n v="2"/>
    <n v="0.01"/>
    <n v="2.06"/>
    <n v="0.61"/>
    <n v="2.7E-2"/>
    <n v="0.13"/>
    <n v="0"/>
    <n v="18"/>
    <n v="42.3"/>
  </r>
  <r>
    <d v="1907-01-10T00:00:00"/>
    <x v="2566"/>
    <x v="0"/>
    <x v="2"/>
    <x v="11"/>
    <x v="1"/>
    <n v="175"/>
    <n v="4"/>
    <n v="2.2857142857142857E-2"/>
    <n v="20.079999999999998"/>
    <n v="8.7151394422310773"/>
    <n v="15.32"/>
    <n v="15.94"/>
    <n v="411.06"/>
    <n v="2"/>
    <n v="4.2699999999999996"/>
    <n v="2.16"/>
    <n v="1.96"/>
    <n v="2.7E-2"/>
    <n v="1.1399999999999999"/>
    <n v="0"/>
    <n v="20.3"/>
    <n v="44.9"/>
  </r>
  <r>
    <d v="1907-01-11T00:00:00"/>
    <x v="2567"/>
    <x v="0"/>
    <x v="1"/>
    <x v="6"/>
    <x v="2"/>
    <n v="132"/>
    <m/>
    <n v="0"/>
    <n v="19"/>
    <n v="6.9473684210526319"/>
    <n v="15.29"/>
    <n v="15.18"/>
    <n v="218.8"/>
    <n v="3"/>
    <n v="0.05"/>
    <n v="2.86"/>
    <n v="2.38"/>
    <n v="1.7999999999999999E-2"/>
    <n v="1.85"/>
    <n v="2"/>
    <n v="22.9"/>
    <n v="59.5"/>
  </r>
  <r>
    <d v="1907-01-12T00:00:00"/>
    <x v="2568"/>
    <x v="0"/>
    <x v="3"/>
    <x v="17"/>
    <x v="0"/>
    <n v="153"/>
    <n v="5"/>
    <n v="3.2679738562091505E-2"/>
    <n v="11.64"/>
    <n v="13.144329896907216"/>
    <n v="47.17"/>
    <n v="21.26"/>
    <n v="104.47"/>
    <n v="1"/>
    <n v="4.53"/>
    <n v="2.34"/>
    <n v="2.27"/>
    <n v="0.03"/>
    <n v="1.95"/>
    <n v="1"/>
    <n v="22.6"/>
    <n v="57.4"/>
  </r>
  <r>
    <d v="1907-01-13T00:00:00"/>
    <x v="2569"/>
    <x v="0"/>
    <x v="3"/>
    <x v="7"/>
    <x v="2"/>
    <n v="185"/>
    <n v="0"/>
    <n v="0"/>
    <n v="21.25"/>
    <n v="8.7058823529411757"/>
    <n v="48.73"/>
    <n v="15.91"/>
    <n v="471.41"/>
    <n v="1"/>
    <n v="1.05"/>
    <n v="0.43"/>
    <n v="1.47"/>
    <n v="2.4E-2"/>
    <n v="1.77"/>
    <n v="1"/>
    <n v="19.8"/>
    <n v="41.6"/>
  </r>
  <r>
    <d v="1907-01-14T00:00:00"/>
    <x v="2570"/>
    <x v="0"/>
    <x v="1"/>
    <x v="1"/>
    <x v="2"/>
    <n v="194"/>
    <n v="8"/>
    <n v="4.1237113402061855E-2"/>
    <n v="6.13"/>
    <n v="31.647634584013051"/>
    <n v="31.09"/>
    <n v="27.7"/>
    <n v="102.74"/>
    <n v="2"/>
    <n v="2.8"/>
    <n v="0.7"/>
    <n v="1.0900000000000001"/>
    <n v="2.5999999999999999E-2"/>
    <n v="1"/>
    <n v="0"/>
    <n v="24.5"/>
    <n v="45.8"/>
  </r>
  <r>
    <d v="1907-01-15T00:00:00"/>
    <x v="2571"/>
    <x v="0"/>
    <x v="2"/>
    <x v="14"/>
    <x v="0"/>
    <n v="124"/>
    <n v="2"/>
    <n v="1.6129032258064516E-2"/>
    <n v="9.44"/>
    <n v="13.135593220338984"/>
    <n v="33.659999999999997"/>
    <n v="15.69"/>
    <n v="206.55"/>
    <n v="4"/>
    <n v="4.6500000000000004"/>
    <n v="1.01"/>
    <n v="0.78"/>
    <n v="1.7999999999999999E-2"/>
    <n v="1.23"/>
    <n v="1"/>
    <n v="20.5"/>
    <n v="54.9"/>
  </r>
  <r>
    <d v="1907-01-16T00:00:00"/>
    <x v="2572"/>
    <x v="0"/>
    <x v="3"/>
    <x v="17"/>
    <x v="2"/>
    <n v="90"/>
    <n v="0"/>
    <n v="0"/>
    <n v="6.58"/>
    <n v="13.677811550151976"/>
    <n v="26.28"/>
    <n v="23.43"/>
    <n v="460.88"/>
    <n v="3"/>
    <n v="1.91"/>
    <n v="0.26"/>
    <n v="1.1499999999999999"/>
    <n v="3.5000000000000003E-2"/>
    <n v="0.3"/>
    <n v="0"/>
    <n v="21.4"/>
    <n v="49.4"/>
  </r>
  <r>
    <d v="1907-01-17T00:00:00"/>
    <x v="2573"/>
    <x v="0"/>
    <x v="3"/>
    <x v="3"/>
    <x v="1"/>
    <n v="82"/>
    <n v="7"/>
    <n v="8.5365853658536592E-2"/>
    <n v="2.99"/>
    <n v="27.424749163879596"/>
    <n v="45.33"/>
    <n v="22.92"/>
    <n v="155.03"/>
    <n v="2"/>
    <m/>
    <n v="2.65"/>
    <n v="2.13"/>
    <n v="2.7E-2"/>
    <n v="0.42"/>
    <n v="2"/>
    <n v="20.9"/>
    <n v="54.1"/>
  </r>
  <r>
    <d v="1907-01-18T00:00:00"/>
    <x v="2574"/>
    <x v="0"/>
    <x v="1"/>
    <x v="13"/>
    <x v="0"/>
    <n v="85"/>
    <n v="3"/>
    <n v="3.5294117647058823E-2"/>
    <n v="16.010000000000002"/>
    <n v="5.3091817613991248"/>
    <n v="30.9"/>
    <n v="23.42"/>
    <n v="443.78"/>
    <n v="1"/>
    <n v="2.89"/>
    <n v="1.26"/>
    <n v="1.95"/>
    <n v="4.5999999999999999E-2"/>
    <n v="0.44"/>
    <n v="0"/>
    <n v="18.600000000000001"/>
    <n v="52"/>
  </r>
  <r>
    <d v="1907-01-19T00:00:00"/>
    <x v="2575"/>
    <x v="0"/>
    <x v="4"/>
    <x v="5"/>
    <x v="1"/>
    <n v="162"/>
    <n v="3"/>
    <n v="1.8518518518518517E-2"/>
    <n v="14.61"/>
    <n v="11.08829568788501"/>
    <n v="47.11"/>
    <n v="16.98"/>
    <n v="482.4"/>
    <n v="1"/>
    <n v="2.15"/>
    <n v="1.29"/>
    <n v="2.38"/>
    <n v="2.7E-2"/>
    <m/>
    <n v="0"/>
    <n v="23"/>
    <n v="36"/>
  </r>
  <r>
    <d v="1907-01-20T00:00:00"/>
    <x v="2576"/>
    <x v="0"/>
    <x v="4"/>
    <x v="5"/>
    <x v="0"/>
    <n v="140"/>
    <n v="5"/>
    <n v="3.5714285714285712E-2"/>
    <n v="11.23"/>
    <n v="12.46660730186999"/>
    <n v="18.88"/>
    <n v="28.23"/>
    <n v="349.24"/>
    <n v="1"/>
    <n v="0.8"/>
    <n v="1.22"/>
    <n v="0.88"/>
    <n v="4.2000000000000003E-2"/>
    <n v="1.1100000000000001"/>
    <n v="2"/>
    <n v="24.3"/>
    <n v="59.8"/>
  </r>
  <r>
    <d v="1907-01-21T00:00:00"/>
    <x v="2577"/>
    <x v="0"/>
    <x v="0"/>
    <x v="19"/>
    <x v="0"/>
    <n v="186"/>
    <n v="5"/>
    <n v="2.6881720430107527E-2"/>
    <n v="20.78"/>
    <n v="8.950914340712222"/>
    <n v="13.79"/>
    <n v="24.79"/>
    <n v="232.98"/>
    <n v="3"/>
    <n v="0.85"/>
    <n v="1.42"/>
    <n v="0.83"/>
    <n v="3.4000000000000002E-2"/>
    <n v="0.43"/>
    <n v="0"/>
    <n v="19.8"/>
    <n v="46.8"/>
  </r>
  <r>
    <d v="1907-01-22T00:00:00"/>
    <x v="2578"/>
    <x v="0"/>
    <x v="4"/>
    <x v="15"/>
    <x v="2"/>
    <n v="68"/>
    <n v="6"/>
    <n v="8.8235294117647065E-2"/>
    <n v="12.35"/>
    <n v="5.5060728744939276"/>
    <n v="49.5"/>
    <n v="26.74"/>
    <n v="223.39"/>
    <n v="4"/>
    <n v="1.56"/>
    <n v="0.59"/>
    <n v="1.68"/>
    <n v="4.5999999999999999E-2"/>
    <n v="0.38"/>
    <n v="2"/>
    <n v="20.7"/>
    <n v="47.2"/>
  </r>
  <r>
    <d v="1907-01-23T00:00:00"/>
    <x v="2579"/>
    <x v="0"/>
    <x v="2"/>
    <x v="2"/>
    <x v="2"/>
    <n v="138"/>
    <n v="8"/>
    <n v="5.7971014492753624E-2"/>
    <n v="11.36"/>
    <n v="12.147887323943662"/>
    <n v="29.74"/>
    <n v="27.71"/>
    <n v="155.46"/>
    <n v="3"/>
    <n v="4.4800000000000004"/>
    <n v="2.19"/>
    <n v="1.9"/>
    <n v="4.3999999999999997E-2"/>
    <n v="1.51"/>
    <n v="1"/>
    <n v="19.7"/>
    <n v="48"/>
  </r>
  <r>
    <d v="1907-01-24T00:00:00"/>
    <x v="2580"/>
    <x v="0"/>
    <x v="3"/>
    <x v="7"/>
    <x v="2"/>
    <n v="132"/>
    <n v="3"/>
    <n v="2.2727272727272728E-2"/>
    <n v="16.670000000000002"/>
    <n v="7.9184163167366517"/>
    <n v="34.590000000000003"/>
    <n v="28.42"/>
    <n v="460.7"/>
    <n v="3"/>
    <n v="0.92"/>
    <n v="2.64"/>
    <n v="1.21"/>
    <n v="4.4999999999999998E-2"/>
    <m/>
    <n v="1"/>
    <n v="22.6"/>
    <n v="31.5"/>
  </r>
  <r>
    <d v="1907-01-25T00:00:00"/>
    <x v="2581"/>
    <x v="0"/>
    <x v="2"/>
    <x v="11"/>
    <x v="0"/>
    <n v="87"/>
    <n v="7"/>
    <n v="8.0459770114942528E-2"/>
    <n v="1.87"/>
    <n v="46.524064171122994"/>
    <n v="23.71"/>
    <n v="25.84"/>
    <n v="417.54"/>
    <n v="1"/>
    <n v="3.92"/>
    <n v="2.16"/>
    <n v="1.76"/>
    <n v="4.9000000000000002E-2"/>
    <n v="1.17"/>
    <n v="2"/>
    <n v="24.7"/>
    <n v="58.9"/>
  </r>
  <r>
    <d v="1907-01-26T00:00:00"/>
    <x v="2582"/>
    <x v="0"/>
    <x v="0"/>
    <x v="4"/>
    <x v="1"/>
    <n v="92"/>
    <n v="8"/>
    <n v="8.6956521739130432E-2"/>
    <n v="7.41"/>
    <n v="12.415654520917679"/>
    <n v="15.34"/>
    <n v="25.9"/>
    <n v="189.28"/>
    <n v="2"/>
    <n v="0.55000000000000004"/>
    <n v="0.82"/>
    <n v="2.04"/>
    <n v="1.4E-2"/>
    <n v="0.41"/>
    <n v="1"/>
    <n v="19.899999999999999"/>
    <n v="49.8"/>
  </r>
  <r>
    <d v="1907-01-27T00:00:00"/>
    <x v="2583"/>
    <x v="0"/>
    <x v="2"/>
    <x v="14"/>
    <x v="2"/>
    <n v="123"/>
    <m/>
    <n v="0"/>
    <n v="20.170000000000002"/>
    <n v="6.0981655924640554"/>
    <n v="43.64"/>
    <n v="17.239999999999998"/>
    <n v="367.44"/>
    <n v="3"/>
    <m/>
    <n v="0.09"/>
    <n v="1.93"/>
    <n v="2.1000000000000001E-2"/>
    <n v="1.02"/>
    <n v="2"/>
    <n v="21.7"/>
    <n v="36.1"/>
  </r>
  <r>
    <d v="1907-01-28T00:00:00"/>
    <x v="2584"/>
    <x v="0"/>
    <x v="0"/>
    <x v="19"/>
    <x v="1"/>
    <n v="122"/>
    <n v="6"/>
    <n v="4.9180327868852458E-2"/>
    <n v="3.99"/>
    <n v="30.576441102756892"/>
    <n v="15.78"/>
    <n v="17.54"/>
    <n v="337.04"/>
    <n v="1"/>
    <m/>
    <m/>
    <n v="0.92"/>
    <n v="0.01"/>
    <n v="1.24"/>
    <n v="1"/>
    <n v="24.6"/>
    <n v="52.9"/>
  </r>
  <r>
    <d v="1907-01-29T00:00:00"/>
    <x v="2585"/>
    <x v="0"/>
    <x v="2"/>
    <x v="11"/>
    <x v="2"/>
    <n v="121"/>
    <n v="9"/>
    <n v="7.43801652892562E-2"/>
    <n v="19.84"/>
    <n v="6.098790322580645"/>
    <n v="30.09"/>
    <n v="26.3"/>
    <n v="156.49"/>
    <n v="4"/>
    <n v="1.1100000000000001"/>
    <n v="2.0299999999999998"/>
    <n v="1.66"/>
    <n v="4.2000000000000003E-2"/>
    <n v="1.95"/>
    <n v="2"/>
    <n v="18.100000000000001"/>
    <n v="31.8"/>
  </r>
  <r>
    <d v="1907-01-30T00:00:00"/>
    <x v="2586"/>
    <x v="0"/>
    <x v="0"/>
    <x v="12"/>
    <x v="0"/>
    <n v="153"/>
    <n v="0"/>
    <n v="0"/>
    <n v="15.6"/>
    <n v="9.8076923076923084"/>
    <n v="43.24"/>
    <n v="18.3"/>
    <n v="195.3"/>
    <n v="2"/>
    <n v="1.1499999999999999"/>
    <n v="2.2799999999999998"/>
    <n v="1.6"/>
    <n v="3.7999999999999999E-2"/>
    <n v="0.23"/>
    <n v="2"/>
    <n v="21.7"/>
    <n v="37.700000000000003"/>
  </r>
  <r>
    <d v="1907-01-31T00:00:00"/>
    <x v="2587"/>
    <x v="0"/>
    <x v="3"/>
    <x v="7"/>
    <x v="0"/>
    <n v="109"/>
    <n v="9"/>
    <n v="8.2568807339449546E-2"/>
    <n v="19.43"/>
    <n v="5.6098816263510036"/>
    <n v="36.409999999999997"/>
    <n v="23.29"/>
    <n v="154.09"/>
    <n v="4"/>
    <n v="4.12"/>
    <n v="1.47"/>
    <n v="1.72"/>
    <n v="4.7E-2"/>
    <n v="1.41"/>
    <n v="2"/>
    <n v="22.8"/>
    <n v="38.700000000000003"/>
  </r>
  <r>
    <d v="1907-02-01T00:00:00"/>
    <x v="2588"/>
    <x v="1"/>
    <x v="0"/>
    <x v="4"/>
    <x v="2"/>
    <n v="178"/>
    <n v="9"/>
    <n v="5.0561797752808987E-2"/>
    <n v="2.8"/>
    <n v="63.571428571428577"/>
    <n v="36.979999999999997"/>
    <n v="19.07"/>
    <n v="315.61"/>
    <n v="1"/>
    <n v="2.94"/>
    <n v="0.08"/>
    <n v="1.39"/>
    <n v="3.7999999999999999E-2"/>
    <n v="1.47"/>
    <n v="1"/>
    <n v="24.4"/>
    <n v="30.9"/>
  </r>
  <r>
    <d v="1907-02-02T00:00:00"/>
    <x v="2589"/>
    <x v="1"/>
    <x v="4"/>
    <x v="5"/>
    <x v="0"/>
    <n v="198"/>
    <n v="3"/>
    <n v="1.5151515151515152E-2"/>
    <n v="17.22"/>
    <n v="11.498257839721255"/>
    <n v="19.22"/>
    <n v="18.829999999999998"/>
    <n v="177.47"/>
    <n v="2"/>
    <n v="3.19"/>
    <n v="1.46"/>
    <n v="1.65"/>
    <n v="1.2E-2"/>
    <n v="0.44"/>
    <n v="1"/>
    <n v="24"/>
    <n v="57.7"/>
  </r>
  <r>
    <d v="1907-02-03T00:00:00"/>
    <x v="2590"/>
    <x v="1"/>
    <x v="1"/>
    <x v="13"/>
    <x v="1"/>
    <n v="53"/>
    <n v="0"/>
    <n v="0"/>
    <n v="18.91"/>
    <n v="2.8027498677948177"/>
    <n v="31.03"/>
    <n v="21.76"/>
    <n v="493.43"/>
    <n v="4"/>
    <n v="4.0999999999999996"/>
    <n v="2.66"/>
    <n v="1.31"/>
    <n v="1.9E-2"/>
    <n v="0.81"/>
    <n v="1"/>
    <n v="22.9"/>
    <n v="46.4"/>
  </r>
  <r>
    <d v="1907-02-04T00:00:00"/>
    <x v="2591"/>
    <x v="1"/>
    <x v="0"/>
    <x v="12"/>
    <x v="1"/>
    <n v="131"/>
    <n v="8"/>
    <n v="6.1068702290076333E-2"/>
    <n v="1.58"/>
    <n v="82.911392405063282"/>
    <n v="11.67"/>
    <n v="17.48"/>
    <n v="210.39"/>
    <n v="1"/>
    <n v="3.81"/>
    <n v="0.37"/>
    <n v="2.2000000000000002"/>
    <n v="1.4E-2"/>
    <n v="1.42"/>
    <n v="2"/>
    <n v="24.4"/>
    <n v="39.6"/>
  </r>
  <r>
    <d v="1907-02-05T00:00:00"/>
    <x v="2592"/>
    <x v="1"/>
    <x v="0"/>
    <x v="4"/>
    <x v="2"/>
    <n v="127"/>
    <n v="5"/>
    <n v="3.937007874015748E-2"/>
    <n v="17.73"/>
    <n v="7.1630005640157925"/>
    <n v="12.41"/>
    <n v="27.69"/>
    <n v="389.14"/>
    <n v="2"/>
    <n v="0.08"/>
    <m/>
    <n v="1.02"/>
    <n v="1.0999999999999999E-2"/>
    <m/>
    <n v="2"/>
    <n v="18.7"/>
    <n v="44.2"/>
  </r>
  <r>
    <d v="1907-02-06T00:00:00"/>
    <x v="2593"/>
    <x v="1"/>
    <x v="0"/>
    <x v="0"/>
    <x v="2"/>
    <n v="172"/>
    <n v="0"/>
    <n v="0"/>
    <n v="12.22"/>
    <n v="14.075286415711947"/>
    <n v="38.92"/>
    <n v="17.22"/>
    <n v="230.62"/>
    <n v="2"/>
    <n v="1.58"/>
    <n v="2.85"/>
    <n v="0.69"/>
    <n v="2.1000000000000001E-2"/>
    <n v="1"/>
    <n v="0"/>
    <n v="23.5"/>
    <n v="46.5"/>
  </r>
  <r>
    <d v="1907-02-07T00:00:00"/>
    <x v="2594"/>
    <x v="1"/>
    <x v="1"/>
    <x v="1"/>
    <x v="2"/>
    <n v="197"/>
    <n v="9"/>
    <n v="4.5685279187817257E-2"/>
    <n v="1.3"/>
    <n v="151.53846153846155"/>
    <n v="41.45"/>
    <n v="26.68"/>
    <n v="243.02"/>
    <n v="2"/>
    <n v="1.42"/>
    <n v="1.99"/>
    <n v="0.88"/>
    <n v="3.3000000000000002E-2"/>
    <n v="1.39"/>
    <n v="1"/>
    <n v="22.7"/>
    <n v="55.8"/>
  </r>
  <r>
    <d v="1907-02-08T00:00:00"/>
    <x v="2595"/>
    <x v="1"/>
    <x v="4"/>
    <x v="9"/>
    <x v="0"/>
    <n v="97"/>
    <n v="4"/>
    <n v="4.1237113402061855E-2"/>
    <n v="15.88"/>
    <n v="6.1083123425692696"/>
    <n v="15.57"/>
    <n v="22.04"/>
    <n v="224.47"/>
    <n v="2"/>
    <m/>
    <n v="0.19"/>
    <n v="1.88"/>
    <n v="4.4999999999999998E-2"/>
    <n v="1.0900000000000001"/>
    <n v="2"/>
    <n v="23.6"/>
    <n v="56.4"/>
  </r>
  <r>
    <d v="1907-02-09T00:00:00"/>
    <x v="2596"/>
    <x v="1"/>
    <x v="4"/>
    <x v="18"/>
    <x v="1"/>
    <n v="85"/>
    <n v="4"/>
    <n v="4.7058823529411764E-2"/>
    <n v="6.55"/>
    <n v="12.977099236641221"/>
    <n v="48.04"/>
    <n v="18.100000000000001"/>
    <n v="143.34"/>
    <n v="3"/>
    <n v="0.05"/>
    <n v="1.01"/>
    <n v="1.1100000000000001"/>
    <n v="3.6999999999999998E-2"/>
    <n v="0.23"/>
    <n v="0"/>
    <n v="19.8"/>
    <n v="31.1"/>
  </r>
  <r>
    <d v="1907-02-10T00:00:00"/>
    <x v="2597"/>
    <x v="1"/>
    <x v="1"/>
    <x v="8"/>
    <x v="1"/>
    <n v="51"/>
    <m/>
    <n v="0"/>
    <n v="23.2"/>
    <n v="2.1982758620689657"/>
    <n v="15.23"/>
    <n v="20.14"/>
    <n v="471.02"/>
    <n v="4"/>
    <n v="0.09"/>
    <n v="2.59"/>
    <n v="1.02"/>
    <n v="1.7000000000000001E-2"/>
    <n v="1.55"/>
    <n v="2"/>
    <n v="24"/>
    <n v="44.6"/>
  </r>
  <r>
    <d v="1907-02-11T00:00:00"/>
    <x v="2598"/>
    <x v="1"/>
    <x v="4"/>
    <x v="15"/>
    <x v="0"/>
    <n v="67"/>
    <n v="9"/>
    <n v="0.13432835820895522"/>
    <n v="23.5"/>
    <n v="2.8510638297872339"/>
    <n v="26.8"/>
    <n v="21.4"/>
    <n v="411.55"/>
    <n v="2"/>
    <n v="1"/>
    <m/>
    <n v="1.03"/>
    <n v="2.9000000000000001E-2"/>
    <n v="0.52"/>
    <n v="0"/>
    <n v="24"/>
    <n v="54.8"/>
  </r>
  <r>
    <d v="1907-02-12T00:00:00"/>
    <x v="2599"/>
    <x v="1"/>
    <x v="1"/>
    <x v="8"/>
    <x v="0"/>
    <n v="138"/>
    <n v="8"/>
    <n v="5.7971014492753624E-2"/>
    <n v="1.07"/>
    <n v="128.97196261682242"/>
    <n v="17.87"/>
    <n v="19.18"/>
    <n v="194.79"/>
    <n v="1"/>
    <n v="1.1599999999999999"/>
    <m/>
    <n v="0.64"/>
    <n v="1.9E-2"/>
    <n v="1.95"/>
    <n v="1"/>
    <n v="18"/>
    <n v="45"/>
  </r>
  <r>
    <d v="1907-02-13T00:00:00"/>
    <x v="2600"/>
    <x v="1"/>
    <x v="0"/>
    <x v="4"/>
    <x v="0"/>
    <n v="148"/>
    <n v="2"/>
    <n v="1.3513513513513514E-2"/>
    <n v="4.09"/>
    <n v="36.18581907090465"/>
    <n v="13.95"/>
    <n v="27.15"/>
    <n v="222.99"/>
    <n v="4"/>
    <n v="0.83"/>
    <n v="0.48"/>
    <n v="2.4"/>
    <n v="3.4000000000000002E-2"/>
    <n v="1.61"/>
    <n v="0"/>
    <n v="20.2"/>
    <n v="53"/>
  </r>
  <r>
    <d v="1907-02-14T00:00:00"/>
    <x v="2601"/>
    <x v="1"/>
    <x v="3"/>
    <x v="7"/>
    <x v="1"/>
    <n v="174"/>
    <n v="2"/>
    <n v="1.1494252873563218E-2"/>
    <n v="12.84"/>
    <n v="13.551401869158878"/>
    <n v="48.63"/>
    <n v="20.3"/>
    <n v="276.44"/>
    <n v="1"/>
    <n v="0.43"/>
    <m/>
    <n v="1.19"/>
    <n v="3.4000000000000002E-2"/>
    <n v="1.52"/>
    <n v="1"/>
    <n v="20.100000000000001"/>
    <n v="30.1"/>
  </r>
  <r>
    <d v="1907-02-15T00:00:00"/>
    <x v="2602"/>
    <x v="1"/>
    <x v="2"/>
    <x v="11"/>
    <x v="0"/>
    <n v="185"/>
    <n v="8"/>
    <n v="4.3243243243243246E-2"/>
    <n v="15.45"/>
    <n v="11.974110032362461"/>
    <n v="27.55"/>
    <n v="22.36"/>
    <n v="409.85"/>
    <n v="2"/>
    <n v="3.3"/>
    <n v="0.28000000000000003"/>
    <n v="1.79"/>
    <n v="2.4E-2"/>
    <n v="1.59"/>
    <n v="1"/>
    <n v="22.2"/>
    <n v="49.7"/>
  </r>
  <r>
    <d v="1907-02-16T00:00:00"/>
    <x v="2603"/>
    <x v="1"/>
    <x v="2"/>
    <x v="2"/>
    <x v="1"/>
    <n v="143"/>
    <n v="3"/>
    <n v="2.097902097902098E-2"/>
    <n v="15.55"/>
    <n v="9.1961414790996781"/>
    <n v="23.21"/>
    <n v="15.43"/>
    <n v="450.56"/>
    <n v="1"/>
    <n v="0.79"/>
    <m/>
    <n v="1.95"/>
    <n v="1.7000000000000001E-2"/>
    <n v="0.77"/>
    <n v="2"/>
    <n v="24.1"/>
    <n v="33.4"/>
  </r>
  <r>
    <d v="1907-02-17T00:00:00"/>
    <x v="2604"/>
    <x v="1"/>
    <x v="0"/>
    <x v="0"/>
    <x v="0"/>
    <n v="120"/>
    <n v="5"/>
    <n v="4.1666666666666664E-2"/>
    <n v="17.579999999999998"/>
    <n v="6.8259385665529013"/>
    <n v="23.12"/>
    <n v="18.38"/>
    <n v="407.14"/>
    <n v="1"/>
    <m/>
    <n v="2.34"/>
    <n v="1.25"/>
    <n v="3.9E-2"/>
    <n v="0.14000000000000001"/>
    <n v="2"/>
    <n v="18.100000000000001"/>
    <n v="56.7"/>
  </r>
  <r>
    <d v="1907-02-18T00:00:00"/>
    <x v="2605"/>
    <x v="1"/>
    <x v="1"/>
    <x v="13"/>
    <x v="2"/>
    <n v="130"/>
    <n v="9"/>
    <n v="6.9230769230769235E-2"/>
    <n v="5.0199999999999996"/>
    <n v="25.896414342629484"/>
    <n v="18.34"/>
    <n v="16.22"/>
    <n v="480.02"/>
    <n v="2"/>
    <m/>
    <n v="1.88"/>
    <n v="2.25"/>
    <n v="2.1999999999999999E-2"/>
    <n v="0.8"/>
    <n v="0"/>
    <n v="19.600000000000001"/>
    <n v="58.2"/>
  </r>
  <r>
    <d v="1907-02-19T00:00:00"/>
    <x v="2606"/>
    <x v="1"/>
    <x v="3"/>
    <x v="7"/>
    <x v="2"/>
    <n v="141"/>
    <n v="4"/>
    <n v="2.8368794326241134E-2"/>
    <n v="7.9"/>
    <n v="17.848101265822784"/>
    <n v="48.76"/>
    <n v="28.63"/>
    <n v="404.46"/>
    <n v="3"/>
    <m/>
    <n v="0.04"/>
    <n v="1.93"/>
    <n v="4.7E-2"/>
    <n v="0.65"/>
    <n v="2"/>
    <n v="21.5"/>
    <n v="55.7"/>
  </r>
  <r>
    <d v="1907-02-20T00:00:00"/>
    <x v="2607"/>
    <x v="1"/>
    <x v="0"/>
    <x v="4"/>
    <x v="0"/>
    <n v="165"/>
    <n v="1"/>
    <n v="6.0606060606060606E-3"/>
    <n v="13.38"/>
    <n v="12.331838565022421"/>
    <n v="29.56"/>
    <n v="27.92"/>
    <n v="189.58"/>
    <n v="4"/>
    <m/>
    <m/>
    <n v="0.62"/>
    <n v="2.5999999999999999E-2"/>
    <n v="0.44"/>
    <n v="2"/>
    <n v="24.9"/>
    <n v="48.5"/>
  </r>
  <r>
    <d v="1907-02-21T00:00:00"/>
    <x v="2608"/>
    <x v="1"/>
    <x v="0"/>
    <x v="19"/>
    <x v="2"/>
    <n v="87"/>
    <m/>
    <n v="0"/>
    <n v="4.26"/>
    <n v="20.422535211267608"/>
    <n v="31.21"/>
    <n v="19.21"/>
    <n v="251.42"/>
    <n v="2"/>
    <n v="4.93"/>
    <n v="1.46"/>
    <n v="2.14"/>
    <n v="0.01"/>
    <m/>
    <n v="0"/>
    <n v="18.5"/>
    <n v="32.799999999999997"/>
  </r>
  <r>
    <d v="1907-02-22T00:00:00"/>
    <x v="2609"/>
    <x v="1"/>
    <x v="0"/>
    <x v="12"/>
    <x v="2"/>
    <n v="57"/>
    <n v="9"/>
    <n v="0.15789473684210525"/>
    <n v="19.66"/>
    <n v="2.8992878942014242"/>
    <n v="38.42"/>
    <n v="22.32"/>
    <n v="396.98"/>
    <n v="4"/>
    <n v="2.78"/>
    <n v="1.29"/>
    <n v="0.94"/>
    <n v="3.2000000000000001E-2"/>
    <n v="1.33"/>
    <n v="0"/>
    <n v="23.7"/>
    <n v="57.2"/>
  </r>
  <r>
    <d v="1907-02-23T00:00:00"/>
    <x v="2610"/>
    <x v="1"/>
    <x v="2"/>
    <x v="2"/>
    <x v="0"/>
    <n v="109"/>
    <n v="8"/>
    <n v="7.3394495412844041E-2"/>
    <n v="19.05"/>
    <n v="5.7217847769028873"/>
    <n v="26.31"/>
    <n v="19.87"/>
    <n v="150.62"/>
    <n v="2"/>
    <n v="4.83"/>
    <n v="0.85"/>
    <n v="1.29"/>
    <n v="0.03"/>
    <n v="0.13"/>
    <n v="0"/>
    <n v="20.6"/>
    <n v="51.1"/>
  </r>
  <r>
    <d v="1907-02-24T00:00:00"/>
    <x v="2611"/>
    <x v="1"/>
    <x v="0"/>
    <x v="19"/>
    <x v="2"/>
    <n v="71"/>
    <n v="1"/>
    <n v="1.4084507042253521E-2"/>
    <n v="16.690000000000001"/>
    <n v="4.254044337926902"/>
    <n v="21.18"/>
    <n v="26.65"/>
    <n v="191.91"/>
    <n v="3"/>
    <m/>
    <n v="0.35"/>
    <n v="2.48"/>
    <n v="2.4E-2"/>
    <n v="0.62"/>
    <n v="1"/>
    <n v="23.4"/>
    <n v="41.5"/>
  </r>
  <r>
    <d v="1907-02-25T00:00:00"/>
    <x v="2612"/>
    <x v="1"/>
    <x v="2"/>
    <x v="11"/>
    <x v="0"/>
    <n v="119"/>
    <n v="8"/>
    <n v="6.7226890756302518E-2"/>
    <n v="8.64"/>
    <n v="13.773148148148147"/>
    <n v="21.71"/>
    <n v="18.48"/>
    <n v="492.82"/>
    <n v="2"/>
    <n v="1.19"/>
    <m/>
    <n v="1.02"/>
    <n v="1.4999999999999999E-2"/>
    <n v="0.59"/>
    <n v="0"/>
    <n v="21"/>
    <n v="46.2"/>
  </r>
  <r>
    <d v="1907-02-26T00:00:00"/>
    <x v="2613"/>
    <x v="1"/>
    <x v="4"/>
    <x v="9"/>
    <x v="1"/>
    <n v="142"/>
    <n v="8"/>
    <n v="5.6338028169014086E-2"/>
    <n v="14.38"/>
    <n v="9.8748261474269814"/>
    <n v="23.93"/>
    <n v="27.18"/>
    <n v="365.95"/>
    <n v="2"/>
    <n v="1.5"/>
    <n v="2.5"/>
    <n v="2.36"/>
    <n v="3.6999999999999998E-2"/>
    <n v="0.42"/>
    <n v="0"/>
    <n v="19.899999999999999"/>
    <n v="53.9"/>
  </r>
  <r>
    <d v="1907-02-27T00:00:00"/>
    <x v="2614"/>
    <x v="1"/>
    <x v="0"/>
    <x v="0"/>
    <x v="2"/>
    <n v="57"/>
    <n v="7"/>
    <n v="0.12280701754385964"/>
    <n v="1.1200000000000001"/>
    <n v="50.892857142857139"/>
    <n v="33.07"/>
    <n v="17.7"/>
    <n v="171.29"/>
    <n v="3"/>
    <n v="0.79"/>
    <m/>
    <n v="2.0499999999999998"/>
    <n v="2.1999999999999999E-2"/>
    <n v="1.8"/>
    <n v="2"/>
    <n v="21"/>
    <n v="39.9"/>
  </r>
  <r>
    <d v="1907-02-28T00:00:00"/>
    <x v="2615"/>
    <x v="1"/>
    <x v="3"/>
    <x v="3"/>
    <x v="2"/>
    <n v="164"/>
    <n v="6"/>
    <n v="3.6585365853658534E-2"/>
    <n v="14.8"/>
    <n v="11.081081081081081"/>
    <n v="43.23"/>
    <n v="19.37"/>
    <n v="136.9"/>
    <n v="4"/>
    <n v="2.13"/>
    <m/>
    <n v="1.95"/>
    <n v="1.2E-2"/>
    <n v="1.71"/>
    <n v="2"/>
    <n v="21"/>
    <n v="57"/>
  </r>
  <r>
    <d v="1907-03-01T00:00:00"/>
    <x v="2616"/>
    <x v="2"/>
    <x v="2"/>
    <x v="14"/>
    <x v="2"/>
    <n v="175"/>
    <n v="4"/>
    <n v="2.2857142857142857E-2"/>
    <n v="2.14"/>
    <n v="81.775700934579433"/>
    <n v="19.71"/>
    <n v="28.33"/>
    <n v="484.93"/>
    <n v="3"/>
    <n v="1.64"/>
    <n v="0.93"/>
    <n v="2.48"/>
    <n v="4.7E-2"/>
    <m/>
    <n v="1"/>
    <n v="23.7"/>
    <n v="54"/>
  </r>
  <r>
    <d v="1907-03-02T00:00:00"/>
    <x v="2617"/>
    <x v="2"/>
    <x v="1"/>
    <x v="6"/>
    <x v="2"/>
    <n v="70"/>
    <n v="4"/>
    <n v="5.7142857142857141E-2"/>
    <n v="6.08"/>
    <n v="11.513157894736842"/>
    <n v="33.36"/>
    <n v="19.29"/>
    <n v="299.5"/>
    <n v="1"/>
    <n v="1.25"/>
    <n v="1.24"/>
    <n v="2.29"/>
    <n v="1.6E-2"/>
    <n v="1.62"/>
    <n v="2"/>
    <n v="23.4"/>
    <n v="57.6"/>
  </r>
  <r>
    <d v="1907-03-03T00:00:00"/>
    <x v="2618"/>
    <x v="2"/>
    <x v="4"/>
    <x v="15"/>
    <x v="1"/>
    <n v="104"/>
    <n v="8"/>
    <n v="7.6923076923076927E-2"/>
    <n v="9.01"/>
    <n v="11.542730299667037"/>
    <n v="40.020000000000003"/>
    <n v="28.66"/>
    <n v="268.37"/>
    <n v="2"/>
    <n v="1"/>
    <n v="2.17"/>
    <n v="2.2000000000000002"/>
    <n v="1.6E-2"/>
    <n v="1.42"/>
    <n v="2"/>
    <n v="18.5"/>
    <n v="34.6"/>
  </r>
  <r>
    <d v="1907-03-04T00:00:00"/>
    <x v="2619"/>
    <x v="2"/>
    <x v="0"/>
    <x v="12"/>
    <x v="0"/>
    <n v="62"/>
    <n v="8"/>
    <n v="0.12903225806451613"/>
    <n v="15.85"/>
    <n v="3.9116719242902209"/>
    <n v="49.78"/>
    <n v="17.03"/>
    <n v="418.57"/>
    <n v="2"/>
    <m/>
    <n v="1.43"/>
    <n v="0.61"/>
    <n v="1.6E-2"/>
    <n v="0.14000000000000001"/>
    <n v="0"/>
    <n v="23.7"/>
    <n v="39.1"/>
  </r>
  <r>
    <d v="1907-03-05T00:00:00"/>
    <x v="2620"/>
    <x v="2"/>
    <x v="2"/>
    <x v="14"/>
    <x v="0"/>
    <n v="55"/>
    <n v="3"/>
    <n v="5.4545454545454543E-2"/>
    <n v="34"/>
    <n v="1.6176470588235294"/>
    <n v="46.31"/>
    <n v="24.48"/>
    <n v="367.69"/>
    <n v="2"/>
    <n v="4.2"/>
    <m/>
    <n v="1.26"/>
    <n v="0.02"/>
    <n v="1.63"/>
    <n v="1"/>
    <n v="19.2"/>
    <n v="52.9"/>
  </r>
  <r>
    <d v="1907-03-06T00:00:00"/>
    <x v="2621"/>
    <x v="2"/>
    <x v="1"/>
    <x v="1"/>
    <x v="0"/>
    <n v="199"/>
    <n v="7"/>
    <n v="3.5175879396984924E-2"/>
    <n v="4"/>
    <n v="49.75"/>
    <n v="35.89"/>
    <n v="19.18"/>
    <n v="323.23"/>
    <n v="1"/>
    <n v="2.71"/>
    <n v="0.42"/>
    <n v="1.17"/>
    <n v="1.9E-2"/>
    <n v="0.92"/>
    <n v="2"/>
    <n v="18.100000000000001"/>
    <n v="34.1"/>
  </r>
  <r>
    <d v="1907-03-07T00:00:00"/>
    <x v="2622"/>
    <x v="2"/>
    <x v="0"/>
    <x v="12"/>
    <x v="0"/>
    <n v="129"/>
    <n v="9"/>
    <n v="6.9767441860465115E-2"/>
    <n v="12.42"/>
    <n v="10.386473429951691"/>
    <n v="47.88"/>
    <n v="19.809999999999999"/>
    <n v="191.55"/>
    <n v="1"/>
    <n v="3.03"/>
    <n v="1.61"/>
    <n v="0.64"/>
    <n v="1.6E-2"/>
    <n v="1.01"/>
    <n v="2"/>
    <n v="19.399999999999999"/>
    <n v="57"/>
  </r>
  <r>
    <d v="1907-03-08T00:00:00"/>
    <x v="2623"/>
    <x v="2"/>
    <x v="2"/>
    <x v="14"/>
    <x v="2"/>
    <n v="175"/>
    <n v="8"/>
    <n v="4.5714285714285714E-2"/>
    <n v="18.27"/>
    <n v="9.5785440613026829"/>
    <n v="47.59"/>
    <n v="27.5"/>
    <n v="322.12"/>
    <n v="4"/>
    <n v="2.1"/>
    <m/>
    <n v="0.73"/>
    <n v="4.1000000000000002E-2"/>
    <n v="1.96"/>
    <n v="2"/>
    <n v="18.7"/>
    <n v="41.1"/>
  </r>
  <r>
    <d v="1907-03-09T00:00:00"/>
    <x v="2624"/>
    <x v="2"/>
    <x v="0"/>
    <x v="12"/>
    <x v="1"/>
    <n v="194"/>
    <n v="2"/>
    <n v="1.0309278350515464E-2"/>
    <n v="9.98"/>
    <n v="19.438877755511022"/>
    <n v="11.78"/>
    <n v="23.59"/>
    <n v="316.13"/>
    <n v="3"/>
    <n v="3.13"/>
    <n v="1.01"/>
    <n v="1.87"/>
    <n v="3.9E-2"/>
    <n v="1.91"/>
    <n v="0"/>
    <n v="20.2"/>
    <n v="43.2"/>
  </r>
  <r>
    <d v="1907-03-10T00:00:00"/>
    <x v="2625"/>
    <x v="2"/>
    <x v="2"/>
    <x v="16"/>
    <x v="2"/>
    <n v="153"/>
    <n v="0"/>
    <n v="0"/>
    <n v="20.74"/>
    <n v="7.3770491803278695"/>
    <n v="36.03"/>
    <n v="18.28"/>
    <n v="140.59"/>
    <n v="4"/>
    <n v="3.94"/>
    <n v="0.5"/>
    <n v="2.12"/>
    <n v="1.2E-2"/>
    <n v="0.57999999999999996"/>
    <n v="0"/>
    <n v="24.4"/>
    <n v="57.8"/>
  </r>
  <r>
    <d v="1907-03-11T00:00:00"/>
    <x v="2626"/>
    <x v="2"/>
    <x v="3"/>
    <x v="3"/>
    <x v="1"/>
    <n v="191"/>
    <n v="0"/>
    <n v="0"/>
    <n v="22.65"/>
    <n v="8.4326710816777055"/>
    <n v="36.049999999999997"/>
    <n v="29.18"/>
    <n v="300.51"/>
    <n v="1"/>
    <n v="2.4500000000000002"/>
    <n v="1.42"/>
    <n v="1.73"/>
    <n v="1.4999999999999999E-2"/>
    <n v="0.74"/>
    <n v="1"/>
    <n v="21.7"/>
    <n v="51.2"/>
  </r>
  <r>
    <d v="1907-03-12T00:00:00"/>
    <x v="2627"/>
    <x v="2"/>
    <x v="3"/>
    <x v="3"/>
    <x v="0"/>
    <n v="176"/>
    <n v="7"/>
    <n v="3.9772727272727272E-2"/>
    <n v="17.420000000000002"/>
    <n v="10.10332950631458"/>
    <n v="37.06"/>
    <n v="21.07"/>
    <n v="341"/>
    <n v="3"/>
    <n v="3.96"/>
    <n v="1.56"/>
    <n v="2.06"/>
    <n v="4.2000000000000003E-2"/>
    <n v="0.05"/>
    <n v="0"/>
    <n v="18.7"/>
    <n v="46.6"/>
  </r>
  <r>
    <d v="1907-03-13T00:00:00"/>
    <x v="2628"/>
    <x v="2"/>
    <x v="4"/>
    <x v="18"/>
    <x v="1"/>
    <n v="164"/>
    <n v="7"/>
    <n v="4.2682926829268296E-2"/>
    <n v="19.57"/>
    <n v="8.3801737353091461"/>
    <n v="47.54"/>
    <n v="28.19"/>
    <n v="392.39"/>
    <n v="4"/>
    <n v="4.46"/>
    <n v="2.99"/>
    <n v="1.71"/>
    <n v="3.1E-2"/>
    <n v="0.85"/>
    <n v="0"/>
    <n v="23.3"/>
    <n v="33"/>
  </r>
  <r>
    <d v="1907-03-14T00:00:00"/>
    <x v="2629"/>
    <x v="2"/>
    <x v="3"/>
    <x v="3"/>
    <x v="0"/>
    <n v="89"/>
    <n v="8"/>
    <n v="8.98876404494382E-2"/>
    <n v="13.75"/>
    <n v="6.4727272727272727"/>
    <n v="21.49"/>
    <n v="28.68"/>
    <n v="322.16000000000003"/>
    <n v="1"/>
    <n v="4.95"/>
    <m/>
    <n v="1.93"/>
    <n v="1.7999999999999999E-2"/>
    <n v="0.57999999999999996"/>
    <n v="0"/>
    <n v="22.1"/>
    <n v="37.200000000000003"/>
  </r>
  <r>
    <d v="1907-03-15T00:00:00"/>
    <x v="2630"/>
    <x v="2"/>
    <x v="3"/>
    <x v="17"/>
    <x v="0"/>
    <n v="166"/>
    <n v="0"/>
    <n v="0"/>
    <n v="14.25"/>
    <n v="11.649122807017545"/>
    <n v="19.45"/>
    <n v="21.28"/>
    <n v="324.05"/>
    <n v="2"/>
    <n v="4.82"/>
    <n v="1.63"/>
    <n v="1.95"/>
    <n v="4.2000000000000003E-2"/>
    <n v="0.09"/>
    <n v="2"/>
    <n v="18.3"/>
    <n v="44.4"/>
  </r>
  <r>
    <d v="1907-03-16T00:00:00"/>
    <x v="2631"/>
    <x v="2"/>
    <x v="0"/>
    <x v="19"/>
    <x v="1"/>
    <n v="156"/>
    <n v="2"/>
    <n v="1.282051282051282E-2"/>
    <n v="1.84"/>
    <n v="84.782608695652172"/>
    <n v="29.18"/>
    <n v="21.2"/>
    <n v="326.73"/>
    <n v="2"/>
    <n v="1.24"/>
    <n v="1.1200000000000001"/>
    <n v="2.12"/>
    <n v="0.04"/>
    <n v="0.65"/>
    <n v="1"/>
    <n v="21.8"/>
    <n v="47.1"/>
  </r>
  <r>
    <d v="1907-03-17T00:00:00"/>
    <x v="2632"/>
    <x v="2"/>
    <x v="1"/>
    <x v="6"/>
    <x v="1"/>
    <n v="172"/>
    <n v="9"/>
    <n v="5.232558139534884E-2"/>
    <n v="13.21"/>
    <n v="13.020439061317184"/>
    <n v="22.15"/>
    <n v="23.29"/>
    <n v="208.27"/>
    <n v="2"/>
    <n v="3.06"/>
    <n v="2.2400000000000002"/>
    <n v="1.1200000000000001"/>
    <n v="3.9E-2"/>
    <m/>
    <n v="1"/>
    <n v="22.9"/>
    <n v="55.5"/>
  </r>
  <r>
    <d v="1907-03-18T00:00:00"/>
    <x v="2633"/>
    <x v="2"/>
    <x v="2"/>
    <x v="14"/>
    <x v="0"/>
    <n v="105"/>
    <n v="7"/>
    <n v="6.6666666666666666E-2"/>
    <n v="13.14"/>
    <n v="7.9908675799086755"/>
    <n v="22.78"/>
    <n v="24.55"/>
    <n v="450.29"/>
    <n v="1"/>
    <n v="1.78"/>
    <m/>
    <n v="2.08"/>
    <n v="1.2999999999999999E-2"/>
    <n v="0.79"/>
    <n v="1"/>
    <n v="19.399999999999999"/>
    <n v="52"/>
  </r>
  <r>
    <d v="1907-03-19T00:00:00"/>
    <x v="2634"/>
    <x v="2"/>
    <x v="2"/>
    <x v="14"/>
    <x v="1"/>
    <n v="66"/>
    <n v="3"/>
    <n v="4.5454545454545456E-2"/>
    <n v="13.86"/>
    <n v="4.7619047619047619"/>
    <n v="19.920000000000002"/>
    <n v="15.82"/>
    <n v="347.1"/>
    <n v="4"/>
    <m/>
    <m/>
    <n v="1.5"/>
    <n v="0.04"/>
    <n v="0.46"/>
    <n v="2"/>
    <n v="24.9"/>
    <n v="54.5"/>
  </r>
  <r>
    <d v="1907-03-20T00:00:00"/>
    <x v="2635"/>
    <x v="2"/>
    <x v="4"/>
    <x v="5"/>
    <x v="1"/>
    <n v="66"/>
    <m/>
    <n v="0"/>
    <n v="6.16"/>
    <n v="10.714285714285714"/>
    <n v="36.85"/>
    <n v="16.02"/>
    <n v="373.12"/>
    <n v="2"/>
    <n v="1"/>
    <n v="0.56999999999999995"/>
    <n v="2.42"/>
    <n v="2.5999999999999999E-2"/>
    <n v="0.15"/>
    <n v="0"/>
    <n v="23.3"/>
    <n v="33.6"/>
  </r>
  <r>
    <d v="1907-03-21T00:00:00"/>
    <x v="2636"/>
    <x v="2"/>
    <x v="3"/>
    <x v="10"/>
    <x v="2"/>
    <n v="65"/>
    <m/>
    <n v="0"/>
    <n v="9.9"/>
    <n v="6.5656565656565657"/>
    <n v="39.369999999999997"/>
    <n v="18.760000000000002"/>
    <n v="301.06"/>
    <n v="4"/>
    <n v="1.38"/>
    <n v="1.95"/>
    <n v="0.83"/>
    <n v="1.9E-2"/>
    <n v="1.61"/>
    <n v="1"/>
    <n v="18.899999999999999"/>
    <n v="55.4"/>
  </r>
  <r>
    <d v="1907-03-22T00:00:00"/>
    <x v="2637"/>
    <x v="2"/>
    <x v="4"/>
    <x v="18"/>
    <x v="1"/>
    <n v="77"/>
    <n v="6"/>
    <n v="7.792207792207792E-2"/>
    <n v="22.83"/>
    <n v="3.37275514673675"/>
    <n v="13.96"/>
    <n v="21.48"/>
    <n v="158.62"/>
    <n v="1"/>
    <n v="4.8499999999999996"/>
    <n v="0.7"/>
    <n v="2.4700000000000002"/>
    <n v="2.8000000000000001E-2"/>
    <n v="0.44"/>
    <n v="0"/>
    <n v="21"/>
    <n v="37.4"/>
  </r>
  <r>
    <d v="1907-03-23T00:00:00"/>
    <x v="2638"/>
    <x v="2"/>
    <x v="0"/>
    <x v="4"/>
    <x v="0"/>
    <n v="192"/>
    <n v="1"/>
    <n v="5.208333333333333E-3"/>
    <n v="20.6"/>
    <n v="9.3203883495145625"/>
    <n v="41.95"/>
    <n v="24.82"/>
    <n v="163.99"/>
    <n v="2"/>
    <n v="3.04"/>
    <n v="2.95"/>
    <n v="0.68"/>
    <n v="2.1999999999999999E-2"/>
    <n v="1.71"/>
    <n v="0"/>
    <n v="21.2"/>
    <n v="53.3"/>
  </r>
  <r>
    <d v="1907-03-24T00:00:00"/>
    <x v="2639"/>
    <x v="2"/>
    <x v="4"/>
    <x v="9"/>
    <x v="1"/>
    <n v="170"/>
    <n v="9"/>
    <n v="5.2941176470588235E-2"/>
    <n v="11.43"/>
    <n v="14.873140857392826"/>
    <n v="20.72"/>
    <n v="17.940000000000001"/>
    <n v="284.04000000000002"/>
    <n v="1"/>
    <n v="1"/>
    <n v="1.68"/>
    <n v="1.7"/>
    <n v="4.4999999999999998E-2"/>
    <n v="0.74"/>
    <n v="1"/>
    <n v="21.9"/>
    <n v="46.4"/>
  </r>
  <r>
    <d v="1907-03-25T00:00:00"/>
    <x v="2640"/>
    <x v="2"/>
    <x v="1"/>
    <x v="6"/>
    <x v="1"/>
    <n v="152"/>
    <n v="7"/>
    <n v="4.6052631578947366E-2"/>
    <n v="10.62"/>
    <n v="14.312617702448213"/>
    <n v="15.28"/>
    <n v="19.579999999999998"/>
    <n v="448.45"/>
    <n v="3"/>
    <n v="1.97"/>
    <n v="1.29"/>
    <n v="1.86"/>
    <n v="3.1E-2"/>
    <n v="1.86"/>
    <n v="2"/>
    <n v="18.5"/>
    <n v="52.3"/>
  </r>
  <r>
    <d v="1907-03-26T00:00:00"/>
    <x v="2641"/>
    <x v="2"/>
    <x v="3"/>
    <x v="3"/>
    <x v="2"/>
    <n v="199"/>
    <n v="6"/>
    <n v="3.015075376884422E-2"/>
    <n v="19.02"/>
    <n v="10.462670872765511"/>
    <n v="28.27"/>
    <n v="21.11"/>
    <n v="148.46"/>
    <n v="2"/>
    <n v="1.79"/>
    <n v="1.94"/>
    <n v="2.2999999999999998"/>
    <n v="3.7999999999999999E-2"/>
    <n v="1.98"/>
    <n v="2"/>
    <n v="19.100000000000001"/>
    <n v="54.8"/>
  </r>
  <r>
    <d v="1907-03-27T00:00:00"/>
    <x v="2642"/>
    <x v="2"/>
    <x v="2"/>
    <x v="16"/>
    <x v="2"/>
    <n v="107"/>
    <n v="6"/>
    <n v="5.6074766355140186E-2"/>
    <n v="10.16"/>
    <n v="10.531496062992126"/>
    <n v="34.549999999999997"/>
    <n v="19.190000000000001"/>
    <n v="301.12"/>
    <n v="2"/>
    <n v="1.1599999999999999"/>
    <m/>
    <n v="2.02"/>
    <n v="1.2999999999999999E-2"/>
    <n v="1.1100000000000001"/>
    <n v="1"/>
    <n v="23.9"/>
    <n v="50.9"/>
  </r>
  <r>
    <d v="1907-03-28T00:00:00"/>
    <x v="2643"/>
    <x v="2"/>
    <x v="2"/>
    <x v="2"/>
    <x v="0"/>
    <n v="198"/>
    <n v="8"/>
    <n v="4.0404040404040407E-2"/>
    <n v="14.81"/>
    <n v="13.369345037137069"/>
    <n v="38.86"/>
    <n v="20.78"/>
    <n v="115.89"/>
    <n v="4"/>
    <n v="0.3"/>
    <n v="2.75"/>
    <n v="0.69"/>
    <n v="2.3E-2"/>
    <n v="1.06"/>
    <n v="0"/>
    <n v="20"/>
    <n v="59.9"/>
  </r>
  <r>
    <d v="1907-03-29T00:00:00"/>
    <x v="2644"/>
    <x v="2"/>
    <x v="2"/>
    <x v="11"/>
    <x v="1"/>
    <n v="124"/>
    <n v="3"/>
    <n v="2.4193548387096774E-2"/>
    <n v="21.03"/>
    <n v="5.8963385639562524"/>
    <n v="34.020000000000003"/>
    <n v="16.91"/>
    <n v="448.73"/>
    <n v="1"/>
    <n v="4.9000000000000004"/>
    <n v="1.54"/>
    <n v="1.73"/>
    <n v="3.6999999999999998E-2"/>
    <n v="0.72"/>
    <n v="0"/>
    <n v="24.9"/>
    <n v="58.1"/>
  </r>
  <r>
    <d v="1907-03-30T00:00:00"/>
    <x v="2645"/>
    <x v="2"/>
    <x v="4"/>
    <x v="5"/>
    <x v="1"/>
    <n v="85"/>
    <n v="9"/>
    <n v="0.10588235294117647"/>
    <n v="5.44"/>
    <n v="15.624999999999998"/>
    <n v="47.51"/>
    <n v="15.23"/>
    <n v="204.59"/>
    <n v="3"/>
    <n v="1.86"/>
    <n v="2.27"/>
    <n v="1.9"/>
    <n v="2.1000000000000001E-2"/>
    <n v="1.8"/>
    <n v="0"/>
    <n v="19.2"/>
    <n v="39.799999999999997"/>
  </r>
  <r>
    <d v="1907-03-31T00:00:00"/>
    <x v="2646"/>
    <x v="2"/>
    <x v="2"/>
    <x v="2"/>
    <x v="2"/>
    <n v="197"/>
    <n v="7"/>
    <n v="3.553299492385787E-2"/>
    <n v="18.059999999999999"/>
    <n v="10.908084163898119"/>
    <n v="10.82"/>
    <n v="17.96"/>
    <n v="240.53"/>
    <n v="1"/>
    <n v="2.73"/>
    <n v="2.95"/>
    <n v="0.91"/>
    <n v="3.3000000000000002E-2"/>
    <m/>
    <n v="0"/>
    <n v="18.600000000000001"/>
    <n v="48.5"/>
  </r>
  <r>
    <d v="1907-04-01T00:00:00"/>
    <x v="2647"/>
    <x v="3"/>
    <x v="3"/>
    <x v="3"/>
    <x v="1"/>
    <n v="119"/>
    <n v="9"/>
    <n v="7.5630252100840331E-2"/>
    <n v="23.94"/>
    <n v="4.9707602339181287"/>
    <n v="46.46"/>
    <n v="19.09"/>
    <n v="165.66"/>
    <n v="3"/>
    <n v="2.02"/>
    <n v="1.9"/>
    <n v="1.82"/>
    <n v="2.1000000000000001E-2"/>
    <n v="1.18"/>
    <n v="0"/>
    <n v="18"/>
    <n v="56"/>
  </r>
  <r>
    <d v="1907-04-02T00:00:00"/>
    <x v="2648"/>
    <x v="3"/>
    <x v="0"/>
    <x v="4"/>
    <x v="1"/>
    <n v="164"/>
    <n v="8"/>
    <n v="4.878048780487805E-2"/>
    <n v="1.88"/>
    <n v="87.2340425531915"/>
    <n v="39.33"/>
    <n v="26.85"/>
    <n v="225.49"/>
    <n v="2"/>
    <n v="3.55"/>
    <n v="0.41"/>
    <n v="0.68"/>
    <n v="0.02"/>
    <n v="1.25"/>
    <n v="1"/>
    <n v="22.9"/>
    <n v="37.200000000000003"/>
  </r>
  <r>
    <d v="1907-04-03T00:00:00"/>
    <x v="2649"/>
    <x v="3"/>
    <x v="4"/>
    <x v="5"/>
    <x v="1"/>
    <n v="178"/>
    <n v="4"/>
    <n v="2.247191011235955E-2"/>
    <n v="1.68"/>
    <n v="105.95238095238096"/>
    <n v="47.44"/>
    <n v="26.27"/>
    <n v="257.17"/>
    <n v="4"/>
    <n v="3.73"/>
    <n v="2.99"/>
    <n v="0.78"/>
    <n v="1.9E-2"/>
    <n v="1.89"/>
    <n v="1"/>
    <n v="22.9"/>
    <n v="47"/>
  </r>
  <r>
    <d v="1907-04-04T00:00:00"/>
    <x v="2650"/>
    <x v="3"/>
    <x v="4"/>
    <x v="18"/>
    <x v="0"/>
    <n v="66"/>
    <n v="9"/>
    <n v="0.13636363636363635"/>
    <n v="17.04"/>
    <n v="3.8732394366197185"/>
    <n v="19.97"/>
    <n v="25.89"/>
    <n v="163.94"/>
    <n v="1"/>
    <n v="4.5"/>
    <n v="1.93"/>
    <n v="1.22"/>
    <n v="1.9E-2"/>
    <n v="0.85"/>
    <n v="0"/>
    <n v="18"/>
    <n v="49.1"/>
  </r>
  <r>
    <d v="1907-04-05T00:00:00"/>
    <x v="2651"/>
    <x v="3"/>
    <x v="3"/>
    <x v="7"/>
    <x v="2"/>
    <n v="71"/>
    <n v="0"/>
    <n v="0"/>
    <n v="11.21"/>
    <n v="6.3336306868867078"/>
    <n v="17.61"/>
    <n v="29.41"/>
    <n v="212.73"/>
    <n v="4"/>
    <n v="1.6"/>
    <n v="2.97"/>
    <n v="0.89"/>
    <n v="0.04"/>
    <n v="0.53"/>
    <n v="0"/>
    <n v="22"/>
    <n v="31"/>
  </r>
  <r>
    <d v="1907-04-06T00:00:00"/>
    <x v="2652"/>
    <x v="3"/>
    <x v="1"/>
    <x v="13"/>
    <x v="0"/>
    <n v="55"/>
    <n v="2"/>
    <n v="3.6363636363636362E-2"/>
    <n v="5.21"/>
    <n v="10.556621880998081"/>
    <n v="49.87"/>
    <n v="21.14"/>
    <n v="373.83"/>
    <n v="1"/>
    <n v="4.9000000000000004"/>
    <n v="1.57"/>
    <n v="0.51"/>
    <n v="1.0999999999999999E-2"/>
    <n v="0.73"/>
    <n v="2"/>
    <n v="24.5"/>
    <n v="52.8"/>
  </r>
  <r>
    <d v="1907-04-07T00:00:00"/>
    <x v="2653"/>
    <x v="3"/>
    <x v="1"/>
    <x v="6"/>
    <x v="0"/>
    <n v="132"/>
    <n v="3"/>
    <n v="2.2727272727272728E-2"/>
    <n v="12.91"/>
    <n v="10.224632068164214"/>
    <n v="27.82"/>
    <n v="16.57"/>
    <n v="446.9"/>
    <n v="3"/>
    <n v="3.98"/>
    <n v="0.15"/>
    <n v="1.74"/>
    <n v="0.02"/>
    <n v="1.4"/>
    <n v="2"/>
    <n v="19.100000000000001"/>
    <n v="59"/>
  </r>
  <r>
    <d v="1907-04-08T00:00:00"/>
    <x v="2654"/>
    <x v="3"/>
    <x v="0"/>
    <x v="12"/>
    <x v="0"/>
    <n v="143"/>
    <n v="3"/>
    <n v="2.097902097902098E-2"/>
    <n v="21.5"/>
    <n v="6.6511627906976747"/>
    <n v="20.92"/>
    <n v="27.28"/>
    <n v="359.21"/>
    <n v="4"/>
    <n v="0.95"/>
    <n v="2.78"/>
    <n v="1.43"/>
    <n v="4.5999999999999999E-2"/>
    <n v="0.46"/>
    <n v="1"/>
    <n v="20.100000000000001"/>
    <n v="36"/>
  </r>
  <r>
    <d v="1907-04-09T00:00:00"/>
    <x v="2655"/>
    <x v="3"/>
    <x v="3"/>
    <x v="7"/>
    <x v="1"/>
    <n v="159"/>
    <n v="4"/>
    <n v="2.5157232704402517E-2"/>
    <n v="13.02"/>
    <n v="12.211981566820278"/>
    <n v="41.69"/>
    <n v="23.75"/>
    <n v="485.1"/>
    <n v="2"/>
    <n v="2.5099999999999998"/>
    <n v="2.66"/>
    <n v="0.95"/>
    <n v="2.3E-2"/>
    <m/>
    <n v="0"/>
    <n v="18"/>
    <n v="31.6"/>
  </r>
  <r>
    <d v="1907-04-10T00:00:00"/>
    <x v="2656"/>
    <x v="3"/>
    <x v="0"/>
    <x v="19"/>
    <x v="0"/>
    <n v="78"/>
    <n v="2"/>
    <n v="2.564102564102564E-2"/>
    <n v="22.62"/>
    <n v="3.4482758620689653"/>
    <n v="31.48"/>
    <n v="30"/>
    <n v="198.33"/>
    <n v="1"/>
    <n v="1.7"/>
    <n v="1.46"/>
    <n v="0.92"/>
    <n v="2.5000000000000001E-2"/>
    <n v="0.09"/>
    <n v="1"/>
    <n v="24.9"/>
    <n v="32.700000000000003"/>
  </r>
  <r>
    <d v="1907-04-11T00:00:00"/>
    <x v="2657"/>
    <x v="3"/>
    <x v="1"/>
    <x v="1"/>
    <x v="0"/>
    <n v="161"/>
    <n v="2"/>
    <n v="1.2422360248447204E-2"/>
    <n v="14.1"/>
    <n v="11.418439716312058"/>
    <n v="34.799999999999997"/>
    <n v="20.09"/>
    <n v="244.61"/>
    <n v="4"/>
    <n v="2.56"/>
    <n v="1.04"/>
    <n v="1.69"/>
    <n v="4.2000000000000003E-2"/>
    <n v="1.22"/>
    <n v="0"/>
    <n v="19.5"/>
    <n v="48"/>
  </r>
  <r>
    <d v="1907-04-12T00:00:00"/>
    <x v="2658"/>
    <x v="3"/>
    <x v="2"/>
    <x v="16"/>
    <x v="1"/>
    <n v="125"/>
    <n v="1"/>
    <n v="8.0000000000000002E-3"/>
    <n v="5.28"/>
    <n v="23.674242424242422"/>
    <n v="12.19"/>
    <n v="28.11"/>
    <n v="231.62"/>
    <n v="2"/>
    <n v="1.55"/>
    <n v="0.44"/>
    <n v="0.72"/>
    <n v="3.7999999999999999E-2"/>
    <n v="0.99"/>
    <n v="1"/>
    <n v="18.399999999999999"/>
    <n v="37.700000000000003"/>
  </r>
  <r>
    <d v="1907-04-13T00:00:00"/>
    <x v="2659"/>
    <x v="3"/>
    <x v="4"/>
    <x v="9"/>
    <x v="1"/>
    <n v="170"/>
    <n v="8"/>
    <n v="4.7058823529411764E-2"/>
    <n v="20.29"/>
    <n v="8.3785115820601277"/>
    <n v="36.619999999999997"/>
    <n v="27.9"/>
    <n v="312.07"/>
    <n v="3"/>
    <n v="1.21"/>
    <n v="2.79"/>
    <n v="1"/>
    <n v="1.0999999999999999E-2"/>
    <n v="0.93"/>
    <n v="2"/>
    <n v="21"/>
    <n v="45.3"/>
  </r>
  <r>
    <d v="1907-04-14T00:00:00"/>
    <x v="2660"/>
    <x v="3"/>
    <x v="2"/>
    <x v="14"/>
    <x v="2"/>
    <n v="64"/>
    <n v="2"/>
    <n v="3.125E-2"/>
    <n v="9.74"/>
    <n v="6.5708418891170428"/>
    <n v="37.659999999999997"/>
    <n v="29.75"/>
    <n v="385.19"/>
    <n v="3"/>
    <n v="3.71"/>
    <m/>
    <n v="0.57999999999999996"/>
    <n v="1.4E-2"/>
    <n v="0.45"/>
    <n v="1"/>
    <n v="18.3"/>
    <n v="43.4"/>
  </r>
  <r>
    <d v="1907-04-15T00:00:00"/>
    <x v="2661"/>
    <x v="3"/>
    <x v="1"/>
    <x v="1"/>
    <x v="1"/>
    <n v="79"/>
    <n v="1"/>
    <n v="1.2658227848101266E-2"/>
    <n v="14.88"/>
    <n v="5.3091397849462361"/>
    <n v="15.49"/>
    <n v="29.76"/>
    <n v="184.73"/>
    <n v="4"/>
    <n v="2.58"/>
    <n v="2.35"/>
    <n v="2.0299999999999998"/>
    <n v="2.7E-2"/>
    <n v="1.42"/>
    <n v="1"/>
    <n v="19.3"/>
    <n v="59.9"/>
  </r>
  <r>
    <d v="1907-04-16T00:00:00"/>
    <x v="2662"/>
    <x v="3"/>
    <x v="0"/>
    <x v="0"/>
    <x v="1"/>
    <n v="198"/>
    <n v="3"/>
    <n v="1.5151515151515152E-2"/>
    <n v="10.039999999999999"/>
    <n v="19.721115537848608"/>
    <n v="39.78"/>
    <n v="29.88"/>
    <n v="429.73"/>
    <n v="4"/>
    <n v="2.75"/>
    <n v="1.85"/>
    <n v="2.4500000000000002"/>
    <n v="0.03"/>
    <n v="1.81"/>
    <n v="1"/>
    <n v="20.3"/>
    <n v="49.3"/>
  </r>
  <r>
    <d v="1907-04-17T00:00:00"/>
    <x v="2663"/>
    <x v="3"/>
    <x v="1"/>
    <x v="1"/>
    <x v="0"/>
    <n v="141"/>
    <n v="7"/>
    <n v="4.9645390070921988E-2"/>
    <n v="10.77"/>
    <n v="13.091922005571032"/>
    <n v="12.79"/>
    <n v="28.71"/>
    <n v="235.52"/>
    <n v="4"/>
    <m/>
    <n v="0.35"/>
    <n v="1.03"/>
    <n v="1.7000000000000001E-2"/>
    <n v="0.62"/>
    <n v="1"/>
    <n v="21"/>
    <n v="51.5"/>
  </r>
  <r>
    <d v="1907-04-18T00:00:00"/>
    <x v="2664"/>
    <x v="3"/>
    <x v="2"/>
    <x v="16"/>
    <x v="2"/>
    <n v="197"/>
    <n v="6"/>
    <n v="3.0456852791878174E-2"/>
    <n v="4.99"/>
    <n v="39.478957915831664"/>
    <n v="13.75"/>
    <n v="18.91"/>
    <n v="285.14999999999998"/>
    <n v="2"/>
    <n v="4.5599999999999996"/>
    <n v="0.14000000000000001"/>
    <n v="1.43"/>
    <n v="0.02"/>
    <n v="1.97"/>
    <n v="1"/>
    <n v="20.7"/>
    <n v="39.1"/>
  </r>
  <r>
    <d v="1907-04-19T00:00:00"/>
    <x v="2665"/>
    <x v="3"/>
    <x v="3"/>
    <x v="3"/>
    <x v="1"/>
    <n v="196"/>
    <n v="0"/>
    <n v="0"/>
    <n v="15.39"/>
    <n v="12.735542560103964"/>
    <n v="35.07"/>
    <n v="21.62"/>
    <n v="434.41"/>
    <n v="4"/>
    <n v="0.24"/>
    <n v="1.1299999999999999"/>
    <n v="1.37"/>
    <n v="4.1000000000000002E-2"/>
    <n v="0.22"/>
    <n v="1"/>
    <n v="20.2"/>
    <n v="59.3"/>
  </r>
  <r>
    <d v="1907-04-20T00:00:00"/>
    <x v="2666"/>
    <x v="3"/>
    <x v="3"/>
    <x v="3"/>
    <x v="2"/>
    <n v="174"/>
    <n v="6"/>
    <n v="3.4482758620689655E-2"/>
    <n v="8.27"/>
    <n v="21.039903264812576"/>
    <n v="47.8"/>
    <n v="29.56"/>
    <n v="231.14"/>
    <n v="1"/>
    <n v="3.92"/>
    <n v="0.02"/>
    <n v="1.58"/>
    <n v="2.5999999999999999E-2"/>
    <n v="0.56000000000000005"/>
    <n v="1"/>
    <n v="20.6"/>
    <n v="54"/>
  </r>
  <r>
    <d v="1907-04-21T00:00:00"/>
    <x v="2667"/>
    <x v="3"/>
    <x v="0"/>
    <x v="12"/>
    <x v="0"/>
    <n v="137"/>
    <n v="1"/>
    <n v="7.2992700729927005E-3"/>
    <n v="9.07"/>
    <n v="15.104740904079382"/>
    <n v="27.68"/>
    <n v="20.98"/>
    <n v="368.09"/>
    <n v="3"/>
    <n v="4.03"/>
    <n v="0.63"/>
    <n v="1.25"/>
    <n v="4.2000000000000003E-2"/>
    <n v="0.56999999999999995"/>
    <n v="0"/>
    <n v="23.2"/>
    <n v="32.6"/>
  </r>
  <r>
    <d v="1907-04-22T00:00:00"/>
    <x v="2668"/>
    <x v="3"/>
    <x v="0"/>
    <x v="12"/>
    <x v="2"/>
    <n v="60"/>
    <n v="7"/>
    <n v="0.11666666666666667"/>
    <n v="5.46"/>
    <n v="10.989010989010989"/>
    <n v="16.45"/>
    <n v="28.77"/>
    <n v="285.45"/>
    <n v="3"/>
    <n v="1.96"/>
    <n v="2.75"/>
    <n v="0.76"/>
    <n v="0.04"/>
    <n v="1.36"/>
    <n v="0"/>
    <n v="24.9"/>
    <n v="60"/>
  </r>
  <r>
    <d v="1907-04-23T00:00:00"/>
    <x v="2669"/>
    <x v="3"/>
    <x v="4"/>
    <x v="9"/>
    <x v="1"/>
    <n v="130"/>
    <m/>
    <n v="0"/>
    <n v="8.8800000000000008"/>
    <n v="14.639639639639638"/>
    <n v="39.82"/>
    <n v="26.35"/>
    <n v="209.38"/>
    <n v="3"/>
    <n v="0.34"/>
    <n v="1.74"/>
    <n v="1"/>
    <n v="2.5000000000000001E-2"/>
    <n v="0.18"/>
    <n v="0"/>
    <n v="19.2"/>
    <n v="39.9"/>
  </r>
  <r>
    <d v="1907-04-24T00:00:00"/>
    <x v="2670"/>
    <x v="3"/>
    <x v="2"/>
    <x v="2"/>
    <x v="1"/>
    <n v="89"/>
    <n v="2"/>
    <n v="2.247191011235955E-2"/>
    <n v="19.89"/>
    <n v="4.4746103569632982"/>
    <n v="33.590000000000003"/>
    <n v="27.99"/>
    <n v="279.14999999999998"/>
    <n v="2"/>
    <n v="3.91"/>
    <n v="2.08"/>
    <n v="2.09"/>
    <n v="4.3999999999999997E-2"/>
    <n v="1.18"/>
    <n v="2"/>
    <n v="23"/>
    <n v="35.700000000000003"/>
  </r>
  <r>
    <d v="1907-04-25T00:00:00"/>
    <x v="2671"/>
    <x v="3"/>
    <x v="0"/>
    <x v="12"/>
    <x v="0"/>
    <n v="109"/>
    <n v="9"/>
    <n v="8.2568807339449546E-2"/>
    <n v="22.95"/>
    <n v="4.7494553376906321"/>
    <n v="48.93"/>
    <n v="26.36"/>
    <n v="403.69"/>
    <n v="3"/>
    <n v="2.25"/>
    <n v="2.34"/>
    <n v="1.7"/>
    <n v="3.5000000000000003E-2"/>
    <n v="1.86"/>
    <n v="1"/>
    <n v="23.1"/>
    <n v="37.6"/>
  </r>
  <r>
    <d v="1907-04-26T00:00:00"/>
    <x v="2672"/>
    <x v="3"/>
    <x v="0"/>
    <x v="0"/>
    <x v="2"/>
    <n v="94"/>
    <n v="0"/>
    <n v="0"/>
    <n v="11.11"/>
    <n v="8.4608460846084608"/>
    <n v="15.59"/>
    <n v="20.73"/>
    <n v="367.22"/>
    <n v="3"/>
    <n v="3.1"/>
    <n v="2.84"/>
    <n v="0.64"/>
    <n v="1.0999999999999999E-2"/>
    <n v="1.85"/>
    <n v="2"/>
    <n v="22.8"/>
    <n v="48.9"/>
  </r>
  <r>
    <d v="1907-04-27T00:00:00"/>
    <x v="2673"/>
    <x v="3"/>
    <x v="2"/>
    <x v="14"/>
    <x v="0"/>
    <n v="151"/>
    <n v="6"/>
    <n v="3.9735099337748346E-2"/>
    <n v="18.22"/>
    <n v="8.2875960482985729"/>
    <n v="40.729999999999997"/>
    <n v="19.09"/>
    <n v="401.89"/>
    <n v="4"/>
    <n v="4.0199999999999996"/>
    <n v="0.46"/>
    <n v="0.93"/>
    <n v="1.7999999999999999E-2"/>
    <n v="1.98"/>
    <n v="1"/>
    <n v="21.3"/>
    <n v="45.8"/>
  </r>
  <r>
    <d v="1907-04-28T00:00:00"/>
    <x v="2674"/>
    <x v="3"/>
    <x v="4"/>
    <x v="18"/>
    <x v="2"/>
    <n v="64"/>
    <n v="2"/>
    <n v="3.125E-2"/>
    <n v="21.92"/>
    <n v="2.9197080291970803"/>
    <n v="20.45"/>
    <n v="25.55"/>
    <n v="225.46"/>
    <n v="1"/>
    <n v="0.83"/>
    <n v="1.73"/>
    <n v="1.3"/>
    <n v="1.7999999999999999E-2"/>
    <n v="1.67"/>
    <n v="1"/>
    <n v="18.100000000000001"/>
    <n v="55.5"/>
  </r>
  <r>
    <d v="1907-04-29T00:00:00"/>
    <x v="2675"/>
    <x v="3"/>
    <x v="4"/>
    <x v="18"/>
    <x v="1"/>
    <n v="62"/>
    <n v="6"/>
    <n v="9.6774193548387094E-2"/>
    <n v="6.83"/>
    <n v="9.0775988286969245"/>
    <n v="46.48"/>
    <n v="16.309999999999999"/>
    <n v="408.23"/>
    <n v="1"/>
    <n v="1.83"/>
    <n v="1.17"/>
    <n v="1.79"/>
    <n v="0.01"/>
    <n v="0.53"/>
    <n v="1"/>
    <n v="19.8"/>
    <n v="33.299999999999997"/>
  </r>
  <r>
    <d v="1907-04-30T00:00:00"/>
    <x v="2676"/>
    <x v="3"/>
    <x v="1"/>
    <x v="1"/>
    <x v="1"/>
    <n v="130"/>
    <m/>
    <n v="0"/>
    <n v="4.07"/>
    <n v="31.941031941031937"/>
    <n v="41.54"/>
    <n v="17.77"/>
    <n v="261.89"/>
    <n v="3"/>
    <m/>
    <n v="1.1499999999999999"/>
    <n v="2.0699999999999998"/>
    <n v="3.7999999999999999E-2"/>
    <n v="0.33"/>
    <n v="0"/>
    <n v="18.5"/>
    <n v="46.8"/>
  </r>
  <r>
    <d v="1907-05-01T00:00:00"/>
    <x v="2677"/>
    <x v="4"/>
    <x v="2"/>
    <x v="2"/>
    <x v="1"/>
    <n v="127"/>
    <n v="7"/>
    <n v="5.5118110236220472E-2"/>
    <n v="6.6"/>
    <n v="19.242424242424242"/>
    <n v="28.26"/>
    <n v="15.45"/>
    <n v="314.77"/>
    <n v="2"/>
    <n v="1.71"/>
    <m/>
    <n v="1.67"/>
    <n v="3.9E-2"/>
    <m/>
    <n v="1"/>
    <n v="22.4"/>
    <n v="56.3"/>
  </r>
  <r>
    <d v="1907-05-02T00:00:00"/>
    <x v="2678"/>
    <x v="4"/>
    <x v="3"/>
    <x v="17"/>
    <x v="2"/>
    <n v="115"/>
    <n v="5"/>
    <n v="4.3478260869565216E-2"/>
    <n v="21.48"/>
    <n v="5.3538175046554937"/>
    <n v="11.79"/>
    <n v="19.25"/>
    <n v="451.44"/>
    <n v="3"/>
    <n v="1.85"/>
    <n v="0.61"/>
    <n v="2.2999999999999998"/>
    <n v="4.2999999999999997E-2"/>
    <n v="0.66"/>
    <n v="0"/>
    <n v="23.4"/>
    <n v="53.8"/>
  </r>
  <r>
    <d v="1907-05-03T00:00:00"/>
    <x v="2679"/>
    <x v="4"/>
    <x v="3"/>
    <x v="10"/>
    <x v="2"/>
    <n v="184"/>
    <n v="1"/>
    <n v="5.434782608695652E-3"/>
    <n v="8.0399999999999991"/>
    <n v="22.885572139303484"/>
    <n v="37.36"/>
    <n v="19.690000000000001"/>
    <n v="387.08"/>
    <n v="2"/>
    <n v="3.71"/>
    <n v="1.9"/>
    <n v="2.11"/>
    <n v="2.9000000000000001E-2"/>
    <m/>
    <n v="0"/>
    <n v="20.399999999999999"/>
    <n v="40.9"/>
  </r>
  <r>
    <d v="1907-05-04T00:00:00"/>
    <x v="2680"/>
    <x v="4"/>
    <x v="3"/>
    <x v="3"/>
    <x v="0"/>
    <n v="178"/>
    <n v="1"/>
    <n v="5.6179775280898875E-3"/>
    <n v="13.09"/>
    <n v="13.59816653934301"/>
    <n v="28.47"/>
    <n v="28.4"/>
    <n v="386.17"/>
    <n v="2"/>
    <n v="3.73"/>
    <n v="1.0900000000000001"/>
    <n v="1.45"/>
    <n v="2.3E-2"/>
    <m/>
    <n v="0"/>
    <n v="20.9"/>
    <n v="51.1"/>
  </r>
  <r>
    <d v="1907-05-05T00:00:00"/>
    <x v="2681"/>
    <x v="4"/>
    <x v="2"/>
    <x v="2"/>
    <x v="1"/>
    <n v="134"/>
    <n v="9"/>
    <n v="6.7164179104477612E-2"/>
    <n v="23.19"/>
    <n v="5.7783527382492448"/>
    <n v="41.92"/>
    <n v="26.42"/>
    <n v="299.79000000000002"/>
    <n v="4"/>
    <n v="3"/>
    <n v="0.36"/>
    <n v="1.96"/>
    <n v="3.6999999999999998E-2"/>
    <n v="0.69"/>
    <n v="0"/>
    <n v="20.3"/>
    <n v="41.6"/>
  </r>
  <r>
    <d v="1907-05-06T00:00:00"/>
    <x v="2682"/>
    <x v="4"/>
    <x v="2"/>
    <x v="2"/>
    <x v="2"/>
    <n v="169"/>
    <n v="8"/>
    <n v="4.7337278106508875E-2"/>
    <n v="11.95"/>
    <n v="14.142259414225942"/>
    <n v="39.619999999999997"/>
    <n v="25.29"/>
    <n v="331.93"/>
    <n v="3"/>
    <n v="2.06"/>
    <n v="2.54"/>
    <n v="0.82"/>
    <n v="0.04"/>
    <n v="0.01"/>
    <n v="1"/>
    <n v="22.3"/>
    <n v="52.9"/>
  </r>
  <r>
    <d v="1907-05-07T00:00:00"/>
    <x v="2683"/>
    <x v="4"/>
    <x v="4"/>
    <x v="5"/>
    <x v="0"/>
    <n v="102"/>
    <n v="0"/>
    <n v="0"/>
    <n v="9.42"/>
    <n v="10.828025477707007"/>
    <n v="39.93"/>
    <n v="26.95"/>
    <n v="401.83"/>
    <n v="2"/>
    <n v="1.94"/>
    <n v="0.43"/>
    <n v="1.2"/>
    <n v="4.1000000000000002E-2"/>
    <n v="1.1499999999999999"/>
    <n v="0"/>
    <n v="19.3"/>
    <n v="33.6"/>
  </r>
  <r>
    <d v="1907-05-08T00:00:00"/>
    <x v="2684"/>
    <x v="4"/>
    <x v="1"/>
    <x v="8"/>
    <x v="0"/>
    <n v="90"/>
    <m/>
    <n v="0"/>
    <n v="22.22"/>
    <n v="4.0504050405040504"/>
    <n v="16.86"/>
    <n v="24.57"/>
    <n v="101.63"/>
    <n v="4"/>
    <n v="1.46"/>
    <n v="1.52"/>
    <n v="0.54"/>
    <n v="3.1E-2"/>
    <n v="1.93"/>
    <n v="1"/>
    <n v="25"/>
    <n v="38.5"/>
  </r>
  <r>
    <d v="1907-05-09T00:00:00"/>
    <x v="2685"/>
    <x v="4"/>
    <x v="1"/>
    <x v="13"/>
    <x v="1"/>
    <n v="88"/>
    <n v="8"/>
    <n v="9.0909090909090912E-2"/>
    <n v="3.45"/>
    <n v="25.507246376811594"/>
    <n v="27.46"/>
    <n v="18.93"/>
    <n v="265.33"/>
    <n v="2"/>
    <n v="0.38"/>
    <n v="0.83"/>
    <n v="1.98"/>
    <n v="0.02"/>
    <n v="1.99"/>
    <n v="0"/>
    <n v="19.600000000000001"/>
    <n v="54.9"/>
  </r>
  <r>
    <d v="1907-05-10T00:00:00"/>
    <x v="2686"/>
    <x v="4"/>
    <x v="4"/>
    <x v="5"/>
    <x v="2"/>
    <n v="113"/>
    <n v="3"/>
    <n v="2.6548672566371681E-2"/>
    <n v="17.28"/>
    <n v="6.5393518518518512"/>
    <n v="28.8"/>
    <n v="29.36"/>
    <n v="219.76"/>
    <n v="1"/>
    <n v="0.23"/>
    <n v="2.86"/>
    <n v="2.36"/>
    <n v="1.4E-2"/>
    <m/>
    <n v="0"/>
    <n v="20.2"/>
    <n v="36.5"/>
  </r>
  <r>
    <d v="1907-05-11T00:00:00"/>
    <x v="2687"/>
    <x v="4"/>
    <x v="2"/>
    <x v="11"/>
    <x v="1"/>
    <n v="77"/>
    <n v="6"/>
    <n v="7.792207792207792E-2"/>
    <n v="10.91"/>
    <n v="7.0577451879010082"/>
    <n v="41.39"/>
    <n v="17.04"/>
    <n v="202.23"/>
    <n v="2"/>
    <n v="4.6100000000000003"/>
    <n v="1.84"/>
    <n v="1.26"/>
    <n v="0.03"/>
    <n v="1.65"/>
    <n v="1"/>
    <n v="22.8"/>
    <n v="35.200000000000003"/>
  </r>
  <r>
    <d v="1907-05-12T00:00:00"/>
    <x v="2688"/>
    <x v="4"/>
    <x v="2"/>
    <x v="14"/>
    <x v="2"/>
    <n v="188"/>
    <n v="4"/>
    <n v="2.1276595744680851E-2"/>
    <n v="19.09"/>
    <n v="9.8480880041906751"/>
    <n v="26.23"/>
    <n v="16.600000000000001"/>
    <n v="431.62"/>
    <n v="3"/>
    <n v="0.64"/>
    <n v="1.91"/>
    <n v="1.1200000000000001"/>
    <n v="2.3E-2"/>
    <n v="0.24"/>
    <n v="1"/>
    <n v="21.9"/>
    <n v="41.4"/>
  </r>
  <r>
    <d v="1907-05-13T00:00:00"/>
    <x v="2689"/>
    <x v="4"/>
    <x v="2"/>
    <x v="11"/>
    <x v="1"/>
    <n v="167"/>
    <n v="2"/>
    <n v="1.1976047904191617E-2"/>
    <n v="11.84"/>
    <n v="14.10472972972973"/>
    <n v="44.61"/>
    <n v="18.59"/>
    <n v="290.67"/>
    <n v="4"/>
    <n v="3.06"/>
    <n v="1.63"/>
    <n v="1.03"/>
    <n v="4.7E-2"/>
    <n v="1.98"/>
    <n v="0"/>
    <n v="22.3"/>
    <n v="51.6"/>
  </r>
  <r>
    <d v="1907-05-14T00:00:00"/>
    <x v="2690"/>
    <x v="4"/>
    <x v="3"/>
    <x v="3"/>
    <x v="0"/>
    <n v="178"/>
    <n v="0"/>
    <n v="0"/>
    <n v="20.11"/>
    <n v="8.851317752362009"/>
    <n v="21"/>
    <n v="27.85"/>
    <n v="119.95"/>
    <n v="2"/>
    <n v="1.36"/>
    <n v="2.69"/>
    <n v="0.5"/>
    <n v="4.9000000000000002E-2"/>
    <n v="1.07"/>
    <n v="2"/>
    <n v="24.9"/>
    <n v="33"/>
  </r>
  <r>
    <d v="1907-05-15T00:00:00"/>
    <x v="2691"/>
    <x v="4"/>
    <x v="4"/>
    <x v="9"/>
    <x v="2"/>
    <n v="164"/>
    <n v="8"/>
    <n v="4.878048780487805E-2"/>
    <n v="10.91"/>
    <n v="15.032080659945004"/>
    <n v="49.45"/>
    <n v="21.64"/>
    <n v="490.39"/>
    <n v="2"/>
    <n v="3.18"/>
    <n v="0.91"/>
    <n v="1.1100000000000001"/>
    <n v="1.0999999999999999E-2"/>
    <n v="0.77"/>
    <n v="1"/>
    <n v="19.600000000000001"/>
    <n v="40.5"/>
  </r>
  <r>
    <d v="1907-05-16T00:00:00"/>
    <x v="2692"/>
    <x v="4"/>
    <x v="2"/>
    <x v="2"/>
    <x v="2"/>
    <n v="89"/>
    <n v="0"/>
    <n v="0"/>
    <n v="4.57"/>
    <n v="19.474835886214439"/>
    <n v="13.53"/>
    <n v="20.94"/>
    <n v="158.65"/>
    <n v="3"/>
    <n v="3.48"/>
    <n v="1.7"/>
    <n v="0.53"/>
    <n v="4.7E-2"/>
    <n v="0.74"/>
    <n v="1"/>
    <n v="20.3"/>
    <n v="53.2"/>
  </r>
  <r>
    <d v="1907-05-17T00:00:00"/>
    <x v="2693"/>
    <x v="4"/>
    <x v="4"/>
    <x v="5"/>
    <x v="2"/>
    <n v="58"/>
    <n v="9"/>
    <n v="0.15517241379310345"/>
    <n v="10.17"/>
    <n v="5.703048180924287"/>
    <n v="29.88"/>
    <n v="19.25"/>
    <n v="273.42"/>
    <n v="3"/>
    <n v="3.92"/>
    <n v="0.67"/>
    <n v="1.62"/>
    <n v="0.03"/>
    <n v="1.62"/>
    <n v="2"/>
    <n v="20.2"/>
    <n v="59.4"/>
  </r>
  <r>
    <d v="1907-05-18T00:00:00"/>
    <x v="2694"/>
    <x v="4"/>
    <x v="1"/>
    <x v="8"/>
    <x v="0"/>
    <n v="157"/>
    <n v="9"/>
    <n v="5.7324840764331211E-2"/>
    <n v="4.01"/>
    <n v="39.152119700748131"/>
    <n v="33.549999999999997"/>
    <n v="29.4"/>
    <n v="352.72"/>
    <n v="3"/>
    <n v="0.46"/>
    <n v="0.59"/>
    <n v="1.87"/>
    <n v="3.7999999999999999E-2"/>
    <n v="1.87"/>
    <n v="0"/>
    <n v="23.7"/>
    <n v="35.5"/>
  </r>
  <r>
    <d v="1907-05-19T00:00:00"/>
    <x v="2695"/>
    <x v="4"/>
    <x v="3"/>
    <x v="10"/>
    <x v="0"/>
    <n v="156"/>
    <n v="4"/>
    <n v="2.564102564102564E-2"/>
    <n v="2.31"/>
    <n v="67.532467532467535"/>
    <n v="27.7"/>
    <n v="26.57"/>
    <n v="325.72000000000003"/>
    <n v="3"/>
    <n v="0.52"/>
    <n v="1.44"/>
    <n v="1.22"/>
    <n v="1.7000000000000001E-2"/>
    <n v="1.94"/>
    <n v="2"/>
    <n v="21"/>
    <n v="50.7"/>
  </r>
  <r>
    <d v="1907-05-20T00:00:00"/>
    <x v="2696"/>
    <x v="4"/>
    <x v="1"/>
    <x v="6"/>
    <x v="1"/>
    <n v="60"/>
    <m/>
    <n v="0"/>
    <n v="6.57"/>
    <n v="9.1324200913242013"/>
    <n v="31.93"/>
    <n v="17.48"/>
    <n v="274.10000000000002"/>
    <n v="1"/>
    <n v="4.04"/>
    <n v="0.82"/>
    <n v="1.31"/>
    <n v="4.4999999999999998E-2"/>
    <n v="1.2"/>
    <n v="1"/>
    <n v="22"/>
    <n v="46.9"/>
  </r>
  <r>
    <d v="1907-05-21T00:00:00"/>
    <x v="2697"/>
    <x v="4"/>
    <x v="4"/>
    <x v="18"/>
    <x v="0"/>
    <n v="55"/>
    <n v="3"/>
    <n v="5.4545454545454543E-2"/>
    <n v="10.61"/>
    <n v="5.1837888784165882"/>
    <n v="41.14"/>
    <n v="20.23"/>
    <n v="221.82"/>
    <n v="1"/>
    <n v="4.67"/>
    <n v="2.25"/>
    <n v="1.1299999999999999"/>
    <n v="1.6E-2"/>
    <n v="1.08"/>
    <n v="2"/>
    <n v="18.3"/>
    <n v="33"/>
  </r>
  <r>
    <d v="1907-05-22T00:00:00"/>
    <x v="2698"/>
    <x v="4"/>
    <x v="1"/>
    <x v="6"/>
    <x v="0"/>
    <n v="161"/>
    <n v="6"/>
    <n v="3.7267080745341616E-2"/>
    <n v="3.99"/>
    <n v="40.350877192982452"/>
    <n v="16.809999999999999"/>
    <n v="20.41"/>
    <n v="327.61"/>
    <n v="2"/>
    <n v="1.29"/>
    <n v="0.13"/>
    <n v="1.03"/>
    <n v="0.04"/>
    <n v="0.6"/>
    <n v="2"/>
    <n v="23.6"/>
    <n v="50.5"/>
  </r>
  <r>
    <d v="1907-05-23T00:00:00"/>
    <x v="2699"/>
    <x v="4"/>
    <x v="0"/>
    <x v="12"/>
    <x v="1"/>
    <n v="116"/>
    <m/>
    <n v="0"/>
    <n v="16.96"/>
    <n v="6.8396226415094334"/>
    <n v="47.91"/>
    <n v="18.36"/>
    <n v="442.21"/>
    <n v="3"/>
    <n v="1.54"/>
    <n v="0.35"/>
    <n v="1.1499999999999999"/>
    <n v="0.04"/>
    <m/>
    <n v="0"/>
    <n v="19.899999999999999"/>
    <n v="49.4"/>
  </r>
  <r>
    <d v="1907-05-24T00:00:00"/>
    <x v="2700"/>
    <x v="4"/>
    <x v="4"/>
    <x v="15"/>
    <x v="0"/>
    <n v="113"/>
    <n v="1"/>
    <n v="8.8495575221238937E-3"/>
    <n v="50"/>
    <n v="2.2599999999999998"/>
    <n v="25.7"/>
    <n v="16.920000000000002"/>
    <n v="195.99"/>
    <n v="2"/>
    <n v="4.59"/>
    <n v="1.86"/>
    <n v="1.62"/>
    <n v="1.0999999999999999E-2"/>
    <n v="0.28999999999999998"/>
    <n v="2"/>
    <n v="20"/>
    <n v="31.5"/>
  </r>
  <r>
    <d v="1907-05-25T00:00:00"/>
    <x v="2701"/>
    <x v="4"/>
    <x v="4"/>
    <x v="5"/>
    <x v="1"/>
    <n v="185"/>
    <n v="5"/>
    <n v="2.7027027027027029E-2"/>
    <n v="19.5"/>
    <n v="9.4871794871794872"/>
    <n v="34.9"/>
    <n v="27.57"/>
    <n v="125.2"/>
    <n v="4"/>
    <m/>
    <m/>
    <n v="1.62"/>
    <n v="3.4000000000000002E-2"/>
    <n v="1.98"/>
    <n v="1"/>
    <n v="21.3"/>
    <n v="56.6"/>
  </r>
  <r>
    <d v="1907-05-26T00:00:00"/>
    <x v="2702"/>
    <x v="4"/>
    <x v="4"/>
    <x v="15"/>
    <x v="0"/>
    <n v="192"/>
    <n v="9"/>
    <n v="4.6875E-2"/>
    <n v="6.56"/>
    <n v="29.26829268292683"/>
    <n v="27.66"/>
    <n v="22.81"/>
    <n v="243.09"/>
    <n v="1"/>
    <n v="1.19"/>
    <n v="0.95"/>
    <n v="1.97"/>
    <n v="3.5999999999999997E-2"/>
    <n v="1.77"/>
    <n v="0"/>
    <n v="18.100000000000001"/>
    <n v="42.5"/>
  </r>
  <r>
    <d v="1907-05-27T00:00:00"/>
    <x v="2703"/>
    <x v="4"/>
    <x v="2"/>
    <x v="2"/>
    <x v="0"/>
    <n v="101"/>
    <n v="3"/>
    <n v="2.9702970297029702E-2"/>
    <n v="9.6999999999999993"/>
    <n v="10.412371134020619"/>
    <n v="33.979999999999997"/>
    <n v="20.329999999999998"/>
    <n v="398.95"/>
    <n v="2"/>
    <n v="2.91"/>
    <n v="1.88"/>
    <n v="0.77"/>
    <n v="4.1000000000000002E-2"/>
    <n v="1.24"/>
    <n v="2"/>
    <n v="18.8"/>
    <n v="32.4"/>
  </r>
  <r>
    <d v="1907-05-28T00:00:00"/>
    <x v="2704"/>
    <x v="4"/>
    <x v="3"/>
    <x v="3"/>
    <x v="2"/>
    <n v="77"/>
    <n v="7"/>
    <n v="9.0909090909090912E-2"/>
    <n v="16.149999999999999"/>
    <n v="4.7678018575851393"/>
    <n v="39"/>
    <n v="15.91"/>
    <n v="496.54"/>
    <n v="3"/>
    <n v="1.57"/>
    <n v="0.65"/>
    <n v="2.42"/>
    <n v="3.5999999999999997E-2"/>
    <n v="0.86"/>
    <n v="1"/>
    <n v="23.6"/>
    <n v="47.7"/>
  </r>
  <r>
    <d v="1907-05-29T00:00:00"/>
    <x v="2705"/>
    <x v="4"/>
    <x v="3"/>
    <x v="3"/>
    <x v="2"/>
    <n v="82"/>
    <n v="2"/>
    <n v="2.4390243902439025E-2"/>
    <n v="10.35"/>
    <n v="7.9227053140096624"/>
    <n v="30.29"/>
    <n v="18.79"/>
    <n v="360.37"/>
    <n v="2"/>
    <n v="2.21"/>
    <n v="2.33"/>
    <n v="1.55"/>
    <n v="1.2E-2"/>
    <n v="1.71"/>
    <n v="1"/>
    <n v="24.7"/>
    <n v="52.4"/>
  </r>
  <r>
    <d v="1907-05-30T00:00:00"/>
    <x v="2706"/>
    <x v="4"/>
    <x v="2"/>
    <x v="16"/>
    <x v="2"/>
    <n v="141"/>
    <n v="1"/>
    <n v="7.0921985815602835E-3"/>
    <n v="9.83"/>
    <n v="14.343845371312309"/>
    <n v="39"/>
    <n v="25.87"/>
    <n v="303.73"/>
    <n v="3"/>
    <n v="3.52"/>
    <n v="2.88"/>
    <n v="2.19"/>
    <n v="2.9000000000000001E-2"/>
    <n v="1.22"/>
    <n v="2"/>
    <n v="23.3"/>
    <n v="33.6"/>
  </r>
  <r>
    <d v="1907-05-31T00:00:00"/>
    <x v="2707"/>
    <x v="4"/>
    <x v="1"/>
    <x v="6"/>
    <x v="0"/>
    <n v="123"/>
    <n v="2"/>
    <n v="1.6260162601626018E-2"/>
    <n v="8.98"/>
    <n v="13.697104677060134"/>
    <n v="23.33"/>
    <n v="28.42"/>
    <n v="130.71"/>
    <n v="4"/>
    <m/>
    <n v="2.81"/>
    <n v="0.62"/>
    <n v="4.2999999999999997E-2"/>
    <n v="1.8"/>
    <n v="1"/>
    <n v="18"/>
    <n v="41.8"/>
  </r>
  <r>
    <d v="1907-06-01T00:00:00"/>
    <x v="2708"/>
    <x v="5"/>
    <x v="2"/>
    <x v="11"/>
    <x v="2"/>
    <n v="164"/>
    <n v="7"/>
    <n v="4.2682926829268296E-2"/>
    <n v="12.42"/>
    <n v="13.20450885668277"/>
    <n v="42.19"/>
    <n v="28.38"/>
    <n v="236.49"/>
    <n v="4"/>
    <n v="0.37"/>
    <n v="0.26"/>
    <n v="1.22"/>
    <n v="3.4000000000000002E-2"/>
    <n v="0.73"/>
    <n v="2"/>
    <n v="21.6"/>
    <n v="37.799999999999997"/>
  </r>
  <r>
    <d v="1907-06-02T00:00:00"/>
    <x v="2709"/>
    <x v="5"/>
    <x v="0"/>
    <x v="12"/>
    <x v="1"/>
    <n v="190"/>
    <n v="2"/>
    <n v="1.0526315789473684E-2"/>
    <n v="10.39"/>
    <n v="18.28681424446583"/>
    <n v="32.79"/>
    <n v="19.690000000000001"/>
    <n v="122.66"/>
    <n v="3"/>
    <n v="4.97"/>
    <n v="2.16"/>
    <n v="1.96"/>
    <n v="1.6E-2"/>
    <n v="1.71"/>
    <n v="0"/>
    <n v="23.2"/>
    <n v="58.4"/>
  </r>
  <r>
    <d v="1907-06-03T00:00:00"/>
    <x v="2710"/>
    <x v="5"/>
    <x v="4"/>
    <x v="18"/>
    <x v="2"/>
    <n v="84"/>
    <n v="8"/>
    <n v="9.5238095238095233E-2"/>
    <n v="13.59"/>
    <n v="6.1810154525386318"/>
    <n v="40.340000000000003"/>
    <n v="25.63"/>
    <n v="268.10000000000002"/>
    <n v="2"/>
    <n v="2.14"/>
    <n v="2.27"/>
    <n v="0.69"/>
    <n v="1.7000000000000001E-2"/>
    <m/>
    <n v="2"/>
    <n v="22.1"/>
    <n v="48.7"/>
  </r>
  <r>
    <d v="1907-06-04T00:00:00"/>
    <x v="2711"/>
    <x v="5"/>
    <x v="2"/>
    <x v="11"/>
    <x v="1"/>
    <n v="184"/>
    <n v="3"/>
    <n v="1.6304347826086956E-2"/>
    <n v="23.7"/>
    <n v="7.7637130801687766"/>
    <n v="45.53"/>
    <n v="17.21"/>
    <n v="296.19"/>
    <n v="1"/>
    <n v="3.65"/>
    <m/>
    <n v="0.84"/>
    <n v="2.3E-2"/>
    <n v="0.37"/>
    <n v="0"/>
    <n v="24"/>
    <n v="54.1"/>
  </r>
  <r>
    <d v="1907-06-05T00:00:00"/>
    <x v="2712"/>
    <x v="5"/>
    <x v="3"/>
    <x v="17"/>
    <x v="1"/>
    <n v="51"/>
    <n v="7"/>
    <n v="0.13725490196078433"/>
    <n v="12.16"/>
    <n v="4.1940789473684212"/>
    <n v="27.55"/>
    <n v="19.27"/>
    <n v="209.86"/>
    <n v="3"/>
    <n v="4.99"/>
    <n v="0.28000000000000003"/>
    <n v="1.65"/>
    <n v="0.03"/>
    <n v="1.57"/>
    <n v="2"/>
    <n v="19.399999999999999"/>
    <n v="39.9"/>
  </r>
  <r>
    <d v="1907-06-06T00:00:00"/>
    <x v="2713"/>
    <x v="5"/>
    <x v="1"/>
    <x v="8"/>
    <x v="1"/>
    <n v="104"/>
    <n v="4"/>
    <n v="3.8461538461538464E-2"/>
    <n v="18.829999999999998"/>
    <n v="5.5231014338821032"/>
    <n v="24.12"/>
    <n v="22.74"/>
    <n v="127.95"/>
    <n v="2"/>
    <n v="0.19"/>
    <n v="0.31"/>
    <n v="1.48"/>
    <n v="2.3E-2"/>
    <n v="1.55"/>
    <n v="0"/>
    <n v="24.7"/>
    <n v="55.5"/>
  </r>
  <r>
    <d v="1907-06-07T00:00:00"/>
    <x v="2714"/>
    <x v="5"/>
    <x v="3"/>
    <x v="17"/>
    <x v="1"/>
    <n v="186"/>
    <n v="9"/>
    <n v="4.8387096774193547E-2"/>
    <n v="16.38"/>
    <n v="11.355311355311356"/>
    <n v="14.46"/>
    <n v="26.64"/>
    <n v="270.83"/>
    <n v="3"/>
    <n v="2.2200000000000002"/>
    <n v="1.49"/>
    <n v="1.29"/>
    <n v="1.7999999999999999E-2"/>
    <n v="0.9"/>
    <n v="1"/>
    <n v="24"/>
    <n v="39.4"/>
  </r>
  <r>
    <d v="1907-06-08T00:00:00"/>
    <x v="2715"/>
    <x v="5"/>
    <x v="2"/>
    <x v="14"/>
    <x v="0"/>
    <n v="66"/>
    <n v="6"/>
    <n v="9.0909090909090912E-2"/>
    <n v="13.81"/>
    <n v="4.7791455467052861"/>
    <n v="20.83"/>
    <n v="28.66"/>
    <n v="488.39"/>
    <n v="3"/>
    <n v="0.1"/>
    <n v="2.62"/>
    <n v="0.83"/>
    <n v="3.4000000000000002E-2"/>
    <m/>
    <n v="0"/>
    <n v="24.4"/>
    <n v="38"/>
  </r>
  <r>
    <d v="1907-06-09T00:00:00"/>
    <x v="2716"/>
    <x v="5"/>
    <x v="2"/>
    <x v="2"/>
    <x v="1"/>
    <n v="100"/>
    <n v="6"/>
    <n v="0.06"/>
    <n v="17.989999999999998"/>
    <n v="5.5586436909394115"/>
    <n v="26.86"/>
    <n v="29.13"/>
    <n v="228.76"/>
    <n v="3"/>
    <n v="3.25"/>
    <n v="1"/>
    <n v="0.52"/>
    <n v="4.2999999999999997E-2"/>
    <n v="0.1"/>
    <n v="0"/>
    <n v="19"/>
    <n v="36.4"/>
  </r>
  <r>
    <d v="1907-06-10T00:00:00"/>
    <x v="2717"/>
    <x v="5"/>
    <x v="2"/>
    <x v="11"/>
    <x v="1"/>
    <n v="104"/>
    <n v="6"/>
    <n v="5.7692307692307696E-2"/>
    <n v="15.66"/>
    <n v="6.6411238825031926"/>
    <n v="15.29"/>
    <n v="17.440000000000001"/>
    <n v="225.63"/>
    <n v="1"/>
    <n v="0.83"/>
    <m/>
    <n v="0.51"/>
    <n v="3.5000000000000003E-2"/>
    <n v="0.66"/>
    <n v="2"/>
    <n v="21.7"/>
    <n v="38.200000000000003"/>
  </r>
  <r>
    <d v="1907-06-11T00:00:00"/>
    <x v="2718"/>
    <x v="5"/>
    <x v="2"/>
    <x v="2"/>
    <x v="2"/>
    <n v="78"/>
    <n v="6"/>
    <n v="7.6923076923076927E-2"/>
    <n v="2.5499999999999998"/>
    <n v="30.588235294117649"/>
    <n v="14.53"/>
    <n v="21.63"/>
    <n v="159.30000000000001"/>
    <n v="4"/>
    <n v="4.7"/>
    <n v="1.81"/>
    <n v="1.72"/>
    <n v="1.6E-2"/>
    <n v="1.28"/>
    <n v="2"/>
    <n v="20.100000000000001"/>
    <n v="46.5"/>
  </r>
  <r>
    <d v="1907-06-12T00:00:00"/>
    <x v="2719"/>
    <x v="5"/>
    <x v="0"/>
    <x v="0"/>
    <x v="2"/>
    <n v="88"/>
    <n v="7"/>
    <n v="7.9545454545454544E-2"/>
    <n v="18.149999999999999"/>
    <n v="4.8484848484848486"/>
    <n v="27.81"/>
    <n v="25.14"/>
    <n v="322.38"/>
    <n v="2"/>
    <n v="4.37"/>
    <n v="1.1299999999999999"/>
    <n v="1.36"/>
    <n v="1.2E-2"/>
    <n v="0.78"/>
    <n v="0"/>
    <n v="22.2"/>
    <n v="32.700000000000003"/>
  </r>
  <r>
    <d v="1907-06-13T00:00:00"/>
    <x v="2720"/>
    <x v="5"/>
    <x v="2"/>
    <x v="2"/>
    <x v="1"/>
    <n v="65"/>
    <n v="5"/>
    <n v="7.6923076923076927E-2"/>
    <n v="21.82"/>
    <n v="2.978918423464711"/>
    <n v="24.9"/>
    <n v="26.29"/>
    <n v="314.41000000000003"/>
    <n v="1"/>
    <n v="3.27"/>
    <n v="2.95"/>
    <n v="2.0699999999999998"/>
    <n v="3.4000000000000002E-2"/>
    <n v="1.72"/>
    <n v="1"/>
    <n v="22.4"/>
    <n v="31.6"/>
  </r>
  <r>
    <d v="1907-06-14T00:00:00"/>
    <x v="2721"/>
    <x v="5"/>
    <x v="0"/>
    <x v="19"/>
    <x v="0"/>
    <n v="85"/>
    <n v="9"/>
    <n v="0.10588235294117647"/>
    <n v="19.510000000000002"/>
    <n v="4.3567401332649922"/>
    <n v="43.86"/>
    <n v="22.57"/>
    <n v="254.49"/>
    <n v="1"/>
    <n v="0.81"/>
    <n v="1.58"/>
    <n v="1.18"/>
    <n v="4.9000000000000002E-2"/>
    <n v="0.22"/>
    <n v="1"/>
    <n v="20"/>
    <n v="39"/>
  </r>
  <r>
    <d v="1907-06-15T00:00:00"/>
    <x v="2722"/>
    <x v="5"/>
    <x v="3"/>
    <x v="17"/>
    <x v="0"/>
    <n v="57"/>
    <n v="1"/>
    <n v="1.7543859649122806E-2"/>
    <n v="9.73"/>
    <n v="5.8581706063720453"/>
    <n v="11.12"/>
    <n v="15.86"/>
    <n v="457.61"/>
    <n v="2"/>
    <n v="1.72"/>
    <n v="0.05"/>
    <n v="0.5"/>
    <n v="1.7999999999999999E-2"/>
    <n v="0.45"/>
    <n v="2"/>
    <n v="22.1"/>
    <n v="37.200000000000003"/>
  </r>
  <r>
    <d v="1907-06-16T00:00:00"/>
    <x v="2723"/>
    <x v="5"/>
    <x v="4"/>
    <x v="15"/>
    <x v="2"/>
    <n v="155"/>
    <m/>
    <n v="0"/>
    <n v="21.76"/>
    <n v="7.1231617647058822"/>
    <n v="40.53"/>
    <n v="27.02"/>
    <n v="137.66"/>
    <n v="3"/>
    <n v="4.9000000000000004"/>
    <n v="2.29"/>
    <n v="1.52"/>
    <n v="3.4000000000000002E-2"/>
    <n v="1.47"/>
    <n v="1"/>
    <n v="24.1"/>
    <n v="52.5"/>
  </r>
  <r>
    <d v="1907-06-17T00:00:00"/>
    <x v="2724"/>
    <x v="5"/>
    <x v="3"/>
    <x v="3"/>
    <x v="2"/>
    <n v="120"/>
    <n v="2"/>
    <n v="1.6666666666666666E-2"/>
    <n v="3.34"/>
    <n v="35.928143712574851"/>
    <n v="18.34"/>
    <n v="27.93"/>
    <n v="468.48"/>
    <n v="4"/>
    <n v="1.58"/>
    <n v="2.81"/>
    <n v="1.4"/>
    <n v="2.9000000000000001E-2"/>
    <n v="1.33"/>
    <n v="2"/>
    <n v="24.4"/>
    <n v="31.9"/>
  </r>
  <r>
    <d v="1907-06-18T00:00:00"/>
    <x v="2725"/>
    <x v="5"/>
    <x v="4"/>
    <x v="15"/>
    <x v="2"/>
    <n v="190"/>
    <n v="1"/>
    <n v="5.263157894736842E-3"/>
    <n v="9.76"/>
    <n v="19.467213114754099"/>
    <n v="45.18"/>
    <n v="28.36"/>
    <n v="264.68"/>
    <n v="3"/>
    <n v="4.97"/>
    <n v="2.25"/>
    <n v="0.89"/>
    <n v="4.2999999999999997E-2"/>
    <n v="0.9"/>
    <n v="1"/>
    <n v="22.4"/>
    <n v="43.6"/>
  </r>
  <r>
    <d v="1907-06-19T00:00:00"/>
    <x v="2726"/>
    <x v="5"/>
    <x v="2"/>
    <x v="11"/>
    <x v="2"/>
    <n v="198"/>
    <n v="7"/>
    <n v="3.5353535353535352E-2"/>
    <n v="1.1100000000000001"/>
    <n v="178.37837837837836"/>
    <n v="21.34"/>
    <n v="28.13"/>
    <n v="154.37"/>
    <n v="4"/>
    <m/>
    <n v="0.84"/>
    <n v="2.4900000000000002"/>
    <n v="1.2E-2"/>
    <n v="1.86"/>
    <n v="1"/>
    <n v="22.2"/>
    <n v="59.3"/>
  </r>
  <r>
    <d v="1907-06-20T00:00:00"/>
    <x v="2727"/>
    <x v="5"/>
    <x v="2"/>
    <x v="16"/>
    <x v="0"/>
    <n v="182"/>
    <n v="4"/>
    <n v="2.197802197802198E-2"/>
    <n v="9.27"/>
    <n v="19.633225458468178"/>
    <n v="32.020000000000003"/>
    <n v="26.31"/>
    <n v="325.42"/>
    <n v="3"/>
    <n v="2.66"/>
    <n v="2.6"/>
    <n v="0.73"/>
    <n v="2.8000000000000001E-2"/>
    <n v="0.09"/>
    <n v="2"/>
    <n v="22.5"/>
    <n v="39.200000000000003"/>
  </r>
  <r>
    <d v="1907-06-21T00:00:00"/>
    <x v="2728"/>
    <x v="5"/>
    <x v="4"/>
    <x v="9"/>
    <x v="2"/>
    <n v="182"/>
    <n v="6"/>
    <n v="3.2967032967032968E-2"/>
    <n v="1.95"/>
    <n v="93.333333333333329"/>
    <n v="20.149999999999999"/>
    <n v="21.23"/>
    <n v="371.94"/>
    <n v="2"/>
    <n v="4.25"/>
    <n v="1.76"/>
    <n v="1.27"/>
    <n v="2.1999999999999999E-2"/>
    <n v="0.19"/>
    <n v="0"/>
    <n v="21.7"/>
    <n v="43.1"/>
  </r>
  <r>
    <d v="1907-06-22T00:00:00"/>
    <x v="2729"/>
    <x v="5"/>
    <x v="2"/>
    <x v="16"/>
    <x v="2"/>
    <n v="146"/>
    <n v="4"/>
    <n v="2.7397260273972601E-2"/>
    <n v="18.260000000000002"/>
    <n v="7.9956188389923319"/>
    <n v="26.48"/>
    <n v="17.7"/>
    <n v="211.75"/>
    <n v="2"/>
    <n v="4.87"/>
    <n v="1.55"/>
    <n v="1.56"/>
    <n v="0.02"/>
    <n v="0.05"/>
    <n v="2"/>
    <n v="21.5"/>
    <n v="48.8"/>
  </r>
  <r>
    <d v="1907-06-23T00:00:00"/>
    <x v="2730"/>
    <x v="5"/>
    <x v="1"/>
    <x v="8"/>
    <x v="0"/>
    <n v="108"/>
    <n v="7"/>
    <n v="6.4814814814814811E-2"/>
    <n v="7.28"/>
    <n v="14.835164835164834"/>
    <n v="19.53"/>
    <n v="16.97"/>
    <n v="434.81"/>
    <n v="2"/>
    <m/>
    <m/>
    <n v="1.19"/>
    <n v="0.04"/>
    <n v="1.22"/>
    <n v="1"/>
    <n v="20.6"/>
    <n v="43.5"/>
  </r>
  <r>
    <d v="1907-06-24T00:00:00"/>
    <x v="2731"/>
    <x v="5"/>
    <x v="3"/>
    <x v="10"/>
    <x v="1"/>
    <n v="53"/>
    <n v="0"/>
    <n v="0"/>
    <n v="13.65"/>
    <n v="3.8827838827838828"/>
    <n v="24.92"/>
    <n v="25.63"/>
    <n v="104.48"/>
    <n v="2"/>
    <n v="0.57999999999999996"/>
    <n v="1.28"/>
    <n v="1.22"/>
    <n v="1.7999999999999999E-2"/>
    <n v="0.23"/>
    <n v="1"/>
    <n v="20.8"/>
    <n v="40.4"/>
  </r>
  <r>
    <d v="1907-06-25T00:00:00"/>
    <x v="2732"/>
    <x v="5"/>
    <x v="0"/>
    <x v="12"/>
    <x v="0"/>
    <n v="105"/>
    <m/>
    <n v="0"/>
    <n v="14.61"/>
    <n v="7.1868583162217661"/>
    <n v="44.59"/>
    <n v="26.68"/>
    <n v="239.5"/>
    <n v="1"/>
    <n v="0.41"/>
    <n v="2.08"/>
    <n v="2.2999999999999998"/>
    <n v="2.5000000000000001E-2"/>
    <n v="1.69"/>
    <n v="2"/>
    <n v="19.2"/>
    <n v="53.8"/>
  </r>
  <r>
    <d v="1907-06-26T00:00:00"/>
    <x v="2733"/>
    <x v="5"/>
    <x v="3"/>
    <x v="10"/>
    <x v="2"/>
    <n v="133"/>
    <n v="0"/>
    <n v="0"/>
    <n v="8.1"/>
    <n v="16.419753086419753"/>
    <n v="37.79"/>
    <n v="24.78"/>
    <n v="451.15"/>
    <n v="2"/>
    <n v="3.05"/>
    <n v="2.48"/>
    <n v="1.32"/>
    <n v="4.5999999999999999E-2"/>
    <n v="1.1100000000000001"/>
    <n v="1"/>
    <n v="18.399999999999999"/>
    <n v="38.799999999999997"/>
  </r>
  <r>
    <d v="1907-06-27T00:00:00"/>
    <x v="2734"/>
    <x v="5"/>
    <x v="2"/>
    <x v="16"/>
    <x v="0"/>
    <n v="86"/>
    <n v="7"/>
    <n v="8.1395348837209308E-2"/>
    <n v="6.65"/>
    <n v="12.932330827067668"/>
    <n v="23.39"/>
    <n v="23.59"/>
    <n v="371.06"/>
    <n v="1"/>
    <n v="1.63"/>
    <n v="2.65"/>
    <n v="1.42"/>
    <n v="4.1000000000000002E-2"/>
    <m/>
    <n v="0"/>
    <n v="22.3"/>
    <n v="42.3"/>
  </r>
  <r>
    <d v="1907-06-28T00:00:00"/>
    <x v="2735"/>
    <x v="5"/>
    <x v="2"/>
    <x v="14"/>
    <x v="1"/>
    <n v="149"/>
    <n v="5"/>
    <n v="3.3557046979865772E-2"/>
    <n v="13.67"/>
    <n v="10.899780541331383"/>
    <n v="44.18"/>
    <n v="23.84"/>
    <n v="189.51"/>
    <n v="2"/>
    <n v="1.92"/>
    <n v="1.65"/>
    <n v="1.5"/>
    <n v="3.6999999999999998E-2"/>
    <n v="1.33"/>
    <n v="0"/>
    <n v="20.8"/>
    <n v="44"/>
  </r>
  <r>
    <d v="1907-06-29T00:00:00"/>
    <x v="2736"/>
    <x v="5"/>
    <x v="1"/>
    <x v="8"/>
    <x v="2"/>
    <n v="150"/>
    <n v="4"/>
    <n v="2.6666666666666668E-2"/>
    <n v="6.5"/>
    <n v="23.076923076923077"/>
    <n v="12.06"/>
    <n v="15.98"/>
    <n v="281.7"/>
    <n v="2"/>
    <n v="0.78"/>
    <n v="2.62"/>
    <n v="1.7"/>
    <n v="2.5000000000000001E-2"/>
    <n v="1.42"/>
    <n v="2"/>
    <n v="21.4"/>
    <n v="50.1"/>
  </r>
  <r>
    <d v="1907-06-30T00:00:00"/>
    <x v="2737"/>
    <x v="5"/>
    <x v="2"/>
    <x v="2"/>
    <x v="2"/>
    <n v="186"/>
    <n v="3"/>
    <n v="1.6129032258064516E-2"/>
    <n v="4.6100000000000003"/>
    <n v="40.347071583514094"/>
    <n v="38.21"/>
    <n v="19.239999999999998"/>
    <n v="207.21"/>
    <n v="4"/>
    <n v="0.43"/>
    <n v="2.88"/>
    <n v="1.25"/>
    <n v="3.5999999999999997E-2"/>
    <n v="1.88"/>
    <n v="1"/>
    <n v="22.3"/>
    <n v="49.8"/>
  </r>
  <r>
    <d v="1907-07-01T00:00:00"/>
    <x v="2738"/>
    <x v="6"/>
    <x v="4"/>
    <x v="18"/>
    <x v="1"/>
    <n v="89"/>
    <n v="2"/>
    <n v="2.247191011235955E-2"/>
    <n v="18.12"/>
    <n v="4.9116997792494477"/>
    <n v="35.06"/>
    <n v="17.559999999999999"/>
    <n v="289.43"/>
    <n v="2"/>
    <n v="1.6"/>
    <n v="2.11"/>
    <n v="2.36"/>
    <n v="1.6E-2"/>
    <n v="0.31"/>
    <n v="0"/>
    <n v="21.8"/>
    <n v="58.4"/>
  </r>
  <r>
    <d v="1907-07-02T00:00:00"/>
    <x v="2739"/>
    <x v="6"/>
    <x v="1"/>
    <x v="1"/>
    <x v="1"/>
    <n v="171"/>
    <n v="3"/>
    <n v="1.7543859649122806E-2"/>
    <n v="8.36"/>
    <n v="20.454545454545457"/>
    <n v="24.98"/>
    <n v="21.82"/>
    <n v="434.99"/>
    <n v="2"/>
    <n v="0.87"/>
    <n v="2.6"/>
    <n v="0.66"/>
    <n v="3.5000000000000003E-2"/>
    <n v="0.54"/>
    <n v="2"/>
    <n v="21"/>
    <n v="57.6"/>
  </r>
  <r>
    <d v="1907-07-03T00:00:00"/>
    <x v="2740"/>
    <x v="6"/>
    <x v="2"/>
    <x v="11"/>
    <x v="2"/>
    <n v="82"/>
    <n v="7"/>
    <n v="8.5365853658536592E-2"/>
    <n v="11.3"/>
    <n v="7.2566371681415927"/>
    <n v="26.5"/>
    <n v="16.16"/>
    <n v="120.22"/>
    <n v="3"/>
    <n v="0.33"/>
    <n v="2.85"/>
    <n v="0.98"/>
    <n v="1.9E-2"/>
    <n v="0.16"/>
    <n v="1"/>
    <n v="23.3"/>
    <n v="43.3"/>
  </r>
  <r>
    <d v="1907-07-04T00:00:00"/>
    <x v="2741"/>
    <x v="6"/>
    <x v="0"/>
    <x v="19"/>
    <x v="2"/>
    <n v="167"/>
    <n v="4"/>
    <n v="2.3952095808383235E-2"/>
    <n v="21.98"/>
    <n v="7.5978161965423112"/>
    <n v="25.16"/>
    <n v="19.96"/>
    <n v="198.27"/>
    <n v="1"/>
    <n v="0.2"/>
    <n v="1.06"/>
    <n v="2.42"/>
    <n v="1.7000000000000001E-2"/>
    <n v="1.44"/>
    <n v="0"/>
    <n v="19.5"/>
    <n v="35.4"/>
  </r>
  <r>
    <d v="1907-07-05T00:00:00"/>
    <x v="2742"/>
    <x v="6"/>
    <x v="0"/>
    <x v="4"/>
    <x v="0"/>
    <n v="109"/>
    <n v="0"/>
    <n v="0"/>
    <n v="3.93"/>
    <n v="27.735368956743002"/>
    <n v="35.64"/>
    <n v="28.13"/>
    <n v="112.54"/>
    <n v="1"/>
    <n v="0.3"/>
    <n v="2.46"/>
    <n v="0.98"/>
    <n v="3.9E-2"/>
    <n v="1.96"/>
    <n v="0"/>
    <n v="18.5"/>
    <n v="36.5"/>
  </r>
  <r>
    <d v="1907-07-06T00:00:00"/>
    <x v="2743"/>
    <x v="6"/>
    <x v="4"/>
    <x v="5"/>
    <x v="0"/>
    <n v="146"/>
    <n v="7"/>
    <n v="4.7945205479452052E-2"/>
    <n v="2.48"/>
    <n v="58.870967741935488"/>
    <n v="19.52"/>
    <n v="16.47"/>
    <n v="496.56"/>
    <n v="2"/>
    <n v="3.6"/>
    <n v="1.84"/>
    <n v="2.21"/>
    <n v="4.2999999999999997E-2"/>
    <n v="0.4"/>
    <n v="0"/>
    <n v="23.2"/>
    <n v="48.2"/>
  </r>
  <r>
    <d v="1907-07-07T00:00:00"/>
    <x v="2744"/>
    <x v="6"/>
    <x v="1"/>
    <x v="1"/>
    <x v="1"/>
    <n v="137"/>
    <n v="2"/>
    <n v="1.4598540145985401E-2"/>
    <n v="10.88"/>
    <n v="12.591911764705882"/>
    <n v="49.79"/>
    <n v="23.48"/>
    <n v="163.72999999999999"/>
    <n v="3"/>
    <n v="3.05"/>
    <n v="2.3199999999999998"/>
    <n v="1.91"/>
    <n v="4.3999999999999997E-2"/>
    <n v="1.79"/>
    <n v="1"/>
    <n v="19"/>
    <n v="31"/>
  </r>
  <r>
    <d v="1907-07-08T00:00:00"/>
    <x v="2745"/>
    <x v="6"/>
    <x v="4"/>
    <x v="9"/>
    <x v="0"/>
    <n v="91"/>
    <n v="0"/>
    <n v="0"/>
    <n v="15.14"/>
    <n v="6.0105680317040946"/>
    <n v="10.119999999999999"/>
    <n v="18.93"/>
    <n v="212.68"/>
    <n v="1"/>
    <m/>
    <n v="0.34"/>
    <n v="2.14"/>
    <n v="1.2999999999999999E-2"/>
    <n v="1.57"/>
    <n v="2"/>
    <n v="24.8"/>
    <n v="39"/>
  </r>
  <r>
    <d v="1907-07-09T00:00:00"/>
    <x v="2746"/>
    <x v="6"/>
    <x v="2"/>
    <x v="14"/>
    <x v="2"/>
    <n v="66"/>
    <n v="2"/>
    <n v="3.0303030303030304E-2"/>
    <n v="11.71"/>
    <n v="5.6362083689154563"/>
    <n v="28.64"/>
    <n v="20.56"/>
    <n v="441.28"/>
    <n v="2"/>
    <n v="4.08"/>
    <n v="2.73"/>
    <n v="1.84"/>
    <n v="1.4999999999999999E-2"/>
    <n v="0.31"/>
    <n v="0"/>
    <n v="20.100000000000001"/>
    <n v="46.1"/>
  </r>
  <r>
    <d v="1907-07-10T00:00:00"/>
    <x v="2747"/>
    <x v="6"/>
    <x v="3"/>
    <x v="7"/>
    <x v="0"/>
    <n v="103"/>
    <n v="6"/>
    <n v="5.8252427184466021E-2"/>
    <n v="1.2"/>
    <n v="85.833333333333343"/>
    <n v="19.170000000000002"/>
    <n v="19.5"/>
    <n v="304.62"/>
    <n v="1"/>
    <n v="3.11"/>
    <n v="2.16"/>
    <n v="1.33"/>
    <n v="4.5999999999999999E-2"/>
    <m/>
    <n v="1"/>
    <n v="21.9"/>
    <n v="37.799999999999997"/>
  </r>
  <r>
    <d v="1907-07-11T00:00:00"/>
    <x v="2748"/>
    <x v="6"/>
    <x v="2"/>
    <x v="14"/>
    <x v="1"/>
    <n v="163"/>
    <n v="9"/>
    <n v="5.5214723926380369E-2"/>
    <n v="10.33"/>
    <n v="15.779283639883833"/>
    <n v="24.18"/>
    <n v="15.93"/>
    <n v="477.74"/>
    <n v="4"/>
    <n v="2.4"/>
    <n v="0.75"/>
    <n v="2.46"/>
    <n v="2.5999999999999999E-2"/>
    <n v="0.24"/>
    <n v="1"/>
    <n v="21.6"/>
    <n v="32.4"/>
  </r>
  <r>
    <d v="1907-07-12T00:00:00"/>
    <x v="2749"/>
    <x v="6"/>
    <x v="3"/>
    <x v="7"/>
    <x v="2"/>
    <n v="60"/>
    <n v="7"/>
    <n v="0.11666666666666667"/>
    <n v="12.06"/>
    <n v="4.9751243781094523"/>
    <n v="44.52"/>
    <n v="16.04"/>
    <n v="336.08"/>
    <n v="3"/>
    <n v="4.09"/>
    <n v="2.04"/>
    <n v="0.51"/>
    <n v="3.9E-2"/>
    <n v="0.77"/>
    <n v="1"/>
    <n v="20.9"/>
    <n v="31.3"/>
  </r>
  <r>
    <d v="1907-07-13T00:00:00"/>
    <x v="2750"/>
    <x v="6"/>
    <x v="4"/>
    <x v="9"/>
    <x v="2"/>
    <n v="195"/>
    <m/>
    <n v="0"/>
    <n v="22.78"/>
    <n v="8.5601404741000877"/>
    <n v="24.29"/>
    <n v="22.05"/>
    <n v="388.79"/>
    <n v="1"/>
    <n v="3.13"/>
    <n v="1.98"/>
    <n v="1.6"/>
    <n v="2.3E-2"/>
    <m/>
    <n v="1"/>
    <n v="22.2"/>
    <n v="32"/>
  </r>
  <r>
    <d v="1907-07-14T00:00:00"/>
    <x v="2751"/>
    <x v="6"/>
    <x v="2"/>
    <x v="2"/>
    <x v="0"/>
    <n v="196"/>
    <n v="2"/>
    <n v="1.020408163265306E-2"/>
    <n v="2.76"/>
    <n v="71.014492753623188"/>
    <n v="18.559999999999999"/>
    <n v="27.7"/>
    <n v="346.84"/>
    <n v="1"/>
    <n v="3.5"/>
    <n v="1.66"/>
    <n v="1.18"/>
    <n v="1.7999999999999999E-2"/>
    <n v="1.87"/>
    <n v="2"/>
    <n v="24.2"/>
    <n v="38.700000000000003"/>
  </r>
  <r>
    <d v="1907-07-15T00:00:00"/>
    <x v="2752"/>
    <x v="6"/>
    <x v="1"/>
    <x v="6"/>
    <x v="0"/>
    <n v="168"/>
    <n v="7"/>
    <n v="4.1666666666666664E-2"/>
    <n v="16.829999999999998"/>
    <n v="9.9821746880570412"/>
    <n v="24.67"/>
    <n v="28.99"/>
    <n v="394.95"/>
    <n v="2"/>
    <m/>
    <n v="0.53"/>
    <n v="1.64"/>
    <n v="4.8000000000000001E-2"/>
    <n v="1.44"/>
    <n v="1"/>
    <n v="22.5"/>
    <n v="34.9"/>
  </r>
  <r>
    <d v="1907-07-16T00:00:00"/>
    <x v="2753"/>
    <x v="6"/>
    <x v="4"/>
    <x v="15"/>
    <x v="1"/>
    <n v="132"/>
    <n v="9"/>
    <n v="6.8181818181818177E-2"/>
    <n v="10.08"/>
    <n v="13.095238095238095"/>
    <n v="22.8"/>
    <n v="18.399999999999999"/>
    <n v="207.37"/>
    <n v="4"/>
    <n v="2.25"/>
    <n v="1.56"/>
    <n v="2.37"/>
    <n v="1.9E-2"/>
    <n v="0.45"/>
    <n v="2"/>
    <n v="18.3"/>
    <n v="38.5"/>
  </r>
  <r>
    <d v="1907-07-17T00:00:00"/>
    <x v="2754"/>
    <x v="6"/>
    <x v="3"/>
    <x v="17"/>
    <x v="0"/>
    <n v="101"/>
    <n v="4"/>
    <n v="3.9603960396039604E-2"/>
    <n v="21.09"/>
    <n v="4.7889995258416311"/>
    <n v="30.32"/>
    <n v="28.46"/>
    <n v="232.92"/>
    <n v="1"/>
    <n v="2.2400000000000002"/>
    <n v="1.91"/>
    <n v="2.4300000000000002"/>
    <n v="3.5000000000000003E-2"/>
    <n v="1.57"/>
    <n v="0"/>
    <n v="21.1"/>
    <n v="45.6"/>
  </r>
  <r>
    <d v="1907-07-18T00:00:00"/>
    <x v="2755"/>
    <x v="6"/>
    <x v="3"/>
    <x v="7"/>
    <x v="1"/>
    <n v="88"/>
    <n v="1"/>
    <n v="1.1363636363636364E-2"/>
    <n v="48.8"/>
    <n v="1.8032786885245902"/>
    <n v="46"/>
    <n v="15.72"/>
    <n v="341.3"/>
    <n v="4"/>
    <n v="1.43"/>
    <m/>
    <n v="1.1299999999999999"/>
    <n v="2.3E-2"/>
    <n v="1.1599999999999999"/>
    <n v="1"/>
    <n v="18.2"/>
    <n v="53.5"/>
  </r>
  <r>
    <d v="1907-07-19T00:00:00"/>
    <x v="2756"/>
    <x v="6"/>
    <x v="3"/>
    <x v="17"/>
    <x v="2"/>
    <n v="109"/>
    <n v="8"/>
    <n v="7.3394495412844041E-2"/>
    <n v="10.06"/>
    <n v="10.834990059642147"/>
    <n v="37.85"/>
    <n v="27.6"/>
    <n v="444.18"/>
    <n v="2"/>
    <m/>
    <n v="1"/>
    <n v="2.38"/>
    <n v="4.7E-2"/>
    <n v="0.87"/>
    <n v="1"/>
    <n v="24.1"/>
    <n v="54.1"/>
  </r>
  <r>
    <d v="1907-07-20T00:00:00"/>
    <x v="2757"/>
    <x v="6"/>
    <x v="0"/>
    <x v="12"/>
    <x v="1"/>
    <n v="176"/>
    <n v="4"/>
    <n v="2.2727272727272728E-2"/>
    <n v="15.71"/>
    <n v="11.203055378739656"/>
    <n v="44.01"/>
    <n v="23.25"/>
    <n v="191.49"/>
    <n v="3"/>
    <n v="2.2000000000000002"/>
    <n v="2.11"/>
    <n v="2.4700000000000002"/>
    <n v="4.2999999999999997E-2"/>
    <n v="0.44"/>
    <n v="0"/>
    <n v="23.9"/>
    <n v="36.799999999999997"/>
  </r>
  <r>
    <d v="1907-07-21T00:00:00"/>
    <x v="2758"/>
    <x v="6"/>
    <x v="0"/>
    <x v="19"/>
    <x v="0"/>
    <n v="147"/>
    <n v="5"/>
    <n v="3.4013605442176874E-2"/>
    <n v="11.27"/>
    <n v="13.043478260869566"/>
    <n v="22.05"/>
    <n v="16.29"/>
    <n v="482.82"/>
    <n v="4"/>
    <n v="0.24"/>
    <n v="1.92"/>
    <n v="1.46"/>
    <n v="0.02"/>
    <n v="1.47"/>
    <n v="1"/>
    <n v="21.3"/>
    <n v="52"/>
  </r>
  <r>
    <d v="1907-07-22T00:00:00"/>
    <x v="2759"/>
    <x v="6"/>
    <x v="4"/>
    <x v="15"/>
    <x v="0"/>
    <n v="116"/>
    <n v="6"/>
    <n v="5.1724137931034482E-2"/>
    <n v="17.5"/>
    <n v="6.628571428571429"/>
    <n v="11.18"/>
    <n v="16.149999999999999"/>
    <n v="279"/>
    <n v="3"/>
    <n v="3.5"/>
    <n v="0.7"/>
    <n v="0.76"/>
    <n v="2.5999999999999999E-2"/>
    <n v="0.86"/>
    <n v="1"/>
    <n v="24.9"/>
    <n v="54.7"/>
  </r>
  <r>
    <d v="1907-07-23T00:00:00"/>
    <x v="2760"/>
    <x v="6"/>
    <x v="3"/>
    <x v="10"/>
    <x v="2"/>
    <n v="89"/>
    <n v="0"/>
    <n v="0"/>
    <n v="19.170000000000002"/>
    <n v="4.6426708398539382"/>
    <n v="24.47"/>
    <n v="17.13"/>
    <n v="153.99"/>
    <n v="3"/>
    <n v="2.52"/>
    <n v="1.1399999999999999"/>
    <n v="2.44"/>
    <n v="3.2000000000000001E-2"/>
    <n v="0.56999999999999995"/>
    <n v="0"/>
    <n v="23"/>
    <n v="33.299999999999997"/>
  </r>
  <r>
    <d v="1907-07-24T00:00:00"/>
    <x v="2761"/>
    <x v="6"/>
    <x v="3"/>
    <x v="10"/>
    <x v="0"/>
    <n v="140"/>
    <n v="2"/>
    <n v="1.4285714285714285E-2"/>
    <n v="16.95"/>
    <n v="8.2595870206489685"/>
    <n v="38.28"/>
    <n v="15.72"/>
    <n v="448.77"/>
    <n v="1"/>
    <n v="0.95"/>
    <m/>
    <n v="2.29"/>
    <n v="1.2E-2"/>
    <n v="0.28999999999999998"/>
    <n v="1"/>
    <n v="20.100000000000001"/>
    <n v="47.2"/>
  </r>
  <r>
    <d v="1907-07-25T00:00:00"/>
    <x v="2762"/>
    <x v="6"/>
    <x v="0"/>
    <x v="4"/>
    <x v="2"/>
    <n v="116"/>
    <n v="3"/>
    <n v="2.5862068965517241E-2"/>
    <n v="9.59"/>
    <n v="12.095933263816475"/>
    <n v="21.04"/>
    <n v="25.6"/>
    <n v="471.11"/>
    <n v="2"/>
    <n v="0.28999999999999998"/>
    <n v="2.5499999999999998"/>
    <n v="1.82"/>
    <n v="2.1999999999999999E-2"/>
    <n v="1.26"/>
    <n v="1"/>
    <n v="18.100000000000001"/>
    <n v="42"/>
  </r>
  <r>
    <d v="1907-07-26T00:00:00"/>
    <x v="2763"/>
    <x v="6"/>
    <x v="2"/>
    <x v="2"/>
    <x v="1"/>
    <n v="120"/>
    <n v="1"/>
    <n v="8.3333333333333332E-3"/>
    <n v="1.8"/>
    <n v="66.666666666666671"/>
    <n v="21.06"/>
    <n v="24.25"/>
    <n v="429.16"/>
    <n v="3"/>
    <n v="0.96"/>
    <n v="0.31"/>
    <n v="0.56000000000000005"/>
    <n v="3.5999999999999997E-2"/>
    <n v="1.2"/>
    <n v="1"/>
    <n v="23.2"/>
    <n v="39.6"/>
  </r>
  <r>
    <d v="1907-07-27T00:00:00"/>
    <x v="2764"/>
    <x v="6"/>
    <x v="3"/>
    <x v="10"/>
    <x v="1"/>
    <n v="173"/>
    <n v="7"/>
    <n v="4.046242774566474E-2"/>
    <n v="4.18"/>
    <n v="41.387559808612444"/>
    <n v="13.72"/>
    <n v="27.58"/>
    <n v="274.02"/>
    <n v="2"/>
    <n v="2.5499999999999998"/>
    <n v="1.21"/>
    <n v="1.21"/>
    <n v="1.2999999999999999E-2"/>
    <m/>
    <n v="0"/>
    <n v="19.3"/>
    <n v="32.799999999999997"/>
  </r>
  <r>
    <d v="1907-07-28T00:00:00"/>
    <x v="2765"/>
    <x v="6"/>
    <x v="2"/>
    <x v="2"/>
    <x v="1"/>
    <n v="52"/>
    <n v="3"/>
    <n v="5.7692307692307696E-2"/>
    <n v="11.67"/>
    <n v="4.4558697514995718"/>
    <n v="18.32"/>
    <n v="22.29"/>
    <n v="477.34"/>
    <n v="4"/>
    <n v="0.33"/>
    <n v="0.28000000000000003"/>
    <n v="0.81"/>
    <n v="2.1999999999999999E-2"/>
    <n v="1.43"/>
    <n v="2"/>
    <n v="24.8"/>
    <n v="46.5"/>
  </r>
  <r>
    <d v="1907-07-29T00:00:00"/>
    <x v="2766"/>
    <x v="6"/>
    <x v="3"/>
    <x v="3"/>
    <x v="0"/>
    <n v="134"/>
    <n v="7"/>
    <n v="5.2238805970149252E-2"/>
    <n v="14.46"/>
    <n v="9.2669432918395565"/>
    <n v="39.32"/>
    <n v="23.75"/>
    <n v="232.87"/>
    <n v="1"/>
    <n v="3.08"/>
    <n v="2.0299999999999998"/>
    <n v="0.88"/>
    <n v="3.5999999999999997E-2"/>
    <n v="1.05"/>
    <n v="2"/>
    <n v="22.1"/>
    <n v="42.9"/>
  </r>
  <r>
    <d v="1907-07-30T00:00:00"/>
    <x v="2767"/>
    <x v="6"/>
    <x v="1"/>
    <x v="6"/>
    <x v="0"/>
    <n v="195"/>
    <n v="1"/>
    <n v="5.1282051282051282E-3"/>
    <n v="3.15"/>
    <n v="61.904761904761905"/>
    <n v="30.31"/>
    <n v="17.16"/>
    <n v="135.43"/>
    <n v="1"/>
    <n v="1.36"/>
    <n v="1.22"/>
    <n v="1.87"/>
    <n v="1.9E-2"/>
    <n v="0.69"/>
    <n v="2"/>
    <n v="20.6"/>
    <n v="35.9"/>
  </r>
  <r>
    <d v="1907-07-31T00:00:00"/>
    <x v="2768"/>
    <x v="6"/>
    <x v="2"/>
    <x v="14"/>
    <x v="0"/>
    <n v="93"/>
    <n v="0"/>
    <n v="0"/>
    <n v="11.65"/>
    <n v="7.9828326180257507"/>
    <n v="12.69"/>
    <n v="22.82"/>
    <n v="237.47"/>
    <n v="1"/>
    <n v="4.82"/>
    <n v="0.88"/>
    <n v="1.28"/>
    <n v="1.9E-2"/>
    <n v="1.43"/>
    <n v="1"/>
    <n v="18.8"/>
    <n v="47.3"/>
  </r>
  <r>
    <d v="1907-08-01T00:00:00"/>
    <x v="2769"/>
    <x v="7"/>
    <x v="0"/>
    <x v="4"/>
    <x v="0"/>
    <n v="140"/>
    <n v="0"/>
    <n v="0"/>
    <n v="7.58"/>
    <n v="18.469656992084431"/>
    <n v="49.89"/>
    <n v="19.73"/>
    <n v="246.28"/>
    <n v="1"/>
    <n v="3.95"/>
    <n v="2.5299999999999998"/>
    <n v="1.18"/>
    <n v="1.7999999999999999E-2"/>
    <n v="0.64"/>
    <n v="0"/>
    <n v="22.8"/>
    <n v="42.9"/>
  </r>
  <r>
    <d v="1907-08-02T00:00:00"/>
    <x v="2770"/>
    <x v="7"/>
    <x v="1"/>
    <x v="8"/>
    <x v="1"/>
    <n v="123"/>
    <n v="4"/>
    <n v="3.2520325203252036E-2"/>
    <n v="2.57"/>
    <n v="47.859922178988327"/>
    <n v="32.700000000000003"/>
    <n v="21.77"/>
    <n v="420.44"/>
    <n v="4"/>
    <n v="0.56000000000000005"/>
    <n v="2.98"/>
    <n v="1.43"/>
    <n v="4.2000000000000003E-2"/>
    <n v="0.54"/>
    <n v="1"/>
    <n v="18.8"/>
    <n v="56.6"/>
  </r>
  <r>
    <d v="1907-08-03T00:00:00"/>
    <x v="2771"/>
    <x v="7"/>
    <x v="2"/>
    <x v="2"/>
    <x v="1"/>
    <n v="52"/>
    <n v="4"/>
    <n v="7.6923076923076927E-2"/>
    <n v="9.1300000000000008"/>
    <n v="5.6955093099671412"/>
    <n v="16.22"/>
    <n v="27.55"/>
    <n v="386.04"/>
    <n v="3"/>
    <n v="3.57"/>
    <n v="2.1800000000000002"/>
    <n v="0.82"/>
    <n v="4.1000000000000002E-2"/>
    <n v="1.61"/>
    <n v="2"/>
    <n v="21.1"/>
    <n v="54.3"/>
  </r>
  <r>
    <d v="1907-08-04T00:00:00"/>
    <x v="2772"/>
    <x v="7"/>
    <x v="1"/>
    <x v="8"/>
    <x v="0"/>
    <n v="156"/>
    <n v="2"/>
    <n v="1.282051282051282E-2"/>
    <n v="15.56"/>
    <n v="10.025706940874036"/>
    <n v="11.94"/>
    <n v="25.08"/>
    <n v="348.46"/>
    <n v="3"/>
    <n v="4.16"/>
    <n v="0.03"/>
    <n v="1.38"/>
    <n v="3.9E-2"/>
    <n v="0.56999999999999995"/>
    <n v="2"/>
    <n v="24.5"/>
    <n v="51"/>
  </r>
  <r>
    <d v="1907-08-05T00:00:00"/>
    <x v="2773"/>
    <x v="7"/>
    <x v="0"/>
    <x v="19"/>
    <x v="1"/>
    <n v="138"/>
    <m/>
    <n v="0"/>
    <n v="18.850000000000001"/>
    <n v="7.320954907161803"/>
    <n v="32.31"/>
    <n v="15.91"/>
    <n v="177"/>
    <n v="3"/>
    <m/>
    <n v="2.92"/>
    <n v="2.37"/>
    <n v="4.2999999999999997E-2"/>
    <n v="0.28999999999999998"/>
    <n v="0"/>
    <n v="23.6"/>
    <n v="32.200000000000003"/>
  </r>
  <r>
    <d v="1907-08-06T00:00:00"/>
    <x v="2774"/>
    <x v="7"/>
    <x v="0"/>
    <x v="19"/>
    <x v="0"/>
    <n v="146"/>
    <n v="4"/>
    <n v="2.7397260273972601E-2"/>
    <n v="18.52"/>
    <n v="7.8833693304535641"/>
    <n v="20.11"/>
    <n v="29.38"/>
    <n v="419.97"/>
    <n v="2"/>
    <n v="2.73"/>
    <n v="0.42"/>
    <n v="2.09"/>
    <n v="1.4999999999999999E-2"/>
    <n v="0.37"/>
    <n v="0"/>
    <n v="22.9"/>
    <n v="35.4"/>
  </r>
  <r>
    <d v="1907-08-07T00:00:00"/>
    <x v="2775"/>
    <x v="7"/>
    <x v="1"/>
    <x v="8"/>
    <x v="0"/>
    <n v="69"/>
    <n v="0"/>
    <n v="0"/>
    <n v="12.74"/>
    <n v="5.4160125588697019"/>
    <n v="20.03"/>
    <n v="18.86"/>
    <n v="112.8"/>
    <n v="2"/>
    <n v="4.3099999999999996"/>
    <n v="0.89"/>
    <n v="0.57999999999999996"/>
    <n v="3.6999999999999998E-2"/>
    <n v="1.0900000000000001"/>
    <n v="0"/>
    <n v="19.3"/>
    <n v="52.5"/>
  </r>
  <r>
    <d v="1907-08-08T00:00:00"/>
    <x v="2776"/>
    <x v="7"/>
    <x v="1"/>
    <x v="8"/>
    <x v="1"/>
    <n v="147"/>
    <n v="4"/>
    <n v="2.7210884353741496E-2"/>
    <n v="3.18"/>
    <n v="46.226415094339622"/>
    <n v="29.81"/>
    <n v="21.89"/>
    <n v="187.69"/>
    <n v="3"/>
    <n v="3.82"/>
    <n v="1.25"/>
    <n v="1.36"/>
    <n v="0.03"/>
    <n v="1.6"/>
    <n v="2"/>
    <n v="21.7"/>
    <n v="52.2"/>
  </r>
  <r>
    <d v="1907-08-09T00:00:00"/>
    <x v="2777"/>
    <x v="7"/>
    <x v="0"/>
    <x v="19"/>
    <x v="1"/>
    <n v="122"/>
    <n v="6"/>
    <n v="4.9180327868852458E-2"/>
    <n v="14.7"/>
    <n v="8.2993197278911577"/>
    <n v="28.57"/>
    <n v="22.04"/>
    <n v="319.58"/>
    <n v="4"/>
    <n v="2.83"/>
    <n v="0.43"/>
    <n v="2.2200000000000002"/>
    <n v="2.1999999999999999E-2"/>
    <m/>
    <n v="1"/>
    <n v="24.8"/>
    <n v="41.5"/>
  </r>
  <r>
    <d v="1907-08-10T00:00:00"/>
    <x v="2778"/>
    <x v="7"/>
    <x v="1"/>
    <x v="13"/>
    <x v="2"/>
    <n v="118"/>
    <n v="7"/>
    <n v="5.9322033898305086E-2"/>
    <n v="2.1800000000000002"/>
    <n v="54.12844036697247"/>
    <n v="24.39"/>
    <n v="24.72"/>
    <n v="290.38"/>
    <n v="2"/>
    <n v="2.11"/>
    <n v="1.28"/>
    <n v="1"/>
    <n v="2.5000000000000001E-2"/>
    <m/>
    <n v="0"/>
    <n v="22"/>
    <n v="48.4"/>
  </r>
  <r>
    <d v="1907-08-11T00:00:00"/>
    <x v="2779"/>
    <x v="7"/>
    <x v="3"/>
    <x v="3"/>
    <x v="2"/>
    <n v="102"/>
    <n v="6"/>
    <n v="5.8823529411764705E-2"/>
    <n v="10.78"/>
    <n v="9.4619666048237487"/>
    <n v="42.36"/>
    <n v="27.67"/>
    <n v="376.21"/>
    <n v="4"/>
    <n v="0.01"/>
    <n v="2.7"/>
    <n v="2.1800000000000002"/>
    <n v="0.03"/>
    <n v="0.06"/>
    <n v="1"/>
    <n v="18.600000000000001"/>
    <n v="46.1"/>
  </r>
  <r>
    <d v="1907-08-12T00:00:00"/>
    <x v="2780"/>
    <x v="7"/>
    <x v="4"/>
    <x v="9"/>
    <x v="1"/>
    <n v="184"/>
    <n v="7"/>
    <n v="3.8043478260869568E-2"/>
    <n v="16.16"/>
    <n v="11.386138613861386"/>
    <n v="26"/>
    <n v="19.23"/>
    <n v="417.22"/>
    <n v="4"/>
    <n v="3.07"/>
    <n v="0.79"/>
    <n v="1.68"/>
    <n v="2.5999999999999999E-2"/>
    <n v="0.9"/>
    <n v="1"/>
    <n v="21.6"/>
    <n v="50.2"/>
  </r>
  <r>
    <d v="1907-08-13T00:00:00"/>
    <x v="2781"/>
    <x v="7"/>
    <x v="2"/>
    <x v="11"/>
    <x v="2"/>
    <n v="82"/>
    <n v="4"/>
    <n v="4.878048780487805E-2"/>
    <n v="3.84"/>
    <n v="21.354166666666668"/>
    <n v="27.93"/>
    <n v="19.420000000000002"/>
    <n v="445.99"/>
    <n v="1"/>
    <m/>
    <n v="0.8"/>
    <n v="0.52"/>
    <n v="1.6E-2"/>
    <n v="0.24"/>
    <n v="1"/>
    <n v="19.3"/>
    <n v="51.4"/>
  </r>
  <r>
    <d v="1907-08-14T00:00:00"/>
    <x v="2782"/>
    <x v="7"/>
    <x v="0"/>
    <x v="4"/>
    <x v="2"/>
    <n v="109"/>
    <n v="7"/>
    <n v="6.4220183486238536E-2"/>
    <n v="15.29"/>
    <n v="7.1288423806409424"/>
    <n v="35.130000000000003"/>
    <n v="18.34"/>
    <n v="485.96"/>
    <n v="4"/>
    <m/>
    <n v="1.77"/>
    <n v="2.27"/>
    <n v="3.3000000000000002E-2"/>
    <n v="1.96"/>
    <n v="2"/>
    <n v="18.399999999999999"/>
    <n v="51.4"/>
  </r>
  <r>
    <d v="1907-08-15T00:00:00"/>
    <x v="2783"/>
    <x v="7"/>
    <x v="4"/>
    <x v="15"/>
    <x v="1"/>
    <n v="158"/>
    <n v="0"/>
    <n v="0"/>
    <n v="16.48"/>
    <n v="9.5873786407766985"/>
    <n v="38.590000000000003"/>
    <n v="26.4"/>
    <n v="321.35000000000002"/>
    <n v="4"/>
    <n v="0.71"/>
    <n v="2.0099999999999998"/>
    <n v="2.29"/>
    <n v="1.2E-2"/>
    <n v="0.85"/>
    <n v="2"/>
    <n v="24.3"/>
    <n v="55.1"/>
  </r>
  <r>
    <d v="1907-08-16T00:00:00"/>
    <x v="2784"/>
    <x v="7"/>
    <x v="3"/>
    <x v="17"/>
    <x v="1"/>
    <n v="190"/>
    <n v="8"/>
    <n v="4.2105263157894736E-2"/>
    <n v="21.48"/>
    <n v="8.8454376163873363"/>
    <n v="24.87"/>
    <n v="24.54"/>
    <n v="332.21"/>
    <n v="3"/>
    <n v="3.42"/>
    <n v="1.78"/>
    <n v="2.15"/>
    <n v="1.9E-2"/>
    <n v="0.36"/>
    <n v="2"/>
    <n v="22.2"/>
    <n v="34.700000000000003"/>
  </r>
  <r>
    <d v="1907-08-17T00:00:00"/>
    <x v="2785"/>
    <x v="7"/>
    <x v="0"/>
    <x v="12"/>
    <x v="0"/>
    <n v="117"/>
    <n v="0"/>
    <n v="0"/>
    <n v="5.99"/>
    <n v="19.532554257095157"/>
    <n v="30.82"/>
    <n v="18.149999999999999"/>
    <n v="324.26"/>
    <n v="3"/>
    <n v="3.39"/>
    <n v="0.23"/>
    <n v="1.55"/>
    <n v="4.1000000000000002E-2"/>
    <n v="1.52"/>
    <n v="2"/>
    <n v="19.100000000000001"/>
    <n v="59.7"/>
  </r>
  <r>
    <d v="1907-08-18T00:00:00"/>
    <x v="2786"/>
    <x v="7"/>
    <x v="4"/>
    <x v="5"/>
    <x v="1"/>
    <n v="167"/>
    <n v="8"/>
    <n v="4.790419161676647E-2"/>
    <n v="19.84"/>
    <n v="8.4173387096774199"/>
    <n v="30.09"/>
    <n v="21.7"/>
    <n v="458.5"/>
    <n v="3"/>
    <n v="2.09"/>
    <n v="2.64"/>
    <n v="1.96"/>
    <n v="2.1999999999999999E-2"/>
    <n v="0.4"/>
    <n v="0"/>
    <n v="19.399999999999999"/>
    <n v="48.5"/>
  </r>
  <r>
    <d v="1907-08-19T00:00:00"/>
    <x v="2787"/>
    <x v="7"/>
    <x v="4"/>
    <x v="5"/>
    <x v="0"/>
    <n v="99"/>
    <n v="2"/>
    <n v="2.0202020202020204E-2"/>
    <n v="8.91"/>
    <n v="11.111111111111111"/>
    <n v="45.16"/>
    <n v="21.09"/>
    <n v="408.96"/>
    <n v="1"/>
    <n v="2.34"/>
    <n v="2.2000000000000002"/>
    <n v="0.76"/>
    <n v="4.8000000000000001E-2"/>
    <n v="0.03"/>
    <n v="0"/>
    <n v="19.100000000000001"/>
    <n v="42"/>
  </r>
  <r>
    <d v="1907-08-20T00:00:00"/>
    <x v="2788"/>
    <x v="7"/>
    <x v="3"/>
    <x v="7"/>
    <x v="1"/>
    <n v="127"/>
    <n v="2"/>
    <n v="1.5748031496062992E-2"/>
    <n v="9.92"/>
    <n v="12.80241935483871"/>
    <n v="26.69"/>
    <n v="23.06"/>
    <n v="298.94"/>
    <n v="2"/>
    <n v="3.8"/>
    <n v="1.72"/>
    <n v="2.2200000000000002"/>
    <n v="4.3999999999999997E-2"/>
    <m/>
    <n v="1"/>
    <n v="22.9"/>
    <n v="49.6"/>
  </r>
  <r>
    <d v="1907-08-21T00:00:00"/>
    <x v="2789"/>
    <x v="7"/>
    <x v="2"/>
    <x v="11"/>
    <x v="1"/>
    <n v="186"/>
    <n v="1"/>
    <n v="5.3763440860215058E-3"/>
    <n v="23.2"/>
    <n v="8.0172413793103452"/>
    <n v="28.42"/>
    <n v="27.32"/>
    <n v="373.67"/>
    <n v="3"/>
    <n v="0.77"/>
    <n v="1.34"/>
    <n v="2.4"/>
    <n v="2.5000000000000001E-2"/>
    <n v="1.23"/>
    <n v="0"/>
    <n v="22.6"/>
    <n v="43.1"/>
  </r>
  <r>
    <d v="1907-08-22T00:00:00"/>
    <x v="2790"/>
    <x v="7"/>
    <x v="1"/>
    <x v="6"/>
    <x v="0"/>
    <n v="126"/>
    <n v="5"/>
    <n v="3.968253968253968E-2"/>
    <n v="12.69"/>
    <n v="9.9290780141843982"/>
    <n v="33.03"/>
    <n v="28.39"/>
    <n v="221.95"/>
    <n v="4"/>
    <n v="1.1499999999999999"/>
    <n v="2.92"/>
    <n v="1.1599999999999999"/>
    <n v="4.5999999999999999E-2"/>
    <n v="0.57999999999999996"/>
    <n v="1"/>
    <n v="18.7"/>
    <n v="38.6"/>
  </r>
  <r>
    <d v="1907-08-23T00:00:00"/>
    <x v="2791"/>
    <x v="7"/>
    <x v="1"/>
    <x v="6"/>
    <x v="1"/>
    <n v="123"/>
    <n v="6"/>
    <n v="4.878048780487805E-2"/>
    <n v="21.01"/>
    <n v="5.8543550690147548"/>
    <n v="36.61"/>
    <n v="18.260000000000002"/>
    <n v="166.5"/>
    <n v="4"/>
    <n v="4.71"/>
    <n v="2.5099999999999998"/>
    <n v="1.02"/>
    <n v="1.7000000000000001E-2"/>
    <m/>
    <n v="0"/>
    <n v="21.3"/>
    <n v="54.2"/>
  </r>
  <r>
    <d v="1907-08-24T00:00:00"/>
    <x v="2792"/>
    <x v="7"/>
    <x v="0"/>
    <x v="4"/>
    <x v="0"/>
    <n v="118"/>
    <n v="8"/>
    <n v="6.7796610169491525E-2"/>
    <n v="17.07"/>
    <n v="6.912712360867018"/>
    <n v="10.039999999999999"/>
    <n v="24.05"/>
    <n v="118.92"/>
    <n v="4"/>
    <n v="4.99"/>
    <n v="0.78"/>
    <n v="0.99"/>
    <n v="1.7999999999999999E-2"/>
    <n v="0.59"/>
    <n v="1"/>
    <n v="19.899999999999999"/>
    <n v="32.799999999999997"/>
  </r>
  <r>
    <d v="1907-08-25T00:00:00"/>
    <x v="2793"/>
    <x v="7"/>
    <x v="0"/>
    <x v="4"/>
    <x v="2"/>
    <n v="100"/>
    <n v="9"/>
    <n v="0.09"/>
    <n v="10.64"/>
    <n v="9.3984962406015029"/>
    <n v="36.07"/>
    <n v="27.04"/>
    <n v="265.89999999999998"/>
    <n v="3"/>
    <n v="2.56"/>
    <n v="1.88"/>
    <n v="1.18"/>
    <n v="4.3999999999999997E-2"/>
    <n v="1.77"/>
    <n v="0"/>
    <n v="19.100000000000001"/>
    <n v="34.9"/>
  </r>
  <r>
    <d v="1907-08-26T00:00:00"/>
    <x v="2794"/>
    <x v="7"/>
    <x v="2"/>
    <x v="2"/>
    <x v="2"/>
    <n v="125"/>
    <n v="9"/>
    <n v="7.1999999999999995E-2"/>
    <n v="1.99"/>
    <n v="62.814070351758794"/>
    <n v="16.09"/>
    <n v="17.059999999999999"/>
    <n v="248.96"/>
    <n v="2"/>
    <m/>
    <n v="0.7"/>
    <n v="0.66"/>
    <n v="4.2999999999999997E-2"/>
    <n v="0.49"/>
    <n v="0"/>
    <n v="21"/>
    <n v="38.700000000000003"/>
  </r>
  <r>
    <d v="1907-08-27T00:00:00"/>
    <x v="2795"/>
    <x v="7"/>
    <x v="3"/>
    <x v="17"/>
    <x v="2"/>
    <n v="99"/>
    <n v="4"/>
    <n v="4.0404040404040407E-2"/>
    <n v="12.33"/>
    <n v="8.0291970802919703"/>
    <n v="49.04"/>
    <n v="20.12"/>
    <n v="403.45"/>
    <n v="2"/>
    <m/>
    <n v="1.71"/>
    <n v="2.08"/>
    <n v="0.04"/>
    <n v="0.25"/>
    <n v="1"/>
    <n v="21.8"/>
    <n v="31"/>
  </r>
  <r>
    <d v="1907-08-28T00:00:00"/>
    <x v="2796"/>
    <x v="7"/>
    <x v="1"/>
    <x v="13"/>
    <x v="0"/>
    <n v="113"/>
    <n v="9"/>
    <n v="7.9646017699115043E-2"/>
    <n v="9.61"/>
    <n v="11.758584807492197"/>
    <n v="24.32"/>
    <n v="17.420000000000002"/>
    <n v="301.35000000000002"/>
    <n v="2"/>
    <n v="3.36"/>
    <n v="2.2000000000000002"/>
    <n v="1.1399999999999999"/>
    <n v="4.2000000000000003E-2"/>
    <n v="0.75"/>
    <n v="2"/>
    <n v="18.100000000000001"/>
    <n v="50.1"/>
  </r>
  <r>
    <d v="1907-08-29T00:00:00"/>
    <x v="2797"/>
    <x v="7"/>
    <x v="1"/>
    <x v="6"/>
    <x v="0"/>
    <n v="160"/>
    <n v="3"/>
    <n v="1.8749999999999999E-2"/>
    <n v="13.07"/>
    <n v="12.24177505738332"/>
    <n v="29.27"/>
    <n v="20.65"/>
    <n v="168.44"/>
    <n v="3"/>
    <n v="2.34"/>
    <n v="1.4"/>
    <n v="0.66"/>
    <n v="3.2000000000000001E-2"/>
    <n v="0.65"/>
    <n v="1"/>
    <n v="21.2"/>
    <n v="47"/>
  </r>
  <r>
    <d v="1907-08-30T00:00:00"/>
    <x v="2798"/>
    <x v="7"/>
    <x v="1"/>
    <x v="6"/>
    <x v="1"/>
    <n v="181"/>
    <n v="1"/>
    <n v="5.5248618784530384E-3"/>
    <n v="17.82"/>
    <n v="10.15712682379349"/>
    <n v="12.73"/>
    <n v="15.63"/>
    <n v="139.22999999999999"/>
    <n v="4"/>
    <n v="2.69"/>
    <n v="0.9"/>
    <n v="2.48"/>
    <n v="1.2999999999999999E-2"/>
    <n v="1.18"/>
    <n v="0"/>
    <n v="22.1"/>
    <n v="55.8"/>
  </r>
  <r>
    <d v="1907-08-31T00:00:00"/>
    <x v="2799"/>
    <x v="7"/>
    <x v="3"/>
    <x v="3"/>
    <x v="1"/>
    <n v="58"/>
    <n v="6"/>
    <n v="0.10344827586206896"/>
    <n v="13.36"/>
    <n v="4.341317365269461"/>
    <n v="44.89"/>
    <n v="22.41"/>
    <n v="131.81"/>
    <n v="2"/>
    <m/>
    <n v="1.02"/>
    <n v="0.93"/>
    <n v="4.5999999999999999E-2"/>
    <n v="1.48"/>
    <n v="1"/>
    <n v="22.3"/>
    <n v="46.7"/>
  </r>
  <r>
    <d v="1907-09-01T00:00:00"/>
    <x v="2800"/>
    <x v="8"/>
    <x v="4"/>
    <x v="5"/>
    <x v="1"/>
    <n v="122"/>
    <n v="3"/>
    <n v="2.4590163934426229E-2"/>
    <n v="16.440000000000001"/>
    <n v="7.4209245742092449"/>
    <n v="19.899999999999999"/>
    <n v="29.95"/>
    <n v="107.13"/>
    <n v="1"/>
    <n v="4.5999999999999996"/>
    <n v="2.58"/>
    <n v="2.14"/>
    <n v="1.4999999999999999E-2"/>
    <m/>
    <n v="0"/>
    <n v="19.5"/>
    <n v="32.299999999999997"/>
  </r>
  <r>
    <d v="1907-09-02T00:00:00"/>
    <x v="2801"/>
    <x v="8"/>
    <x v="3"/>
    <x v="17"/>
    <x v="0"/>
    <n v="58"/>
    <n v="1"/>
    <n v="1.7241379310344827E-2"/>
    <n v="17.09"/>
    <n v="3.3937975424224693"/>
    <n v="22.26"/>
    <n v="28.13"/>
    <n v="129.85"/>
    <n v="4"/>
    <n v="4.59"/>
    <n v="0.21"/>
    <n v="1.48"/>
    <n v="1.7000000000000001E-2"/>
    <n v="1.29"/>
    <n v="2"/>
    <n v="18.899999999999999"/>
    <n v="33.200000000000003"/>
  </r>
  <r>
    <d v="1907-09-03T00:00:00"/>
    <x v="2802"/>
    <x v="8"/>
    <x v="0"/>
    <x v="19"/>
    <x v="1"/>
    <n v="158"/>
    <n v="6"/>
    <n v="3.7974683544303799E-2"/>
    <n v="18.93"/>
    <n v="8.3465398837823557"/>
    <n v="34.83"/>
    <n v="22.63"/>
    <n v="401.53"/>
    <n v="1"/>
    <n v="0.49"/>
    <n v="2.74"/>
    <n v="1.25"/>
    <n v="4.2000000000000003E-2"/>
    <n v="1.98"/>
    <n v="1"/>
    <n v="24.5"/>
    <n v="55.4"/>
  </r>
  <r>
    <d v="1907-09-04T00:00:00"/>
    <x v="2803"/>
    <x v="8"/>
    <x v="3"/>
    <x v="7"/>
    <x v="1"/>
    <n v="100"/>
    <n v="9"/>
    <n v="0.09"/>
    <n v="15.94"/>
    <n v="6.2735257214554583"/>
    <n v="10.3"/>
    <n v="23.81"/>
    <n v="409.39"/>
    <n v="3"/>
    <n v="1.92"/>
    <n v="0.78"/>
    <n v="1.84"/>
    <n v="1.2E-2"/>
    <n v="1.19"/>
    <n v="2"/>
    <n v="24.3"/>
    <n v="47.8"/>
  </r>
  <r>
    <d v="1907-09-05T00:00:00"/>
    <x v="2804"/>
    <x v="8"/>
    <x v="1"/>
    <x v="13"/>
    <x v="1"/>
    <n v="100"/>
    <n v="6"/>
    <n v="0.06"/>
    <n v="21.26"/>
    <n v="4.7036688617121349"/>
    <n v="49.63"/>
    <n v="26.52"/>
    <n v="242"/>
    <n v="4"/>
    <n v="3.32"/>
    <n v="1.85"/>
    <n v="2.2200000000000002"/>
    <n v="0.03"/>
    <n v="0.03"/>
    <n v="0"/>
    <n v="19.5"/>
    <n v="46.3"/>
  </r>
  <r>
    <d v="1907-09-06T00:00:00"/>
    <x v="2805"/>
    <x v="8"/>
    <x v="3"/>
    <x v="10"/>
    <x v="0"/>
    <n v="169"/>
    <n v="7"/>
    <n v="4.142011834319527E-2"/>
    <n v="7.9"/>
    <n v="21.39240506329114"/>
    <n v="30.3"/>
    <n v="18.48"/>
    <n v="113.2"/>
    <n v="4"/>
    <n v="0.69"/>
    <n v="1.51"/>
    <n v="0.61"/>
    <n v="2.1000000000000001E-2"/>
    <n v="0.31"/>
    <n v="2"/>
    <n v="23.1"/>
    <n v="55.4"/>
  </r>
  <r>
    <d v="1907-09-07T00:00:00"/>
    <x v="2806"/>
    <x v="8"/>
    <x v="1"/>
    <x v="8"/>
    <x v="1"/>
    <n v="87"/>
    <m/>
    <n v="0"/>
    <n v="20.22"/>
    <n v="4.3026706231454011"/>
    <n v="43.38"/>
    <n v="23.24"/>
    <n v="151.53"/>
    <n v="3"/>
    <n v="4.7"/>
    <m/>
    <n v="0.59"/>
    <n v="2.4E-2"/>
    <m/>
    <n v="1"/>
    <n v="21.7"/>
    <n v="46.6"/>
  </r>
  <r>
    <d v="1907-09-08T00:00:00"/>
    <x v="2807"/>
    <x v="8"/>
    <x v="1"/>
    <x v="6"/>
    <x v="2"/>
    <n v="110"/>
    <n v="1"/>
    <n v="9.0909090909090905E-3"/>
    <n v="15.53"/>
    <n v="7.0830650354153253"/>
    <n v="46.28"/>
    <n v="22.25"/>
    <n v="302.98"/>
    <n v="2"/>
    <n v="2.88"/>
    <n v="2.7"/>
    <n v="2.4700000000000002"/>
    <n v="2.5999999999999999E-2"/>
    <n v="0.65"/>
    <n v="1"/>
    <n v="23.2"/>
    <n v="39"/>
  </r>
  <r>
    <d v="1907-09-09T00:00:00"/>
    <x v="2808"/>
    <x v="8"/>
    <x v="4"/>
    <x v="5"/>
    <x v="0"/>
    <n v="179"/>
    <n v="1"/>
    <n v="5.5865921787709499E-3"/>
    <n v="15.11"/>
    <n v="11.84645929847783"/>
    <n v="10.02"/>
    <n v="20.77"/>
    <n v="490.81"/>
    <n v="1"/>
    <n v="2.98"/>
    <n v="2.48"/>
    <n v="1.04"/>
    <n v="1.7000000000000001E-2"/>
    <n v="0.61"/>
    <n v="0"/>
    <n v="23.5"/>
    <n v="59.4"/>
  </r>
  <r>
    <d v="1907-09-10T00:00:00"/>
    <x v="2809"/>
    <x v="8"/>
    <x v="1"/>
    <x v="8"/>
    <x v="2"/>
    <n v="123"/>
    <n v="2"/>
    <n v="1.6260162601626018E-2"/>
    <n v="5.29"/>
    <n v="23.251417769376182"/>
    <n v="27.13"/>
    <n v="21.84"/>
    <n v="148.97"/>
    <n v="1"/>
    <n v="0.63"/>
    <m/>
    <n v="0.61"/>
    <n v="4.2000000000000003E-2"/>
    <n v="1.32"/>
    <n v="1"/>
    <n v="21.2"/>
    <n v="55.5"/>
  </r>
  <r>
    <d v="1907-09-11T00:00:00"/>
    <x v="2810"/>
    <x v="8"/>
    <x v="2"/>
    <x v="11"/>
    <x v="1"/>
    <n v="137"/>
    <n v="9"/>
    <n v="6.569343065693431E-2"/>
    <n v="20.41"/>
    <n v="6.712395884370407"/>
    <n v="45.59"/>
    <n v="26.54"/>
    <n v="161.72"/>
    <n v="3"/>
    <n v="0.09"/>
    <n v="1.22"/>
    <n v="1.1599999999999999"/>
    <n v="2.1000000000000001E-2"/>
    <n v="0.56999999999999995"/>
    <n v="1"/>
    <n v="24.4"/>
    <n v="39.5"/>
  </r>
  <r>
    <d v="1907-09-12T00:00:00"/>
    <x v="2811"/>
    <x v="8"/>
    <x v="2"/>
    <x v="2"/>
    <x v="2"/>
    <n v="88"/>
    <n v="1"/>
    <n v="1.1363636363636364E-2"/>
    <n v="14.84"/>
    <n v="5.9299191374663076"/>
    <n v="37.700000000000003"/>
    <n v="20.71"/>
    <n v="261.94"/>
    <n v="2"/>
    <n v="3.22"/>
    <n v="2.0299999999999998"/>
    <n v="0.86"/>
    <n v="2.5999999999999999E-2"/>
    <n v="0.68"/>
    <n v="1"/>
    <n v="21.7"/>
    <n v="50.9"/>
  </r>
  <r>
    <d v="1907-09-13T00:00:00"/>
    <x v="2812"/>
    <x v="8"/>
    <x v="3"/>
    <x v="3"/>
    <x v="1"/>
    <n v="189"/>
    <n v="1"/>
    <n v="5.2910052910052907E-3"/>
    <n v="5.16"/>
    <n v="36.627906976744185"/>
    <n v="39.57"/>
    <n v="28.79"/>
    <n v="346.23"/>
    <n v="4"/>
    <n v="1.07"/>
    <n v="0.36"/>
    <n v="1.4"/>
    <n v="1.2999999999999999E-2"/>
    <n v="1.82"/>
    <n v="0"/>
    <n v="18.8"/>
    <n v="31.7"/>
  </r>
  <r>
    <d v="1907-09-14T00:00:00"/>
    <x v="2813"/>
    <x v="8"/>
    <x v="1"/>
    <x v="8"/>
    <x v="2"/>
    <n v="92"/>
    <n v="9"/>
    <n v="9.7826086956521743E-2"/>
    <n v="2.14"/>
    <n v="42.990654205607477"/>
    <n v="32.06"/>
    <n v="28.47"/>
    <n v="256.77"/>
    <n v="1"/>
    <n v="4.0999999999999996"/>
    <n v="2.84"/>
    <n v="2.2599999999999998"/>
    <n v="1.4E-2"/>
    <n v="1.89"/>
    <n v="2"/>
    <n v="23.3"/>
    <n v="45"/>
  </r>
  <r>
    <d v="1907-09-15T00:00:00"/>
    <x v="2814"/>
    <x v="8"/>
    <x v="0"/>
    <x v="0"/>
    <x v="2"/>
    <n v="168"/>
    <n v="1"/>
    <n v="5.9523809523809521E-3"/>
    <n v="12.19"/>
    <n v="13.781788351107465"/>
    <n v="49.05"/>
    <n v="29.61"/>
    <n v="350.44"/>
    <n v="3"/>
    <n v="0.25"/>
    <n v="2.67"/>
    <n v="2.29"/>
    <n v="3.4000000000000002E-2"/>
    <n v="0.01"/>
    <n v="2"/>
    <n v="23.6"/>
    <n v="51"/>
  </r>
  <r>
    <d v="1907-09-16T00:00:00"/>
    <x v="2815"/>
    <x v="8"/>
    <x v="2"/>
    <x v="14"/>
    <x v="2"/>
    <n v="85"/>
    <n v="2"/>
    <n v="2.3529411764705882E-2"/>
    <n v="7.5"/>
    <n v="11.333333333333334"/>
    <n v="14.13"/>
    <n v="15.97"/>
    <n v="126.09"/>
    <n v="1"/>
    <n v="0.86"/>
    <n v="1.53"/>
    <n v="1.1200000000000001"/>
    <n v="2.7E-2"/>
    <m/>
    <n v="1"/>
    <n v="24.3"/>
    <n v="41.7"/>
  </r>
  <r>
    <d v="1907-09-17T00:00:00"/>
    <x v="2816"/>
    <x v="8"/>
    <x v="2"/>
    <x v="2"/>
    <x v="2"/>
    <n v="116"/>
    <n v="4"/>
    <n v="3.4482758620689655E-2"/>
    <n v="7.82"/>
    <n v="14.833759590792837"/>
    <n v="44.81"/>
    <n v="24.11"/>
    <n v="171.57"/>
    <n v="2"/>
    <n v="3.9"/>
    <n v="2.5"/>
    <n v="1.45"/>
    <n v="0.03"/>
    <n v="0.79"/>
    <n v="1"/>
    <n v="24.4"/>
    <n v="51.9"/>
  </r>
  <r>
    <d v="1907-09-18T00:00:00"/>
    <x v="2817"/>
    <x v="8"/>
    <x v="1"/>
    <x v="6"/>
    <x v="0"/>
    <n v="180"/>
    <n v="0"/>
    <n v="0"/>
    <n v="2.77"/>
    <n v="64.981949458483754"/>
    <n v="37.11"/>
    <n v="18.100000000000001"/>
    <n v="128.33000000000001"/>
    <n v="3"/>
    <n v="7.0000000000000007E-2"/>
    <n v="2.76"/>
    <n v="1.58"/>
    <n v="3.4000000000000002E-2"/>
    <m/>
    <n v="1"/>
    <n v="22.4"/>
    <n v="39.6"/>
  </r>
  <r>
    <d v="1907-09-19T00:00:00"/>
    <x v="2818"/>
    <x v="8"/>
    <x v="2"/>
    <x v="14"/>
    <x v="0"/>
    <n v="193"/>
    <m/>
    <n v="0"/>
    <n v="6.14"/>
    <n v="31.433224755700326"/>
    <n v="31.91"/>
    <n v="16.2"/>
    <n v="450.03"/>
    <n v="1"/>
    <n v="1.21"/>
    <m/>
    <n v="1"/>
    <n v="4.3999999999999997E-2"/>
    <n v="1.92"/>
    <n v="0"/>
    <n v="18.899999999999999"/>
    <n v="44.3"/>
  </r>
  <r>
    <d v="1907-09-20T00:00:00"/>
    <x v="2819"/>
    <x v="8"/>
    <x v="4"/>
    <x v="5"/>
    <x v="1"/>
    <n v="50"/>
    <n v="6"/>
    <n v="0.12"/>
    <n v="23.25"/>
    <n v="2.150537634408602"/>
    <n v="36.76"/>
    <n v="22.71"/>
    <n v="419.48"/>
    <n v="3"/>
    <n v="3.63"/>
    <n v="0.79"/>
    <n v="0.84"/>
    <n v="1.9E-2"/>
    <n v="1.44"/>
    <n v="1"/>
    <n v="21.6"/>
    <n v="45.6"/>
  </r>
  <r>
    <d v="1907-09-21T00:00:00"/>
    <x v="2820"/>
    <x v="8"/>
    <x v="0"/>
    <x v="12"/>
    <x v="1"/>
    <n v="77"/>
    <n v="4"/>
    <n v="5.1948051948051951E-2"/>
    <n v="13.88"/>
    <n v="5.5475504322766565"/>
    <n v="41.36"/>
    <n v="29"/>
    <n v="206.7"/>
    <n v="3"/>
    <n v="3.48"/>
    <n v="0.63"/>
    <n v="1.45"/>
    <n v="1.2E-2"/>
    <n v="1.91"/>
    <n v="2"/>
    <n v="20.9"/>
    <n v="46.1"/>
  </r>
  <r>
    <d v="1907-09-22T00:00:00"/>
    <x v="2821"/>
    <x v="8"/>
    <x v="0"/>
    <x v="4"/>
    <x v="1"/>
    <n v="145"/>
    <m/>
    <n v="0"/>
    <n v="13.31"/>
    <n v="10.894064613072878"/>
    <n v="17.41"/>
    <n v="19.420000000000002"/>
    <n v="401.63"/>
    <n v="1"/>
    <m/>
    <n v="1.99"/>
    <n v="1.31"/>
    <n v="0.03"/>
    <n v="0.7"/>
    <n v="0"/>
    <n v="23.6"/>
    <n v="59.7"/>
  </r>
  <r>
    <d v="1907-09-23T00:00:00"/>
    <x v="2822"/>
    <x v="8"/>
    <x v="1"/>
    <x v="8"/>
    <x v="2"/>
    <n v="173"/>
    <n v="3"/>
    <n v="1.7341040462427744E-2"/>
    <n v="12.63"/>
    <n v="13.697545526524149"/>
    <n v="18.829999999999998"/>
    <n v="20.98"/>
    <n v="424.34"/>
    <n v="2"/>
    <n v="3.96"/>
    <n v="2.95"/>
    <n v="2.2999999999999998"/>
    <n v="3.3000000000000002E-2"/>
    <n v="0.3"/>
    <n v="0"/>
    <n v="19.600000000000001"/>
    <n v="57.7"/>
  </r>
  <r>
    <d v="1907-09-24T00:00:00"/>
    <x v="2823"/>
    <x v="8"/>
    <x v="4"/>
    <x v="9"/>
    <x v="0"/>
    <n v="197"/>
    <n v="0"/>
    <n v="0"/>
    <n v="18.68"/>
    <n v="10.546038543897216"/>
    <n v="19.8"/>
    <n v="25.24"/>
    <n v="440.43"/>
    <n v="2"/>
    <n v="2.1"/>
    <m/>
    <n v="2.19"/>
    <n v="1.2E-2"/>
    <n v="1.31"/>
    <n v="1"/>
    <n v="19"/>
    <n v="50.9"/>
  </r>
  <r>
    <d v="1907-09-25T00:00:00"/>
    <x v="2824"/>
    <x v="8"/>
    <x v="1"/>
    <x v="13"/>
    <x v="0"/>
    <n v="152"/>
    <n v="8"/>
    <n v="5.2631578947368418E-2"/>
    <n v="16.55"/>
    <n v="9.1842900302114803"/>
    <n v="23.86"/>
    <n v="28.13"/>
    <n v="273.20999999999998"/>
    <n v="3"/>
    <n v="3.5"/>
    <n v="2.99"/>
    <n v="1.83"/>
    <n v="1.4999999999999999E-2"/>
    <m/>
    <n v="2"/>
    <n v="20.5"/>
    <n v="41.9"/>
  </r>
  <r>
    <d v="1907-09-26T00:00:00"/>
    <x v="2825"/>
    <x v="8"/>
    <x v="2"/>
    <x v="11"/>
    <x v="1"/>
    <n v="84"/>
    <n v="7"/>
    <n v="8.3333333333333329E-2"/>
    <n v="5.41"/>
    <n v="15.526802218114602"/>
    <n v="32.64"/>
    <n v="16.53"/>
    <n v="487.57"/>
    <n v="1"/>
    <n v="2.3199999999999998"/>
    <n v="0.35"/>
    <n v="1.07"/>
    <n v="4.4999999999999998E-2"/>
    <n v="1.7"/>
    <n v="1"/>
    <n v="18.7"/>
    <n v="50.6"/>
  </r>
  <r>
    <d v="1907-09-27T00:00:00"/>
    <x v="2826"/>
    <x v="8"/>
    <x v="1"/>
    <x v="1"/>
    <x v="1"/>
    <n v="127"/>
    <n v="8"/>
    <n v="6.2992125984251968E-2"/>
    <n v="12.53"/>
    <n v="10.135674381484439"/>
    <n v="46.44"/>
    <n v="23.91"/>
    <n v="456.91"/>
    <n v="1"/>
    <n v="0.05"/>
    <n v="1.87"/>
    <n v="1.24"/>
    <n v="1.0999999999999999E-2"/>
    <m/>
    <n v="1"/>
    <n v="20.100000000000001"/>
    <n v="40.799999999999997"/>
  </r>
  <r>
    <d v="1907-09-28T00:00:00"/>
    <x v="2827"/>
    <x v="8"/>
    <x v="4"/>
    <x v="18"/>
    <x v="0"/>
    <n v="197"/>
    <n v="5"/>
    <n v="2.5380710659898477E-2"/>
    <n v="17.309999999999999"/>
    <n v="11.380704794916234"/>
    <n v="20.170000000000002"/>
    <n v="18.579999999999998"/>
    <n v="383.87"/>
    <n v="1"/>
    <n v="0.02"/>
    <n v="2.04"/>
    <n v="0.85"/>
    <n v="4.2000000000000003E-2"/>
    <n v="0.8"/>
    <n v="2"/>
    <n v="22.9"/>
    <n v="53.9"/>
  </r>
  <r>
    <d v="1907-09-29T00:00:00"/>
    <x v="2828"/>
    <x v="8"/>
    <x v="2"/>
    <x v="11"/>
    <x v="1"/>
    <n v="77"/>
    <n v="8"/>
    <n v="0.1038961038961039"/>
    <n v="11.37"/>
    <n v="6.7722075637642929"/>
    <n v="32.14"/>
    <n v="26.65"/>
    <n v="112.76"/>
    <n v="2"/>
    <n v="4.95"/>
    <n v="0.11"/>
    <n v="1.04"/>
    <n v="3.7999999999999999E-2"/>
    <n v="1.7"/>
    <n v="1"/>
    <n v="22.2"/>
    <n v="34.1"/>
  </r>
  <r>
    <d v="1907-09-30T00:00:00"/>
    <x v="2829"/>
    <x v="8"/>
    <x v="2"/>
    <x v="14"/>
    <x v="1"/>
    <n v="191"/>
    <n v="7"/>
    <n v="3.6649214659685861E-2"/>
    <n v="13.47"/>
    <n v="14.179658500371195"/>
    <n v="49.07"/>
    <n v="18.98"/>
    <n v="394.87"/>
    <n v="4"/>
    <n v="1.01"/>
    <n v="1"/>
    <n v="2.4700000000000002"/>
    <n v="4.8000000000000001E-2"/>
    <n v="0.64"/>
    <n v="0"/>
    <n v="19.100000000000001"/>
    <n v="31.7"/>
  </r>
  <r>
    <d v="1907-10-01T00:00:00"/>
    <x v="2830"/>
    <x v="9"/>
    <x v="0"/>
    <x v="12"/>
    <x v="1"/>
    <n v="137"/>
    <n v="7"/>
    <n v="5.1094890510948905E-2"/>
    <n v="2.87"/>
    <n v="47.735191637630663"/>
    <n v="37.08"/>
    <n v="25.91"/>
    <n v="351.34"/>
    <n v="4"/>
    <n v="4.29"/>
    <n v="1.4"/>
    <n v="1.6"/>
    <n v="1.9E-2"/>
    <n v="0.41"/>
    <n v="1"/>
    <n v="21.2"/>
    <n v="40"/>
  </r>
  <r>
    <d v="1907-10-02T00:00:00"/>
    <x v="2831"/>
    <x v="9"/>
    <x v="4"/>
    <x v="9"/>
    <x v="1"/>
    <n v="77"/>
    <n v="8"/>
    <n v="0.1038961038961039"/>
    <n v="1.28"/>
    <n v="60.15625"/>
    <n v="27.15"/>
    <n v="25.71"/>
    <n v="478.21"/>
    <n v="1"/>
    <n v="1.1399999999999999"/>
    <n v="2.72"/>
    <n v="2.14"/>
    <n v="1.9E-2"/>
    <m/>
    <n v="0"/>
    <n v="19.8"/>
    <n v="41"/>
  </r>
  <r>
    <d v="1907-10-03T00:00:00"/>
    <x v="2832"/>
    <x v="9"/>
    <x v="2"/>
    <x v="2"/>
    <x v="0"/>
    <n v="162"/>
    <n v="8"/>
    <n v="4.9382716049382713E-2"/>
    <n v="18.68"/>
    <n v="8.6723768736616709"/>
    <n v="12.97"/>
    <n v="29.64"/>
    <n v="281.67"/>
    <n v="3"/>
    <n v="2.2599999999999998"/>
    <n v="2.11"/>
    <n v="1.05"/>
    <n v="3.1E-2"/>
    <n v="1.67"/>
    <n v="2"/>
    <n v="20.9"/>
    <n v="58.7"/>
  </r>
  <r>
    <d v="1907-10-04T00:00:00"/>
    <x v="2833"/>
    <x v="9"/>
    <x v="2"/>
    <x v="16"/>
    <x v="0"/>
    <n v="74"/>
    <n v="9"/>
    <n v="0.12162162162162163"/>
    <n v="18.829999999999998"/>
    <n v="3.9298990971853427"/>
    <n v="22.95"/>
    <n v="22.42"/>
    <n v="335.4"/>
    <n v="3"/>
    <n v="4.92"/>
    <n v="1.88"/>
    <n v="1.32"/>
    <n v="2.9000000000000001E-2"/>
    <n v="0.94"/>
    <n v="1"/>
    <n v="20"/>
    <n v="58.1"/>
  </r>
  <r>
    <d v="1907-10-05T00:00:00"/>
    <x v="2834"/>
    <x v="9"/>
    <x v="2"/>
    <x v="16"/>
    <x v="0"/>
    <n v="184"/>
    <n v="0"/>
    <n v="0"/>
    <n v="12.7"/>
    <n v="14.488188976377954"/>
    <n v="22.86"/>
    <n v="17.399999999999999"/>
    <n v="327.49"/>
    <n v="4"/>
    <n v="0.67"/>
    <n v="0.39"/>
    <n v="1.7"/>
    <n v="3.5999999999999997E-2"/>
    <m/>
    <n v="1"/>
    <n v="18.399999999999999"/>
    <n v="45"/>
  </r>
  <r>
    <d v="1907-10-06T00:00:00"/>
    <x v="2835"/>
    <x v="9"/>
    <x v="4"/>
    <x v="9"/>
    <x v="2"/>
    <n v="73"/>
    <n v="3"/>
    <n v="4.1095890410958902E-2"/>
    <n v="19.75"/>
    <n v="3.6962025316455698"/>
    <n v="36.950000000000003"/>
    <n v="26.9"/>
    <n v="109.63"/>
    <n v="4"/>
    <m/>
    <n v="0.87"/>
    <n v="0.6"/>
    <n v="3.6999999999999998E-2"/>
    <n v="0.11"/>
    <n v="2"/>
    <n v="23"/>
    <n v="44.3"/>
  </r>
  <r>
    <d v="1907-10-07T00:00:00"/>
    <x v="2836"/>
    <x v="9"/>
    <x v="4"/>
    <x v="18"/>
    <x v="0"/>
    <n v="104"/>
    <n v="0"/>
    <n v="0"/>
    <n v="18.98"/>
    <n v="5.4794520547945202"/>
    <n v="16.84"/>
    <n v="26.21"/>
    <n v="185.47"/>
    <n v="2"/>
    <n v="1.81"/>
    <n v="1.32"/>
    <n v="2.2999999999999998"/>
    <n v="1.2E-2"/>
    <n v="0.22"/>
    <n v="1"/>
    <n v="22.2"/>
    <n v="51.2"/>
  </r>
  <r>
    <d v="1907-10-08T00:00:00"/>
    <x v="2837"/>
    <x v="9"/>
    <x v="1"/>
    <x v="1"/>
    <x v="1"/>
    <n v="124"/>
    <n v="5"/>
    <n v="4.0322580645161289E-2"/>
    <n v="9.23"/>
    <n v="13.434452871072589"/>
    <n v="29.73"/>
    <n v="27.76"/>
    <n v="172.95"/>
    <n v="1"/>
    <n v="2.85"/>
    <n v="0.91"/>
    <n v="2.19"/>
    <n v="3.4000000000000002E-2"/>
    <n v="0.91"/>
    <n v="1"/>
    <n v="22.7"/>
    <n v="57.1"/>
  </r>
  <r>
    <d v="1907-10-09T00:00:00"/>
    <x v="2838"/>
    <x v="9"/>
    <x v="2"/>
    <x v="16"/>
    <x v="0"/>
    <n v="113"/>
    <n v="1"/>
    <n v="8.8495575221238937E-3"/>
    <n v="12.29"/>
    <n v="9.1944670463791702"/>
    <n v="25.98"/>
    <n v="23.38"/>
    <n v="241.95"/>
    <n v="1"/>
    <n v="2.62"/>
    <n v="1.31"/>
    <n v="2.46"/>
    <n v="3.6999999999999998E-2"/>
    <n v="0.97"/>
    <n v="2"/>
    <n v="23"/>
    <n v="58"/>
  </r>
  <r>
    <d v="1907-10-10T00:00:00"/>
    <x v="2839"/>
    <x v="9"/>
    <x v="0"/>
    <x v="12"/>
    <x v="1"/>
    <n v="162"/>
    <n v="6"/>
    <n v="3.7037037037037035E-2"/>
    <n v="11.91"/>
    <n v="13.602015113350125"/>
    <n v="15.61"/>
    <n v="24.88"/>
    <n v="210.28"/>
    <n v="2"/>
    <n v="0.65"/>
    <m/>
    <n v="1.27"/>
    <n v="2.5999999999999999E-2"/>
    <n v="0.19"/>
    <n v="2"/>
    <n v="22.9"/>
    <n v="38"/>
  </r>
  <r>
    <d v="1907-10-11T00:00:00"/>
    <x v="2840"/>
    <x v="9"/>
    <x v="3"/>
    <x v="10"/>
    <x v="0"/>
    <n v="59"/>
    <m/>
    <n v="0"/>
    <n v="1.45"/>
    <n v="40.689655172413794"/>
    <n v="45.54"/>
    <n v="29.45"/>
    <n v="229.3"/>
    <n v="1"/>
    <n v="2.84"/>
    <n v="1.82"/>
    <n v="0.75"/>
    <n v="4.5999999999999999E-2"/>
    <n v="0.17"/>
    <n v="0"/>
    <n v="24.6"/>
    <n v="56"/>
  </r>
  <r>
    <d v="1907-10-12T00:00:00"/>
    <x v="2841"/>
    <x v="9"/>
    <x v="4"/>
    <x v="9"/>
    <x v="0"/>
    <n v="142"/>
    <n v="9"/>
    <n v="6.3380281690140844E-2"/>
    <n v="1"/>
    <n v="142"/>
    <n v="34.85"/>
    <n v="15.24"/>
    <n v="129.66999999999999"/>
    <n v="4"/>
    <n v="1.81"/>
    <n v="1.56"/>
    <n v="1.86"/>
    <n v="2.8000000000000001E-2"/>
    <n v="1.21"/>
    <n v="1"/>
    <n v="23.9"/>
    <n v="47.3"/>
  </r>
  <r>
    <d v="1907-10-13T00:00:00"/>
    <x v="2842"/>
    <x v="9"/>
    <x v="0"/>
    <x v="12"/>
    <x v="1"/>
    <n v="61"/>
    <n v="3"/>
    <n v="4.9180327868852458E-2"/>
    <n v="20.28"/>
    <n v="3.0078895463510849"/>
    <n v="36.94"/>
    <n v="25.02"/>
    <n v="161.16999999999999"/>
    <n v="3"/>
    <n v="1.29"/>
    <n v="1.61"/>
    <n v="0.76"/>
    <n v="4.1000000000000002E-2"/>
    <n v="1.08"/>
    <n v="2"/>
    <n v="21.9"/>
    <n v="49.7"/>
  </r>
  <r>
    <d v="1907-10-14T00:00:00"/>
    <x v="2843"/>
    <x v="9"/>
    <x v="0"/>
    <x v="4"/>
    <x v="2"/>
    <n v="173"/>
    <n v="9"/>
    <n v="5.2023121387283239E-2"/>
    <n v="23.49"/>
    <n v="7.3648361004682847"/>
    <n v="25.81"/>
    <n v="21.91"/>
    <n v="302.60000000000002"/>
    <n v="2"/>
    <n v="0.7"/>
    <n v="2.3199999999999998"/>
    <n v="1.1200000000000001"/>
    <n v="1.4E-2"/>
    <m/>
    <n v="1"/>
    <n v="18.899999999999999"/>
    <n v="42.2"/>
  </r>
  <r>
    <d v="1907-10-15T00:00:00"/>
    <x v="2844"/>
    <x v="9"/>
    <x v="3"/>
    <x v="10"/>
    <x v="2"/>
    <n v="134"/>
    <n v="9"/>
    <n v="6.7164179104477612E-2"/>
    <n v="43.64"/>
    <n v="3.0705774518790099"/>
    <n v="43.51"/>
    <n v="21.17"/>
    <n v="303.69"/>
    <n v="1"/>
    <n v="3.33"/>
    <n v="2.93"/>
    <n v="0.93"/>
    <n v="4.8000000000000001E-2"/>
    <n v="1.42"/>
    <n v="1"/>
    <n v="18"/>
    <n v="44.7"/>
  </r>
  <r>
    <d v="1907-10-16T00:00:00"/>
    <x v="2845"/>
    <x v="9"/>
    <x v="4"/>
    <x v="9"/>
    <x v="2"/>
    <n v="141"/>
    <n v="7"/>
    <n v="4.9645390070921988E-2"/>
    <n v="2.65"/>
    <n v="53.20754716981132"/>
    <n v="47.05"/>
    <n v="19.48"/>
    <n v="138.81"/>
    <n v="2"/>
    <n v="3.59"/>
    <n v="2.95"/>
    <n v="1.77"/>
    <n v="2.9000000000000001E-2"/>
    <n v="0.56999999999999995"/>
    <n v="1"/>
    <n v="18.600000000000001"/>
    <n v="44.8"/>
  </r>
  <r>
    <d v="1907-10-17T00:00:00"/>
    <x v="2846"/>
    <x v="9"/>
    <x v="4"/>
    <x v="18"/>
    <x v="2"/>
    <n v="99"/>
    <n v="3"/>
    <n v="3.0303030303030304E-2"/>
    <n v="15"/>
    <n v="6.6"/>
    <n v="10.99"/>
    <n v="25.89"/>
    <n v="342.22"/>
    <n v="1"/>
    <n v="4.09"/>
    <n v="1.98"/>
    <n v="1.79"/>
    <n v="1.7999999999999999E-2"/>
    <n v="1.33"/>
    <n v="0"/>
    <n v="24"/>
    <n v="51.5"/>
  </r>
  <r>
    <d v="1907-10-18T00:00:00"/>
    <x v="2847"/>
    <x v="9"/>
    <x v="1"/>
    <x v="6"/>
    <x v="0"/>
    <n v="154"/>
    <n v="2"/>
    <n v="1.2987012987012988E-2"/>
    <n v="15.4"/>
    <n v="10"/>
    <n v="27.99"/>
    <n v="16.73"/>
    <n v="491.28"/>
    <n v="1"/>
    <m/>
    <n v="1.1000000000000001"/>
    <n v="1.1599999999999999"/>
    <n v="1.4E-2"/>
    <n v="1.1399999999999999"/>
    <n v="2"/>
    <n v="24.3"/>
    <n v="39.299999999999997"/>
  </r>
  <r>
    <d v="1907-10-19T00:00:00"/>
    <x v="2848"/>
    <x v="9"/>
    <x v="4"/>
    <x v="15"/>
    <x v="0"/>
    <n v="68"/>
    <n v="9"/>
    <n v="0.13235294117647059"/>
    <n v="7.19"/>
    <n v="9.4575799721835878"/>
    <n v="36.86"/>
    <n v="18.440000000000001"/>
    <n v="256.81"/>
    <n v="1"/>
    <n v="4.9800000000000004"/>
    <n v="1.77"/>
    <n v="1.99"/>
    <n v="0.03"/>
    <n v="0.02"/>
    <n v="0"/>
    <n v="22.4"/>
    <n v="41.4"/>
  </r>
  <r>
    <d v="1907-10-20T00:00:00"/>
    <x v="2849"/>
    <x v="9"/>
    <x v="0"/>
    <x v="4"/>
    <x v="1"/>
    <n v="79"/>
    <m/>
    <n v="0"/>
    <n v="12.21"/>
    <n v="6.4701064701064697"/>
    <n v="43.48"/>
    <n v="19.82"/>
    <n v="164.99"/>
    <n v="4"/>
    <n v="1.2"/>
    <n v="0.2"/>
    <n v="2.0699999999999998"/>
    <n v="1.7999999999999999E-2"/>
    <n v="0.85"/>
    <n v="0"/>
    <n v="23.9"/>
    <n v="52.5"/>
  </r>
  <r>
    <d v="1907-10-21T00:00:00"/>
    <x v="2850"/>
    <x v="9"/>
    <x v="1"/>
    <x v="1"/>
    <x v="0"/>
    <n v="166"/>
    <n v="9"/>
    <n v="5.4216867469879519E-2"/>
    <n v="1.29"/>
    <n v="128.68217054263565"/>
    <n v="41.52"/>
    <n v="18.04"/>
    <n v="498.2"/>
    <n v="2"/>
    <n v="2.83"/>
    <n v="0.49"/>
    <n v="1.87"/>
    <n v="0.02"/>
    <n v="1.39"/>
    <n v="0"/>
    <n v="24.4"/>
    <n v="56"/>
  </r>
  <r>
    <d v="1907-10-22T00:00:00"/>
    <x v="2851"/>
    <x v="9"/>
    <x v="2"/>
    <x v="11"/>
    <x v="0"/>
    <n v="187"/>
    <n v="5"/>
    <n v="2.6737967914438502E-2"/>
    <n v="11.77"/>
    <n v="15.88785046728972"/>
    <n v="49.22"/>
    <n v="17.190000000000001"/>
    <n v="310.54000000000002"/>
    <n v="1"/>
    <n v="2.85"/>
    <n v="2.67"/>
    <n v="0.62"/>
    <n v="1.2E-2"/>
    <n v="1.82"/>
    <n v="0"/>
    <n v="18.7"/>
    <n v="33.1"/>
  </r>
  <r>
    <d v="1907-10-23T00:00:00"/>
    <x v="2852"/>
    <x v="9"/>
    <x v="4"/>
    <x v="18"/>
    <x v="2"/>
    <n v="168"/>
    <n v="4"/>
    <n v="2.3809523809523808E-2"/>
    <n v="7.2"/>
    <n v="23.333333333333332"/>
    <n v="40.33"/>
    <n v="22.28"/>
    <n v="197.17"/>
    <n v="4"/>
    <n v="2.68"/>
    <n v="2.2400000000000002"/>
    <n v="0.79"/>
    <n v="4.7E-2"/>
    <n v="0.25"/>
    <n v="2"/>
    <n v="19.2"/>
    <n v="41.1"/>
  </r>
  <r>
    <d v="1907-10-24T00:00:00"/>
    <x v="2853"/>
    <x v="9"/>
    <x v="1"/>
    <x v="6"/>
    <x v="0"/>
    <n v="107"/>
    <n v="6"/>
    <n v="5.6074766355140186E-2"/>
    <n v="5.99"/>
    <n v="17.863105175292151"/>
    <n v="15"/>
    <n v="16.77"/>
    <n v="450.93"/>
    <n v="4"/>
    <n v="1.77"/>
    <n v="0.73"/>
    <n v="1.26"/>
    <n v="2.5999999999999999E-2"/>
    <n v="0.43"/>
    <n v="1"/>
    <n v="21.6"/>
    <n v="32"/>
  </r>
  <r>
    <d v="1907-10-25T00:00:00"/>
    <x v="2854"/>
    <x v="9"/>
    <x v="3"/>
    <x v="17"/>
    <x v="0"/>
    <n v="185"/>
    <n v="1"/>
    <n v="5.4054054054054057E-3"/>
    <n v="23.41"/>
    <n v="7.9026057240495513"/>
    <n v="16.38"/>
    <n v="19.600000000000001"/>
    <n v="150.51"/>
    <n v="1"/>
    <n v="0.89"/>
    <n v="1.24"/>
    <n v="1.37"/>
    <n v="4.2000000000000003E-2"/>
    <n v="1.52"/>
    <n v="2"/>
    <n v="18.8"/>
    <n v="35.6"/>
  </r>
  <r>
    <d v="1907-10-26T00:00:00"/>
    <x v="2855"/>
    <x v="9"/>
    <x v="2"/>
    <x v="11"/>
    <x v="2"/>
    <n v="101"/>
    <n v="5"/>
    <n v="4.9504950495049507E-2"/>
    <n v="16.48"/>
    <n v="6.1286407766990294"/>
    <n v="48.09"/>
    <n v="28.61"/>
    <n v="174.25"/>
    <n v="4"/>
    <n v="2.88"/>
    <n v="0.19"/>
    <n v="1.1599999999999999"/>
    <n v="4.2000000000000003E-2"/>
    <n v="0.18"/>
    <n v="1"/>
    <n v="20.2"/>
    <n v="39.5"/>
  </r>
  <r>
    <d v="1907-10-27T00:00:00"/>
    <x v="2856"/>
    <x v="9"/>
    <x v="3"/>
    <x v="17"/>
    <x v="0"/>
    <n v="55"/>
    <n v="8"/>
    <n v="0.14545454545454545"/>
    <n v="21.53"/>
    <n v="2.5545750116117043"/>
    <n v="10.97"/>
    <n v="23.19"/>
    <n v="402.86"/>
    <n v="4"/>
    <n v="0.75"/>
    <n v="2.59"/>
    <n v="1.61"/>
    <n v="0.04"/>
    <n v="0.05"/>
    <n v="0"/>
    <n v="19.8"/>
    <n v="38.9"/>
  </r>
  <r>
    <d v="1907-10-28T00:00:00"/>
    <x v="2857"/>
    <x v="9"/>
    <x v="3"/>
    <x v="10"/>
    <x v="0"/>
    <n v="115"/>
    <n v="0"/>
    <n v="0"/>
    <n v="4.3499999999999996"/>
    <n v="26.436781609195403"/>
    <n v="25.08"/>
    <n v="22.79"/>
    <n v="464.43"/>
    <n v="3"/>
    <n v="0.06"/>
    <n v="0.9"/>
    <n v="1.1000000000000001"/>
    <n v="4.2000000000000003E-2"/>
    <n v="0.65"/>
    <n v="1"/>
    <n v="23.1"/>
    <n v="37.799999999999997"/>
  </r>
  <r>
    <d v="1907-10-29T00:00:00"/>
    <x v="2858"/>
    <x v="9"/>
    <x v="0"/>
    <x v="19"/>
    <x v="2"/>
    <n v="105"/>
    <n v="3"/>
    <n v="2.8571428571428571E-2"/>
    <n v="6.28"/>
    <n v="16.719745222929937"/>
    <n v="27.26"/>
    <n v="27.16"/>
    <n v="272.05"/>
    <n v="4"/>
    <n v="3.31"/>
    <n v="1.64"/>
    <n v="1.34"/>
    <n v="1.0999999999999999E-2"/>
    <n v="0.63"/>
    <n v="1"/>
    <n v="19.600000000000001"/>
    <n v="56.4"/>
  </r>
  <r>
    <d v="1907-10-30T00:00:00"/>
    <x v="2859"/>
    <x v="9"/>
    <x v="4"/>
    <x v="15"/>
    <x v="1"/>
    <n v="64"/>
    <n v="6"/>
    <n v="9.375E-2"/>
    <n v="22.32"/>
    <n v="2.8673835125448028"/>
    <n v="20.38"/>
    <n v="25.36"/>
    <n v="128.16999999999999"/>
    <n v="4"/>
    <n v="2.2000000000000002"/>
    <n v="2.96"/>
    <n v="0.54"/>
    <n v="3.9E-2"/>
    <m/>
    <n v="0"/>
    <n v="18.5"/>
    <n v="41.5"/>
  </r>
  <r>
    <d v="1907-10-31T00:00:00"/>
    <x v="2860"/>
    <x v="9"/>
    <x v="0"/>
    <x v="19"/>
    <x v="1"/>
    <n v="74"/>
    <n v="3"/>
    <n v="4.0540540540540543E-2"/>
    <n v="7.46"/>
    <n v="9.9195710455764079"/>
    <n v="39.200000000000003"/>
    <n v="20.45"/>
    <n v="349.93"/>
    <n v="2"/>
    <n v="4.8"/>
    <n v="0.54"/>
    <n v="1.21"/>
    <n v="4.2000000000000003E-2"/>
    <n v="0.5"/>
    <n v="2"/>
    <n v="24.3"/>
    <n v="51.6"/>
  </r>
  <r>
    <d v="1907-11-01T00:00:00"/>
    <x v="2861"/>
    <x v="10"/>
    <x v="0"/>
    <x v="4"/>
    <x v="0"/>
    <n v="107"/>
    <m/>
    <n v="0"/>
    <n v="21.22"/>
    <n v="5.0424128180961363"/>
    <n v="43.31"/>
    <n v="17.02"/>
    <n v="405.87"/>
    <n v="3"/>
    <m/>
    <m/>
    <n v="1.89"/>
    <n v="2.5000000000000001E-2"/>
    <n v="0.02"/>
    <n v="1"/>
    <n v="18.899999999999999"/>
    <n v="57"/>
  </r>
  <r>
    <d v="1907-11-02T00:00:00"/>
    <x v="2862"/>
    <x v="10"/>
    <x v="1"/>
    <x v="8"/>
    <x v="0"/>
    <n v="57"/>
    <n v="5"/>
    <n v="8.771929824561403E-2"/>
    <n v="18"/>
    <n v="3.1666666666666665"/>
    <n v="48.26"/>
    <n v="26.29"/>
    <n v="310.55"/>
    <n v="2"/>
    <m/>
    <n v="0.78"/>
    <n v="1.51"/>
    <n v="3.1E-2"/>
    <m/>
    <n v="2"/>
    <n v="22.2"/>
    <n v="37.200000000000003"/>
  </r>
  <r>
    <d v="1907-11-03T00:00:00"/>
    <x v="2863"/>
    <x v="10"/>
    <x v="1"/>
    <x v="6"/>
    <x v="2"/>
    <n v="184"/>
    <n v="3"/>
    <n v="1.6304347826086956E-2"/>
    <n v="1.87"/>
    <n v="98.395721925133685"/>
    <n v="48.68"/>
    <n v="16.66"/>
    <n v="256.88"/>
    <n v="3"/>
    <n v="0.05"/>
    <n v="0.34"/>
    <n v="1.95"/>
    <n v="4.2999999999999997E-2"/>
    <n v="1.95"/>
    <n v="2"/>
    <n v="23.9"/>
    <n v="30.5"/>
  </r>
  <r>
    <d v="1907-11-04T00:00:00"/>
    <x v="2864"/>
    <x v="10"/>
    <x v="2"/>
    <x v="11"/>
    <x v="0"/>
    <n v="173"/>
    <n v="0"/>
    <n v="0"/>
    <n v="4.5"/>
    <n v="38.444444444444443"/>
    <n v="25.67"/>
    <n v="19.579999999999998"/>
    <n v="371.1"/>
    <n v="2"/>
    <n v="0.28999999999999998"/>
    <m/>
    <n v="1.72"/>
    <n v="4.7E-2"/>
    <n v="1.99"/>
    <n v="2"/>
    <n v="23.2"/>
    <n v="39.299999999999997"/>
  </r>
  <r>
    <d v="1907-11-05T00:00:00"/>
    <x v="2865"/>
    <x v="10"/>
    <x v="0"/>
    <x v="4"/>
    <x v="1"/>
    <n v="193"/>
    <n v="3"/>
    <n v="1.5544041450777202E-2"/>
    <n v="13.83"/>
    <n v="13.955169920462762"/>
    <n v="47.82"/>
    <n v="26.66"/>
    <n v="288.97000000000003"/>
    <n v="4"/>
    <n v="3.32"/>
    <n v="2.52"/>
    <n v="2.46"/>
    <n v="2.7E-2"/>
    <n v="1.94"/>
    <n v="1"/>
    <n v="20.9"/>
    <n v="40.799999999999997"/>
  </r>
  <r>
    <d v="1907-11-06T00:00:00"/>
    <x v="2866"/>
    <x v="10"/>
    <x v="4"/>
    <x v="9"/>
    <x v="0"/>
    <n v="148"/>
    <n v="7"/>
    <n v="4.72972972972973E-2"/>
    <n v="22.09"/>
    <n v="6.699864191942055"/>
    <n v="29.41"/>
    <n v="25.57"/>
    <n v="412.67"/>
    <n v="2"/>
    <n v="3.17"/>
    <n v="0.01"/>
    <n v="1.04"/>
    <n v="2.3E-2"/>
    <n v="1.63"/>
    <n v="2"/>
    <n v="22.7"/>
    <n v="33"/>
  </r>
  <r>
    <d v="1907-11-07T00:00:00"/>
    <x v="2867"/>
    <x v="10"/>
    <x v="3"/>
    <x v="17"/>
    <x v="2"/>
    <n v="52"/>
    <n v="6"/>
    <n v="0.11538461538461539"/>
    <n v="14.25"/>
    <n v="3.6491228070175437"/>
    <n v="43.33"/>
    <n v="27.68"/>
    <n v="102.47"/>
    <n v="1"/>
    <n v="2.71"/>
    <m/>
    <n v="0.71"/>
    <n v="1.7999999999999999E-2"/>
    <m/>
    <n v="1"/>
    <n v="23"/>
    <n v="34.6"/>
  </r>
  <r>
    <d v="1907-11-08T00:00:00"/>
    <x v="2868"/>
    <x v="10"/>
    <x v="0"/>
    <x v="4"/>
    <x v="1"/>
    <n v="51"/>
    <n v="0"/>
    <n v="0"/>
    <n v="17.07"/>
    <n v="2.9876977152899822"/>
    <n v="41.51"/>
    <n v="24.07"/>
    <n v="343.36"/>
    <n v="2"/>
    <n v="0.96"/>
    <m/>
    <n v="0.77"/>
    <n v="1.9E-2"/>
    <n v="1.05"/>
    <n v="1"/>
    <n v="21.8"/>
    <n v="33"/>
  </r>
  <r>
    <d v="1907-11-09T00:00:00"/>
    <x v="2869"/>
    <x v="10"/>
    <x v="1"/>
    <x v="1"/>
    <x v="1"/>
    <n v="79"/>
    <n v="7"/>
    <n v="8.8607594936708861E-2"/>
    <n v="16.5"/>
    <n v="4.7878787878787881"/>
    <n v="18.98"/>
    <n v="24.38"/>
    <n v="438.27"/>
    <n v="2"/>
    <n v="0.47"/>
    <n v="2.44"/>
    <n v="1.04"/>
    <n v="2.3E-2"/>
    <n v="0.12"/>
    <n v="2"/>
    <n v="24.6"/>
    <n v="31.5"/>
  </r>
  <r>
    <d v="1907-11-10T00:00:00"/>
    <x v="2870"/>
    <x v="10"/>
    <x v="2"/>
    <x v="16"/>
    <x v="0"/>
    <n v="78"/>
    <n v="3"/>
    <n v="3.8461538461538464E-2"/>
    <n v="3.62"/>
    <n v="21.546961325966851"/>
    <n v="32.83"/>
    <n v="22.45"/>
    <n v="372.58"/>
    <n v="1"/>
    <n v="0.3"/>
    <m/>
    <n v="1.65"/>
    <n v="1.0999999999999999E-2"/>
    <n v="1.76"/>
    <n v="2"/>
    <n v="24.6"/>
    <n v="53.7"/>
  </r>
  <r>
    <d v="1907-11-11T00:00:00"/>
    <x v="2871"/>
    <x v="10"/>
    <x v="3"/>
    <x v="10"/>
    <x v="2"/>
    <n v="109"/>
    <n v="4"/>
    <n v="3.669724770642202E-2"/>
    <n v="20.079999999999998"/>
    <n v="5.4282868525896415"/>
    <n v="48.85"/>
    <n v="19.57"/>
    <n v="327.16000000000003"/>
    <n v="3"/>
    <n v="3.87"/>
    <n v="0.25"/>
    <n v="2.0499999999999998"/>
    <n v="4.2999999999999997E-2"/>
    <n v="0.46"/>
    <n v="2"/>
    <n v="23.1"/>
    <n v="45.6"/>
  </r>
  <r>
    <d v="1907-11-12T00:00:00"/>
    <x v="2872"/>
    <x v="10"/>
    <x v="3"/>
    <x v="17"/>
    <x v="0"/>
    <n v="186"/>
    <n v="9"/>
    <n v="4.8387096774193547E-2"/>
    <n v="17.84"/>
    <n v="10.426008968609866"/>
    <n v="31.07"/>
    <n v="22.31"/>
    <n v="189.32"/>
    <n v="1"/>
    <n v="4.4000000000000004"/>
    <n v="1.1499999999999999"/>
    <n v="0.57999999999999996"/>
    <n v="4.4999999999999998E-2"/>
    <n v="1.48"/>
    <n v="0"/>
    <n v="23.8"/>
    <n v="47.3"/>
  </r>
  <r>
    <d v="1907-11-13T00:00:00"/>
    <x v="2873"/>
    <x v="10"/>
    <x v="1"/>
    <x v="8"/>
    <x v="2"/>
    <n v="84"/>
    <n v="8"/>
    <n v="9.5238095238095233E-2"/>
    <n v="8.36"/>
    <n v="10.047846889952154"/>
    <n v="30.9"/>
    <n v="16.79"/>
    <n v="320.37"/>
    <n v="3"/>
    <n v="4.0999999999999996"/>
    <n v="0.83"/>
    <n v="2.4300000000000002"/>
    <n v="1.4E-2"/>
    <n v="1.39"/>
    <n v="2"/>
    <n v="23.8"/>
    <n v="51.8"/>
  </r>
  <r>
    <d v="1907-11-14T00:00:00"/>
    <x v="2874"/>
    <x v="10"/>
    <x v="2"/>
    <x v="11"/>
    <x v="1"/>
    <n v="155"/>
    <m/>
    <n v="0"/>
    <n v="11.59"/>
    <n v="13.373597929249353"/>
    <n v="35.08"/>
    <n v="29.91"/>
    <n v="426.01"/>
    <n v="1"/>
    <n v="0.75"/>
    <n v="0.05"/>
    <n v="1.21"/>
    <n v="4.2999999999999997E-2"/>
    <n v="1.5"/>
    <n v="2"/>
    <n v="23.5"/>
    <n v="54.8"/>
  </r>
  <r>
    <d v="1907-11-15T00:00:00"/>
    <x v="2875"/>
    <x v="10"/>
    <x v="0"/>
    <x v="4"/>
    <x v="1"/>
    <n v="161"/>
    <n v="1"/>
    <n v="6.2111801242236021E-3"/>
    <n v="12.04"/>
    <n v="13.372093023255815"/>
    <n v="47.16"/>
    <n v="20.149999999999999"/>
    <n v="443.24"/>
    <n v="4"/>
    <n v="3.9"/>
    <n v="1.27"/>
    <n v="2.15"/>
    <n v="3.5000000000000003E-2"/>
    <n v="0.25"/>
    <n v="2"/>
    <n v="23.6"/>
    <n v="49"/>
  </r>
  <r>
    <d v="1907-11-16T00:00:00"/>
    <x v="2876"/>
    <x v="10"/>
    <x v="0"/>
    <x v="4"/>
    <x v="0"/>
    <n v="73"/>
    <n v="5"/>
    <n v="6.8493150684931503E-2"/>
    <n v="19.27"/>
    <n v="3.7882719252724444"/>
    <n v="25.51"/>
    <n v="27.85"/>
    <n v="355.18"/>
    <n v="1"/>
    <n v="4.9000000000000004"/>
    <n v="1.46"/>
    <n v="1.84"/>
    <n v="2.1999999999999999E-2"/>
    <n v="0.89"/>
    <n v="1"/>
    <n v="20.3"/>
    <n v="50.5"/>
  </r>
  <r>
    <d v="1907-11-17T00:00:00"/>
    <x v="2877"/>
    <x v="10"/>
    <x v="0"/>
    <x v="19"/>
    <x v="1"/>
    <n v="51"/>
    <n v="4"/>
    <n v="7.8431372549019607E-2"/>
    <n v="22.9"/>
    <n v="2.2270742358078603"/>
    <n v="11.52"/>
    <n v="28.66"/>
    <n v="493.74"/>
    <n v="3"/>
    <n v="3.07"/>
    <m/>
    <n v="1.68"/>
    <n v="1.7000000000000001E-2"/>
    <n v="1.42"/>
    <n v="0"/>
    <n v="20.9"/>
    <n v="44.3"/>
  </r>
  <r>
    <d v="1907-11-18T00:00:00"/>
    <x v="2878"/>
    <x v="10"/>
    <x v="3"/>
    <x v="3"/>
    <x v="1"/>
    <n v="68"/>
    <n v="9"/>
    <n v="0.13235294117647059"/>
    <n v="20.73"/>
    <n v="3.2802701398938736"/>
    <n v="17.22"/>
    <n v="15.41"/>
    <n v="147.47"/>
    <n v="2"/>
    <m/>
    <n v="0.73"/>
    <n v="0.67"/>
    <n v="4.3999999999999997E-2"/>
    <n v="0.03"/>
    <n v="2"/>
    <n v="21.1"/>
    <n v="57.5"/>
  </r>
  <r>
    <d v="1907-11-19T00:00:00"/>
    <x v="2879"/>
    <x v="10"/>
    <x v="4"/>
    <x v="18"/>
    <x v="0"/>
    <n v="60"/>
    <n v="4"/>
    <n v="6.6666666666666666E-2"/>
    <n v="12.01"/>
    <n v="4.9958368026644466"/>
    <n v="48.41"/>
    <n v="23.95"/>
    <n v="373.42"/>
    <n v="4"/>
    <n v="0.47"/>
    <n v="2.54"/>
    <n v="2.29"/>
    <n v="4.3999999999999997E-2"/>
    <n v="0.83"/>
    <n v="0"/>
    <n v="22"/>
    <n v="42"/>
  </r>
  <r>
    <d v="1907-11-20T00:00:00"/>
    <x v="2880"/>
    <x v="10"/>
    <x v="3"/>
    <x v="7"/>
    <x v="2"/>
    <n v="137"/>
    <n v="3"/>
    <n v="2.1897810218978103E-2"/>
    <n v="8.7799999999999994"/>
    <n v="15.603644646924831"/>
    <n v="20.440000000000001"/>
    <n v="27.81"/>
    <n v="117.39"/>
    <n v="2"/>
    <n v="1.51"/>
    <n v="1.44"/>
    <n v="1.26"/>
    <n v="0.03"/>
    <n v="0.64"/>
    <n v="0"/>
    <n v="23.6"/>
    <n v="42.5"/>
  </r>
  <r>
    <d v="1907-11-21T00:00:00"/>
    <x v="2881"/>
    <x v="10"/>
    <x v="2"/>
    <x v="16"/>
    <x v="1"/>
    <n v="65"/>
    <n v="4"/>
    <n v="6.1538461538461542E-2"/>
    <n v="6.31"/>
    <n v="10.301109350237718"/>
    <n v="39.75"/>
    <n v="21.56"/>
    <n v="441.72"/>
    <n v="3"/>
    <n v="2.93"/>
    <n v="2.0099999999999998"/>
    <n v="2.2799999999999998"/>
    <n v="4.8000000000000001E-2"/>
    <n v="1.61"/>
    <n v="0"/>
    <n v="22.9"/>
    <n v="47"/>
  </r>
  <r>
    <d v="1907-11-22T00:00:00"/>
    <x v="2882"/>
    <x v="10"/>
    <x v="1"/>
    <x v="6"/>
    <x v="2"/>
    <n v="81"/>
    <n v="4"/>
    <n v="4.9382716049382713E-2"/>
    <n v="16.79"/>
    <n v="4.8243001786777846"/>
    <n v="25.34"/>
    <n v="15.91"/>
    <n v="411.03"/>
    <n v="2"/>
    <n v="2.09"/>
    <n v="1.4"/>
    <n v="0.88"/>
    <n v="3.3000000000000002E-2"/>
    <n v="1.04"/>
    <n v="2"/>
    <n v="18.8"/>
    <n v="38.700000000000003"/>
  </r>
  <r>
    <d v="1907-11-23T00:00:00"/>
    <x v="2883"/>
    <x v="10"/>
    <x v="4"/>
    <x v="15"/>
    <x v="1"/>
    <n v="107"/>
    <m/>
    <n v="0"/>
    <n v="10.6"/>
    <n v="10.09433962264151"/>
    <n v="11.5"/>
    <n v="20.74"/>
    <n v="425.89"/>
    <n v="2"/>
    <m/>
    <n v="0.24"/>
    <n v="2.4300000000000002"/>
    <n v="2.9000000000000001E-2"/>
    <n v="1.1399999999999999"/>
    <n v="1"/>
    <n v="19.3"/>
    <n v="32.700000000000003"/>
  </r>
  <r>
    <d v="1907-11-24T00:00:00"/>
    <x v="2884"/>
    <x v="10"/>
    <x v="3"/>
    <x v="10"/>
    <x v="1"/>
    <n v="138"/>
    <n v="5"/>
    <n v="3.6231884057971016E-2"/>
    <n v="4.2699999999999996"/>
    <n v="32.318501170960189"/>
    <n v="23.23"/>
    <n v="19.13"/>
    <n v="244.57"/>
    <n v="2"/>
    <n v="3.42"/>
    <n v="3"/>
    <n v="1.74"/>
    <n v="1.7000000000000001E-2"/>
    <n v="0.16"/>
    <n v="1"/>
    <n v="18.7"/>
    <n v="54.5"/>
  </r>
  <r>
    <d v="1907-11-25T00:00:00"/>
    <x v="2885"/>
    <x v="10"/>
    <x v="1"/>
    <x v="6"/>
    <x v="1"/>
    <n v="100"/>
    <n v="0"/>
    <n v="0"/>
    <n v="2.13"/>
    <n v="46.948356807511736"/>
    <n v="26.51"/>
    <n v="28.31"/>
    <n v="185.69"/>
    <n v="4"/>
    <n v="2.16"/>
    <n v="2.34"/>
    <n v="2.17"/>
    <n v="1.6E-2"/>
    <n v="0.34"/>
    <n v="1"/>
    <n v="18.899999999999999"/>
    <n v="30.3"/>
  </r>
  <r>
    <d v="1907-11-26T00:00:00"/>
    <x v="2886"/>
    <x v="10"/>
    <x v="1"/>
    <x v="8"/>
    <x v="0"/>
    <n v="153"/>
    <n v="2"/>
    <n v="1.3071895424836602E-2"/>
    <n v="14.39"/>
    <n v="10.632383599722029"/>
    <n v="19.27"/>
    <n v="24.99"/>
    <n v="185"/>
    <n v="2"/>
    <n v="0.97"/>
    <n v="2.94"/>
    <n v="1.51"/>
    <n v="1.9E-2"/>
    <n v="1.5"/>
    <n v="2"/>
    <n v="24.7"/>
    <n v="58.3"/>
  </r>
  <r>
    <d v="1907-11-27T00:00:00"/>
    <x v="2887"/>
    <x v="10"/>
    <x v="4"/>
    <x v="9"/>
    <x v="1"/>
    <n v="120"/>
    <n v="3"/>
    <n v="2.5000000000000001E-2"/>
    <n v="21.09"/>
    <n v="5.6899004267425317"/>
    <n v="48.77"/>
    <n v="18.899999999999999"/>
    <n v="463.25"/>
    <n v="3"/>
    <n v="0.39"/>
    <n v="2.4700000000000002"/>
    <n v="1.69"/>
    <n v="4.5999999999999999E-2"/>
    <n v="0.99"/>
    <n v="0"/>
    <n v="18.3"/>
    <n v="57.9"/>
  </r>
  <r>
    <d v="1907-11-28T00:00:00"/>
    <x v="2888"/>
    <x v="10"/>
    <x v="3"/>
    <x v="10"/>
    <x v="2"/>
    <n v="173"/>
    <n v="7"/>
    <n v="4.046242774566474E-2"/>
    <n v="8.61"/>
    <n v="20.092915214866437"/>
    <n v="49.63"/>
    <n v="27.08"/>
    <n v="308.89999999999998"/>
    <n v="4"/>
    <n v="2.09"/>
    <n v="1.37"/>
    <n v="1.1399999999999999"/>
    <n v="1.9E-2"/>
    <n v="0.32"/>
    <n v="1"/>
    <n v="21.6"/>
    <n v="58.5"/>
  </r>
  <r>
    <d v="1907-11-29T00:00:00"/>
    <x v="2889"/>
    <x v="10"/>
    <x v="3"/>
    <x v="10"/>
    <x v="1"/>
    <n v="67"/>
    <n v="9"/>
    <n v="0.13432835820895522"/>
    <n v="5.86"/>
    <n v="11.433447098976108"/>
    <n v="21.06"/>
    <n v="22.63"/>
    <n v="176.08"/>
    <n v="3"/>
    <n v="4.4000000000000004"/>
    <n v="2.0699999999999998"/>
    <n v="1.98"/>
    <n v="4.5999999999999999E-2"/>
    <n v="0.01"/>
    <n v="0"/>
    <n v="18.100000000000001"/>
    <n v="44.5"/>
  </r>
  <r>
    <d v="1907-11-30T00:00:00"/>
    <x v="2890"/>
    <x v="10"/>
    <x v="1"/>
    <x v="8"/>
    <x v="0"/>
    <n v="57"/>
    <n v="0"/>
    <n v="0"/>
    <n v="12.56"/>
    <n v="4.5382165605095537"/>
    <n v="48.38"/>
    <n v="28.13"/>
    <n v="131.71"/>
    <n v="4"/>
    <n v="3.4"/>
    <n v="2.5099999999999998"/>
    <n v="2.31"/>
    <n v="0.04"/>
    <n v="0.71"/>
    <n v="2"/>
    <n v="20.8"/>
    <n v="51.8"/>
  </r>
  <r>
    <d v="1907-12-01T00:00:00"/>
    <x v="2891"/>
    <x v="11"/>
    <x v="4"/>
    <x v="9"/>
    <x v="1"/>
    <n v="164"/>
    <n v="2"/>
    <n v="1.2195121951219513E-2"/>
    <n v="18.309999999999999"/>
    <n v="8.9568541780447841"/>
    <n v="46.8"/>
    <n v="27.02"/>
    <n v="266.75"/>
    <n v="1"/>
    <n v="1.17"/>
    <n v="1.93"/>
    <n v="1.93"/>
    <n v="3.1E-2"/>
    <n v="0.66"/>
    <n v="1"/>
    <n v="22.5"/>
    <n v="39.6"/>
  </r>
  <r>
    <d v="1907-12-02T00:00:00"/>
    <x v="2892"/>
    <x v="11"/>
    <x v="0"/>
    <x v="19"/>
    <x v="2"/>
    <n v="81"/>
    <n v="6"/>
    <n v="7.407407407407407E-2"/>
    <n v="1.81"/>
    <n v="44.751381215469614"/>
    <n v="47.96"/>
    <n v="24.98"/>
    <n v="154.5"/>
    <n v="3"/>
    <n v="2.5"/>
    <n v="1.95"/>
    <n v="1.44"/>
    <n v="2.5000000000000001E-2"/>
    <n v="0.76"/>
    <n v="1"/>
    <n v="23.7"/>
    <n v="49.5"/>
  </r>
  <r>
    <d v="1907-12-03T00:00:00"/>
    <x v="2893"/>
    <x v="11"/>
    <x v="3"/>
    <x v="7"/>
    <x v="0"/>
    <n v="181"/>
    <n v="8"/>
    <n v="4.4198895027624308E-2"/>
    <n v="21.16"/>
    <n v="8.5538752362948962"/>
    <n v="39.46"/>
    <n v="16.73"/>
    <n v="241.94"/>
    <n v="1"/>
    <n v="1.0900000000000001"/>
    <n v="0.6"/>
    <n v="2.17"/>
    <n v="1.7999999999999999E-2"/>
    <m/>
    <n v="1"/>
    <n v="22.6"/>
    <n v="35.200000000000003"/>
  </r>
  <r>
    <d v="1907-12-04T00:00:00"/>
    <x v="2894"/>
    <x v="11"/>
    <x v="3"/>
    <x v="3"/>
    <x v="0"/>
    <n v="134"/>
    <n v="4"/>
    <n v="2.9850746268656716E-2"/>
    <n v="23.79"/>
    <n v="5.6326187473728462"/>
    <n v="29.55"/>
    <n v="24.04"/>
    <n v="154.06"/>
    <n v="3"/>
    <n v="0.69"/>
    <n v="0.33"/>
    <n v="1.5"/>
    <n v="3.5999999999999997E-2"/>
    <n v="1.84"/>
    <n v="2"/>
    <n v="24.2"/>
    <n v="42.4"/>
  </r>
  <r>
    <d v="1907-12-05T00:00:00"/>
    <x v="2895"/>
    <x v="11"/>
    <x v="2"/>
    <x v="14"/>
    <x v="0"/>
    <n v="137"/>
    <n v="4"/>
    <n v="2.9197080291970802E-2"/>
    <n v="11.27"/>
    <n v="12.156166814551908"/>
    <n v="26.46"/>
    <n v="24.25"/>
    <n v="316.81"/>
    <n v="3"/>
    <n v="3.9"/>
    <n v="2.2000000000000002"/>
    <n v="1.38"/>
    <n v="4.9000000000000002E-2"/>
    <n v="0.81"/>
    <n v="2"/>
    <n v="19.8"/>
    <n v="41.2"/>
  </r>
  <r>
    <d v="1907-12-06T00:00:00"/>
    <x v="2896"/>
    <x v="11"/>
    <x v="1"/>
    <x v="1"/>
    <x v="2"/>
    <n v="55"/>
    <n v="9"/>
    <n v="0.16363636363636364"/>
    <n v="20.420000000000002"/>
    <n v="2.693437806072478"/>
    <n v="11.14"/>
    <n v="27.24"/>
    <n v="126.02"/>
    <n v="1"/>
    <n v="2.13"/>
    <n v="1.7"/>
    <n v="1.83"/>
    <n v="4.4999999999999998E-2"/>
    <n v="1.48"/>
    <n v="0"/>
    <n v="21.5"/>
    <n v="44"/>
  </r>
  <r>
    <d v="1907-12-07T00:00:00"/>
    <x v="2897"/>
    <x v="11"/>
    <x v="2"/>
    <x v="2"/>
    <x v="2"/>
    <n v="134"/>
    <n v="4"/>
    <n v="2.9850746268656716E-2"/>
    <n v="10.62"/>
    <n v="12.617702448210924"/>
    <n v="18.57"/>
    <n v="17.760000000000002"/>
    <n v="124.46"/>
    <n v="4"/>
    <n v="0.28000000000000003"/>
    <n v="2.2000000000000002"/>
    <n v="0.96"/>
    <n v="2.1999999999999999E-2"/>
    <n v="0.4"/>
    <n v="2"/>
    <n v="21.1"/>
    <n v="59.9"/>
  </r>
  <r>
    <d v="1907-12-08T00:00:00"/>
    <x v="2898"/>
    <x v="11"/>
    <x v="4"/>
    <x v="5"/>
    <x v="1"/>
    <n v="157"/>
    <n v="8"/>
    <n v="5.0955414012738856E-2"/>
    <n v="3.42"/>
    <n v="45.906432748538016"/>
    <n v="39.57"/>
    <n v="24.15"/>
    <n v="426.59"/>
    <n v="3"/>
    <n v="4.09"/>
    <n v="1.75"/>
    <n v="1.45"/>
    <n v="4.9000000000000002E-2"/>
    <n v="0.04"/>
    <n v="2"/>
    <n v="20.399999999999999"/>
    <n v="44.1"/>
  </r>
  <r>
    <d v="1907-12-09T00:00:00"/>
    <x v="2899"/>
    <x v="11"/>
    <x v="1"/>
    <x v="8"/>
    <x v="2"/>
    <n v="172"/>
    <n v="9"/>
    <n v="5.232558139534884E-2"/>
    <n v="12.55"/>
    <n v="13.705179282868524"/>
    <n v="14.54"/>
    <n v="27.42"/>
    <n v="133.44"/>
    <n v="2"/>
    <n v="4.68"/>
    <n v="0.04"/>
    <n v="0.57999999999999996"/>
    <n v="4.2000000000000003E-2"/>
    <n v="1.46"/>
    <n v="1"/>
    <n v="18.3"/>
    <n v="34.6"/>
  </r>
  <r>
    <d v="1907-12-10T00:00:00"/>
    <x v="2900"/>
    <x v="11"/>
    <x v="0"/>
    <x v="12"/>
    <x v="1"/>
    <n v="107"/>
    <n v="5"/>
    <n v="4.6728971962616821E-2"/>
    <n v="5.08"/>
    <n v="21.062992125984252"/>
    <n v="10.52"/>
    <n v="15.27"/>
    <n v="487.63"/>
    <n v="2"/>
    <n v="1.71"/>
    <n v="2.92"/>
    <n v="2.4700000000000002"/>
    <n v="3.6999999999999998E-2"/>
    <n v="1.8"/>
    <n v="1"/>
    <n v="19.3"/>
    <n v="54.7"/>
  </r>
  <r>
    <d v="1907-12-11T00:00:00"/>
    <x v="2901"/>
    <x v="11"/>
    <x v="4"/>
    <x v="9"/>
    <x v="0"/>
    <n v="83"/>
    <n v="8"/>
    <n v="9.6385542168674704E-2"/>
    <n v="5.4"/>
    <n v="15.37037037037037"/>
    <n v="41.65"/>
    <n v="24.19"/>
    <n v="331.16"/>
    <n v="4"/>
    <n v="2.48"/>
    <n v="0.37"/>
    <n v="2.42"/>
    <n v="1.4E-2"/>
    <n v="1.1299999999999999"/>
    <n v="2"/>
    <n v="19.3"/>
    <n v="43"/>
  </r>
  <r>
    <d v="1907-12-12T00:00:00"/>
    <x v="2902"/>
    <x v="11"/>
    <x v="1"/>
    <x v="13"/>
    <x v="2"/>
    <n v="68"/>
    <n v="0"/>
    <n v="0"/>
    <n v="19.29"/>
    <n v="3.5251425609123901"/>
    <n v="25.68"/>
    <n v="27.22"/>
    <n v="217.64"/>
    <n v="3"/>
    <n v="3.79"/>
    <m/>
    <n v="2.4700000000000002"/>
    <n v="4.2000000000000003E-2"/>
    <m/>
    <n v="0"/>
    <n v="20"/>
    <n v="57.7"/>
  </r>
  <r>
    <d v="1907-12-13T00:00:00"/>
    <x v="2903"/>
    <x v="11"/>
    <x v="1"/>
    <x v="13"/>
    <x v="1"/>
    <n v="179"/>
    <n v="0"/>
    <n v="0"/>
    <n v="3.37"/>
    <n v="53.115727002967354"/>
    <n v="25.82"/>
    <n v="21.76"/>
    <n v="208.83"/>
    <n v="1"/>
    <n v="0.18"/>
    <n v="1.84"/>
    <n v="2.2599999999999998"/>
    <n v="1.4E-2"/>
    <n v="1.39"/>
    <n v="1"/>
    <n v="21.2"/>
    <n v="50.1"/>
  </r>
  <r>
    <d v="1907-12-14T00:00:00"/>
    <x v="2904"/>
    <x v="11"/>
    <x v="2"/>
    <x v="14"/>
    <x v="0"/>
    <n v="104"/>
    <n v="3"/>
    <n v="2.8846153846153848E-2"/>
    <n v="7.76"/>
    <n v="13.402061855670103"/>
    <n v="20.87"/>
    <n v="17.87"/>
    <n v="365.94"/>
    <n v="2"/>
    <n v="4.58"/>
    <n v="0.74"/>
    <n v="2.2999999999999998"/>
    <n v="0.03"/>
    <n v="1.89"/>
    <n v="2"/>
    <n v="19.899999999999999"/>
    <n v="50.4"/>
  </r>
  <r>
    <d v="1907-12-15T00:00:00"/>
    <x v="2905"/>
    <x v="11"/>
    <x v="0"/>
    <x v="4"/>
    <x v="1"/>
    <n v="118"/>
    <n v="6"/>
    <n v="5.0847457627118647E-2"/>
    <n v="9.33"/>
    <n v="12.647374062165058"/>
    <n v="43.6"/>
    <n v="26.76"/>
    <n v="445.17"/>
    <n v="3"/>
    <m/>
    <n v="2.48"/>
    <n v="0.67"/>
    <n v="4.1000000000000002E-2"/>
    <n v="1.93"/>
    <n v="2"/>
    <n v="21.9"/>
    <n v="50.7"/>
  </r>
  <r>
    <d v="1907-12-16T00:00:00"/>
    <x v="2906"/>
    <x v="11"/>
    <x v="0"/>
    <x v="0"/>
    <x v="2"/>
    <n v="85"/>
    <m/>
    <n v="0"/>
    <n v="21.91"/>
    <n v="3.8795070743952533"/>
    <n v="42.69"/>
    <n v="16.350000000000001"/>
    <n v="308.54000000000002"/>
    <n v="3"/>
    <n v="2.5299999999999998"/>
    <n v="0.79"/>
    <n v="0.93"/>
    <n v="1.4999999999999999E-2"/>
    <n v="1.04"/>
    <n v="2"/>
    <n v="20"/>
    <n v="35.200000000000003"/>
  </r>
  <r>
    <d v="1907-12-17T00:00:00"/>
    <x v="2907"/>
    <x v="11"/>
    <x v="4"/>
    <x v="5"/>
    <x v="1"/>
    <n v="61"/>
    <m/>
    <n v="0"/>
    <n v="15.03"/>
    <n v="4.0585495675316032"/>
    <n v="30.22"/>
    <n v="23"/>
    <n v="406"/>
    <n v="3"/>
    <n v="2.67"/>
    <n v="0.21"/>
    <n v="1.84"/>
    <n v="4.5999999999999999E-2"/>
    <n v="1.7"/>
    <n v="2"/>
    <n v="22.2"/>
    <n v="49.4"/>
  </r>
  <r>
    <d v="1907-12-18T00:00:00"/>
    <x v="2908"/>
    <x v="11"/>
    <x v="3"/>
    <x v="10"/>
    <x v="1"/>
    <n v="135"/>
    <n v="5"/>
    <n v="3.7037037037037035E-2"/>
    <n v="2.2999999999999998"/>
    <n v="58.695652173913047"/>
    <n v="33.51"/>
    <n v="15.09"/>
    <n v="474.3"/>
    <n v="3"/>
    <n v="2.59"/>
    <n v="2.08"/>
    <n v="0.9"/>
    <n v="4.7E-2"/>
    <n v="1.51"/>
    <n v="2"/>
    <n v="19.7"/>
    <n v="52.2"/>
  </r>
  <r>
    <d v="1907-12-19T00:00:00"/>
    <x v="2909"/>
    <x v="11"/>
    <x v="2"/>
    <x v="2"/>
    <x v="0"/>
    <n v="153"/>
    <n v="9"/>
    <n v="5.8823529411764705E-2"/>
    <n v="7.46"/>
    <n v="20.509383378016086"/>
    <n v="19.829999999999998"/>
    <n v="22.07"/>
    <n v="342.13"/>
    <n v="4"/>
    <n v="4.12"/>
    <n v="0.98"/>
    <n v="0.6"/>
    <n v="3.5000000000000003E-2"/>
    <n v="0.73"/>
    <n v="0"/>
    <n v="22.7"/>
    <n v="35.6"/>
  </r>
  <r>
    <d v="1907-12-20T00:00:00"/>
    <x v="2910"/>
    <x v="11"/>
    <x v="2"/>
    <x v="14"/>
    <x v="0"/>
    <n v="150"/>
    <n v="7"/>
    <n v="4.6666666666666669E-2"/>
    <n v="2.4700000000000002"/>
    <n v="60.728744939271252"/>
    <n v="15.77"/>
    <n v="28.45"/>
    <n v="268.60000000000002"/>
    <n v="1"/>
    <n v="2.62"/>
    <n v="0.49"/>
    <n v="1.32"/>
    <n v="3.9E-2"/>
    <n v="0.81"/>
    <n v="0"/>
    <n v="23.6"/>
    <n v="38.1"/>
  </r>
  <r>
    <d v="1907-12-21T00:00:00"/>
    <x v="2911"/>
    <x v="11"/>
    <x v="3"/>
    <x v="17"/>
    <x v="1"/>
    <n v="79"/>
    <n v="4"/>
    <n v="5.0632911392405063E-2"/>
    <n v="17.93"/>
    <n v="4.4060234244283327"/>
    <n v="23.29"/>
    <n v="28.95"/>
    <n v="144.47999999999999"/>
    <n v="1"/>
    <n v="3.27"/>
    <n v="0.53"/>
    <n v="2.36"/>
    <n v="2.7E-2"/>
    <n v="0.82"/>
    <n v="1"/>
    <n v="21.5"/>
    <n v="56.7"/>
  </r>
  <r>
    <d v="1907-12-22T00:00:00"/>
    <x v="2912"/>
    <x v="11"/>
    <x v="2"/>
    <x v="14"/>
    <x v="2"/>
    <n v="96"/>
    <n v="9"/>
    <n v="9.375E-2"/>
    <n v="5.47"/>
    <n v="17.550274223034737"/>
    <n v="41.06"/>
    <n v="17.45"/>
    <n v="376.42"/>
    <n v="1"/>
    <n v="3.25"/>
    <n v="0.05"/>
    <n v="2.4900000000000002"/>
    <n v="2.4E-2"/>
    <n v="0.09"/>
    <n v="0"/>
    <n v="23.1"/>
    <n v="37.700000000000003"/>
  </r>
  <r>
    <d v="1907-12-23T00:00:00"/>
    <x v="2913"/>
    <x v="11"/>
    <x v="3"/>
    <x v="10"/>
    <x v="0"/>
    <n v="56"/>
    <n v="0"/>
    <n v="0"/>
    <n v="6.13"/>
    <n v="9.1353996737357264"/>
    <n v="45.71"/>
    <n v="24.3"/>
    <n v="440.8"/>
    <n v="1"/>
    <n v="2.65"/>
    <n v="0.91"/>
    <n v="1.48"/>
    <n v="4.1000000000000002E-2"/>
    <m/>
    <n v="1"/>
    <n v="23"/>
    <n v="31.9"/>
  </r>
  <r>
    <d v="1907-12-24T00:00:00"/>
    <x v="2914"/>
    <x v="11"/>
    <x v="4"/>
    <x v="18"/>
    <x v="2"/>
    <n v="71"/>
    <n v="2"/>
    <n v="2.8169014084507043E-2"/>
    <n v="3.78"/>
    <n v="18.783068783068785"/>
    <n v="26.68"/>
    <n v="15.83"/>
    <n v="107.02"/>
    <n v="4"/>
    <m/>
    <n v="0.83"/>
    <n v="1.72"/>
    <n v="1.6E-2"/>
    <n v="1.1200000000000001"/>
    <n v="1"/>
    <n v="21.3"/>
    <n v="33"/>
  </r>
  <r>
    <d v="1907-12-25T00:00:00"/>
    <x v="2915"/>
    <x v="11"/>
    <x v="1"/>
    <x v="13"/>
    <x v="1"/>
    <n v="170"/>
    <n v="2"/>
    <n v="1.1764705882352941E-2"/>
    <n v="16.84"/>
    <n v="10.095011876484561"/>
    <n v="45.89"/>
    <n v="25.21"/>
    <n v="358.7"/>
    <n v="1"/>
    <n v="4.26"/>
    <n v="1.45"/>
    <n v="1.19"/>
    <n v="3.3000000000000002E-2"/>
    <n v="1.52"/>
    <n v="1"/>
    <n v="20.7"/>
    <n v="45.3"/>
  </r>
  <r>
    <d v="1907-12-26T00:00:00"/>
    <x v="2916"/>
    <x v="11"/>
    <x v="1"/>
    <x v="6"/>
    <x v="1"/>
    <n v="134"/>
    <n v="8"/>
    <n v="5.9701492537313432E-2"/>
    <n v="12.91"/>
    <n v="10.379550735863672"/>
    <n v="21.78"/>
    <n v="26.5"/>
    <n v="127.06"/>
    <n v="4"/>
    <n v="0.36"/>
    <n v="1.44"/>
    <n v="1.06"/>
    <n v="0.03"/>
    <n v="0.67"/>
    <n v="2"/>
    <n v="20"/>
    <n v="57.9"/>
  </r>
  <r>
    <d v="1907-12-27T00:00:00"/>
    <x v="2917"/>
    <x v="11"/>
    <x v="0"/>
    <x v="12"/>
    <x v="1"/>
    <n v="141"/>
    <n v="1"/>
    <n v="7.0921985815602835E-3"/>
    <n v="7.09"/>
    <n v="19.887165021156559"/>
    <n v="25.23"/>
    <n v="21.87"/>
    <n v="477.07"/>
    <n v="3"/>
    <n v="2.04"/>
    <n v="2.04"/>
    <n v="2.36"/>
    <n v="0.04"/>
    <n v="0.1"/>
    <n v="1"/>
    <n v="19.8"/>
    <n v="38.6"/>
  </r>
  <r>
    <d v="1907-12-28T00:00:00"/>
    <x v="2918"/>
    <x v="11"/>
    <x v="2"/>
    <x v="16"/>
    <x v="2"/>
    <n v="152"/>
    <n v="1"/>
    <n v="6.5789473684210523E-3"/>
    <n v="19.23"/>
    <n v="7.9043161726469053"/>
    <n v="22.72"/>
    <n v="21.38"/>
    <n v="265.82"/>
    <n v="2"/>
    <n v="2.93"/>
    <n v="1.54"/>
    <n v="1.94"/>
    <n v="4.3999999999999997E-2"/>
    <n v="1.1000000000000001"/>
    <n v="1"/>
    <n v="19"/>
    <n v="59.2"/>
  </r>
  <r>
    <d v="1907-12-29T00:00:00"/>
    <x v="2919"/>
    <x v="11"/>
    <x v="2"/>
    <x v="14"/>
    <x v="2"/>
    <n v="75"/>
    <n v="9"/>
    <n v="0.12"/>
    <n v="14.39"/>
    <n v="5.2119527449617786"/>
    <n v="19.670000000000002"/>
    <n v="23.24"/>
    <n v="174.13"/>
    <n v="4"/>
    <n v="3.92"/>
    <n v="2.44"/>
    <n v="0.94"/>
    <n v="3.5999999999999997E-2"/>
    <n v="1.64"/>
    <n v="2"/>
    <n v="19.5"/>
    <n v="58"/>
  </r>
  <r>
    <d v="1907-12-30T00:00:00"/>
    <x v="2920"/>
    <x v="11"/>
    <x v="2"/>
    <x v="2"/>
    <x v="2"/>
    <n v="139"/>
    <n v="0"/>
    <n v="0"/>
    <n v="5.18"/>
    <n v="26.833976833976834"/>
    <n v="26.04"/>
    <n v="19.399999999999999"/>
    <n v="180.91"/>
    <n v="1"/>
    <n v="1.8"/>
    <n v="2.62"/>
    <n v="1"/>
    <n v="4.7E-2"/>
    <n v="1.67"/>
    <n v="2"/>
    <n v="23.2"/>
    <n v="49.7"/>
  </r>
  <r>
    <d v="1907-12-31T00:00:00"/>
    <x v="2921"/>
    <x v="11"/>
    <x v="1"/>
    <x v="8"/>
    <x v="2"/>
    <n v="84"/>
    <n v="4"/>
    <n v="4.7619047619047616E-2"/>
    <n v="1.43"/>
    <n v="58.741258741258747"/>
    <n v="23.5"/>
    <n v="22.22"/>
    <n v="136.22"/>
    <n v="1"/>
    <n v="3.08"/>
    <n v="1.66"/>
    <n v="1.94"/>
    <n v="2.7E-2"/>
    <n v="1.6"/>
    <n v="2"/>
    <n v="18.600000000000001"/>
    <n v="4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5B5EDC-EE23-47E3-9C24-514C541C790D}"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pivotField showAll="0"/>
    <pivotField showAll="0"/>
    <pivotField showAll="0"/>
    <pivotField showAll="0"/>
    <pivotField showAll="0"/>
    <pivotField numFmtId="9" showAll="0"/>
    <pivotField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Efficiency" fld="10" subtotal="average" baseField="0" baseItem="0" numFmtId="2"/>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E5F434-960A-465A-8B1B-2B9D3CD218C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pivotField showAll="0"/>
    <pivotField showAll="0"/>
    <pivotField showAll="0"/>
    <pivotField showAll="0"/>
    <pivotField showAll="0"/>
    <pivotField dataField="1" numFmtId="9"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of Defects (%)" fld="8" subtotal="average" baseField="0" baseItem="0" numFmtId="10"/>
  </dataFields>
  <formats count="1">
    <format dxfId="2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14E05D-79FE-468C-BD6B-A40B0F0F206B}"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5" rowHeaderCaption="Date">
  <location ref="A42:C55" firstHeaderRow="0" firstDataRow="1" firstDataCol="1"/>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axis="axisRow" showAll="0">
      <items count="301">
        <item m="1" x="204"/>
        <item m="1" x="216"/>
        <item m="1" x="228"/>
        <item m="1" x="240"/>
        <item m="1" x="252"/>
        <item m="1" x="264"/>
        <item m="1" x="276"/>
        <item m="1" x="288"/>
        <item m="1" x="205"/>
        <item m="1" x="217"/>
        <item m="1" x="229"/>
        <item m="1" x="241"/>
        <item m="1" x="253"/>
        <item m="1" x="265"/>
        <item m="1" x="277"/>
        <item m="1" x="289"/>
        <item m="1" x="206"/>
        <item m="1" x="218"/>
        <item m="1" x="230"/>
        <item m="1" x="242"/>
        <item m="1" x="254"/>
        <item m="1" x="266"/>
        <item m="1" x="278"/>
        <item m="1" x="290"/>
        <item m="1" x="207"/>
        <item m="1" x="219"/>
        <item m="1" x="231"/>
        <item m="1" x="243"/>
        <item m="1" x="255"/>
        <item m="1" x="267"/>
        <item m="1" x="279"/>
        <item m="1" x="291"/>
        <item m="1" x="208"/>
        <item m="1" x="220"/>
        <item m="1" x="232"/>
        <item m="1" x="244"/>
        <item m="1" x="256"/>
        <item m="1" x="268"/>
        <item m="1" x="280"/>
        <item m="1" x="292"/>
        <item m="1" x="209"/>
        <item m="1" x="221"/>
        <item m="1" x="233"/>
        <item m="1" x="245"/>
        <item m="1" x="257"/>
        <item m="1" x="269"/>
        <item m="1" x="281"/>
        <item m="1" x="293"/>
        <item m="1" x="210"/>
        <item m="1" x="222"/>
        <item m="1" x="234"/>
        <item m="1" x="246"/>
        <item m="1" x="258"/>
        <item m="1" x="270"/>
        <item m="1" x="282"/>
        <item m="1" x="294"/>
        <item m="1" x="211"/>
        <item m="1" x="223"/>
        <item m="1" x="235"/>
        <item m="1" x="247"/>
        <item m="1" x="259"/>
        <item m="1" x="271"/>
        <item m="1" x="283"/>
        <item m="1" x="295"/>
        <item m="1" x="212"/>
        <item m="1" x="224"/>
        <item m="1" x="236"/>
        <item m="1" x="248"/>
        <item m="1" x="260"/>
        <item m="1" x="272"/>
        <item m="1" x="284"/>
        <item m="1" x="296"/>
        <item m="1" x="213"/>
        <item m="1" x="225"/>
        <item m="1" x="237"/>
        <item m="1" x="249"/>
        <item m="1" x="261"/>
        <item m="1" x="273"/>
        <item m="1" x="285"/>
        <item m="1" x="297"/>
        <item m="1" x="214"/>
        <item m="1" x="226"/>
        <item m="1" x="238"/>
        <item m="1" x="250"/>
        <item m="1" x="262"/>
        <item m="1" x="274"/>
        <item m="1" x="286"/>
        <item m="1" x="298"/>
        <item m="1" x="215"/>
        <item m="1" x="227"/>
        <item m="1" x="239"/>
        <item m="1" x="251"/>
        <item m="1" x="263"/>
        <item m="1" x="275"/>
        <item m="1" x="287"/>
        <item m="1" x="299"/>
        <item m="1" x="108"/>
        <item m="1" x="109"/>
        <item m="1" x="110"/>
        <item m="1" x="111"/>
        <item m="1" x="112"/>
        <item m="1" x="113"/>
        <item m="1" x="114"/>
        <item m="1" x="115"/>
        <item m="1" x="116"/>
        <item m="1" x="117"/>
        <item m="1" x="118"/>
        <item m="1" x="119"/>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x="0"/>
        <item x="1"/>
        <item x="2"/>
        <item x="3"/>
        <item x="4"/>
        <item x="5"/>
        <item x="6"/>
        <item x="7"/>
        <item x="8"/>
        <item x="9"/>
        <item x="10"/>
        <item x="11"/>
        <item t="default"/>
      </items>
    </pivotField>
    <pivotField showAll="0"/>
    <pivotField showAll="0"/>
    <pivotField showAll="0"/>
    <pivotField dataField="1" showAll="0"/>
    <pivotField showAll="0"/>
    <pivotField numFmtId="9" showAll="0"/>
    <pivotField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13">
    <i>
      <x v="288"/>
    </i>
    <i>
      <x v="289"/>
    </i>
    <i>
      <x v="290"/>
    </i>
    <i>
      <x v="291"/>
    </i>
    <i>
      <x v="292"/>
    </i>
    <i>
      <x v="293"/>
    </i>
    <i>
      <x v="294"/>
    </i>
    <i>
      <x v="295"/>
    </i>
    <i>
      <x v="296"/>
    </i>
    <i>
      <x v="297"/>
    </i>
    <i>
      <x v="298"/>
    </i>
    <i>
      <x v="299"/>
    </i>
    <i t="grand">
      <x/>
    </i>
  </rowItems>
  <colFields count="1">
    <field x="-2"/>
  </colFields>
  <colItems count="2">
    <i>
      <x/>
    </i>
    <i i="1">
      <x v="1"/>
    </i>
  </colItems>
  <dataFields count="2">
    <dataField name="Total Units Produced" fld="6" baseField="0" baseItem="0" numFmtId="3"/>
    <dataField name="Average of Efficiency" fld="10" subtotal="average" baseField="2" baseItem="168" numFmtId="1"/>
  </dataFields>
  <formats count="9">
    <format dxfId="38">
      <pivotArea type="all" dataOnly="0" outline="0"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outline="0" fieldPosition="0">
        <references count="1">
          <reference field="4294967294" count="2">
            <x v="0"/>
            <x v="1"/>
          </reference>
        </references>
      </pivotArea>
    </format>
    <format dxfId="33">
      <pivotArea outline="0" collapsedLevelsAreSubtotals="1" fieldPosition="0"/>
    </format>
    <format dxfId="32">
      <pivotArea outline="0" collapsedLevelsAreSubtotals="1" fieldPosition="0">
        <references count="1">
          <reference field="4294967294" count="1" selected="0">
            <x v="1"/>
          </reference>
        </references>
      </pivotArea>
    </format>
    <format dxfId="31">
      <pivotArea dataOnly="0" labelOnly="1" outline="0" fieldPosition="0">
        <references count="1">
          <reference field="4294967294" count="1">
            <x v="1"/>
          </reference>
        </references>
      </pivotArea>
    </format>
    <format dxfId="30">
      <pivotArea outline="0" collapsedLevelsAreSubtotals="1" fieldPosition="0">
        <references count="1">
          <reference field="4294967294" count="1" selected="0">
            <x v="0"/>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865A12-32E5-4CE1-9CB7-E8861746E95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pivotField showAll="0"/>
    <pivotField showAll="0"/>
    <pivotField showAll="0"/>
    <pivotField dataField="1" showAll="0"/>
    <pivotField showAll="0"/>
    <pivotField numFmtId="9"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Units Produced" fld="6" baseField="0" baseItem="0" numFmtId="3"/>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030256-CCD9-401A-9C4D-190821AC37CA}"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rowHeaderCaption="Shift">
  <location ref="A13:B17" firstHeaderRow="1" firstDataRow="1" firstDataCol="1"/>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pivotField showAll="0">
      <items count="6">
        <item x="2"/>
        <item x="0"/>
        <item x="3"/>
        <item x="4"/>
        <item x="1"/>
        <item t="default"/>
      </items>
    </pivotField>
    <pivotField showAll="0"/>
    <pivotField axis="axisRow" showAll="0">
      <items count="4">
        <item x="2"/>
        <item x="1"/>
        <item x="0"/>
        <item t="default"/>
      </items>
    </pivotField>
    <pivotField dataField="1" showAll="0"/>
    <pivotField showAll="0"/>
    <pivotField numFmtId="9"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5"/>
  </rowFields>
  <rowItems count="4">
    <i>
      <x/>
    </i>
    <i>
      <x v="1"/>
    </i>
    <i>
      <x v="2"/>
    </i>
    <i t="grand">
      <x/>
    </i>
  </rowItems>
  <colItems count="1">
    <i/>
  </colItems>
  <dataFields count="1">
    <dataField name="Total Units Produced" fld="6" baseField="0" baseItem="0"/>
  </dataFields>
  <formats count="1">
    <format dxfId="40">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B63AFA7-2DCF-47BA-BD34-8F479DBC05F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pivotField showAll="0"/>
    <pivotField showAll="0"/>
    <pivotField showAll="0"/>
    <pivotField showAll="0"/>
    <pivotField showAll="0"/>
    <pivotField numFmtId="9" showAll="0"/>
    <pivotField dataField="1"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Production Time (Hours)" fld="9" baseField="0" baseItem="0" numFmtId="3"/>
  </dataFields>
  <formats count="1">
    <format dxfId="4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305DAB-DB47-457B-8630-B9612A011A73}"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oduct">
  <location ref="A19:B25" firstHeaderRow="1" firstDataRow="1" firstDataCol="1"/>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pivotField axis="axisRow" showAll="0">
      <items count="6">
        <item x="2"/>
        <item x="0"/>
        <item x="3"/>
        <item x="4"/>
        <item x="1"/>
        <item t="default"/>
      </items>
    </pivotField>
    <pivotField showAll="0"/>
    <pivotField showAll="0"/>
    <pivotField showAll="0"/>
    <pivotField showAll="0"/>
    <pivotField dataField="1" numFmtId="9"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2">
        <item sd="0" x="0"/>
        <item sd="0" x="1"/>
        <item sd="0" x="2"/>
        <item sd="0" x="3"/>
        <item sd="0" x="4"/>
        <item sd="0" x="5"/>
        <item sd="0" x="6"/>
        <item sd="0" x="7"/>
        <item sd="0" x="8"/>
        <item sd="0" x="9"/>
        <item x="10"/>
        <item t="default"/>
      </items>
    </pivotField>
  </pivotFields>
  <rowFields count="1">
    <field x="3"/>
  </rowFields>
  <rowItems count="6">
    <i>
      <x/>
    </i>
    <i>
      <x v="1"/>
    </i>
    <i>
      <x v="2"/>
    </i>
    <i>
      <x v="3"/>
    </i>
    <i>
      <x v="4"/>
    </i>
    <i t="grand">
      <x/>
    </i>
  </rowItems>
  <colItems count="1">
    <i/>
  </colItems>
  <dataFields count="1">
    <dataField name="Average of Defects (%)" fld="8" subtotal="average" baseField="24" baseItem="1" numFmtId="10"/>
  </dataFields>
  <formats count="3">
    <format dxfId="44">
      <pivotArea grandRow="1" outline="0" collapsedLevelsAreSubtotals="1" fieldPosition="0"/>
    </format>
    <format dxfId="43">
      <pivotArea outline="0" collapsedLevelsAreSubtotals="1" fieldPosition="0"/>
    </format>
    <format dxfId="42">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11D4DB-DFDC-439D-B53B-25567BE1F7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ate">
  <location ref="A27:B40" firstHeaderRow="1" firstDataRow="1" firstDataCol="1"/>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axis="axisRow" showAll="0">
      <items count="301">
        <item m="1" x="204"/>
        <item m="1" x="216"/>
        <item m="1" x="228"/>
        <item m="1" x="240"/>
        <item m="1" x="252"/>
        <item m="1" x="264"/>
        <item m="1" x="276"/>
        <item m="1" x="288"/>
        <item m="1" x="205"/>
        <item m="1" x="217"/>
        <item m="1" x="229"/>
        <item m="1" x="241"/>
        <item m="1" x="253"/>
        <item m="1" x="265"/>
        <item m="1" x="277"/>
        <item m="1" x="289"/>
        <item m="1" x="206"/>
        <item m="1" x="218"/>
        <item m="1" x="230"/>
        <item m="1" x="242"/>
        <item m="1" x="254"/>
        <item m="1" x="266"/>
        <item m="1" x="278"/>
        <item m="1" x="290"/>
        <item m="1" x="207"/>
        <item m="1" x="219"/>
        <item m="1" x="231"/>
        <item m="1" x="243"/>
        <item m="1" x="255"/>
        <item m="1" x="267"/>
        <item m="1" x="279"/>
        <item m="1" x="291"/>
        <item m="1" x="208"/>
        <item m="1" x="220"/>
        <item m="1" x="232"/>
        <item m="1" x="244"/>
        <item m="1" x="256"/>
        <item m="1" x="268"/>
        <item m="1" x="280"/>
        <item m="1" x="292"/>
        <item m="1" x="209"/>
        <item m="1" x="221"/>
        <item m="1" x="233"/>
        <item m="1" x="245"/>
        <item m="1" x="257"/>
        <item m="1" x="269"/>
        <item m="1" x="281"/>
        <item m="1" x="293"/>
        <item m="1" x="210"/>
        <item m="1" x="222"/>
        <item m="1" x="234"/>
        <item m="1" x="246"/>
        <item m="1" x="258"/>
        <item m="1" x="270"/>
        <item m="1" x="282"/>
        <item m="1" x="294"/>
        <item m="1" x="211"/>
        <item m="1" x="223"/>
        <item m="1" x="235"/>
        <item m="1" x="247"/>
        <item m="1" x="259"/>
        <item m="1" x="271"/>
        <item m="1" x="283"/>
        <item m="1" x="295"/>
        <item m="1" x="212"/>
        <item m="1" x="224"/>
        <item m="1" x="236"/>
        <item m="1" x="248"/>
        <item m="1" x="260"/>
        <item m="1" x="272"/>
        <item m="1" x="284"/>
        <item m="1" x="296"/>
        <item m="1" x="213"/>
        <item m="1" x="225"/>
        <item m="1" x="237"/>
        <item m="1" x="249"/>
        <item m="1" x="261"/>
        <item m="1" x="273"/>
        <item m="1" x="285"/>
        <item m="1" x="297"/>
        <item m="1" x="214"/>
        <item m="1" x="226"/>
        <item m="1" x="238"/>
        <item m="1" x="250"/>
        <item m="1" x="262"/>
        <item m="1" x="274"/>
        <item m="1" x="286"/>
        <item m="1" x="298"/>
        <item m="1" x="215"/>
        <item m="1" x="227"/>
        <item m="1" x="239"/>
        <item m="1" x="251"/>
        <item m="1" x="263"/>
        <item m="1" x="275"/>
        <item m="1" x="287"/>
        <item m="1" x="299"/>
        <item m="1" x="108"/>
        <item m="1" x="109"/>
        <item m="1" x="110"/>
        <item m="1" x="111"/>
        <item m="1" x="112"/>
        <item m="1" x="113"/>
        <item m="1" x="114"/>
        <item m="1" x="115"/>
        <item m="1" x="116"/>
        <item m="1" x="117"/>
        <item m="1" x="118"/>
        <item m="1" x="119"/>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x="0"/>
        <item x="1"/>
        <item x="2"/>
        <item x="3"/>
        <item x="4"/>
        <item x="5"/>
        <item x="6"/>
        <item x="7"/>
        <item x="8"/>
        <item x="9"/>
        <item x="10"/>
        <item x="11"/>
        <item t="default"/>
      </items>
    </pivotField>
    <pivotField showAll="0"/>
    <pivotField showAll="0">
      <items count="21">
        <item x="4"/>
        <item x="19"/>
        <item x="0"/>
        <item x="12"/>
        <item x="8"/>
        <item x="13"/>
        <item x="6"/>
        <item x="1"/>
        <item x="14"/>
        <item x="11"/>
        <item x="2"/>
        <item x="16"/>
        <item x="10"/>
        <item x="3"/>
        <item x="17"/>
        <item x="7"/>
        <item x="9"/>
        <item x="18"/>
        <item x="15"/>
        <item x="5"/>
        <item t="default"/>
      </items>
    </pivotField>
    <pivotField showAll="0">
      <items count="4">
        <item x="2"/>
        <item x="1"/>
        <item x="0"/>
        <item t="default"/>
      </items>
    </pivotField>
    <pivotField showAll="0"/>
    <pivotField showAll="0"/>
    <pivotField dataField="1" numFmtId="9"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11">
        <item x="0"/>
        <item x="1"/>
        <item x="2"/>
        <item x="3"/>
        <item x="4"/>
        <item x="5"/>
        <item x="6"/>
        <item x="7"/>
        <item x="8"/>
        <item x="9"/>
        <item x="10"/>
      </items>
    </pivotField>
  </pivotFields>
  <rowFields count="1">
    <field x="2"/>
  </rowFields>
  <rowItems count="13">
    <i>
      <x v="288"/>
    </i>
    <i>
      <x v="289"/>
    </i>
    <i>
      <x v="290"/>
    </i>
    <i>
      <x v="291"/>
    </i>
    <i>
      <x v="292"/>
    </i>
    <i>
      <x v="293"/>
    </i>
    <i>
      <x v="294"/>
    </i>
    <i>
      <x v="295"/>
    </i>
    <i>
      <x v="296"/>
    </i>
    <i>
      <x v="297"/>
    </i>
    <i>
      <x v="298"/>
    </i>
    <i>
      <x v="299"/>
    </i>
    <i t="grand">
      <x/>
    </i>
  </rowItems>
  <colItems count="1">
    <i/>
  </colItems>
  <dataFields count="1">
    <dataField name="Average of Defects (%)" fld="8" subtotal="average" baseField="2" baseItem="108" numFmtId="10"/>
  </dataFields>
  <formats count="1">
    <format dxfId="45">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A1A59FB-2F81-4BE0-8E36-5C9AD98E3F0C}" name="PivotTable4" cacheId="0" applyNumberFormats="0" applyBorderFormats="0" applyFontFormats="0" applyPatternFormats="0" applyAlignmentFormats="0" applyWidthHeightFormats="1" dataCaption="Values" grandTotalCaption="Total" updatedVersion="8" minRefreshableVersion="5" useAutoFormatting="1" itemPrintTitles="1" createdVersion="8" indent="0" outline="1" outlineData="1" multipleFieldFilters="0" chartFormat="2" rowHeaderCaption="ProType">
  <location ref="A12:E16" firstHeaderRow="0" firstDataRow="1" firstDataCol="1"/>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items count="301">
        <item x="0"/>
        <item x="1"/>
        <item x="2"/>
        <item x="3"/>
        <item x="4"/>
        <item x="5"/>
        <item x="6"/>
        <item x="7"/>
        <item x="8"/>
        <item x="9"/>
        <item x="10"/>
        <item x="11"/>
        <item m="1" x="204"/>
        <item m="1" x="216"/>
        <item m="1" x="228"/>
        <item m="1" x="240"/>
        <item m="1" x="252"/>
        <item m="1" x="264"/>
        <item m="1" x="276"/>
        <item m="1" x="288"/>
        <item m="1" x="205"/>
        <item m="1" x="217"/>
        <item m="1" x="229"/>
        <item m="1" x="241"/>
        <item m="1" x="253"/>
        <item m="1" x="265"/>
        <item m="1" x="277"/>
        <item m="1" x="289"/>
        <item m="1" x="206"/>
        <item m="1" x="218"/>
        <item m="1" x="230"/>
        <item m="1" x="242"/>
        <item m="1" x="254"/>
        <item m="1" x="266"/>
        <item m="1" x="278"/>
        <item m="1" x="290"/>
        <item m="1" x="207"/>
        <item m="1" x="219"/>
        <item m="1" x="231"/>
        <item m="1" x="243"/>
        <item m="1" x="255"/>
        <item m="1" x="267"/>
        <item m="1" x="279"/>
        <item m="1" x="291"/>
        <item m="1" x="208"/>
        <item m="1" x="220"/>
        <item m="1" x="232"/>
        <item m="1" x="244"/>
        <item m="1" x="256"/>
        <item m="1" x="268"/>
        <item m="1" x="280"/>
        <item m="1" x="292"/>
        <item m="1" x="209"/>
        <item m="1" x="221"/>
        <item m="1" x="233"/>
        <item m="1" x="245"/>
        <item m="1" x="257"/>
        <item m="1" x="269"/>
        <item m="1" x="281"/>
        <item m="1" x="293"/>
        <item m="1" x="210"/>
        <item m="1" x="222"/>
        <item m="1" x="234"/>
        <item m="1" x="246"/>
        <item m="1" x="258"/>
        <item m="1" x="270"/>
        <item m="1" x="282"/>
        <item m="1" x="294"/>
        <item m="1" x="211"/>
        <item m="1" x="223"/>
        <item m="1" x="235"/>
        <item m="1" x="247"/>
        <item m="1" x="259"/>
        <item m="1" x="271"/>
        <item m="1" x="283"/>
        <item m="1" x="295"/>
        <item m="1" x="212"/>
        <item m="1" x="224"/>
        <item m="1" x="236"/>
        <item m="1" x="248"/>
        <item m="1" x="260"/>
        <item m="1" x="272"/>
        <item m="1" x="284"/>
        <item m="1" x="296"/>
        <item m="1" x="213"/>
        <item m="1" x="225"/>
        <item m="1" x="237"/>
        <item m="1" x="249"/>
        <item m="1" x="261"/>
        <item m="1" x="273"/>
        <item m="1" x="285"/>
        <item m="1" x="297"/>
        <item m="1" x="214"/>
        <item m="1" x="226"/>
        <item m="1" x="238"/>
        <item m="1" x="250"/>
        <item m="1" x="262"/>
        <item m="1" x="274"/>
        <item m="1" x="286"/>
        <item m="1" x="298"/>
        <item m="1" x="215"/>
        <item m="1" x="227"/>
        <item m="1" x="239"/>
        <item m="1" x="251"/>
        <item m="1" x="263"/>
        <item m="1" x="275"/>
        <item m="1" x="287"/>
        <item m="1" x="299"/>
        <item m="1" x="108"/>
        <item m="1" x="109"/>
        <item m="1" x="110"/>
        <item m="1" x="111"/>
        <item m="1" x="112"/>
        <item m="1" x="113"/>
        <item m="1" x="114"/>
        <item m="1" x="115"/>
        <item m="1" x="116"/>
        <item m="1" x="117"/>
        <item m="1" x="118"/>
        <item m="1" x="119"/>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t="default"/>
      </items>
    </pivotField>
    <pivotField showAll="0"/>
    <pivotField showAll="0"/>
    <pivotField axis="axisRow" showAll="0">
      <items count="4">
        <item x="2"/>
        <item x="1"/>
        <item x="0"/>
        <item t="default"/>
      </items>
    </pivotField>
    <pivotField dataField="1" showAll="0"/>
    <pivotField showAll="0"/>
    <pivotField dataField="1" numFmtId="9" showAll="0"/>
    <pivotField dataField="1"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2">
        <item sd="0" x="0"/>
        <item sd="0" x="1"/>
        <item sd="0" x="2"/>
        <item sd="0" x="3"/>
        <item sd="0" x="4"/>
        <item sd="0" x="5"/>
        <item sd="0" x="6"/>
        <item sd="0" x="7"/>
        <item sd="0" x="8"/>
        <item sd="0" x="9"/>
        <item x="10"/>
        <item t="default"/>
      </items>
    </pivotField>
  </pivotFields>
  <rowFields count="1">
    <field x="5"/>
  </rowFields>
  <rowItems count="4">
    <i>
      <x/>
    </i>
    <i>
      <x v="1"/>
    </i>
    <i>
      <x v="2"/>
    </i>
    <i t="grand">
      <x/>
    </i>
  </rowItems>
  <colFields count="1">
    <field x="-2"/>
  </colFields>
  <colItems count="4">
    <i>
      <x/>
    </i>
    <i i="1">
      <x v="1"/>
    </i>
    <i i="2">
      <x v="2"/>
    </i>
    <i i="3">
      <x v="3"/>
    </i>
  </colItems>
  <dataFields count="4">
    <dataField name="Sum of Units Produced" fld="6" baseField="0" baseItem="0"/>
    <dataField name="Average of Defects (%)" fld="8" subtotal="average" baseField="5" baseItem="0" numFmtId="10"/>
    <dataField name="Average of Efficiency" fld="10" subtotal="average" baseField="5" baseItem="0" numFmtId="2"/>
    <dataField name="Sum of Production Time Hours" fld="9" baseField="0" baseItem="0"/>
  </dataFields>
  <formats count="5">
    <format dxfId="22">
      <pivotArea outline="0" collapsedLevelsAreSubtotals="1" fieldPosition="0"/>
    </format>
    <format dxfId="21">
      <pivotArea collapsedLevelsAreSubtotals="1" fieldPosition="0">
        <references count="2">
          <reference field="4294967294" count="1" selected="0">
            <x v="2"/>
          </reference>
          <reference field="5" count="0"/>
        </references>
      </pivotArea>
    </format>
    <format dxfId="20">
      <pivotArea collapsedLevelsAreSubtotals="1" fieldPosition="0">
        <references count="2">
          <reference field="4294967294" count="1" selected="0">
            <x v="1"/>
          </reference>
          <reference field="5" count="0"/>
        </references>
      </pivotArea>
    </format>
    <format dxfId="19">
      <pivotArea field="5" grandRow="1" outline="0" collapsedLevelsAreSubtotals="1" axis="axisRow" fieldPosition="0">
        <references count="1">
          <reference field="4294967294" count="1" selected="0">
            <x v="1"/>
          </reference>
        </references>
      </pivotArea>
    </format>
    <format dxfId="18">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3A54D8-0BC2-42AB-9DE8-6C20E01EC8C0}" name="PivotTable2" cacheId="0" applyNumberFormats="0" applyBorderFormats="0" applyFontFormats="0" applyPatternFormats="0" applyAlignmentFormats="0" applyWidthHeightFormats="1" dataCaption="Values" grandTotalCaption="Total" updatedVersion="8" minRefreshableVersion="5" useAutoFormatting="1" itemPrintTitles="1" createdVersion="8" indent="0" outline="1" outlineData="1" multipleFieldFilters="0" chartFormat="2" rowHeaderCaption="ProType">
  <location ref="A4:D10" firstHeaderRow="0" firstDataRow="1" firstDataCol="1"/>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items count="301">
        <item x="0"/>
        <item x="1"/>
        <item x="2"/>
        <item x="3"/>
        <item x="4"/>
        <item x="5"/>
        <item x="6"/>
        <item x="7"/>
        <item x="8"/>
        <item x="9"/>
        <item x="10"/>
        <item x="11"/>
        <item m="1" x="204"/>
        <item m="1" x="216"/>
        <item m="1" x="228"/>
        <item m="1" x="240"/>
        <item m="1" x="252"/>
        <item m="1" x="264"/>
        <item m="1" x="276"/>
        <item m="1" x="288"/>
        <item m="1" x="205"/>
        <item m="1" x="217"/>
        <item m="1" x="229"/>
        <item m="1" x="241"/>
        <item m="1" x="253"/>
        <item m="1" x="265"/>
        <item m="1" x="277"/>
        <item m="1" x="289"/>
        <item m="1" x="206"/>
        <item m="1" x="218"/>
        <item m="1" x="230"/>
        <item m="1" x="242"/>
        <item m="1" x="254"/>
        <item m="1" x="266"/>
        <item m="1" x="278"/>
        <item m="1" x="290"/>
        <item m="1" x="207"/>
        <item m="1" x="219"/>
        <item m="1" x="231"/>
        <item m="1" x="243"/>
        <item m="1" x="255"/>
        <item m="1" x="267"/>
        <item m="1" x="279"/>
        <item m="1" x="291"/>
        <item m="1" x="208"/>
        <item m="1" x="220"/>
        <item m="1" x="232"/>
        <item m="1" x="244"/>
        <item m="1" x="256"/>
        <item m="1" x="268"/>
        <item m="1" x="280"/>
        <item m="1" x="292"/>
        <item m="1" x="209"/>
        <item m="1" x="221"/>
        <item m="1" x="233"/>
        <item m="1" x="245"/>
        <item m="1" x="257"/>
        <item m="1" x="269"/>
        <item m="1" x="281"/>
        <item m="1" x="293"/>
        <item m="1" x="210"/>
        <item m="1" x="222"/>
        <item m="1" x="234"/>
        <item m="1" x="246"/>
        <item m="1" x="258"/>
        <item m="1" x="270"/>
        <item m="1" x="282"/>
        <item m="1" x="294"/>
        <item m="1" x="211"/>
        <item m="1" x="223"/>
        <item m="1" x="235"/>
        <item m="1" x="247"/>
        <item m="1" x="259"/>
        <item m="1" x="271"/>
        <item m="1" x="283"/>
        <item m="1" x="295"/>
        <item m="1" x="212"/>
        <item m="1" x="224"/>
        <item m="1" x="236"/>
        <item m="1" x="248"/>
        <item m="1" x="260"/>
        <item m="1" x="272"/>
        <item m="1" x="284"/>
        <item m="1" x="296"/>
        <item m="1" x="213"/>
        <item m="1" x="225"/>
        <item m="1" x="237"/>
        <item m="1" x="249"/>
        <item m="1" x="261"/>
        <item m="1" x="273"/>
        <item m="1" x="285"/>
        <item m="1" x="297"/>
        <item m="1" x="214"/>
        <item m="1" x="226"/>
        <item m="1" x="238"/>
        <item m="1" x="250"/>
        <item m="1" x="262"/>
        <item m="1" x="274"/>
        <item m="1" x="286"/>
        <item m="1" x="298"/>
        <item m="1" x="215"/>
        <item m="1" x="227"/>
        <item m="1" x="239"/>
        <item m="1" x="251"/>
        <item m="1" x="263"/>
        <item m="1" x="275"/>
        <item m="1" x="287"/>
        <item m="1" x="299"/>
        <item m="1" x="108"/>
        <item m="1" x="109"/>
        <item m="1" x="110"/>
        <item m="1" x="111"/>
        <item m="1" x="112"/>
        <item m="1" x="113"/>
        <item m="1" x="114"/>
        <item m="1" x="115"/>
        <item m="1" x="116"/>
        <item m="1" x="117"/>
        <item m="1" x="118"/>
        <item m="1" x="119"/>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t="default"/>
      </items>
    </pivotField>
    <pivotField axis="axisRow" showAll="0">
      <items count="6">
        <item x="2"/>
        <item x="0"/>
        <item x="3"/>
        <item x="4"/>
        <item x="1"/>
        <item t="default"/>
      </items>
    </pivotField>
    <pivotField showAll="0"/>
    <pivotField showAll="0"/>
    <pivotField dataField="1" showAll="0"/>
    <pivotField dataField="1" showAll="0"/>
    <pivotField dataField="1" numFmtId="9" showAll="0"/>
    <pivotField showAll="0"/>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2">
        <item sd="0" x="0"/>
        <item sd="0" x="1"/>
        <item sd="0" x="2"/>
        <item sd="0" x="3"/>
        <item sd="0" x="4"/>
        <item sd="0" x="5"/>
        <item sd="0" x="6"/>
        <item sd="0" x="7"/>
        <item sd="0" x="8"/>
        <item sd="0" x="9"/>
        <item x="10"/>
        <item t="default"/>
      </items>
    </pivotField>
  </pivotFields>
  <rowFields count="1">
    <field x="3"/>
  </rowFields>
  <rowItems count="6">
    <i>
      <x/>
    </i>
    <i>
      <x v="1"/>
    </i>
    <i>
      <x v="2"/>
    </i>
    <i>
      <x v="3"/>
    </i>
    <i>
      <x v="4"/>
    </i>
    <i t="grand">
      <x/>
    </i>
  </rowItems>
  <colFields count="1">
    <field x="-2"/>
  </colFields>
  <colItems count="3">
    <i>
      <x/>
    </i>
    <i i="1">
      <x v="1"/>
    </i>
    <i i="2">
      <x v="2"/>
    </i>
  </colItems>
  <dataFields count="3">
    <dataField name="Sum of Units Produced" fld="6" baseField="0" baseItem="0"/>
    <dataField name="Average of Defects (%)" fld="8" subtotal="average" baseField="0" baseItem="1" numFmtId="10"/>
    <dataField name="Sum of Defects" fld="7" baseField="0" baseItem="0"/>
  </dataFields>
  <formats count="2">
    <format dxfId="24">
      <pivotArea outline="0" collapsedLevelsAreSubtotals="1" fieldPosition="0"/>
    </format>
    <format dxfId="23">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EBDA08-6AB4-4B8A-AE81-D2C5DAD08FB6}"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rowHeaderCaption="Year">
  <location ref="A1:E2" firstHeaderRow="0" firstDataRow="1" firstDataCol="0"/>
  <pivotFields count="26">
    <pivotField numFmtId="164" showAll="0"/>
    <pivotField numFmtId="14"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t="default"/>
      </items>
    </pivotField>
    <pivotField showAll="0">
      <items count="301">
        <item x="0"/>
        <item x="1"/>
        <item x="2"/>
        <item x="3"/>
        <item x="4"/>
        <item x="5"/>
        <item x="6"/>
        <item x="7"/>
        <item x="8"/>
        <item x="9"/>
        <item x="10"/>
        <item x="11"/>
        <item m="1" x="204"/>
        <item m="1" x="216"/>
        <item m="1" x="228"/>
        <item m="1" x="240"/>
        <item m="1" x="252"/>
        <item m="1" x="264"/>
        <item m="1" x="276"/>
        <item m="1" x="288"/>
        <item m="1" x="205"/>
        <item m="1" x="217"/>
        <item m="1" x="229"/>
        <item m="1" x="241"/>
        <item m="1" x="253"/>
        <item m="1" x="265"/>
        <item m="1" x="277"/>
        <item m="1" x="289"/>
        <item m="1" x="206"/>
        <item m="1" x="218"/>
        <item m="1" x="230"/>
        <item m="1" x="242"/>
        <item m="1" x="254"/>
        <item m="1" x="266"/>
        <item m="1" x="278"/>
        <item m="1" x="290"/>
        <item m="1" x="207"/>
        <item m="1" x="219"/>
        <item m="1" x="231"/>
        <item m="1" x="243"/>
        <item m="1" x="255"/>
        <item m="1" x="267"/>
        <item m="1" x="279"/>
        <item m="1" x="291"/>
        <item m="1" x="208"/>
        <item m="1" x="220"/>
        <item m="1" x="232"/>
        <item m="1" x="244"/>
        <item m="1" x="256"/>
        <item m="1" x="268"/>
        <item m="1" x="280"/>
        <item m="1" x="292"/>
        <item m="1" x="209"/>
        <item m="1" x="221"/>
        <item m="1" x="233"/>
        <item m="1" x="245"/>
        <item m="1" x="257"/>
        <item m="1" x="269"/>
        <item m="1" x="281"/>
        <item m="1" x="293"/>
        <item m="1" x="210"/>
        <item m="1" x="222"/>
        <item m="1" x="234"/>
        <item m="1" x="246"/>
        <item m="1" x="258"/>
        <item m="1" x="270"/>
        <item m="1" x="282"/>
        <item m="1" x="294"/>
        <item m="1" x="211"/>
        <item m="1" x="223"/>
        <item m="1" x="235"/>
        <item m="1" x="247"/>
        <item m="1" x="259"/>
        <item m="1" x="271"/>
        <item m="1" x="283"/>
        <item m="1" x="295"/>
        <item m="1" x="212"/>
        <item m="1" x="224"/>
        <item m="1" x="236"/>
        <item m="1" x="248"/>
        <item m="1" x="260"/>
        <item m="1" x="272"/>
        <item m="1" x="284"/>
        <item m="1" x="296"/>
        <item m="1" x="213"/>
        <item m="1" x="225"/>
        <item m="1" x="237"/>
        <item m="1" x="249"/>
        <item m="1" x="261"/>
        <item m="1" x="273"/>
        <item m="1" x="285"/>
        <item m="1" x="297"/>
        <item m="1" x="214"/>
        <item m="1" x="226"/>
        <item m="1" x="238"/>
        <item m="1" x="250"/>
        <item m="1" x="262"/>
        <item m="1" x="274"/>
        <item m="1" x="286"/>
        <item m="1" x="298"/>
        <item m="1" x="215"/>
        <item m="1" x="227"/>
        <item m="1" x="239"/>
        <item m="1" x="251"/>
        <item m="1" x="263"/>
        <item m="1" x="275"/>
        <item m="1" x="287"/>
        <item m="1" x="299"/>
        <item m="1" x="108"/>
        <item m="1" x="109"/>
        <item m="1" x="110"/>
        <item m="1" x="111"/>
        <item m="1" x="112"/>
        <item m="1" x="113"/>
        <item m="1" x="114"/>
        <item m="1" x="115"/>
        <item m="1" x="116"/>
        <item m="1" x="117"/>
        <item m="1" x="118"/>
        <item m="1" x="119"/>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 t="default"/>
      </items>
    </pivotField>
    <pivotField showAll="0"/>
    <pivotField showAll="0"/>
    <pivotField showAll="0"/>
    <pivotField dataField="1" showAll="0"/>
    <pivotField dataField="1" showAll="0"/>
    <pivotField dataField="1" numFmtId="9" showAll="0"/>
    <pivotField dataField="1" showAll="0"/>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x="5"/>
        <item t="default"/>
      </items>
    </pivotField>
    <pivotField showAll="0">
      <items count="12">
        <item sd="0" x="0"/>
        <item sd="0" x="1"/>
        <item sd="0" x="2"/>
        <item sd="0" x="3"/>
        <item sd="0" x="4"/>
        <item sd="0" x="5"/>
        <item sd="0" x="6"/>
        <item sd="0" x="7"/>
        <item sd="0" x="8"/>
        <item sd="0" x="9"/>
        <item x="10"/>
        <item t="default"/>
      </items>
    </pivotField>
  </pivotFields>
  <rowItems count="1">
    <i/>
  </rowItems>
  <colFields count="1">
    <field x="-2"/>
  </colFields>
  <colItems count="5">
    <i>
      <x/>
    </i>
    <i i="1">
      <x v="1"/>
    </i>
    <i i="2">
      <x v="2"/>
    </i>
    <i i="3">
      <x v="3"/>
    </i>
    <i i="4">
      <x v="4"/>
    </i>
  </colItems>
  <dataFields count="5">
    <dataField name="Sum of Units Produced" fld="6" baseField="0" baseItem="0"/>
    <dataField name="Average of Defects (%)" fld="8" subtotal="average" baseField="0" baseItem="1" numFmtId="10"/>
    <dataField name="Sum of Production Time Hours" fld="9" baseField="0" baseItem="0"/>
    <dataField name="Average of Efficiency" fld="10" subtotal="average" baseField="0" baseItem="1" numFmtId="2"/>
    <dataField name="Sum of Defects" fld="7" baseField="0" baseItem="0"/>
  </dataFields>
  <formats count="2">
    <format dxfId="26">
      <pivotArea outline="0" collapsedLevelsAreSubtotals="1" fieldPosition="0"/>
    </format>
    <format dxfId="2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061F8C-E466-4EA3-AD6E-5AA04352F9B6}" name="PivotTable3" cacheId="0" applyNumberFormats="0" applyBorderFormats="0" applyFontFormats="0" applyPatternFormats="0" applyAlignmentFormats="0" applyWidthHeightFormats="1" dataCaption="Values" grandTotalCaption="Total" updatedVersion="8" minRefreshableVersion="5" useAutoFormatting="1" rowGrandTotals="0" colGrandTotals="0" itemPrintTitles="1" createdVersion="8" indent="0" compact="0" compactData="0" multipleFieldFilters="0" chartFormat="2" rowHeaderCaption="ProType">
  <location ref="A18:B114" firstHeaderRow="1" firstDataRow="1" firstDataCol="2"/>
  <pivotFields count="26">
    <pivotField compact="0" numFmtId="164" outline="0" showAll="0" defaultSubtotal="0"/>
    <pivotField compact="0" numFmtId="14" outline="0" showAll="0" defaultSubtotal="0">
      <items count="300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s>
    </pivotField>
    <pivotField axis="axisRow" compact="0" outline="0" showAll="0" defaultSubtotal="0">
      <items count="300">
        <item x="0"/>
        <item x="1"/>
        <item x="2"/>
        <item x="3"/>
        <item x="4"/>
        <item x="5"/>
        <item x="6"/>
        <item x="7"/>
        <item x="8"/>
        <item x="9"/>
        <item x="10"/>
        <item x="11"/>
        <item m="1" x="204"/>
        <item m="1" x="216"/>
        <item m="1" x="228"/>
        <item m="1" x="240"/>
        <item m="1" x="252"/>
        <item m="1" x="264"/>
        <item m="1" x="276"/>
        <item m="1" x="288"/>
        <item m="1" x="205"/>
        <item m="1" x="217"/>
        <item m="1" x="229"/>
        <item m="1" x="241"/>
        <item m="1" x="253"/>
        <item m="1" x="265"/>
        <item m="1" x="277"/>
        <item m="1" x="289"/>
        <item m="1" x="206"/>
        <item m="1" x="218"/>
        <item m="1" x="230"/>
        <item m="1" x="242"/>
        <item m="1" x="254"/>
        <item m="1" x="266"/>
        <item m="1" x="278"/>
        <item m="1" x="290"/>
        <item m="1" x="207"/>
        <item m="1" x="219"/>
        <item m="1" x="231"/>
        <item m="1" x="243"/>
        <item m="1" x="255"/>
        <item m="1" x="267"/>
        <item m="1" x="279"/>
        <item m="1" x="291"/>
        <item m="1" x="208"/>
        <item m="1" x="220"/>
        <item m="1" x="232"/>
        <item m="1" x="244"/>
        <item m="1" x="256"/>
        <item m="1" x="268"/>
        <item m="1" x="280"/>
        <item m="1" x="292"/>
        <item m="1" x="209"/>
        <item m="1" x="221"/>
        <item m="1" x="233"/>
        <item m="1" x="245"/>
        <item m="1" x="257"/>
        <item m="1" x="269"/>
        <item m="1" x="281"/>
        <item m="1" x="293"/>
        <item m="1" x="210"/>
        <item m="1" x="222"/>
        <item m="1" x="234"/>
        <item m="1" x="246"/>
        <item m="1" x="258"/>
        <item m="1" x="270"/>
        <item m="1" x="282"/>
        <item m="1" x="294"/>
        <item m="1" x="211"/>
        <item m="1" x="223"/>
        <item m="1" x="235"/>
        <item m="1" x="247"/>
        <item m="1" x="259"/>
        <item m="1" x="271"/>
        <item m="1" x="283"/>
        <item m="1" x="295"/>
        <item m="1" x="212"/>
        <item m="1" x="224"/>
        <item m="1" x="236"/>
        <item m="1" x="248"/>
        <item m="1" x="260"/>
        <item m="1" x="272"/>
        <item m="1" x="284"/>
        <item m="1" x="296"/>
        <item m="1" x="213"/>
        <item m="1" x="225"/>
        <item m="1" x="237"/>
        <item m="1" x="249"/>
        <item m="1" x="261"/>
        <item m="1" x="273"/>
        <item m="1" x="285"/>
        <item m="1" x="297"/>
        <item m="1" x="214"/>
        <item m="1" x="226"/>
        <item m="1" x="238"/>
        <item m="1" x="250"/>
        <item m="1" x="262"/>
        <item m="1" x="274"/>
        <item m="1" x="286"/>
        <item m="1" x="298"/>
        <item m="1" x="215"/>
        <item m="1" x="227"/>
        <item m="1" x="239"/>
        <item m="1" x="251"/>
        <item m="1" x="263"/>
        <item m="1" x="275"/>
        <item m="1" x="287"/>
        <item m="1" x="299"/>
        <item m="1" x="108"/>
        <item m="1" x="109"/>
        <item m="1" x="110"/>
        <item m="1" x="111"/>
        <item m="1" x="112"/>
        <item m="1" x="113"/>
        <item m="1" x="114"/>
        <item m="1" x="115"/>
        <item m="1" x="116"/>
        <item m="1" x="117"/>
        <item m="1" x="118"/>
        <item m="1" x="119"/>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m="1" x="171"/>
        <item m="1" x="172"/>
        <item m="1" x="173"/>
        <item m="1" x="174"/>
        <item m="1" x="175"/>
        <item m="1" x="176"/>
        <item m="1" x="177"/>
        <item m="1" x="178"/>
        <item m="1" x="179"/>
        <item m="1" x="180"/>
        <item m="1" x="181"/>
        <item m="1" x="182"/>
        <item m="1" x="183"/>
        <item m="1" x="184"/>
        <item m="1" x="185"/>
        <item m="1" x="186"/>
        <item m="1" x="187"/>
        <item m="1" x="188"/>
        <item m="1" x="189"/>
        <item m="1" x="190"/>
        <item m="1" x="191"/>
        <item m="1" x="192"/>
        <item m="1" x="193"/>
        <item m="1" x="194"/>
        <item m="1" x="195"/>
        <item m="1" x="196"/>
        <item m="1" x="197"/>
        <item m="1" x="198"/>
        <item m="1" x="199"/>
        <item m="1" x="200"/>
        <item m="1" x="201"/>
        <item m="1" x="202"/>
        <item m="1" x="203"/>
      </items>
    </pivotField>
    <pivotField compact="0" outline="0" showAll="0" defaultSubtotal="0"/>
    <pivotField compact="0" outline="0" showAll="0" defaultSubtotal="0"/>
    <pivotField compact="0" outline="0" showAll="0" defaultSubtotal="0">
      <items count="3">
        <item x="2"/>
        <item x="1"/>
        <item x="0"/>
      </items>
    </pivotField>
    <pivotField compact="0" outline="0" showAll="0" defaultSubtotal="0"/>
    <pivotField compact="0" outline="0" showAll="0" defaultSubtotal="0"/>
    <pivotField compact="0" numFmtId="9" outline="0" showAll="0" defaultSubtotal="0"/>
    <pivotField compact="0" outline="0" showAll="0" defaultSubtotal="0"/>
    <pivotField compact="0" numFmtId="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14">
        <item sd="0" x="0"/>
        <item x="1"/>
        <item x="2"/>
        <item x="3"/>
        <item x="4"/>
        <item x="5"/>
        <item x="6"/>
        <item x="7"/>
        <item x="8"/>
        <item x="9"/>
        <item x="10"/>
        <item x="11"/>
        <item x="12"/>
        <item sd="0" x="13"/>
      </items>
    </pivotField>
    <pivotField compact="0" outline="0" showAll="0" defaultSubtotal="0">
      <items count="6">
        <item sd="0" x="0"/>
        <item sd="0" x="1"/>
        <item sd="0" x="2"/>
        <item sd="0" x="3"/>
        <item sd="0" x="4"/>
        <item x="5"/>
      </items>
    </pivotField>
    <pivotField axis="axisRow" compact="0" outline="0" showAll="0" defaultSubtotal="0">
      <items count="11">
        <item sd="0" x="0"/>
        <item x="1"/>
        <item sd="0" x="2"/>
        <item sd="0" x="3"/>
        <item sd="0" x="4"/>
        <item sd="0" x="5"/>
        <item sd="0" x="6"/>
        <item sd="0" x="7"/>
        <item sd="0" x="8"/>
        <item sd="0" x="9"/>
        <item x="10"/>
      </items>
    </pivotField>
  </pivotFields>
  <rowFields count="2">
    <field x="2"/>
    <field x="25"/>
  </rowFields>
  <rowItems count="96">
    <i>
      <x/>
      <x v="1"/>
    </i>
    <i r="1">
      <x v="2"/>
    </i>
    <i r="1">
      <x v="3"/>
    </i>
    <i r="1">
      <x v="4"/>
    </i>
    <i r="1">
      <x v="5"/>
    </i>
    <i r="1">
      <x v="6"/>
    </i>
    <i r="1">
      <x v="7"/>
    </i>
    <i r="1">
      <x v="8"/>
    </i>
    <i>
      <x v="1"/>
      <x v="1"/>
    </i>
    <i r="1">
      <x v="2"/>
    </i>
    <i r="1">
      <x v="3"/>
    </i>
    <i r="1">
      <x v="4"/>
    </i>
    <i r="1">
      <x v="5"/>
    </i>
    <i r="1">
      <x v="6"/>
    </i>
    <i r="1">
      <x v="7"/>
    </i>
    <i r="1">
      <x v="8"/>
    </i>
    <i>
      <x v="2"/>
      <x v="1"/>
    </i>
    <i r="1">
      <x v="2"/>
    </i>
    <i r="1">
      <x v="3"/>
    </i>
    <i r="1">
      <x v="4"/>
    </i>
    <i r="1">
      <x v="5"/>
    </i>
    <i r="1">
      <x v="6"/>
    </i>
    <i r="1">
      <x v="7"/>
    </i>
    <i r="1">
      <x v="8"/>
    </i>
    <i>
      <x v="3"/>
      <x v="1"/>
    </i>
    <i r="1">
      <x v="2"/>
    </i>
    <i r="1">
      <x v="3"/>
    </i>
    <i r="1">
      <x v="4"/>
    </i>
    <i r="1">
      <x v="5"/>
    </i>
    <i r="1">
      <x v="6"/>
    </i>
    <i r="1">
      <x v="7"/>
    </i>
    <i r="1">
      <x v="8"/>
    </i>
    <i>
      <x v="4"/>
      <x v="1"/>
    </i>
    <i r="1">
      <x v="2"/>
    </i>
    <i r="1">
      <x v="3"/>
    </i>
    <i r="1">
      <x v="4"/>
    </i>
    <i r="1">
      <x v="5"/>
    </i>
    <i r="1">
      <x v="6"/>
    </i>
    <i r="1">
      <x v="7"/>
    </i>
    <i r="1">
      <x v="8"/>
    </i>
    <i>
      <x v="5"/>
      <x v="1"/>
    </i>
    <i r="1">
      <x v="2"/>
    </i>
    <i r="1">
      <x v="3"/>
    </i>
    <i r="1">
      <x v="4"/>
    </i>
    <i r="1">
      <x v="5"/>
    </i>
    <i r="1">
      <x v="6"/>
    </i>
    <i r="1">
      <x v="7"/>
    </i>
    <i r="1">
      <x v="8"/>
    </i>
    <i>
      <x v="6"/>
      <x v="1"/>
    </i>
    <i r="1">
      <x v="2"/>
    </i>
    <i r="1">
      <x v="3"/>
    </i>
    <i r="1">
      <x v="4"/>
    </i>
    <i r="1">
      <x v="5"/>
    </i>
    <i r="1">
      <x v="6"/>
    </i>
    <i r="1">
      <x v="7"/>
    </i>
    <i r="1">
      <x v="8"/>
    </i>
    <i>
      <x v="7"/>
      <x v="1"/>
    </i>
    <i r="1">
      <x v="2"/>
    </i>
    <i r="1">
      <x v="3"/>
    </i>
    <i r="1">
      <x v="4"/>
    </i>
    <i r="1">
      <x v="5"/>
    </i>
    <i r="1">
      <x v="6"/>
    </i>
    <i r="1">
      <x v="7"/>
    </i>
    <i r="1">
      <x v="8"/>
    </i>
    <i>
      <x v="8"/>
      <x v="1"/>
    </i>
    <i r="1">
      <x v="2"/>
    </i>
    <i r="1">
      <x v="3"/>
    </i>
    <i r="1">
      <x v="4"/>
    </i>
    <i r="1">
      <x v="5"/>
    </i>
    <i r="1">
      <x v="6"/>
    </i>
    <i r="1">
      <x v="7"/>
    </i>
    <i r="1">
      <x v="8"/>
    </i>
    <i>
      <x v="9"/>
      <x v="1"/>
    </i>
    <i r="1">
      <x v="2"/>
    </i>
    <i r="1">
      <x v="3"/>
    </i>
    <i r="1">
      <x v="4"/>
    </i>
    <i r="1">
      <x v="5"/>
    </i>
    <i r="1">
      <x v="6"/>
    </i>
    <i r="1">
      <x v="7"/>
    </i>
    <i r="1">
      <x v="8"/>
    </i>
    <i>
      <x v="10"/>
      <x v="1"/>
    </i>
    <i r="1">
      <x v="2"/>
    </i>
    <i r="1">
      <x v="3"/>
    </i>
    <i r="1">
      <x v="4"/>
    </i>
    <i r="1">
      <x v="5"/>
    </i>
    <i r="1">
      <x v="6"/>
    </i>
    <i r="1">
      <x v="7"/>
    </i>
    <i r="1">
      <x v="8"/>
    </i>
    <i>
      <x v="11"/>
      <x v="1"/>
    </i>
    <i r="1">
      <x v="2"/>
    </i>
    <i r="1">
      <x v="3"/>
    </i>
    <i r="1">
      <x v="4"/>
    </i>
    <i r="1">
      <x v="5"/>
    </i>
    <i r="1">
      <x v="6"/>
    </i>
    <i r="1">
      <x v="7"/>
    </i>
    <i r="1">
      <x v="8"/>
    </i>
  </rowItems>
  <colItems count="1">
    <i/>
  </colItems>
  <formats count="1">
    <format dxfId="27">
      <pivotArea outline="0" collapsedLevelsAreSubtotals="1" fieldPosition="0"/>
    </format>
  </formats>
  <pivotTableStyleInfo name="PivotStyleLight16"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7FBECEBF-B3FC-4C1A-A41F-1474D565C337}" sourceName="Product Type">
  <pivotTables>
    <pivotTable tabId="2" name="PivotTable13"/>
  </pivotTables>
  <data>
    <tabular pivotCacheId="1370090963">
      <items count="5">
        <i x="2" s="1"/>
        <i x="0" s="1"/>
        <i x="3"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F0FBB25C-16B8-4A43-92B7-14B941DDE2F1}" sourceName="Shift">
  <pivotTables>
    <pivotTable tabId="2" name="PivotTable6"/>
  </pivotTables>
  <data>
    <tabular pivotCacheId="137009096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chine_ID" xr10:uid="{66743910-C221-436B-B19B-1452B01E9C2F}" sourceName="Machine ID">
  <pivotTables>
    <pivotTable tabId="2" name="PivotTable6"/>
  </pivotTables>
  <data>
    <tabular pivotCacheId="1370090963">
      <items count="20">
        <i x="4" s="1"/>
        <i x="19" s="1"/>
        <i x="0" s="1"/>
        <i x="12" s="1"/>
        <i x="8" s="1"/>
        <i x="13" s="1"/>
        <i x="6" s="1"/>
        <i x="1" s="1"/>
        <i x="14" s="1"/>
        <i x="11" s="1"/>
        <i x="2" s="1"/>
        <i x="16" s="1"/>
        <i x="10" s="1"/>
        <i x="3" s="1"/>
        <i x="17" s="1"/>
        <i x="7" s="1"/>
        <i x="9" s="1"/>
        <i x="18" s="1"/>
        <i x="15"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2" xr10:uid="{DA35D694-5A94-4B6B-B637-1AEB401B87FE}" sourceName="Date2">
  <pivotTables>
    <pivotTable tabId="3" name="PivotTable2"/>
    <pivotTable tabId="3" name="PivotTable1"/>
    <pivotTable tabId="3" name="PivotTable4"/>
    <pivotTable tabId="2" name="PivotTable7"/>
    <pivotTable tabId="3" name="PivotTable3"/>
  </pivotTables>
  <data>
    <tabular pivotCacheId="1370090963" showMissing="0" crossFilter="showItemsWithNoData">
      <items count="300">
        <i x="0" s="1"/>
        <i x="1" s="1"/>
        <i x="2" s="1"/>
        <i x="3" s="1"/>
        <i x="4" s="1"/>
        <i x="5" s="1"/>
        <i x="6" s="1"/>
        <i x="7" s="1"/>
        <i x="8" s="1"/>
        <i x="9" s="1"/>
        <i x="10" s="1"/>
        <i x="11" s="1"/>
        <i x="204" s="1" nd="1"/>
        <i x="216" s="1" nd="1"/>
        <i x="228" s="1" nd="1"/>
        <i x="240" s="1" nd="1"/>
        <i x="252" s="1" nd="1"/>
        <i x="264" s="1" nd="1"/>
        <i x="276" s="1" nd="1"/>
        <i x="288" s="1" nd="1"/>
        <i x="205" s="1" nd="1"/>
        <i x="217" s="1" nd="1"/>
        <i x="229" s="1" nd="1"/>
        <i x="241" s="1" nd="1"/>
        <i x="253" s="1" nd="1"/>
        <i x="265" s="1" nd="1"/>
        <i x="277" s="1" nd="1"/>
        <i x="289" s="1" nd="1"/>
        <i x="206" s="1" nd="1"/>
        <i x="218" s="1" nd="1"/>
        <i x="230" s="1" nd="1"/>
        <i x="242" s="1" nd="1"/>
        <i x="254" s="1" nd="1"/>
        <i x="266" s="1" nd="1"/>
        <i x="278" s="1" nd="1"/>
        <i x="290" s="1" nd="1"/>
        <i x="207" s="1" nd="1"/>
        <i x="219" s="1" nd="1"/>
        <i x="231" s="1" nd="1"/>
        <i x="243" s="1" nd="1"/>
        <i x="255" s="1" nd="1"/>
        <i x="267" s="1" nd="1"/>
        <i x="279" s="1" nd="1"/>
        <i x="291" s="1" nd="1"/>
        <i x="208" s="1" nd="1"/>
        <i x="220" s="1" nd="1"/>
        <i x="232" s="1" nd="1"/>
        <i x="244" s="1" nd="1"/>
        <i x="256" s="1" nd="1"/>
        <i x="268" s="1" nd="1"/>
        <i x="280" s="1" nd="1"/>
        <i x="292" s="1" nd="1"/>
        <i x="209" s="1" nd="1"/>
        <i x="221" s="1" nd="1"/>
        <i x="233" s="1" nd="1"/>
        <i x="245" s="1" nd="1"/>
        <i x="257" s="1" nd="1"/>
        <i x="269" s="1" nd="1"/>
        <i x="281" s="1" nd="1"/>
        <i x="293" s="1" nd="1"/>
        <i x="210" s="1" nd="1"/>
        <i x="222" s="1" nd="1"/>
        <i x="234" s="1" nd="1"/>
        <i x="246" s="1" nd="1"/>
        <i x="258" s="1" nd="1"/>
        <i x="270" s="1" nd="1"/>
        <i x="282" s="1" nd="1"/>
        <i x="294" s="1" nd="1"/>
        <i x="211" s="1" nd="1"/>
        <i x="223" s="1" nd="1"/>
        <i x="235" s="1" nd="1"/>
        <i x="247" s="1" nd="1"/>
        <i x="259" s="1" nd="1"/>
        <i x="271" s="1" nd="1"/>
        <i x="283" s="1" nd="1"/>
        <i x="295" s="1" nd="1"/>
        <i x="212" s="1" nd="1"/>
        <i x="224" s="1" nd="1"/>
        <i x="236" s="1" nd="1"/>
        <i x="248" s="1" nd="1"/>
        <i x="260" s="1" nd="1"/>
        <i x="272" s="1" nd="1"/>
        <i x="284" s="1" nd="1"/>
        <i x="296" s="1" nd="1"/>
        <i x="213" s="1" nd="1"/>
        <i x="225" s="1" nd="1"/>
        <i x="237" s="1" nd="1"/>
        <i x="249" s="1" nd="1"/>
        <i x="261" s="1" nd="1"/>
        <i x="273" s="1" nd="1"/>
        <i x="285" s="1" nd="1"/>
        <i x="297" s="1" nd="1"/>
        <i x="214" s="1" nd="1"/>
        <i x="226" s="1" nd="1"/>
        <i x="238" s="1" nd="1"/>
        <i x="250" s="1" nd="1"/>
        <i x="262" s="1" nd="1"/>
        <i x="274" s="1" nd="1"/>
        <i x="286" s="1" nd="1"/>
        <i x="298" s="1" nd="1"/>
        <i x="215" s="1" nd="1"/>
        <i x="227" s="1" nd="1"/>
        <i x="239" s="1" nd="1"/>
        <i x="251" s="1" nd="1"/>
        <i x="263" s="1" nd="1"/>
        <i x="275" s="1" nd="1"/>
        <i x="287" s="1" nd="1"/>
        <i x="299" s="1" nd="1"/>
        <i x="108" s="1" nd="1"/>
        <i x="109" s="1" nd="1"/>
        <i x="110" s="1" nd="1"/>
        <i x="111" s="1" nd="1"/>
        <i x="112" s="1" nd="1"/>
        <i x="113" s="1" nd="1"/>
        <i x="114" s="1" nd="1"/>
        <i x="115" s="1" nd="1"/>
        <i x="116" s="1" nd="1"/>
        <i x="117" s="1" nd="1"/>
        <i x="118" s="1" nd="1"/>
        <i x="119"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 x="171" s="1" nd="1"/>
        <i x="172" s="1" nd="1"/>
        <i x="173" s="1" nd="1"/>
        <i x="174" s="1" nd="1"/>
        <i x="175" s="1" nd="1"/>
        <i x="176" s="1" nd="1"/>
        <i x="177" s="1" nd="1"/>
        <i x="178" s="1" nd="1"/>
        <i x="179" s="1" nd="1"/>
        <i x="180" s="1" nd="1"/>
        <i x="181" s="1" nd="1"/>
        <i x="182" s="1" nd="1"/>
        <i x="183" s="1" nd="1"/>
        <i x="184" s="1" nd="1"/>
        <i x="185" s="1" nd="1"/>
        <i x="186" s="1" nd="1"/>
        <i x="187" s="1" nd="1"/>
        <i x="188" s="1" nd="1"/>
        <i x="189" s="1" nd="1"/>
        <i x="190" s="1" nd="1"/>
        <i x="191" s="1" nd="1"/>
        <i x="192" s="1" nd="1"/>
        <i x="193" s="1" nd="1"/>
        <i x="194" s="1" nd="1"/>
        <i x="195" s="1" nd="1"/>
        <i x="196" s="1" nd="1"/>
        <i x="197" s="1" nd="1"/>
        <i x="198" s="1" nd="1"/>
        <i x="199" s="1" nd="1"/>
        <i x="200" s="1" nd="1"/>
        <i x="201" s="1" nd="1"/>
        <i x="202" s="1" nd="1"/>
        <i x="20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72AE6C29-5C4E-4AAD-943C-1EFF567D5965}" cache="Slicer_Product_Type" caption="Product Type" rowHeight="241300"/>
  <slicer name="Product Type 1" xr10:uid="{C5B04A96-19BE-4DA1-8DAB-F7A6D67FDD03}" cache="Slicer_Product_Type" caption="Product Type" rowHeight="241300"/>
  <slicer name="Product Type 2" xr10:uid="{A92EED8A-B66E-45D7-9792-A3AEBA16DD74}" cache="Slicer_Product_Type" caption="Product Type" rowHeight="241300"/>
  <slicer name="Product Type 3" xr10:uid="{84F6429A-CE0D-46FB-AD95-3F9906A520E0}" cache="Slicer_Product_Type" caption="Product Type" rowHeight="241300"/>
  <slicer name="Product Type 4" xr10:uid="{A34FFE3E-90B8-4458-A50B-67E56043665E}" cache="Slicer_Product_Type" caption="Product Type" rowHeight="241300"/>
  <slicer name="Shift" xr10:uid="{E84EC47C-9D9E-40E1-AA76-50A4F37B3CB5}" cache="Slicer_Shift" caption="Shift" rowHeight="241300"/>
  <slicer name="Shift 1" xr10:uid="{ABBFA2D7-7665-4980-943D-61B907FB7D47}" cache="Slicer_Shift" caption="Shift" rowHeight="241300"/>
  <slicer name="Shift 2" xr10:uid="{57F412B1-A0AB-4466-AFDA-B0D05B4C38AD}" cache="Slicer_Shift" caption="Shift" rowHeight="241300"/>
  <slicer name="Shift 3" xr10:uid="{8EA694ED-D095-45DE-BF48-779D711B15CA}" cache="Slicer_Shift" caption="Shift" rowHeight="241300"/>
  <slicer name="Shift 4" xr10:uid="{02F5371C-4932-46D3-AECF-8BAB4BCC9AF1}" cache="Slicer_Shift" caption="Shift" rowHeight="241300"/>
  <slicer name="Machine ID" xr10:uid="{D23B9E1E-C64B-4003-B339-594166EEDC03}" cache="Slicer_Machine_ID" caption="Machine ID" rowHeight="241300"/>
  <slicer name="Machine ID 1" xr10:uid="{2A65931D-C3EC-46A9-92E5-A2A5405757E7}" cache="Slicer_Machine_ID" caption="Machine ID" rowHeight="241300"/>
  <slicer name="Machine ID 2" xr10:uid="{BC9AFD86-6C30-4FC1-BB7F-FFDDA7914E56}" cache="Slicer_Machine_ID" caption="Machine ID" rowHeight="241300"/>
  <slicer name="Machine ID 3" xr10:uid="{F538BAEB-86B9-40F6-A0EE-E9620B210D21}" cache="Slicer_Machine_ID" caption="Machine ID" rowHeight="241300"/>
  <slicer name="Machine ID 4" xr10:uid="{E4DADD06-B851-466C-A957-4BBDBD99D135}" cache="Slicer_Machine_ID" caption="Machine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2 1" xr10:uid="{E646997C-13C5-414B-A12F-D1B05B747022}" cache="Slicer_Date2" caption="Month" rowHeight="241300"/>
  <slicer name="Date2 2" xr10:uid="{3C9C4B25-1F74-47BD-8764-A8B501289287}" cache="Slicer_Date2" caption="Month" rowHeight="241300"/>
  <slicer name="Date2 3" xr10:uid="{619AB50C-4B16-4067-9987-FF2FF7A60C6B}" cache="Slicer_Date2" caption="Month" rowHeight="241300"/>
  <slicer name="Date2 4" xr10:uid="{DCC3E212-D73A-4A42-8C66-F0550148BB68}" cache="Slicer_Date2" caption="Month" rowHeight="241300"/>
  <slicer name="Date2 5" xr10:uid="{F3AF5D59-5C49-43B1-824D-CAE844326A98}" cache="Slicer_Date2" caption="Month" rowHeight="241300"/>
  <slicer name="Date2 6" xr10:uid="{6E1F9372-3242-41D7-B9E7-3B6B67357569}" cache="Slicer_Date2" caption="Month" rowHeight="241300"/>
  <slicer name="Date2 7" xr10:uid="{B4903607-F37E-4CCB-8FB1-5174E4DDE0D8}" cache="Slicer_Date2" caption="Month" rowHeight="241300"/>
  <slicer name="Date2 8" xr10:uid="{E7F4AB5C-3645-46B4-9859-EB8CDF7BD458}" cache="Slicer_Date2" caption="Month" rowHeight="241300"/>
  <slicer name="Date2 9" xr10:uid="{21D1553E-33E7-42EB-9370-D75B3BB25ADA}" cache="Slicer_Date2" caption="Month" rowHeight="241300"/>
  <slicer name="Date2 10" xr10:uid="{8E6427FC-88D4-4FC0-A50C-0E2CDABDB3E8}" cache="Slicer_Date2" caption="Month" rowHeight="241300"/>
  <slicer name="Date2 11" xr10:uid="{409B1716-644F-45BA-9545-88E8F0D54A34}" cache="Slicer_Date2" caption="Month" rowHeight="241300"/>
  <slicer name="Date2 12" xr10:uid="{206EF223-77EF-48DB-B79B-38A704C94791}" cache="Slicer_Date2" caption="Month" rowHeight="241300"/>
  <slicer name="Date2 13" xr10:uid="{F7EED7CA-EAC9-42D9-850C-823D36B4C1FD}" cache="Slicer_Date2" caption="Month" rowHeight="241300"/>
  <slicer name="Date2 14" xr10:uid="{A70EDCCC-1780-4C1D-80D8-8F186BD56C35}" cache="Slicer_Date2" caption="Month" rowHeight="241300"/>
  <slicer name="Date2 15" xr10:uid="{1695F4E9-AC59-481A-960A-1BF70EACD425}" cache="Slicer_Date2" caption="Month" rowHeight="241300"/>
  <slicer name="Date2 16" xr10:uid="{4CC3577F-8A52-4705-9B64-C9EE738AB696}" cache="Slicer_Date2" caption="Month" rowHeight="241300"/>
  <slicer name="Date2 17" xr10:uid="{2FBFCBFC-68E9-4B5F-A85E-418FEF235CCF}" cache="Slicer_Date2"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B96B12-5D08-440A-B69E-DEAF905CB9C7}" name="Table2" displayName="Table2" ref="A1:W2923" totalsRowShown="0" headerRowCellStyle="Percent" dataCellStyle="Percent">
  <autoFilter ref="A1:W2923" xr:uid="{14B96B12-5D08-440A-B69E-DEAF905CB9C7}"/>
  <tableColumns count="23">
    <tableColumn id="1" xr3:uid="{2F298171-8D7D-4B41-AA6A-BB60E6664D5B}" name="Production ID" dataDxfId="49"/>
    <tableColumn id="2" xr3:uid="{18522602-909C-4095-9117-543EE46BB877}" name="Date" dataDxfId="48"/>
    <tableColumn id="23" xr3:uid="{412CBA51-E183-411C-A14D-08C9F4C61B9D}" name="Date2" dataDxfId="47"/>
    <tableColumn id="3" xr3:uid="{CFA72C2B-7C41-46BF-A511-C645D3AA58FE}" name="Product Type"/>
    <tableColumn id="4" xr3:uid="{12F8DA0B-F50F-434B-9796-7A99D0FEDFC9}" name="Machine ID"/>
    <tableColumn id="5" xr3:uid="{8CC6828F-B104-41B8-A531-2ADA25E8C053}" name="Shift"/>
    <tableColumn id="6" xr3:uid="{F75FF031-B441-4531-A533-3EF4E99C9CFD}" name="Units Produced"/>
    <tableColumn id="7" xr3:uid="{BF943754-F3AA-4D9A-904F-5F2D5B994A5E}" name="Defects"/>
    <tableColumn id="21" xr3:uid="{928D809E-AC71-4577-B191-881670BA57B0}" name="Defects (%)" dataCellStyle="Percent">
      <calculatedColumnFormula>IFERROR(Table2[[#This Row],[Defects]]/Table2[[#This Row],[Units Produced]],"")</calculatedColumnFormula>
    </tableColumn>
    <tableColumn id="8" xr3:uid="{0D3E3C43-F765-455C-A457-468161705C7E}" name="Production Time Hours"/>
    <tableColumn id="22" xr3:uid="{F0F829B8-9757-4FA5-8C51-7A0A259E8189}" name="Efficiency" dataDxfId="46">
      <calculatedColumnFormula>IFERROR(Table2[[#This Row],[Units Produced]]/Table2[[#This Row],[Production Time Hours]],"")</calculatedColumnFormula>
    </tableColumn>
    <tableColumn id="9" xr3:uid="{18530FFF-B3B3-4027-8F81-7860623F1DA9}" name="Material Cost Per Unit"/>
    <tableColumn id="10" xr3:uid="{3927BA33-52E7-4CE5-9D33-1D540C3F17D6}" name="Labour Cost Per Hour"/>
    <tableColumn id="11" xr3:uid="{991DBBF6-A2E0-4565-B3D0-EC297D05A3F8}" name="Energy Consumption kWh"/>
    <tableColumn id="12" xr3:uid="{EDABF58F-1263-4956-88B3-F763EEAD755F}" name="Operator Count"/>
    <tableColumn id="13" xr3:uid="{494257ED-A079-495E-9E55-9122114C7405}" name="Maintenance Hours"/>
    <tableColumn id="14" xr3:uid="{C9A41AA2-B3AA-4BA2-8602-85914A0177E1}" name="Down time Hours"/>
    <tableColumn id="15" xr3:uid="{7C2AFC05-CAEF-427E-B13C-7EFE8EFF1A8F}" name="Production Volume Cubic Meters"/>
    <tableColumn id="16" xr3:uid="{4BA49617-2206-4336-AA6C-3EA238093F0E}" name="Scrap Rate"/>
    <tableColumn id="17" xr3:uid="{FAFCBD20-6C6C-4BA8-B0C2-4BB0F28DDE5D}" name="Rework Hours"/>
    <tableColumn id="18" xr3:uid="{2C41FEEB-E5D8-4263-A5D8-1CE2015B7AD4}" name="Quality Checks Failed"/>
    <tableColumn id="19" xr3:uid="{8FAAECAA-F97F-404D-A4A3-41BAB1FFA0A7}" name="Average Temperature C"/>
    <tableColumn id="20" xr3:uid="{6422DD58-6228-4324-85B7-9EA6E731E4F7}" name="Average Humidity Perc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45EC7A-AF68-4192-B495-F0D0ECCDFD86}" name="report1" displayName="report1" ref="B14:D19" totalsRowShown="0" headerRowDxfId="17" dataDxfId="16">
  <autoFilter ref="B14:D19" xr:uid="{6745EC7A-AF68-4192-B495-F0D0ECCDFD86}"/>
  <tableColumns count="3">
    <tableColumn id="1" xr3:uid="{23AFFDE0-C4B6-4D9C-9759-8791BAFCC280}" name="Metric" dataDxfId="15"/>
    <tableColumn id="2" xr3:uid="{2240F09B-ACCC-4CB7-ACCE-1F9566C73099}" name="Value" dataDxfId="14"/>
    <tableColumn id="3" xr3:uid="{EDC7FB82-A839-47F4-AABF-F79A02C403E0}" name="Unit / %" dataDxfId="1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FDF495C-A1A4-4E49-AC6D-DD0D5B4811BF}" name="report2" displayName="report2" ref="B21:E27" totalsRowShown="0" headerRowDxfId="12" dataDxfId="11">
  <autoFilter ref="B21:E27" xr:uid="{2FDF495C-A1A4-4E49-AC6D-DD0D5B4811BF}"/>
  <tableColumns count="4">
    <tableColumn id="1" xr3:uid="{50A0A2A4-566C-4F62-93EE-D3E8146B7F2E}" name="Product Type" dataDxfId="10"/>
    <tableColumn id="2" xr3:uid="{057C4512-083D-4CC7-B63A-1FB866878F45}" name="Total Units Produced" dataDxfId="9">
      <calculatedColumnFormula>pivot2!B5</calculatedColumnFormula>
    </tableColumn>
    <tableColumn id="3" xr3:uid="{3924A21E-307B-4CD5-9642-40888201FFD9}" name="Average of Defects (%)" dataDxfId="8" dataCellStyle="Percent">
      <calculatedColumnFormula>pivot2!C5</calculatedColumnFormula>
    </tableColumn>
    <tableColumn id="4" xr3:uid="{443FD948-E51D-4AB1-AE02-5ED75AE4144A}" name="Total Defects" dataDxfId="7">
      <calculatedColumnFormula>pivot2!D5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CF4698-E47E-4823-897E-769CB345A42B}" name="report3" displayName="report3" ref="B30:F34" totalsRowShown="0" headerRowDxfId="6" dataDxfId="5">
  <autoFilter ref="B30:F34" xr:uid="{9FCF4698-E47E-4823-897E-769CB345A42B}"/>
  <tableColumns count="5">
    <tableColumn id="1" xr3:uid="{8325A090-5DE3-4A9E-904E-7B7B3A6132AA}" name="Shift" dataDxfId="4"/>
    <tableColumn id="2" xr3:uid="{94F9E283-8D0C-464E-922D-83D52960EC62}" name="Total Units Produced" dataDxfId="3">
      <calculatedColumnFormula>C24</calculatedColumnFormula>
    </tableColumn>
    <tableColumn id="3" xr3:uid="{C6704D6C-2D68-43B2-8472-CA87CF73F82B}" name="Average of Defects (%)" dataDxfId="2" dataCellStyle="Percent">
      <calculatedColumnFormula>D24</calculatedColumnFormula>
    </tableColumn>
    <tableColumn id="4" xr3:uid="{D9DC23A0-BB6A-42D7-A85C-26C9657F1DCD}" name="Efficiency (unit/hour)" dataDxfId="1">
      <calculatedColumnFormula>E24</calculatedColumnFormula>
    </tableColumn>
    <tableColumn id="5" xr3:uid="{CA4CA8D9-D6E0-4205-A772-47B05BCE32BF}" name="Production Time (hours)" dataDxfId="0">
      <calculatedColumnFormula>pivot2!E13</calculatedColumnFormula>
    </tableColumn>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esh">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Mesh">
      <a:maj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Mesh">
      <a:fillStyleLst>
        <a:solidFill>
          <a:schemeClr val="phClr"/>
        </a:solidFill>
        <a:gradFill rotWithShape="1">
          <a:gsLst>
            <a:gs pos="0">
              <a:schemeClr val="phClr">
                <a:tint val="60000"/>
                <a:lumMod val="110000"/>
              </a:schemeClr>
            </a:gs>
            <a:gs pos="100000">
              <a:schemeClr val="phClr">
                <a:tint val="82000"/>
              </a:schemeClr>
            </a:gs>
          </a:gsLst>
          <a:lin ang="5400000" scaled="0"/>
        </a:gradFill>
        <a:gradFill rotWithShape="1">
          <a:gsLst>
            <a:gs pos="0">
              <a:schemeClr val="phClr">
                <a:tint val="96000"/>
                <a:lumMod val="104000"/>
              </a:schemeClr>
            </a:gs>
            <a:gs pos="100000">
              <a:schemeClr val="phClr">
                <a:shade val="84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innerShdw blurRad="50800" dist="25400" dir="13500000">
              <a:srgbClr val="000000">
                <a:alpha val="55000"/>
              </a:srgbClr>
            </a:innerShdw>
          </a:effectLst>
        </a:effectStyle>
        <a:effectStyle>
          <a:effectLst>
            <a:outerShdw blurRad="50800" dist="38100" dir="5400000" rotWithShape="0">
              <a:srgbClr val="000000">
                <a:alpha val="60000"/>
              </a:srgbClr>
            </a:outerShdw>
          </a:effectLst>
          <a:scene3d>
            <a:camera prst="orthographicFront">
              <a:rot lat="0" lon="0" rev="0"/>
            </a:camera>
            <a:lightRig rig="threePt" dir="tl"/>
          </a:scene3d>
          <a:sp3d>
            <a:bevelT w="25400" h="25400" prst="slope"/>
          </a:sp3d>
        </a:effectStyle>
      </a:effectStyleLst>
      <a:bgFillStyleLst>
        <a:solidFill>
          <a:schemeClr val="phClr"/>
        </a:solidFill>
        <a:gradFill rotWithShape="1">
          <a:gsLst>
            <a:gs pos="0">
              <a:schemeClr val="phClr">
                <a:tint val="90000"/>
                <a:lumMod val="110000"/>
              </a:schemeClr>
            </a:gs>
            <a:gs pos="100000">
              <a:schemeClr val="phClr">
                <a:shade val="64000"/>
                <a:lumMod val="98000"/>
              </a:schemeClr>
            </a:gs>
          </a:gsLst>
          <a:lin ang="5400000" scaled="0"/>
        </a:gradFill>
        <a:blipFill rotWithShape="1">
          <a:blip xmlns:r="http://schemas.openxmlformats.org/officeDocument/2006/relationships" r:embed="rId1">
            <a:duotone>
              <a:schemeClr val="phClr">
                <a:shade val="28000"/>
                <a:satMod val="94000"/>
                <a:lumMod val="20000"/>
              </a:schemeClr>
              <a:schemeClr val="phClr">
                <a:tint val="94000"/>
                <a:shade val="84000"/>
                <a:satMod val="148000"/>
                <a:lumMod val="114000"/>
              </a:schemeClr>
            </a:duotone>
          </a:blip>
          <a:stretch/>
        </a:blipFill>
      </a:bgFillStyleLst>
    </a:fmtScheme>
  </a:themeElements>
  <a:objectDefaults/>
  <a:extraClrSchemeLst/>
  <a:extLst>
    <a:ext uri="{05A4C25C-085E-4340-85A3-A5531E510DB2}">
      <thm15:themeFamily xmlns:thm15="http://schemas.microsoft.com/office/thememl/2012/main" name="Mesh" id="{789EC3FE-34FD-429C-9918-760025E6C145}" vid="{B8BE45C0-8141-4D58-8C71-A009BC26FBBB}"/>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4799989-0B56-4D99-990F-EDE3CFBC988A}" sourceName="Date">
  <pivotTables>
    <pivotTable tabId="2" name="PivotTable13"/>
  </pivotTables>
  <state minimalRefreshVersion="6" lastRefreshVersion="6" pivotCacheId="1370090963" filterType="unknown">
    <bounds startDate="2020-01-01T00:00:00" endDate="202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EBD045A-C24D-43A8-B7FF-AA3AFA058C4B}" sourceName="Date">
  <pivotTables>
    <pivotTable tabId="3" name="PivotTable1"/>
    <pivotTable tabId="3" name="PivotTable2"/>
    <pivotTable tabId="3" name="PivotTable4"/>
    <pivotTable tabId="2" name="PivotTable7"/>
    <pivotTable tabId="3" name="PivotTable3"/>
  </pivotTables>
  <state minimalRefreshVersion="6" lastRefreshVersion="6" pivotCacheId="1370090963" filterType="unknown">
    <bounds startDate="2020-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1F29905-D07A-45C5-ABFD-44F82A74BBE3}" cache="NativeTimeline_Date" caption="Year" level="0" selectionLevel="0" scrollPosition="2020-01-01T00:00:00"/>
  <timeline name="Date 1" xr10:uid="{22C63681-83F2-4C0B-8944-92FA0401BD23}" cache="NativeTimeline_Date" caption="Year" level="0" selectionLevel="0" scrollPosition="2020-01-01T00:00:00"/>
  <timeline name="Date 19" xr10:uid="{7BB6FE1B-15DE-4811-A050-01E819B85360}" cache="NativeTimeline_Date" caption="Year" level="0" selectionLevel="0" scrollPosition="2020-01-01T00:00:00"/>
  <timeline name="Date 20" xr10:uid="{94A56341-A136-453F-BE84-BFBF96061CFD}" cache="NativeTimeline_Date" caption="Year" level="0" selectionLevel="0" scrollPosition="2020-01-01T00:00:00"/>
  <timeline name="Date 21" xr10:uid="{7CD94E65-A46E-427C-AAF2-F3E0E93A8F72}" cache="NativeTimeline_Date" caption="Year" level="0" selectionLevel="0" scrollPosition="2020-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0C1EEB6C-8EB3-495F-A835-52336D2F72B3}" cache="NativeTimeline_Date1" caption="Years" level="0" selectionLevel="0" scrollPosition="2020-01-01T00:00:00"/>
  <timeline name="Date 3" xr10:uid="{6C6D2206-9B6F-467D-810B-04163F8D98FE}" cache="NativeTimeline_Date1" caption="Years" level="0" selectionLevel="0" scrollPosition="2020-01-01T00:00:00"/>
  <timeline name="Date 4" xr10:uid="{9DF2211E-71CC-4099-A292-80DD076AC247}" cache="NativeTimeline_Date1" caption="Years" level="0" selectionLevel="0" scrollPosition="2020-01-01T00:00:00"/>
  <timeline name="Date 5" xr10:uid="{F5FA5353-6103-4A44-8968-22259B84B4A1}" cache="NativeTimeline_Date1" caption="Years" level="0" selectionLevel="0" scrollPosition="2020-01-01T00:00:00"/>
  <timeline name="Date 6" xr10:uid="{FBD0EA81-F9C4-403A-B791-8BA76B4F1326}" cache="NativeTimeline_Date1" caption="Years" level="0" selectionLevel="0" scrollPosition="2020-01-01T00:00:00"/>
  <timeline name="Date 7" xr10:uid="{BEB54400-72A1-450A-B540-C9839992EA3D}" cache="NativeTimeline_Date1" caption="Years" level="0" selectionLevel="0" scrollPosition="2020-01-01T00:00:00"/>
  <timeline name="Date 8" xr10:uid="{B8686938-F063-4D6B-A216-D2FA2C17F864}" cache="NativeTimeline_Date1" caption="Years" level="0" selectionLevel="0" scrollPosition="2020-01-01T00:00:00"/>
  <timeline name="Date 9" xr10:uid="{EBDC4528-1FBC-4BB7-B515-7CCEDD2ACB48}" cache="NativeTimeline_Date1" caption="Years" level="0" selectionLevel="0" scrollPosition="2020-01-01T00:00:00"/>
  <timeline name="Date 10" xr10:uid="{AEB2E6E0-0E18-4819-8E41-9B931970F66D}" cache="NativeTimeline_Date1" caption="Years" level="0" selectionLevel="0" scrollPosition="2020-01-01T00:00:00"/>
  <timeline name="Date 11" xr10:uid="{2EBF1974-9138-4415-B1E7-FC3A3C69F72B}" cache="NativeTimeline_Date1" caption="Years" level="0" selectionLevel="0" scrollPosition="2020-01-01T00:00:00"/>
  <timeline name="Date 12" xr10:uid="{249DB126-E7B0-4631-A350-8CF31F25331A}" cache="NativeTimeline_Date1" caption="Years" level="0" selectionLevel="0" scrollPosition="2020-01-01T00:00:00"/>
  <timeline name="Date 13" xr10:uid="{7BA7AFD5-479F-438F-A4EE-69E71E8F1619}" cache="NativeTimeline_Date1" caption="Years" level="0" selectionLevel="0" scrollPosition="2020-01-01T00:00:00"/>
  <timeline name="Date 14" xr10:uid="{5EB3FA52-8EA0-4A4B-AADF-77AB8BF3FB45}" cache="NativeTimeline_Date1" caption="Years" level="0" selectionLevel="0" scrollPosition="2020-01-01T00:00:00"/>
  <timeline name="Date 15" xr10:uid="{A2DDD016-4FD8-44D5-8E8C-8C934EA8EA62}" cache="NativeTimeline_Date1" caption="Years" level="0" selectionLevel="0" scrollPosition="2020-01-01T00:00:00"/>
  <timeline name="Date 16" xr10:uid="{727DCCD8-F7FF-4F5B-B668-681FA4594551}" cache="NativeTimeline_Date1" caption="Years" level="0" selectionLevel="0" scrollPosition="2020-01-01T00:00:00"/>
  <timeline name="Date 17" xr10:uid="{666665B1-8AC0-4383-9DDD-B9EF2DE9EE7C}" cache="NativeTimeline_Date1" caption="Years" level="0" selectionLevel="0" scrollPosition="2020-01-01T00:00:00"/>
  <timeline name="Date 18" xr10:uid="{66615CD9-DD1D-4D32-B9EE-14B5E9DEC7B6}" cache="NativeTimeline_Date1" caption="Years" level="0" selectionLevel="0" scrollPosition="2020-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7" Type="http://schemas.microsoft.com/office/2011/relationships/timeline" Target="../timelines/timeline2.xml"/><Relationship Id="rId2" Type="http://schemas.openxmlformats.org/officeDocument/2006/relationships/drawing" Target="../drawings/drawing3.xml"/><Relationship Id="rId1" Type="http://schemas.openxmlformats.org/officeDocument/2006/relationships/printerSettings" Target="../printerSettings/printerSettings1.bin"/><Relationship Id="rId6" Type="http://schemas.microsoft.com/office/2007/relationships/slicer" Target="../slicers/slicer2.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FA2D0-F479-4330-A933-82A5BECEC1EE}">
  <dimension ref="A1:W2923"/>
  <sheetViews>
    <sheetView workbookViewId="0"/>
  </sheetViews>
  <sheetFormatPr defaultRowHeight="15" x14ac:dyDescent="0.3"/>
  <cols>
    <col min="1" max="1" width="15.375" customWidth="1"/>
    <col min="2" max="3" width="10.625" customWidth="1"/>
    <col min="4" max="4" width="14.75" customWidth="1"/>
    <col min="5" max="5" width="13.25" customWidth="1"/>
    <col min="6" max="6" width="7.375" customWidth="1"/>
    <col min="7" max="7" width="16.875" customWidth="1"/>
    <col min="8" max="8" width="9.875" customWidth="1"/>
    <col min="9" max="9" width="13.375" style="2" customWidth="1"/>
    <col min="10" max="10" width="23.75" customWidth="1"/>
    <col min="11" max="11" width="11.75" style="4" customWidth="1"/>
    <col min="12" max="12" width="23" customWidth="1"/>
    <col min="13" max="13" width="21.875" customWidth="1"/>
    <col min="14" max="14" width="26.5" customWidth="1"/>
    <col min="15" max="15" width="17" customWidth="1"/>
    <col min="16" max="16" width="20.75" customWidth="1"/>
    <col min="17" max="17" width="18.625" customWidth="1"/>
    <col min="18" max="18" width="33.25" customWidth="1"/>
    <col min="19" max="19" width="12.375" customWidth="1"/>
    <col min="20" max="20" width="15.625" customWidth="1"/>
    <col min="21" max="21" width="22.375" customWidth="1"/>
    <col min="22" max="22" width="24.5" customWidth="1"/>
    <col min="23" max="23" width="26.75" customWidth="1"/>
  </cols>
  <sheetData>
    <row r="1" spans="1:23" ht="16.5" x14ac:dyDescent="0.3">
      <c r="A1" t="s">
        <v>0</v>
      </c>
      <c r="B1" t="s">
        <v>1</v>
      </c>
      <c r="C1" t="s">
        <v>37</v>
      </c>
      <c r="D1" t="s">
        <v>2</v>
      </c>
      <c r="E1" t="s">
        <v>3</v>
      </c>
      <c r="F1" t="s">
        <v>4</v>
      </c>
      <c r="G1" t="s">
        <v>5</v>
      </c>
      <c r="H1" t="s">
        <v>6</v>
      </c>
      <c r="I1" s="2" t="s">
        <v>28</v>
      </c>
      <c r="J1" t="s">
        <v>7</v>
      </c>
      <c r="K1" s="4" t="s">
        <v>29</v>
      </c>
      <c r="L1" t="s">
        <v>8</v>
      </c>
      <c r="M1" t="s">
        <v>9</v>
      </c>
      <c r="N1" t="s">
        <v>10</v>
      </c>
      <c r="O1" t="s">
        <v>11</v>
      </c>
      <c r="P1" t="s">
        <v>12</v>
      </c>
      <c r="Q1" t="s">
        <v>13</v>
      </c>
      <c r="R1" t="s">
        <v>14</v>
      </c>
      <c r="S1" t="s">
        <v>15</v>
      </c>
      <c r="T1" t="s">
        <v>16</v>
      </c>
      <c r="U1" t="s">
        <v>17</v>
      </c>
      <c r="V1" t="s">
        <v>18</v>
      </c>
      <c r="W1" t="s">
        <v>19</v>
      </c>
    </row>
    <row r="2" spans="1:23" ht="16.5" x14ac:dyDescent="0.3">
      <c r="A2" s="3">
        <v>0</v>
      </c>
      <c r="B2" s="1">
        <v>43831</v>
      </c>
      <c r="C2" s="1" t="s">
        <v>56</v>
      </c>
      <c r="D2" t="s">
        <v>20</v>
      </c>
      <c r="E2">
        <v>3</v>
      </c>
      <c r="F2" t="s">
        <v>21</v>
      </c>
      <c r="G2">
        <v>142</v>
      </c>
      <c r="H2">
        <v>3</v>
      </c>
      <c r="I2" s="2">
        <f>IFERROR(Table2[[#This Row],[Defects]]/Table2[[#This Row],[Units Produced]],"")</f>
        <v>2.1126760563380281E-2</v>
      </c>
      <c r="J2">
        <v>23.42</v>
      </c>
      <c r="K2" s="4">
        <f>IFERROR(Table2[[#This Row],[Units Produced]]/Table2[[#This Row],[Production Time Hours]],"")</f>
        <v>6.0631938514090518</v>
      </c>
      <c r="L2">
        <v>38.68</v>
      </c>
      <c r="M2">
        <v>15.38</v>
      </c>
      <c r="N2">
        <v>413.97</v>
      </c>
      <c r="O2">
        <v>1</v>
      </c>
      <c r="P2">
        <v>4.8600000000000003</v>
      </c>
      <c r="Q2">
        <v>1.57</v>
      </c>
      <c r="R2">
        <v>2.34</v>
      </c>
      <c r="S2">
        <v>4.8000000000000001E-2</v>
      </c>
      <c r="T2">
        <v>1.65</v>
      </c>
      <c r="U2">
        <v>1</v>
      </c>
      <c r="V2">
        <v>22.8</v>
      </c>
      <c r="W2">
        <v>47.2</v>
      </c>
    </row>
    <row r="3" spans="1:23" ht="16.5" x14ac:dyDescent="0.3">
      <c r="A3" s="3">
        <v>1</v>
      </c>
      <c r="B3" s="1">
        <v>43832</v>
      </c>
      <c r="C3" s="1" t="s">
        <v>56</v>
      </c>
      <c r="D3" t="s">
        <v>22</v>
      </c>
      <c r="E3">
        <v>8</v>
      </c>
      <c r="F3" t="s">
        <v>23</v>
      </c>
      <c r="G3">
        <v>170</v>
      </c>
      <c r="H3">
        <v>4</v>
      </c>
      <c r="I3" s="2">
        <f>IFERROR(Table2[[#This Row],[Defects]]/Table2[[#This Row],[Units Produced]],"")</f>
        <v>2.3529411764705882E-2</v>
      </c>
      <c r="J3">
        <v>7.51</v>
      </c>
      <c r="K3" s="4">
        <f>IFERROR(Table2[[#This Row],[Units Produced]]/Table2[[#This Row],[Production Time Hours]],"")</f>
        <v>22.63648468708389</v>
      </c>
      <c r="L3">
        <v>21.35</v>
      </c>
      <c r="M3">
        <v>25.36</v>
      </c>
      <c r="N3">
        <v>181.16</v>
      </c>
      <c r="O3">
        <v>2</v>
      </c>
      <c r="P3">
        <v>2.5099999999999998</v>
      </c>
      <c r="Q3">
        <v>0.18</v>
      </c>
      <c r="R3">
        <v>1.52</v>
      </c>
      <c r="S3">
        <v>0.03</v>
      </c>
      <c r="U3">
        <v>1</v>
      </c>
      <c r="V3">
        <v>23.8</v>
      </c>
      <c r="W3">
        <v>37.9</v>
      </c>
    </row>
    <row r="4" spans="1:23" ht="16.5" x14ac:dyDescent="0.3">
      <c r="A4" s="3">
        <v>2</v>
      </c>
      <c r="B4" s="1">
        <v>43833</v>
      </c>
      <c r="C4" s="1" t="s">
        <v>56</v>
      </c>
      <c r="D4" t="s">
        <v>24</v>
      </c>
      <c r="E4">
        <v>11</v>
      </c>
      <c r="F4" t="s">
        <v>21</v>
      </c>
      <c r="G4">
        <v>182</v>
      </c>
      <c r="H4">
        <v>4</v>
      </c>
      <c r="I4" s="2">
        <f>IFERROR(Table2[[#This Row],[Defects]]/Table2[[#This Row],[Units Produced]],"")</f>
        <v>2.197802197802198E-2</v>
      </c>
      <c r="J4">
        <v>20.58</v>
      </c>
      <c r="K4" s="4">
        <f>IFERROR(Table2[[#This Row],[Units Produced]]/Table2[[#This Row],[Production Time Hours]],"")</f>
        <v>8.8435374149659864</v>
      </c>
      <c r="L4">
        <v>47.54</v>
      </c>
      <c r="M4">
        <v>16.46</v>
      </c>
      <c r="N4">
        <v>452.15</v>
      </c>
      <c r="O4">
        <v>2</v>
      </c>
      <c r="P4">
        <v>0.34</v>
      </c>
      <c r="Q4">
        <v>2.88</v>
      </c>
      <c r="R4">
        <v>0.56999999999999995</v>
      </c>
      <c r="S4">
        <v>2.5999999999999999E-2</v>
      </c>
      <c r="T4">
        <v>0.26</v>
      </c>
      <c r="U4">
        <v>0</v>
      </c>
      <c r="V4">
        <v>24.5</v>
      </c>
      <c r="W4">
        <v>56.1</v>
      </c>
    </row>
    <row r="5" spans="1:23" ht="16.5" x14ac:dyDescent="0.3">
      <c r="A5" s="3">
        <v>3</v>
      </c>
      <c r="B5" s="1">
        <v>43834</v>
      </c>
      <c r="C5" s="1" t="s">
        <v>56</v>
      </c>
      <c r="D5" t="s">
        <v>24</v>
      </c>
      <c r="E5">
        <v>11</v>
      </c>
      <c r="F5" t="s">
        <v>25</v>
      </c>
      <c r="G5">
        <v>133</v>
      </c>
      <c r="I5" s="2">
        <f>IFERROR(Table2[[#This Row],[Defects]]/Table2[[#This Row],[Units Produced]],"")</f>
        <v>0</v>
      </c>
      <c r="J5">
        <v>21.68</v>
      </c>
      <c r="K5" s="4">
        <f>IFERROR(Table2[[#This Row],[Units Produced]]/Table2[[#This Row],[Production Time Hours]],"")</f>
        <v>6.1346863468634689</v>
      </c>
      <c r="L5">
        <v>40.21</v>
      </c>
      <c r="M5">
        <v>28.7</v>
      </c>
      <c r="N5">
        <v>485.78</v>
      </c>
      <c r="O5">
        <v>3</v>
      </c>
      <c r="P5">
        <v>4.6399999999999997</v>
      </c>
      <c r="Q5">
        <v>2.23</v>
      </c>
      <c r="R5">
        <v>1.9</v>
      </c>
      <c r="S5">
        <v>3.5999999999999997E-2</v>
      </c>
      <c r="U5">
        <v>2</v>
      </c>
      <c r="V5">
        <v>22.3</v>
      </c>
      <c r="W5">
        <v>50.8</v>
      </c>
    </row>
    <row r="6" spans="1:23" ht="16.5" x14ac:dyDescent="0.3">
      <c r="A6" s="3">
        <v>4</v>
      </c>
      <c r="B6" s="1">
        <v>43835</v>
      </c>
      <c r="C6" s="1" t="s">
        <v>56</v>
      </c>
      <c r="D6" t="s">
        <v>26</v>
      </c>
      <c r="E6">
        <v>14</v>
      </c>
      <c r="F6" t="s">
        <v>23</v>
      </c>
      <c r="G6">
        <v>82</v>
      </c>
      <c r="I6" s="2">
        <f>IFERROR(Table2[[#This Row],[Defects]]/Table2[[#This Row],[Units Produced]],"")</f>
        <v>0</v>
      </c>
      <c r="J6">
        <v>16.68</v>
      </c>
      <c r="K6" s="4">
        <f>IFERROR(Table2[[#This Row],[Units Produced]]/Table2[[#This Row],[Production Time Hours]],"")</f>
        <v>4.9160671462829741</v>
      </c>
      <c r="L6">
        <v>38.020000000000003</v>
      </c>
      <c r="M6">
        <v>17.2</v>
      </c>
      <c r="N6">
        <v>315.58</v>
      </c>
      <c r="O6">
        <v>1</v>
      </c>
      <c r="P6">
        <v>2.29</v>
      </c>
      <c r="Q6">
        <v>0.02</v>
      </c>
      <c r="R6">
        <v>2.25</v>
      </c>
      <c r="S6">
        <v>0.02</v>
      </c>
      <c r="T6">
        <v>0.67</v>
      </c>
      <c r="U6">
        <v>0</v>
      </c>
      <c r="V6">
        <v>23.4</v>
      </c>
      <c r="W6">
        <v>53.9</v>
      </c>
    </row>
    <row r="7" spans="1:23" ht="16.5" x14ac:dyDescent="0.3">
      <c r="A7" s="3">
        <v>5</v>
      </c>
      <c r="B7" s="1">
        <v>43836</v>
      </c>
      <c r="C7" s="1" t="s">
        <v>56</v>
      </c>
      <c r="D7" t="s">
        <v>20</v>
      </c>
      <c r="E7">
        <v>1</v>
      </c>
      <c r="F7" t="s">
        <v>23</v>
      </c>
      <c r="G7">
        <v>81</v>
      </c>
      <c r="H7">
        <v>0</v>
      </c>
      <c r="I7" s="2">
        <f>IFERROR(Table2[[#This Row],[Defects]]/Table2[[#This Row],[Units Produced]],"")</f>
        <v>0</v>
      </c>
      <c r="J7">
        <v>11.91</v>
      </c>
      <c r="K7" s="4">
        <f>IFERROR(Table2[[#This Row],[Units Produced]]/Table2[[#This Row],[Production Time Hours]],"")</f>
        <v>6.8010075566750627</v>
      </c>
      <c r="L7">
        <v>10.66</v>
      </c>
      <c r="M7">
        <v>23.25</v>
      </c>
      <c r="N7">
        <v>440.42</v>
      </c>
      <c r="O7">
        <v>2</v>
      </c>
      <c r="R7">
        <v>0.89</v>
      </c>
      <c r="S7">
        <v>4.7E-2</v>
      </c>
      <c r="U7">
        <v>2</v>
      </c>
      <c r="V7">
        <v>20.6</v>
      </c>
      <c r="W7">
        <v>56.9</v>
      </c>
    </row>
    <row r="8" spans="1:23" ht="16.5" x14ac:dyDescent="0.3">
      <c r="A8" s="3">
        <v>6</v>
      </c>
      <c r="B8" s="1">
        <v>43837</v>
      </c>
      <c r="C8" s="1" t="s">
        <v>56</v>
      </c>
      <c r="D8" t="s">
        <v>27</v>
      </c>
      <c r="E8">
        <v>20</v>
      </c>
      <c r="F8" t="s">
        <v>21</v>
      </c>
      <c r="G8">
        <v>78</v>
      </c>
      <c r="H8">
        <v>8</v>
      </c>
      <c r="I8" s="2">
        <f>IFERROR(Table2[[#This Row],[Defects]]/Table2[[#This Row],[Units Produced]],"")</f>
        <v>0.10256410256410256</v>
      </c>
      <c r="J8">
        <v>22.98</v>
      </c>
      <c r="K8" s="4">
        <f>IFERROR(Table2[[#This Row],[Units Produced]]/Table2[[#This Row],[Production Time Hours]],"")</f>
        <v>3.3942558746736293</v>
      </c>
      <c r="L8">
        <v>37.659999999999997</v>
      </c>
      <c r="M8">
        <v>26.62</v>
      </c>
      <c r="N8">
        <v>367.89</v>
      </c>
      <c r="O8">
        <v>2</v>
      </c>
      <c r="P8">
        <v>2.5099999999999998</v>
      </c>
      <c r="Q8">
        <v>2.83</v>
      </c>
      <c r="R8">
        <v>0.82</v>
      </c>
      <c r="S8">
        <v>3.5999999999999997E-2</v>
      </c>
      <c r="T8">
        <v>0.86</v>
      </c>
      <c r="U8">
        <v>2</v>
      </c>
      <c r="V8">
        <v>23.1</v>
      </c>
      <c r="W8">
        <v>45.9</v>
      </c>
    </row>
    <row r="9" spans="1:23" ht="16.5" x14ac:dyDescent="0.3">
      <c r="A9" s="3">
        <v>7</v>
      </c>
      <c r="B9" s="1">
        <v>43838</v>
      </c>
      <c r="C9" s="1" t="s">
        <v>56</v>
      </c>
      <c r="D9" t="s">
        <v>22</v>
      </c>
      <c r="E9">
        <v>7</v>
      </c>
      <c r="F9" t="s">
        <v>23</v>
      </c>
      <c r="G9">
        <v>151</v>
      </c>
      <c r="H9">
        <v>5</v>
      </c>
      <c r="I9" s="2">
        <f>IFERROR(Table2[[#This Row],[Defects]]/Table2[[#This Row],[Units Produced]],"")</f>
        <v>3.3112582781456956E-2</v>
      </c>
      <c r="J9">
        <v>23.16</v>
      </c>
      <c r="K9" s="4">
        <f>IFERROR(Table2[[#This Row],[Units Produced]]/Table2[[#This Row],[Production Time Hours]],"")</f>
        <v>6.5198618307426601</v>
      </c>
      <c r="L9">
        <v>30.99</v>
      </c>
      <c r="M9">
        <v>27.86</v>
      </c>
      <c r="N9">
        <v>197.62</v>
      </c>
      <c r="O9">
        <v>3</v>
      </c>
      <c r="P9">
        <v>2.1</v>
      </c>
      <c r="Q9">
        <v>2.39</v>
      </c>
      <c r="R9">
        <v>0.56000000000000005</v>
      </c>
      <c r="S9">
        <v>3.9E-2</v>
      </c>
      <c r="T9">
        <v>0.35</v>
      </c>
      <c r="U9">
        <v>1</v>
      </c>
      <c r="V9">
        <v>23.6</v>
      </c>
      <c r="W9">
        <v>59.2</v>
      </c>
    </row>
    <row r="10" spans="1:23" ht="16.5" x14ac:dyDescent="0.3">
      <c r="A10" s="3">
        <v>8</v>
      </c>
      <c r="B10" s="1">
        <v>43839</v>
      </c>
      <c r="C10" s="1" t="s">
        <v>56</v>
      </c>
      <c r="D10" t="s">
        <v>26</v>
      </c>
      <c r="E10">
        <v>16</v>
      </c>
      <c r="F10" t="s">
        <v>23</v>
      </c>
      <c r="G10">
        <v>72</v>
      </c>
      <c r="H10">
        <v>9</v>
      </c>
      <c r="I10" s="2">
        <f>IFERROR(Table2[[#This Row],[Defects]]/Table2[[#This Row],[Units Produced]],"")</f>
        <v>0.125</v>
      </c>
      <c r="J10">
        <v>15.63</v>
      </c>
      <c r="K10" s="4">
        <f>IFERROR(Table2[[#This Row],[Units Produced]]/Table2[[#This Row],[Production Time Hours]],"")</f>
        <v>4.6065259117082533</v>
      </c>
      <c r="L10">
        <v>16.920000000000002</v>
      </c>
      <c r="M10">
        <v>28.3</v>
      </c>
      <c r="N10">
        <v>467.34</v>
      </c>
      <c r="O10">
        <v>2</v>
      </c>
      <c r="P10">
        <v>0.38</v>
      </c>
      <c r="Q10">
        <v>0.82</v>
      </c>
      <c r="R10">
        <v>2.02</v>
      </c>
      <c r="S10">
        <v>4.1000000000000002E-2</v>
      </c>
      <c r="T10">
        <v>0.59</v>
      </c>
      <c r="U10">
        <v>0</v>
      </c>
      <c r="V10">
        <v>20.399999999999999</v>
      </c>
      <c r="W10">
        <v>48.3</v>
      </c>
    </row>
    <row r="11" spans="1:23" ht="16.5" x14ac:dyDescent="0.3">
      <c r="A11" s="3">
        <v>9</v>
      </c>
      <c r="B11" s="1">
        <v>43840</v>
      </c>
      <c r="C11" s="1" t="s">
        <v>56</v>
      </c>
      <c r="D11" t="s">
        <v>22</v>
      </c>
      <c r="E11">
        <v>7</v>
      </c>
      <c r="F11" t="s">
        <v>23</v>
      </c>
      <c r="G11">
        <v>189</v>
      </c>
      <c r="H11">
        <v>7</v>
      </c>
      <c r="I11" s="2">
        <f>IFERROR(Table2[[#This Row],[Defects]]/Table2[[#This Row],[Units Produced]],"")</f>
        <v>3.7037037037037035E-2</v>
      </c>
      <c r="J11">
        <v>18.149999999999999</v>
      </c>
      <c r="K11" s="4">
        <f>IFERROR(Table2[[#This Row],[Units Produced]]/Table2[[#This Row],[Production Time Hours]],"")</f>
        <v>10.413223140495868</v>
      </c>
      <c r="L11">
        <v>33.47</v>
      </c>
      <c r="M11">
        <v>23.33</v>
      </c>
      <c r="N11">
        <v>411.71</v>
      </c>
      <c r="O11">
        <v>1</v>
      </c>
      <c r="P11">
        <v>0.62</v>
      </c>
      <c r="Q11">
        <v>2.0299999999999998</v>
      </c>
      <c r="R11">
        <v>2.3199999999999998</v>
      </c>
      <c r="S11">
        <v>4.2000000000000003E-2</v>
      </c>
      <c r="T11">
        <v>0.24</v>
      </c>
      <c r="U11">
        <v>0</v>
      </c>
      <c r="V11">
        <v>18.7</v>
      </c>
      <c r="W11">
        <v>49.4</v>
      </c>
    </row>
    <row r="12" spans="1:23" ht="16.5" x14ac:dyDescent="0.3">
      <c r="A12" s="3">
        <v>10</v>
      </c>
      <c r="B12" s="1">
        <v>43841</v>
      </c>
      <c r="C12" s="1" t="s">
        <v>56</v>
      </c>
      <c r="D12" t="s">
        <v>22</v>
      </c>
      <c r="E12">
        <v>8</v>
      </c>
      <c r="F12" t="s">
        <v>25</v>
      </c>
      <c r="G12">
        <v>124</v>
      </c>
      <c r="H12">
        <v>2</v>
      </c>
      <c r="I12" s="2">
        <f>IFERROR(Table2[[#This Row],[Defects]]/Table2[[#This Row],[Units Produced]],"")</f>
        <v>1.6129032258064516E-2</v>
      </c>
      <c r="J12">
        <v>21.26</v>
      </c>
      <c r="K12" s="4">
        <f>IFERROR(Table2[[#This Row],[Units Produced]]/Table2[[#This Row],[Production Time Hours]],"")</f>
        <v>5.8325493885230477</v>
      </c>
      <c r="L12">
        <v>14.22</v>
      </c>
      <c r="M12">
        <v>18.579999999999998</v>
      </c>
      <c r="N12">
        <v>456.52</v>
      </c>
      <c r="O12">
        <v>4</v>
      </c>
      <c r="P12">
        <v>0.56000000000000005</v>
      </c>
      <c r="Q12">
        <v>2.2999999999999998</v>
      </c>
      <c r="R12">
        <v>1.48</v>
      </c>
      <c r="S12">
        <v>0.04</v>
      </c>
      <c r="T12">
        <v>1.36</v>
      </c>
      <c r="U12">
        <v>0</v>
      </c>
      <c r="V12">
        <v>20</v>
      </c>
      <c r="W12">
        <v>31.7</v>
      </c>
    </row>
    <row r="13" spans="1:23" ht="16.5" x14ac:dyDescent="0.3">
      <c r="A13" s="3">
        <v>11</v>
      </c>
      <c r="B13" s="1">
        <v>43842</v>
      </c>
      <c r="C13" s="1" t="s">
        <v>56</v>
      </c>
      <c r="D13" t="s">
        <v>20</v>
      </c>
      <c r="E13">
        <v>1</v>
      </c>
      <c r="F13" t="s">
        <v>25</v>
      </c>
      <c r="G13">
        <v>188</v>
      </c>
      <c r="H13">
        <v>8</v>
      </c>
      <c r="I13" s="2">
        <f>IFERROR(Table2[[#This Row],[Defects]]/Table2[[#This Row],[Units Produced]],"")</f>
        <v>4.2553191489361701E-2</v>
      </c>
      <c r="J13">
        <v>3.46</v>
      </c>
      <c r="K13" s="4">
        <f>IFERROR(Table2[[#This Row],[Units Produced]]/Table2[[#This Row],[Production Time Hours]],"")</f>
        <v>54.335260115606935</v>
      </c>
      <c r="L13">
        <v>29.45</v>
      </c>
      <c r="M13">
        <v>18.05</v>
      </c>
      <c r="N13">
        <v>245.14</v>
      </c>
      <c r="O13">
        <v>1</v>
      </c>
      <c r="P13">
        <v>3.2</v>
      </c>
      <c r="Q13">
        <v>1.95</v>
      </c>
      <c r="R13">
        <v>1.06</v>
      </c>
      <c r="S13">
        <v>2.1000000000000001E-2</v>
      </c>
      <c r="U13">
        <v>0</v>
      </c>
      <c r="V13">
        <v>23.5</v>
      </c>
      <c r="W13">
        <v>34.4</v>
      </c>
    </row>
    <row r="14" spans="1:23" ht="16.5" x14ac:dyDescent="0.3">
      <c r="A14" s="3">
        <v>12</v>
      </c>
      <c r="B14" s="1">
        <v>43843</v>
      </c>
      <c r="C14" s="1" t="s">
        <v>56</v>
      </c>
      <c r="D14" t="s">
        <v>22</v>
      </c>
      <c r="E14">
        <v>5</v>
      </c>
      <c r="F14" t="s">
        <v>21</v>
      </c>
      <c r="G14">
        <v>172</v>
      </c>
      <c r="H14">
        <v>8</v>
      </c>
      <c r="I14" s="2">
        <f>IFERROR(Table2[[#This Row],[Defects]]/Table2[[#This Row],[Units Produced]],"")</f>
        <v>4.6511627906976744E-2</v>
      </c>
      <c r="J14">
        <v>14</v>
      </c>
      <c r="K14" s="4">
        <f>IFERROR(Table2[[#This Row],[Units Produced]]/Table2[[#This Row],[Production Time Hours]],"")</f>
        <v>12.285714285714286</v>
      </c>
      <c r="L14">
        <v>17.66</v>
      </c>
      <c r="M14">
        <v>21.72</v>
      </c>
      <c r="N14">
        <v>281.45</v>
      </c>
      <c r="O14">
        <v>3</v>
      </c>
      <c r="P14">
        <v>2.66</v>
      </c>
      <c r="Q14">
        <v>2.69</v>
      </c>
      <c r="R14">
        <v>2.35</v>
      </c>
      <c r="S14">
        <v>3.5999999999999997E-2</v>
      </c>
      <c r="T14">
        <v>0.89</v>
      </c>
      <c r="U14">
        <v>0</v>
      </c>
      <c r="V14">
        <v>24.4</v>
      </c>
      <c r="W14">
        <v>51.4</v>
      </c>
    </row>
    <row r="15" spans="1:23" ht="16.5" x14ac:dyDescent="0.3">
      <c r="A15" s="3">
        <v>13</v>
      </c>
      <c r="B15" s="1">
        <v>43844</v>
      </c>
      <c r="C15" s="1" t="s">
        <v>56</v>
      </c>
      <c r="D15" t="s">
        <v>22</v>
      </c>
      <c r="E15">
        <v>5</v>
      </c>
      <c r="F15" t="s">
        <v>25</v>
      </c>
      <c r="G15">
        <v>70</v>
      </c>
      <c r="H15">
        <v>6</v>
      </c>
      <c r="I15" s="2">
        <f>IFERROR(Table2[[#This Row],[Defects]]/Table2[[#This Row],[Units Produced]],"")</f>
        <v>8.5714285714285715E-2</v>
      </c>
      <c r="J15">
        <v>20.86</v>
      </c>
      <c r="K15" s="4">
        <f>IFERROR(Table2[[#This Row],[Units Produced]]/Table2[[#This Row],[Production Time Hours]],"")</f>
        <v>3.3557046979865772</v>
      </c>
      <c r="L15">
        <v>10.42</v>
      </c>
      <c r="M15">
        <v>24.44</v>
      </c>
      <c r="N15">
        <v>215.36</v>
      </c>
      <c r="O15">
        <v>1</v>
      </c>
      <c r="P15">
        <v>4.93</v>
      </c>
      <c r="Q15">
        <v>0.7</v>
      </c>
      <c r="R15">
        <v>0.9</v>
      </c>
      <c r="S15">
        <v>3.4000000000000002E-2</v>
      </c>
      <c r="U15">
        <v>2</v>
      </c>
      <c r="V15">
        <v>20.100000000000001</v>
      </c>
      <c r="W15">
        <v>47.9</v>
      </c>
    </row>
    <row r="16" spans="1:23" ht="16.5" x14ac:dyDescent="0.3">
      <c r="A16" s="3">
        <v>14</v>
      </c>
      <c r="B16" s="1">
        <v>43845</v>
      </c>
      <c r="C16" s="1" t="s">
        <v>56</v>
      </c>
      <c r="D16" t="s">
        <v>27</v>
      </c>
      <c r="E16">
        <v>17</v>
      </c>
      <c r="F16" t="s">
        <v>23</v>
      </c>
      <c r="G16">
        <v>55</v>
      </c>
      <c r="H16">
        <v>1</v>
      </c>
      <c r="I16" s="2">
        <f>IFERROR(Table2[[#This Row],[Defects]]/Table2[[#This Row],[Units Produced]],"")</f>
        <v>1.8181818181818181E-2</v>
      </c>
      <c r="J16">
        <v>22</v>
      </c>
      <c r="K16" s="4">
        <f>IFERROR(Table2[[#This Row],[Units Produced]]/Table2[[#This Row],[Production Time Hours]],"")</f>
        <v>2.5</v>
      </c>
      <c r="L16">
        <v>24.82</v>
      </c>
      <c r="M16">
        <v>27.92</v>
      </c>
      <c r="N16">
        <v>234.33</v>
      </c>
      <c r="O16">
        <v>4</v>
      </c>
      <c r="P16">
        <v>2.17</v>
      </c>
      <c r="R16">
        <v>1.35</v>
      </c>
      <c r="S16">
        <v>4.7E-2</v>
      </c>
      <c r="T16">
        <v>1.31</v>
      </c>
      <c r="U16">
        <v>2</v>
      </c>
      <c r="V16">
        <v>24.6</v>
      </c>
      <c r="W16">
        <v>59.1</v>
      </c>
    </row>
    <row r="17" spans="1:23" ht="16.5" x14ac:dyDescent="0.3">
      <c r="A17" s="3">
        <v>15</v>
      </c>
      <c r="B17" s="1">
        <v>43846</v>
      </c>
      <c r="C17" s="1" t="s">
        <v>56</v>
      </c>
      <c r="D17" t="s">
        <v>20</v>
      </c>
      <c r="E17">
        <v>3</v>
      </c>
      <c r="F17" t="s">
        <v>23</v>
      </c>
      <c r="G17">
        <v>136</v>
      </c>
      <c r="H17">
        <v>6</v>
      </c>
      <c r="I17" s="2">
        <f>IFERROR(Table2[[#This Row],[Defects]]/Table2[[#This Row],[Units Produced]],"")</f>
        <v>4.4117647058823532E-2</v>
      </c>
      <c r="J17">
        <v>23.99</v>
      </c>
      <c r="K17" s="4">
        <f>IFERROR(Table2[[#This Row],[Units Produced]]/Table2[[#This Row],[Production Time Hours]],"")</f>
        <v>5.6690287619841602</v>
      </c>
      <c r="L17">
        <v>24.74</v>
      </c>
      <c r="M17">
        <v>22.55</v>
      </c>
      <c r="N17">
        <v>204.39</v>
      </c>
      <c r="O17">
        <v>4</v>
      </c>
      <c r="P17">
        <v>0.8</v>
      </c>
      <c r="R17">
        <v>2.31</v>
      </c>
      <c r="S17">
        <v>0.04</v>
      </c>
      <c r="U17">
        <v>0</v>
      </c>
      <c r="V17">
        <v>21.4</v>
      </c>
      <c r="W17">
        <v>41.2</v>
      </c>
    </row>
    <row r="18" spans="1:23" ht="16.5" x14ac:dyDescent="0.3">
      <c r="A18" s="3">
        <v>16</v>
      </c>
      <c r="B18" s="1">
        <v>43847</v>
      </c>
      <c r="C18" s="1" t="s">
        <v>56</v>
      </c>
      <c r="D18" t="s">
        <v>27</v>
      </c>
      <c r="E18">
        <v>20</v>
      </c>
      <c r="F18" t="s">
        <v>21</v>
      </c>
      <c r="G18">
        <v>152</v>
      </c>
      <c r="H18">
        <v>4</v>
      </c>
      <c r="I18" s="2">
        <f>IFERROR(Table2[[#This Row],[Defects]]/Table2[[#This Row],[Units Produced]],"")</f>
        <v>2.6315789473684209E-2</v>
      </c>
      <c r="J18">
        <v>17.86</v>
      </c>
      <c r="K18" s="4">
        <f>IFERROR(Table2[[#This Row],[Units Produced]]/Table2[[#This Row],[Production Time Hours]],"")</f>
        <v>8.5106382978723403</v>
      </c>
      <c r="L18">
        <v>30.65</v>
      </c>
      <c r="M18">
        <v>25.52</v>
      </c>
      <c r="N18">
        <v>390.9</v>
      </c>
      <c r="O18">
        <v>1</v>
      </c>
      <c r="P18">
        <v>1.41</v>
      </c>
      <c r="Q18">
        <v>2.9</v>
      </c>
      <c r="R18">
        <v>2.48</v>
      </c>
      <c r="S18">
        <v>3.2000000000000001E-2</v>
      </c>
      <c r="T18">
        <v>0.36</v>
      </c>
      <c r="U18">
        <v>2</v>
      </c>
      <c r="V18">
        <v>25</v>
      </c>
      <c r="W18">
        <v>54.6</v>
      </c>
    </row>
    <row r="19" spans="1:23" ht="16.5" x14ac:dyDescent="0.3">
      <c r="A19" s="3">
        <v>17</v>
      </c>
      <c r="B19" s="1">
        <v>43848</v>
      </c>
      <c r="C19" s="1" t="s">
        <v>56</v>
      </c>
      <c r="D19" t="s">
        <v>26</v>
      </c>
      <c r="E19">
        <v>13</v>
      </c>
      <c r="F19" t="s">
        <v>21</v>
      </c>
      <c r="G19">
        <v>120</v>
      </c>
      <c r="H19">
        <v>5</v>
      </c>
      <c r="I19" s="2">
        <f>IFERROR(Table2[[#This Row],[Defects]]/Table2[[#This Row],[Units Produced]],"")</f>
        <v>4.1666666666666664E-2</v>
      </c>
      <c r="J19">
        <v>5.81</v>
      </c>
      <c r="K19" s="4">
        <f>IFERROR(Table2[[#This Row],[Units Produced]]/Table2[[#This Row],[Production Time Hours]],"")</f>
        <v>20.654044750430295</v>
      </c>
      <c r="L19">
        <v>48.47</v>
      </c>
      <c r="M19">
        <v>25.35</v>
      </c>
      <c r="N19">
        <v>251.57</v>
      </c>
      <c r="O19">
        <v>1</v>
      </c>
      <c r="P19">
        <v>4.01</v>
      </c>
      <c r="Q19">
        <v>2.0499999999999998</v>
      </c>
      <c r="R19">
        <v>1.03</v>
      </c>
      <c r="S19">
        <v>4.7E-2</v>
      </c>
      <c r="T19">
        <v>1.4</v>
      </c>
      <c r="U19">
        <v>2</v>
      </c>
      <c r="V19">
        <v>22.2</v>
      </c>
      <c r="W19">
        <v>52</v>
      </c>
    </row>
    <row r="20" spans="1:23" ht="16.5" x14ac:dyDescent="0.3">
      <c r="A20" s="3">
        <v>18</v>
      </c>
      <c r="B20" s="1">
        <v>43849</v>
      </c>
      <c r="C20" s="1" t="s">
        <v>56</v>
      </c>
      <c r="D20" t="s">
        <v>24</v>
      </c>
      <c r="E20">
        <v>10</v>
      </c>
      <c r="F20" t="s">
        <v>25</v>
      </c>
      <c r="G20">
        <v>158</v>
      </c>
      <c r="H20">
        <v>8</v>
      </c>
      <c r="I20" s="2">
        <f>IFERROR(Table2[[#This Row],[Defects]]/Table2[[#This Row],[Units Produced]],"")</f>
        <v>5.0632911392405063E-2</v>
      </c>
      <c r="J20">
        <v>15.59</v>
      </c>
      <c r="K20" s="4">
        <f>IFERROR(Table2[[#This Row],[Units Produced]]/Table2[[#This Row],[Production Time Hours]],"")</f>
        <v>10.13470173187941</v>
      </c>
      <c r="L20">
        <v>13.18</v>
      </c>
      <c r="M20">
        <v>16.77</v>
      </c>
      <c r="N20">
        <v>392.66</v>
      </c>
      <c r="O20">
        <v>2</v>
      </c>
      <c r="P20">
        <v>4.12</v>
      </c>
      <c r="Q20">
        <v>1.3</v>
      </c>
      <c r="R20">
        <v>2.4</v>
      </c>
      <c r="S20">
        <v>4.3999999999999997E-2</v>
      </c>
      <c r="T20">
        <v>0.93</v>
      </c>
      <c r="U20">
        <v>2</v>
      </c>
      <c r="V20">
        <v>19.100000000000001</v>
      </c>
      <c r="W20">
        <v>35.6</v>
      </c>
    </row>
    <row r="21" spans="1:23" ht="16.5" x14ac:dyDescent="0.3">
      <c r="A21" s="3">
        <v>19</v>
      </c>
      <c r="B21" s="1">
        <v>43850</v>
      </c>
      <c r="C21" s="1" t="s">
        <v>56</v>
      </c>
      <c r="D21" t="s">
        <v>22</v>
      </c>
      <c r="E21">
        <v>8</v>
      </c>
      <c r="F21" t="s">
        <v>21</v>
      </c>
      <c r="G21">
        <v>85</v>
      </c>
      <c r="H21">
        <v>2</v>
      </c>
      <c r="I21" s="2">
        <f>IFERROR(Table2[[#This Row],[Defects]]/Table2[[#This Row],[Units Produced]],"")</f>
        <v>2.3529411764705882E-2</v>
      </c>
      <c r="J21">
        <v>23.76</v>
      </c>
      <c r="K21" s="4">
        <f>IFERROR(Table2[[#This Row],[Units Produced]]/Table2[[#This Row],[Production Time Hours]],"")</f>
        <v>3.5774410774410774</v>
      </c>
      <c r="L21">
        <v>18.96</v>
      </c>
      <c r="M21">
        <v>27.23</v>
      </c>
      <c r="N21">
        <v>369.77</v>
      </c>
      <c r="O21">
        <v>4</v>
      </c>
      <c r="P21">
        <v>0.59</v>
      </c>
      <c r="Q21">
        <v>0.35</v>
      </c>
      <c r="R21">
        <v>1.46</v>
      </c>
      <c r="S21">
        <v>2.1999999999999999E-2</v>
      </c>
      <c r="T21">
        <v>1.39</v>
      </c>
      <c r="U21">
        <v>0</v>
      </c>
      <c r="V21">
        <v>23.2</v>
      </c>
      <c r="W21">
        <v>35.6</v>
      </c>
    </row>
    <row r="22" spans="1:23" ht="16.5" x14ac:dyDescent="0.3">
      <c r="A22" s="3">
        <v>20</v>
      </c>
      <c r="B22" s="1">
        <v>43851</v>
      </c>
      <c r="C22" s="1" t="s">
        <v>56</v>
      </c>
      <c r="D22" t="s">
        <v>20</v>
      </c>
      <c r="E22">
        <v>4</v>
      </c>
      <c r="F22" t="s">
        <v>23</v>
      </c>
      <c r="G22">
        <v>64</v>
      </c>
      <c r="H22">
        <v>2</v>
      </c>
      <c r="I22" s="2">
        <f>IFERROR(Table2[[#This Row],[Defects]]/Table2[[#This Row],[Units Produced]],"")</f>
        <v>3.125E-2</v>
      </c>
      <c r="J22">
        <v>14.51</v>
      </c>
      <c r="K22" s="4">
        <f>IFERROR(Table2[[#This Row],[Units Produced]]/Table2[[#This Row],[Production Time Hours]],"")</f>
        <v>4.4107512060647833</v>
      </c>
      <c r="L22">
        <v>28.02</v>
      </c>
      <c r="M22">
        <v>21.45</v>
      </c>
      <c r="N22">
        <v>322.07</v>
      </c>
      <c r="O22">
        <v>1</v>
      </c>
      <c r="P22">
        <v>4.93</v>
      </c>
      <c r="Q22">
        <v>1.91</v>
      </c>
      <c r="R22">
        <v>1.77</v>
      </c>
      <c r="S22">
        <v>4.7E-2</v>
      </c>
      <c r="T22">
        <v>0.9</v>
      </c>
      <c r="U22">
        <v>1</v>
      </c>
      <c r="V22">
        <v>20.399999999999999</v>
      </c>
      <c r="W22">
        <v>35.299999999999997</v>
      </c>
    </row>
    <row r="23" spans="1:23" ht="16.5" x14ac:dyDescent="0.3">
      <c r="A23" s="3">
        <v>21</v>
      </c>
      <c r="B23" s="1">
        <v>43852</v>
      </c>
      <c r="C23" s="1" t="s">
        <v>56</v>
      </c>
      <c r="D23" t="s">
        <v>24</v>
      </c>
      <c r="E23">
        <v>10</v>
      </c>
      <c r="F23" t="s">
        <v>21</v>
      </c>
      <c r="G23">
        <v>58</v>
      </c>
      <c r="H23">
        <v>2</v>
      </c>
      <c r="I23" s="2">
        <f>IFERROR(Table2[[#This Row],[Defects]]/Table2[[#This Row],[Units Produced]],"")</f>
        <v>3.4482758620689655E-2</v>
      </c>
      <c r="J23">
        <v>9.8699999999999992</v>
      </c>
      <c r="K23" s="4">
        <f>IFERROR(Table2[[#This Row],[Units Produced]]/Table2[[#This Row],[Production Time Hours]],"")</f>
        <v>5.8763931104356644</v>
      </c>
      <c r="L23">
        <v>23.97</v>
      </c>
      <c r="M23">
        <v>15.85</v>
      </c>
      <c r="N23">
        <v>368.7</v>
      </c>
      <c r="O23">
        <v>1</v>
      </c>
      <c r="P23">
        <v>1.76</v>
      </c>
      <c r="Q23">
        <v>2.87</v>
      </c>
      <c r="R23">
        <v>2.02</v>
      </c>
      <c r="S23">
        <v>2.9000000000000001E-2</v>
      </c>
      <c r="T23">
        <v>0.33</v>
      </c>
      <c r="U23">
        <v>1</v>
      </c>
      <c r="V23">
        <v>22.1</v>
      </c>
      <c r="W23">
        <v>41.3</v>
      </c>
    </row>
    <row r="24" spans="1:23" ht="16.5" x14ac:dyDescent="0.3">
      <c r="A24" s="3">
        <v>22</v>
      </c>
      <c r="B24" s="1">
        <v>43853</v>
      </c>
      <c r="C24" s="1" t="s">
        <v>56</v>
      </c>
      <c r="D24" t="s">
        <v>22</v>
      </c>
      <c r="E24">
        <v>8</v>
      </c>
      <c r="F24" t="s">
        <v>25</v>
      </c>
      <c r="G24">
        <v>96</v>
      </c>
      <c r="H24">
        <v>8</v>
      </c>
      <c r="I24" s="2">
        <f>IFERROR(Table2[[#This Row],[Defects]]/Table2[[#This Row],[Units Produced]],"")</f>
        <v>8.3333333333333329E-2</v>
      </c>
      <c r="J24">
        <v>7.24</v>
      </c>
      <c r="K24" s="4">
        <f>IFERROR(Table2[[#This Row],[Units Produced]]/Table2[[#This Row],[Production Time Hours]],"")</f>
        <v>13.259668508287293</v>
      </c>
      <c r="L24">
        <v>32.58</v>
      </c>
      <c r="M24">
        <v>23.54</v>
      </c>
      <c r="N24">
        <v>321.45</v>
      </c>
      <c r="O24">
        <v>3</v>
      </c>
      <c r="P24">
        <v>1.79</v>
      </c>
      <c r="Q24">
        <v>1</v>
      </c>
      <c r="R24">
        <v>1.24</v>
      </c>
      <c r="S24">
        <v>2.1000000000000001E-2</v>
      </c>
      <c r="T24">
        <v>1.18</v>
      </c>
      <c r="U24">
        <v>1</v>
      </c>
      <c r="V24">
        <v>19.8</v>
      </c>
      <c r="W24">
        <v>34.200000000000003</v>
      </c>
    </row>
    <row r="25" spans="1:23" ht="16.5" x14ac:dyDescent="0.3">
      <c r="A25" s="3">
        <v>23</v>
      </c>
      <c r="B25" s="1">
        <v>43854</v>
      </c>
      <c r="C25" s="1" t="s">
        <v>56</v>
      </c>
      <c r="D25" t="s">
        <v>22</v>
      </c>
      <c r="E25">
        <v>6</v>
      </c>
      <c r="F25" t="s">
        <v>25</v>
      </c>
      <c r="G25">
        <v>135</v>
      </c>
      <c r="H25">
        <v>2</v>
      </c>
      <c r="I25" s="2">
        <f>IFERROR(Table2[[#This Row],[Defects]]/Table2[[#This Row],[Units Produced]],"")</f>
        <v>1.4814814814814815E-2</v>
      </c>
      <c r="J25">
        <v>9.0299999999999994</v>
      </c>
      <c r="K25" s="4">
        <f>IFERROR(Table2[[#This Row],[Units Produced]]/Table2[[#This Row],[Production Time Hours]],"")</f>
        <v>14.950166112956811</v>
      </c>
      <c r="L25">
        <v>42.16</v>
      </c>
      <c r="M25">
        <v>28.61</v>
      </c>
      <c r="N25">
        <v>387.81</v>
      </c>
      <c r="O25">
        <v>3</v>
      </c>
      <c r="P25">
        <v>1.42</v>
      </c>
      <c r="Q25">
        <v>1.97</v>
      </c>
      <c r="R25">
        <v>2.17</v>
      </c>
      <c r="S25">
        <v>1.7000000000000001E-2</v>
      </c>
      <c r="T25">
        <v>1.77</v>
      </c>
      <c r="U25">
        <v>0</v>
      </c>
      <c r="V25">
        <v>23.1</v>
      </c>
      <c r="W25">
        <v>56</v>
      </c>
    </row>
    <row r="26" spans="1:23" ht="16.5" x14ac:dyDescent="0.3">
      <c r="A26" s="3">
        <v>24</v>
      </c>
      <c r="B26" s="1">
        <v>43855</v>
      </c>
      <c r="C26" s="1" t="s">
        <v>56</v>
      </c>
      <c r="D26" t="s">
        <v>24</v>
      </c>
      <c r="E26">
        <v>9</v>
      </c>
      <c r="F26" t="s">
        <v>23</v>
      </c>
      <c r="G26">
        <v>188</v>
      </c>
      <c r="H26">
        <v>5</v>
      </c>
      <c r="I26" s="2">
        <f>IFERROR(Table2[[#This Row],[Defects]]/Table2[[#This Row],[Units Produced]],"")</f>
        <v>2.6595744680851064E-2</v>
      </c>
      <c r="J26">
        <v>17.93</v>
      </c>
      <c r="K26" s="4">
        <f>IFERROR(Table2[[#This Row],[Units Produced]]/Table2[[#This Row],[Production Time Hours]],"")</f>
        <v>10.485220301171221</v>
      </c>
      <c r="L26">
        <v>26.73</v>
      </c>
      <c r="M26">
        <v>26.39</v>
      </c>
      <c r="N26">
        <v>230.6</v>
      </c>
      <c r="O26">
        <v>2</v>
      </c>
      <c r="P26">
        <v>3.84</v>
      </c>
      <c r="Q26">
        <v>2.36</v>
      </c>
      <c r="R26">
        <v>2.35</v>
      </c>
      <c r="S26">
        <v>3.6999999999999998E-2</v>
      </c>
      <c r="T26">
        <v>1.58</v>
      </c>
      <c r="U26">
        <v>0</v>
      </c>
      <c r="V26">
        <v>18.600000000000001</v>
      </c>
      <c r="W26">
        <v>50.1</v>
      </c>
    </row>
    <row r="27" spans="1:23" ht="16.5" x14ac:dyDescent="0.3">
      <c r="A27" s="3">
        <v>25</v>
      </c>
      <c r="B27" s="1">
        <v>43856</v>
      </c>
      <c r="C27" s="1" t="s">
        <v>56</v>
      </c>
      <c r="D27" t="s">
        <v>26</v>
      </c>
      <c r="E27">
        <v>14</v>
      </c>
      <c r="F27" t="s">
        <v>21</v>
      </c>
      <c r="G27">
        <v>66</v>
      </c>
      <c r="H27">
        <v>3</v>
      </c>
      <c r="I27" s="2">
        <f>IFERROR(Table2[[#This Row],[Defects]]/Table2[[#This Row],[Units Produced]],"")</f>
        <v>4.5454545454545456E-2</v>
      </c>
      <c r="J27">
        <v>5.84</v>
      </c>
      <c r="K27" s="4">
        <f>IFERROR(Table2[[#This Row],[Units Produced]]/Table2[[#This Row],[Production Time Hours]],"")</f>
        <v>11.301369863013699</v>
      </c>
      <c r="L27">
        <v>22.37</v>
      </c>
      <c r="M27">
        <v>16.8</v>
      </c>
      <c r="N27">
        <v>412.53</v>
      </c>
      <c r="O27">
        <v>1</v>
      </c>
      <c r="Q27">
        <v>2.63</v>
      </c>
      <c r="R27">
        <v>2.02</v>
      </c>
      <c r="S27">
        <v>3.5999999999999997E-2</v>
      </c>
      <c r="U27">
        <v>2</v>
      </c>
      <c r="V27">
        <v>21.9</v>
      </c>
      <c r="W27">
        <v>54.6</v>
      </c>
    </row>
    <row r="28" spans="1:23" ht="16.5" x14ac:dyDescent="0.3">
      <c r="A28" s="3">
        <v>26</v>
      </c>
      <c r="B28" s="1">
        <v>43857</v>
      </c>
      <c r="C28" s="1" t="s">
        <v>56</v>
      </c>
      <c r="D28" t="s">
        <v>27</v>
      </c>
      <c r="E28">
        <v>19</v>
      </c>
      <c r="F28" t="s">
        <v>21</v>
      </c>
      <c r="G28">
        <v>122</v>
      </c>
      <c r="H28">
        <v>9</v>
      </c>
      <c r="I28" s="2">
        <f>IFERROR(Table2[[#This Row],[Defects]]/Table2[[#This Row],[Units Produced]],"")</f>
        <v>7.3770491803278687E-2</v>
      </c>
      <c r="J28">
        <v>15.74</v>
      </c>
      <c r="K28" s="4">
        <f>IFERROR(Table2[[#This Row],[Units Produced]]/Table2[[#This Row],[Production Time Hours]],"")</f>
        <v>7.7509529860228712</v>
      </c>
      <c r="L28">
        <v>19.12</v>
      </c>
      <c r="M28">
        <v>27</v>
      </c>
      <c r="N28">
        <v>219.41</v>
      </c>
      <c r="O28">
        <v>1</v>
      </c>
      <c r="P28">
        <v>3.57</v>
      </c>
      <c r="Q28">
        <v>2.2999999999999998</v>
      </c>
      <c r="R28">
        <v>0.73</v>
      </c>
      <c r="S28">
        <v>3.4000000000000002E-2</v>
      </c>
      <c r="T28">
        <v>1.69</v>
      </c>
      <c r="U28">
        <v>1</v>
      </c>
      <c r="V28">
        <v>18.7</v>
      </c>
      <c r="W28">
        <v>31.6</v>
      </c>
    </row>
    <row r="29" spans="1:23" ht="16.5" x14ac:dyDescent="0.3">
      <c r="A29" s="3">
        <v>27</v>
      </c>
      <c r="B29" s="1">
        <v>43858</v>
      </c>
      <c r="C29" s="1" t="s">
        <v>56</v>
      </c>
      <c r="D29" t="s">
        <v>27</v>
      </c>
      <c r="E29">
        <v>19</v>
      </c>
      <c r="F29" t="s">
        <v>25</v>
      </c>
      <c r="G29">
        <v>83</v>
      </c>
      <c r="H29">
        <v>4</v>
      </c>
      <c r="I29" s="2">
        <f>IFERROR(Table2[[#This Row],[Defects]]/Table2[[#This Row],[Units Produced]],"")</f>
        <v>4.8192771084337352E-2</v>
      </c>
      <c r="J29">
        <v>15.42</v>
      </c>
      <c r="K29" s="4">
        <f>IFERROR(Table2[[#This Row],[Units Produced]]/Table2[[#This Row],[Production Time Hours]],"")</f>
        <v>5.3826199740596632</v>
      </c>
      <c r="L29">
        <v>41.52</v>
      </c>
      <c r="M29">
        <v>15.68</v>
      </c>
      <c r="N29">
        <v>491.62</v>
      </c>
      <c r="O29">
        <v>1</v>
      </c>
      <c r="P29">
        <v>0.47</v>
      </c>
      <c r="Q29">
        <v>1.24</v>
      </c>
      <c r="R29">
        <v>0.61</v>
      </c>
      <c r="S29">
        <v>4.2999999999999997E-2</v>
      </c>
      <c r="T29">
        <v>7.0000000000000007E-2</v>
      </c>
      <c r="U29">
        <v>1</v>
      </c>
      <c r="V29">
        <v>24.4</v>
      </c>
      <c r="W29">
        <v>51.7</v>
      </c>
    </row>
    <row r="30" spans="1:23" ht="16.5" x14ac:dyDescent="0.3">
      <c r="A30" s="3">
        <v>28</v>
      </c>
      <c r="B30" s="1">
        <v>43859</v>
      </c>
      <c r="C30" s="1" t="s">
        <v>56</v>
      </c>
      <c r="D30" t="s">
        <v>24</v>
      </c>
      <c r="E30">
        <v>12</v>
      </c>
      <c r="F30" t="s">
        <v>21</v>
      </c>
      <c r="G30">
        <v>95</v>
      </c>
      <c r="H30">
        <v>3</v>
      </c>
      <c r="I30" s="2">
        <f>IFERROR(Table2[[#This Row],[Defects]]/Table2[[#This Row],[Units Produced]],"")</f>
        <v>3.1578947368421054E-2</v>
      </c>
      <c r="J30">
        <v>7.07</v>
      </c>
      <c r="K30" s="4">
        <f>IFERROR(Table2[[#This Row],[Units Produced]]/Table2[[#This Row],[Production Time Hours]],"")</f>
        <v>13.437057991513436</v>
      </c>
      <c r="L30">
        <v>13.7</v>
      </c>
      <c r="M30">
        <v>23.63</v>
      </c>
      <c r="N30">
        <v>254.49</v>
      </c>
      <c r="O30">
        <v>2</v>
      </c>
      <c r="P30">
        <v>3.86</v>
      </c>
      <c r="R30">
        <v>1.1000000000000001</v>
      </c>
      <c r="S30">
        <v>4.9000000000000002E-2</v>
      </c>
      <c r="T30">
        <v>1.54</v>
      </c>
      <c r="U30">
        <v>0</v>
      </c>
      <c r="V30">
        <v>19.100000000000001</v>
      </c>
      <c r="W30">
        <v>42.3</v>
      </c>
    </row>
    <row r="31" spans="1:23" ht="16.5" x14ac:dyDescent="0.3">
      <c r="A31" s="3">
        <v>29</v>
      </c>
      <c r="B31" s="1">
        <v>43860</v>
      </c>
      <c r="C31" s="1" t="s">
        <v>56</v>
      </c>
      <c r="D31" t="s">
        <v>20</v>
      </c>
      <c r="E31">
        <v>3</v>
      </c>
      <c r="F31" t="s">
        <v>21</v>
      </c>
      <c r="G31">
        <v>132</v>
      </c>
      <c r="H31">
        <v>2</v>
      </c>
      <c r="I31" s="2">
        <f>IFERROR(Table2[[#This Row],[Defects]]/Table2[[#This Row],[Units Produced]],"")</f>
        <v>1.5151515151515152E-2</v>
      </c>
      <c r="J31">
        <v>12.6</v>
      </c>
      <c r="K31" s="4">
        <f>IFERROR(Table2[[#This Row],[Units Produced]]/Table2[[#This Row],[Production Time Hours]],"")</f>
        <v>10.476190476190476</v>
      </c>
      <c r="L31">
        <v>29.43</v>
      </c>
      <c r="M31">
        <v>16.73</v>
      </c>
      <c r="N31">
        <v>105.2</v>
      </c>
      <c r="O31">
        <v>1</v>
      </c>
      <c r="P31">
        <v>3.89</v>
      </c>
      <c r="Q31">
        <v>1.77</v>
      </c>
      <c r="R31">
        <v>2.0499999999999998</v>
      </c>
      <c r="S31">
        <v>1.4999999999999999E-2</v>
      </c>
      <c r="T31">
        <v>1.4</v>
      </c>
      <c r="U31">
        <v>1</v>
      </c>
      <c r="V31">
        <v>20.6</v>
      </c>
      <c r="W31">
        <v>53</v>
      </c>
    </row>
    <row r="32" spans="1:23" ht="16.5" x14ac:dyDescent="0.3">
      <c r="A32" s="3">
        <v>30</v>
      </c>
      <c r="B32" s="1">
        <v>43861</v>
      </c>
      <c r="C32" s="1" t="s">
        <v>56</v>
      </c>
      <c r="D32" t="s">
        <v>26</v>
      </c>
      <c r="E32">
        <v>15</v>
      </c>
      <c r="F32" t="s">
        <v>21</v>
      </c>
      <c r="G32">
        <v>143</v>
      </c>
      <c r="H32">
        <v>6</v>
      </c>
      <c r="I32" s="2">
        <f>IFERROR(Table2[[#This Row],[Defects]]/Table2[[#This Row],[Units Produced]],"")</f>
        <v>4.195804195804196E-2</v>
      </c>
      <c r="J32">
        <v>20.93</v>
      </c>
      <c r="K32" s="4">
        <f>IFERROR(Table2[[#This Row],[Units Produced]]/Table2[[#This Row],[Production Time Hours]],"")</f>
        <v>6.8322981366459627</v>
      </c>
      <c r="L32">
        <v>24.93</v>
      </c>
      <c r="M32">
        <v>24.03</v>
      </c>
      <c r="N32">
        <v>286.19</v>
      </c>
      <c r="O32">
        <v>3</v>
      </c>
      <c r="P32">
        <v>3.25</v>
      </c>
      <c r="Q32">
        <v>1.66</v>
      </c>
      <c r="R32">
        <v>2.2200000000000002</v>
      </c>
      <c r="S32">
        <v>4.2999999999999997E-2</v>
      </c>
      <c r="U32">
        <v>1</v>
      </c>
      <c r="V32">
        <v>19.7</v>
      </c>
      <c r="W32">
        <v>49</v>
      </c>
    </row>
    <row r="33" spans="1:23" ht="16.5" x14ac:dyDescent="0.3">
      <c r="A33" s="3">
        <v>31</v>
      </c>
      <c r="B33" s="1">
        <v>43862</v>
      </c>
      <c r="C33" s="1" t="s">
        <v>57</v>
      </c>
      <c r="D33" t="s">
        <v>26</v>
      </c>
      <c r="E33">
        <v>14</v>
      </c>
      <c r="F33" t="s">
        <v>23</v>
      </c>
      <c r="G33">
        <v>79</v>
      </c>
      <c r="H33">
        <v>9</v>
      </c>
      <c r="I33" s="2">
        <f>IFERROR(Table2[[#This Row],[Defects]]/Table2[[#This Row],[Units Produced]],"")</f>
        <v>0.11392405063291139</v>
      </c>
      <c r="J33">
        <v>19.29</v>
      </c>
      <c r="K33" s="4">
        <f>IFERROR(Table2[[#This Row],[Units Produced]]/Table2[[#This Row],[Production Time Hours]],"")</f>
        <v>4.0953862104717471</v>
      </c>
      <c r="L33">
        <v>35.31</v>
      </c>
      <c r="M33">
        <v>17.29</v>
      </c>
      <c r="N33">
        <v>482.31</v>
      </c>
      <c r="O33">
        <v>4</v>
      </c>
      <c r="P33">
        <v>0.96</v>
      </c>
      <c r="Q33">
        <v>1.27</v>
      </c>
      <c r="R33">
        <v>1.32</v>
      </c>
      <c r="S33">
        <v>3.9E-2</v>
      </c>
      <c r="T33">
        <v>0.28000000000000003</v>
      </c>
      <c r="U33">
        <v>1</v>
      </c>
      <c r="V33">
        <v>23</v>
      </c>
      <c r="W33">
        <v>39.6</v>
      </c>
    </row>
    <row r="34" spans="1:23" ht="16.5" x14ac:dyDescent="0.3">
      <c r="A34" s="3">
        <v>32</v>
      </c>
      <c r="B34" s="1">
        <v>43863</v>
      </c>
      <c r="C34" s="1" t="s">
        <v>57</v>
      </c>
      <c r="D34" t="s">
        <v>24</v>
      </c>
      <c r="E34">
        <v>11</v>
      </c>
      <c r="F34" t="s">
        <v>21</v>
      </c>
      <c r="G34">
        <v>189</v>
      </c>
      <c r="H34">
        <v>7</v>
      </c>
      <c r="I34" s="2">
        <f>IFERROR(Table2[[#This Row],[Defects]]/Table2[[#This Row],[Units Produced]],"")</f>
        <v>3.7037037037037035E-2</v>
      </c>
      <c r="J34">
        <v>14.48</v>
      </c>
      <c r="K34" s="4">
        <f>IFERROR(Table2[[#This Row],[Units Produced]]/Table2[[#This Row],[Production Time Hours]],"")</f>
        <v>13.052486187845304</v>
      </c>
      <c r="L34">
        <v>60</v>
      </c>
      <c r="M34">
        <v>28.41</v>
      </c>
      <c r="N34">
        <v>353.47</v>
      </c>
      <c r="O34">
        <v>4</v>
      </c>
      <c r="P34">
        <v>2.5</v>
      </c>
      <c r="Q34">
        <v>1.9</v>
      </c>
      <c r="R34">
        <v>0.75</v>
      </c>
      <c r="S34">
        <v>2.8000000000000001E-2</v>
      </c>
      <c r="T34">
        <v>0.02</v>
      </c>
      <c r="U34">
        <v>0</v>
      </c>
      <c r="V34">
        <v>18.5</v>
      </c>
      <c r="W34">
        <v>58.4</v>
      </c>
    </row>
    <row r="35" spans="1:23" ht="16.5" x14ac:dyDescent="0.3">
      <c r="A35" s="3">
        <v>33</v>
      </c>
      <c r="B35" s="1">
        <v>43864</v>
      </c>
      <c r="C35" s="1" t="s">
        <v>57</v>
      </c>
      <c r="D35" t="s">
        <v>24</v>
      </c>
      <c r="E35">
        <v>12</v>
      </c>
      <c r="F35" t="s">
        <v>25</v>
      </c>
      <c r="G35">
        <v>149</v>
      </c>
      <c r="H35">
        <v>0</v>
      </c>
      <c r="I35" s="2">
        <f>IFERROR(Table2[[#This Row],[Defects]]/Table2[[#This Row],[Units Produced]],"")</f>
        <v>0</v>
      </c>
      <c r="J35">
        <v>16.350000000000001</v>
      </c>
      <c r="K35" s="4">
        <f>IFERROR(Table2[[#This Row],[Units Produced]]/Table2[[#This Row],[Production Time Hours]],"")</f>
        <v>9.1131498470947996</v>
      </c>
      <c r="L35">
        <v>23.87</v>
      </c>
      <c r="M35">
        <v>24.78</v>
      </c>
      <c r="N35">
        <v>140.88999999999999</v>
      </c>
      <c r="O35">
        <v>4</v>
      </c>
      <c r="P35">
        <v>0.16</v>
      </c>
      <c r="Q35">
        <v>0.13</v>
      </c>
      <c r="R35">
        <v>1.99</v>
      </c>
      <c r="S35">
        <v>2.4E-2</v>
      </c>
      <c r="U35">
        <v>0</v>
      </c>
      <c r="V35">
        <v>19.399999999999999</v>
      </c>
      <c r="W35">
        <v>45.1</v>
      </c>
    </row>
    <row r="36" spans="1:23" ht="16.5" x14ac:dyDescent="0.3">
      <c r="A36" s="3">
        <v>34</v>
      </c>
      <c r="B36" s="1">
        <v>43865</v>
      </c>
      <c r="C36" s="1" t="s">
        <v>57</v>
      </c>
      <c r="D36" t="s">
        <v>27</v>
      </c>
      <c r="E36">
        <v>17</v>
      </c>
      <c r="F36" t="s">
        <v>21</v>
      </c>
      <c r="G36">
        <v>56</v>
      </c>
      <c r="H36">
        <v>4</v>
      </c>
      <c r="I36" s="2">
        <f>IFERROR(Table2[[#This Row],[Defects]]/Table2[[#This Row],[Units Produced]],"")</f>
        <v>7.1428571428571425E-2</v>
      </c>
      <c r="J36">
        <v>1.81</v>
      </c>
      <c r="K36" s="4">
        <f>IFERROR(Table2[[#This Row],[Units Produced]]/Table2[[#This Row],[Production Time Hours]],"")</f>
        <v>30.939226519337016</v>
      </c>
      <c r="L36">
        <v>14.23</v>
      </c>
      <c r="M36">
        <v>21.59</v>
      </c>
      <c r="N36">
        <v>143.19999999999999</v>
      </c>
      <c r="O36">
        <v>4</v>
      </c>
      <c r="P36">
        <v>1.28</v>
      </c>
      <c r="Q36">
        <v>2.73</v>
      </c>
      <c r="R36">
        <v>2.1800000000000002</v>
      </c>
      <c r="S36">
        <v>3.5000000000000003E-2</v>
      </c>
      <c r="T36">
        <v>0.62</v>
      </c>
      <c r="U36">
        <v>0</v>
      </c>
      <c r="V36">
        <v>22.5</v>
      </c>
      <c r="W36">
        <v>43.2</v>
      </c>
    </row>
    <row r="37" spans="1:23" ht="16.5" x14ac:dyDescent="0.3">
      <c r="A37" s="3">
        <v>35</v>
      </c>
      <c r="B37" s="1">
        <v>43866</v>
      </c>
      <c r="C37" s="1" t="s">
        <v>57</v>
      </c>
      <c r="D37" t="s">
        <v>20</v>
      </c>
      <c r="E37">
        <v>3</v>
      </c>
      <c r="F37" t="s">
        <v>23</v>
      </c>
      <c r="G37">
        <v>167</v>
      </c>
      <c r="H37">
        <v>9</v>
      </c>
      <c r="I37" s="2">
        <f>IFERROR(Table2[[#This Row],[Defects]]/Table2[[#This Row],[Units Produced]],"")</f>
        <v>5.3892215568862277E-2</v>
      </c>
      <c r="J37">
        <v>3.05</v>
      </c>
      <c r="K37" s="4">
        <f>IFERROR(Table2[[#This Row],[Units Produced]]/Table2[[#This Row],[Production Time Hours]],"")</f>
        <v>54.754098360655739</v>
      </c>
      <c r="L37">
        <v>15.45</v>
      </c>
      <c r="M37">
        <v>28.61</v>
      </c>
      <c r="N37">
        <v>279.58</v>
      </c>
      <c r="O37">
        <v>2</v>
      </c>
      <c r="P37">
        <v>3.36</v>
      </c>
      <c r="Q37">
        <v>0.91</v>
      </c>
      <c r="R37">
        <v>0.72</v>
      </c>
      <c r="S37">
        <v>3.9E-2</v>
      </c>
      <c r="T37">
        <v>1.18</v>
      </c>
      <c r="U37">
        <v>0</v>
      </c>
      <c r="V37">
        <v>19.600000000000001</v>
      </c>
      <c r="W37">
        <v>47.3</v>
      </c>
    </row>
    <row r="38" spans="1:23" ht="16.5" x14ac:dyDescent="0.3">
      <c r="A38" s="3">
        <v>36</v>
      </c>
      <c r="B38" s="1">
        <v>43867</v>
      </c>
      <c r="C38" s="1" t="s">
        <v>57</v>
      </c>
      <c r="D38" t="s">
        <v>27</v>
      </c>
      <c r="E38">
        <v>19</v>
      </c>
      <c r="F38" t="s">
        <v>25</v>
      </c>
      <c r="G38">
        <v>115</v>
      </c>
      <c r="H38">
        <v>6</v>
      </c>
      <c r="I38" s="2">
        <f>IFERROR(Table2[[#This Row],[Defects]]/Table2[[#This Row],[Units Produced]],"")</f>
        <v>5.2173913043478258E-2</v>
      </c>
      <c r="J38">
        <v>9.6199999999999992</v>
      </c>
      <c r="K38" s="4">
        <f>IFERROR(Table2[[#This Row],[Units Produced]]/Table2[[#This Row],[Production Time Hours]],"")</f>
        <v>11.954261954261955</v>
      </c>
      <c r="L38">
        <v>37.25</v>
      </c>
      <c r="M38">
        <v>17.59</v>
      </c>
      <c r="N38">
        <v>190.21</v>
      </c>
      <c r="O38">
        <v>3</v>
      </c>
      <c r="P38">
        <v>1.81</v>
      </c>
      <c r="Q38">
        <v>0.37</v>
      </c>
      <c r="R38">
        <v>1.35</v>
      </c>
      <c r="S38">
        <v>0.03</v>
      </c>
      <c r="T38">
        <v>0.66</v>
      </c>
      <c r="U38">
        <v>0</v>
      </c>
      <c r="V38">
        <v>22.9</v>
      </c>
      <c r="W38">
        <v>42.1</v>
      </c>
    </row>
    <row r="39" spans="1:23" ht="16.5" x14ac:dyDescent="0.3">
      <c r="A39" s="3">
        <v>37</v>
      </c>
      <c r="B39" s="1">
        <v>43868</v>
      </c>
      <c r="C39" s="1" t="s">
        <v>57</v>
      </c>
      <c r="D39" t="s">
        <v>24</v>
      </c>
      <c r="E39">
        <v>12</v>
      </c>
      <c r="F39" t="s">
        <v>25</v>
      </c>
      <c r="G39">
        <v>198</v>
      </c>
      <c r="H39">
        <v>1</v>
      </c>
      <c r="I39" s="2">
        <f>IFERROR(Table2[[#This Row],[Defects]]/Table2[[#This Row],[Units Produced]],"")</f>
        <v>5.0505050505050509E-3</v>
      </c>
      <c r="J39">
        <v>9.82</v>
      </c>
      <c r="K39" s="4">
        <f>IFERROR(Table2[[#This Row],[Units Produced]]/Table2[[#This Row],[Production Time Hours]],"")</f>
        <v>20.162932790224033</v>
      </c>
      <c r="L39">
        <v>29.72</v>
      </c>
      <c r="M39">
        <v>28.17</v>
      </c>
      <c r="N39">
        <v>341.84</v>
      </c>
      <c r="O39">
        <v>3</v>
      </c>
      <c r="P39">
        <v>0.8</v>
      </c>
      <c r="Q39">
        <v>0.59</v>
      </c>
      <c r="R39">
        <v>1.78</v>
      </c>
      <c r="S39">
        <v>0.02</v>
      </c>
      <c r="U39">
        <v>1</v>
      </c>
      <c r="V39">
        <v>19.2</v>
      </c>
      <c r="W39">
        <v>31.3</v>
      </c>
    </row>
    <row r="40" spans="1:23" ht="16.5" x14ac:dyDescent="0.3">
      <c r="A40" s="3">
        <v>38</v>
      </c>
      <c r="B40" s="1">
        <v>43869</v>
      </c>
      <c r="C40" s="1" t="s">
        <v>57</v>
      </c>
      <c r="D40" t="s">
        <v>24</v>
      </c>
      <c r="E40">
        <v>9</v>
      </c>
      <c r="F40" t="s">
        <v>23</v>
      </c>
      <c r="G40">
        <v>140</v>
      </c>
      <c r="H40">
        <v>5</v>
      </c>
      <c r="I40" s="2">
        <f>IFERROR(Table2[[#This Row],[Defects]]/Table2[[#This Row],[Units Produced]],"")</f>
        <v>3.5714285714285712E-2</v>
      </c>
      <c r="J40">
        <v>7.85</v>
      </c>
      <c r="K40" s="4">
        <f>IFERROR(Table2[[#This Row],[Units Produced]]/Table2[[#This Row],[Production Time Hours]],"")</f>
        <v>17.834394904458598</v>
      </c>
      <c r="L40">
        <v>41.54</v>
      </c>
      <c r="M40">
        <v>16.7</v>
      </c>
      <c r="N40">
        <v>473.59</v>
      </c>
      <c r="O40">
        <v>1</v>
      </c>
      <c r="P40">
        <v>0.54</v>
      </c>
      <c r="Q40">
        <v>1.79</v>
      </c>
      <c r="R40">
        <v>2.0099999999999998</v>
      </c>
      <c r="S40">
        <v>3.9E-2</v>
      </c>
      <c r="T40">
        <v>1.91</v>
      </c>
      <c r="U40">
        <v>0</v>
      </c>
      <c r="V40">
        <v>22.6</v>
      </c>
      <c r="W40">
        <v>51.2</v>
      </c>
    </row>
    <row r="41" spans="1:23" ht="16.5" x14ac:dyDescent="0.3">
      <c r="A41" s="3">
        <v>39</v>
      </c>
      <c r="B41" s="1">
        <v>43870</v>
      </c>
      <c r="C41" s="1" t="s">
        <v>57</v>
      </c>
      <c r="D41" t="s">
        <v>26</v>
      </c>
      <c r="E41">
        <v>14</v>
      </c>
      <c r="F41" t="s">
        <v>23</v>
      </c>
      <c r="G41">
        <v>50</v>
      </c>
      <c r="H41">
        <v>2</v>
      </c>
      <c r="I41" s="2">
        <f>IFERROR(Table2[[#This Row],[Defects]]/Table2[[#This Row],[Units Produced]],"")</f>
        <v>0.04</v>
      </c>
      <c r="J41">
        <v>15.96</v>
      </c>
      <c r="K41" s="4">
        <f>IFERROR(Table2[[#This Row],[Units Produced]]/Table2[[#This Row],[Production Time Hours]],"")</f>
        <v>3.132832080200501</v>
      </c>
      <c r="L41">
        <v>47.01</v>
      </c>
      <c r="M41">
        <v>26.58</v>
      </c>
      <c r="N41">
        <v>486.39</v>
      </c>
      <c r="O41">
        <v>4</v>
      </c>
      <c r="Q41">
        <v>2.33</v>
      </c>
      <c r="R41">
        <v>2.4</v>
      </c>
      <c r="S41">
        <v>1.4999999999999999E-2</v>
      </c>
      <c r="T41">
        <v>1.31</v>
      </c>
      <c r="U41">
        <v>2</v>
      </c>
      <c r="V41">
        <v>21.3</v>
      </c>
      <c r="W41">
        <v>48</v>
      </c>
    </row>
    <row r="42" spans="1:23" ht="16.5" x14ac:dyDescent="0.3">
      <c r="A42" s="3">
        <v>40</v>
      </c>
      <c r="B42" s="1">
        <v>43871</v>
      </c>
      <c r="C42" s="1" t="s">
        <v>57</v>
      </c>
      <c r="D42" t="s">
        <v>20</v>
      </c>
      <c r="E42">
        <v>4</v>
      </c>
      <c r="F42" t="s">
        <v>21</v>
      </c>
      <c r="G42">
        <v>127</v>
      </c>
      <c r="H42">
        <v>0</v>
      </c>
      <c r="I42" s="2">
        <f>IFERROR(Table2[[#This Row],[Defects]]/Table2[[#This Row],[Units Produced]],"")</f>
        <v>0</v>
      </c>
      <c r="J42">
        <v>14.96</v>
      </c>
      <c r="K42" s="4">
        <f>IFERROR(Table2[[#This Row],[Units Produced]]/Table2[[#This Row],[Production Time Hours]],"")</f>
        <v>8.4893048128342237</v>
      </c>
      <c r="L42">
        <v>36.99</v>
      </c>
      <c r="M42">
        <v>17.14</v>
      </c>
      <c r="N42">
        <v>468.49</v>
      </c>
      <c r="O42">
        <v>1</v>
      </c>
      <c r="P42">
        <v>1.41</v>
      </c>
      <c r="Q42">
        <v>0.47</v>
      </c>
      <c r="R42">
        <v>0.9</v>
      </c>
      <c r="S42">
        <v>1.7999999999999999E-2</v>
      </c>
      <c r="T42">
        <v>0.65</v>
      </c>
      <c r="U42">
        <v>2</v>
      </c>
      <c r="V42">
        <v>18.2</v>
      </c>
      <c r="W42">
        <v>41.5</v>
      </c>
    </row>
    <row r="43" spans="1:23" ht="16.5" x14ac:dyDescent="0.3">
      <c r="A43" s="3">
        <v>41</v>
      </c>
      <c r="B43" s="1">
        <v>43872</v>
      </c>
      <c r="C43" s="1" t="s">
        <v>57</v>
      </c>
      <c r="D43" t="s">
        <v>24</v>
      </c>
      <c r="E43">
        <v>9</v>
      </c>
      <c r="F43" t="s">
        <v>23</v>
      </c>
      <c r="G43">
        <v>98</v>
      </c>
      <c r="H43">
        <v>9</v>
      </c>
      <c r="I43" s="2">
        <f>IFERROR(Table2[[#This Row],[Defects]]/Table2[[#This Row],[Units Produced]],"")</f>
        <v>9.1836734693877556E-2</v>
      </c>
      <c r="J43">
        <v>16.739999999999998</v>
      </c>
      <c r="K43" s="4">
        <f>IFERROR(Table2[[#This Row],[Units Produced]]/Table2[[#This Row],[Production Time Hours]],"")</f>
        <v>5.8542413381123062</v>
      </c>
      <c r="L43">
        <v>46.48</v>
      </c>
      <c r="M43">
        <v>17.309999999999999</v>
      </c>
      <c r="N43">
        <v>218.47</v>
      </c>
      <c r="O43">
        <v>4</v>
      </c>
      <c r="P43">
        <v>4.82</v>
      </c>
      <c r="Q43">
        <v>2.04</v>
      </c>
      <c r="R43">
        <v>2.3199999999999998</v>
      </c>
      <c r="S43">
        <v>3.4000000000000002E-2</v>
      </c>
      <c r="T43">
        <v>1.1599999999999999</v>
      </c>
      <c r="U43">
        <v>1</v>
      </c>
      <c r="V43">
        <v>22.3</v>
      </c>
      <c r="W43">
        <v>46.6</v>
      </c>
    </row>
    <row r="44" spans="1:23" ht="16.5" x14ac:dyDescent="0.3">
      <c r="A44" s="3">
        <v>42</v>
      </c>
      <c r="B44" s="1">
        <v>43873</v>
      </c>
      <c r="C44" s="1" t="s">
        <v>57</v>
      </c>
      <c r="D44" t="s">
        <v>26</v>
      </c>
      <c r="E44">
        <v>13</v>
      </c>
      <c r="F44" t="s">
        <v>23</v>
      </c>
      <c r="G44">
        <v>136</v>
      </c>
      <c r="H44">
        <v>0</v>
      </c>
      <c r="I44" s="2">
        <f>IFERROR(Table2[[#This Row],[Defects]]/Table2[[#This Row],[Units Produced]],"")</f>
        <v>0</v>
      </c>
      <c r="J44">
        <v>6.31</v>
      </c>
      <c r="K44" s="4">
        <f>IFERROR(Table2[[#This Row],[Units Produced]]/Table2[[#This Row],[Production Time Hours]],"")</f>
        <v>21.553090332805073</v>
      </c>
      <c r="L44">
        <v>11.1</v>
      </c>
      <c r="M44">
        <v>27.92</v>
      </c>
      <c r="N44">
        <v>490.66</v>
      </c>
      <c r="O44">
        <v>1</v>
      </c>
      <c r="P44">
        <v>3.69</v>
      </c>
      <c r="Q44">
        <v>0.45</v>
      </c>
      <c r="R44">
        <v>2.2000000000000002</v>
      </c>
      <c r="S44">
        <v>2.8000000000000001E-2</v>
      </c>
      <c r="T44">
        <v>1.1000000000000001</v>
      </c>
      <c r="U44">
        <v>0</v>
      </c>
      <c r="V44">
        <v>21.6</v>
      </c>
      <c r="W44">
        <v>38.6</v>
      </c>
    </row>
    <row r="45" spans="1:23" ht="16.5" x14ac:dyDescent="0.3">
      <c r="A45" s="3">
        <v>43</v>
      </c>
      <c r="B45" s="1">
        <v>43874</v>
      </c>
      <c r="C45" s="1" t="s">
        <v>57</v>
      </c>
      <c r="D45" t="s">
        <v>27</v>
      </c>
      <c r="E45">
        <v>19</v>
      </c>
      <c r="F45" t="s">
        <v>21</v>
      </c>
      <c r="G45">
        <v>101</v>
      </c>
      <c r="H45">
        <v>9</v>
      </c>
      <c r="I45" s="2">
        <f>IFERROR(Table2[[#This Row],[Defects]]/Table2[[#This Row],[Units Produced]],"")</f>
        <v>8.9108910891089105E-2</v>
      </c>
      <c r="J45">
        <v>1.06</v>
      </c>
      <c r="K45" s="4">
        <f>IFERROR(Table2[[#This Row],[Units Produced]]/Table2[[#This Row],[Production Time Hours]],"")</f>
        <v>95.283018867924525</v>
      </c>
      <c r="L45">
        <v>31.5</v>
      </c>
      <c r="M45">
        <v>21.72</v>
      </c>
      <c r="N45">
        <v>223.19</v>
      </c>
      <c r="O45">
        <v>4</v>
      </c>
      <c r="P45">
        <v>1.77</v>
      </c>
      <c r="R45">
        <v>1.51</v>
      </c>
      <c r="S45">
        <v>3.4000000000000002E-2</v>
      </c>
      <c r="T45">
        <v>1.61</v>
      </c>
      <c r="U45">
        <v>2</v>
      </c>
      <c r="V45">
        <v>20.2</v>
      </c>
      <c r="W45">
        <v>45.2</v>
      </c>
    </row>
    <row r="46" spans="1:23" ht="16.5" x14ac:dyDescent="0.3">
      <c r="A46" s="3">
        <v>44</v>
      </c>
      <c r="B46" s="1">
        <v>43875</v>
      </c>
      <c r="C46" s="1" t="s">
        <v>57</v>
      </c>
      <c r="D46" t="s">
        <v>27</v>
      </c>
      <c r="E46">
        <v>18</v>
      </c>
      <c r="F46" t="s">
        <v>25</v>
      </c>
      <c r="G46">
        <v>117</v>
      </c>
      <c r="I46" s="2">
        <f>IFERROR(Table2[[#This Row],[Defects]]/Table2[[#This Row],[Units Produced]],"")</f>
        <v>0</v>
      </c>
      <c r="J46">
        <v>23.25</v>
      </c>
      <c r="K46" s="4">
        <f>IFERROR(Table2[[#This Row],[Units Produced]]/Table2[[#This Row],[Production Time Hours]],"")</f>
        <v>5.032258064516129</v>
      </c>
      <c r="L46">
        <v>20.68</v>
      </c>
      <c r="M46">
        <v>18.82</v>
      </c>
      <c r="N46">
        <v>350.41</v>
      </c>
      <c r="O46">
        <v>2</v>
      </c>
      <c r="P46">
        <v>1.72</v>
      </c>
      <c r="Q46">
        <v>2.0699999999999998</v>
      </c>
      <c r="R46">
        <v>1.68</v>
      </c>
      <c r="S46">
        <v>4.2000000000000003E-2</v>
      </c>
      <c r="T46">
        <v>1.5</v>
      </c>
      <c r="U46">
        <v>2</v>
      </c>
      <c r="V46">
        <v>23.6</v>
      </c>
      <c r="W46">
        <v>55.2</v>
      </c>
    </row>
    <row r="47" spans="1:23" ht="16.5" x14ac:dyDescent="0.3">
      <c r="A47" s="3">
        <v>45</v>
      </c>
      <c r="B47" s="1">
        <v>43876</v>
      </c>
      <c r="C47" s="1" t="s">
        <v>57</v>
      </c>
      <c r="D47" t="s">
        <v>26</v>
      </c>
      <c r="E47">
        <v>14</v>
      </c>
      <c r="F47" t="s">
        <v>21</v>
      </c>
      <c r="G47">
        <v>110</v>
      </c>
      <c r="H47">
        <v>9</v>
      </c>
      <c r="I47" s="2">
        <f>IFERROR(Table2[[#This Row],[Defects]]/Table2[[#This Row],[Units Produced]],"")</f>
        <v>8.1818181818181818E-2</v>
      </c>
      <c r="J47">
        <v>18.77</v>
      </c>
      <c r="K47" s="4">
        <f>IFERROR(Table2[[#This Row],[Units Produced]]/Table2[[#This Row],[Production Time Hours]],"")</f>
        <v>5.8604155567394782</v>
      </c>
      <c r="L47">
        <v>17.87</v>
      </c>
      <c r="M47">
        <v>24.88</v>
      </c>
      <c r="N47">
        <v>456.22</v>
      </c>
      <c r="O47">
        <v>3</v>
      </c>
      <c r="P47">
        <v>0.71</v>
      </c>
      <c r="Q47">
        <v>2.58</v>
      </c>
      <c r="R47">
        <v>1.9</v>
      </c>
      <c r="S47">
        <v>4.2000000000000003E-2</v>
      </c>
      <c r="T47">
        <v>0.42</v>
      </c>
      <c r="U47">
        <v>0</v>
      </c>
      <c r="V47">
        <v>21</v>
      </c>
      <c r="W47">
        <v>33</v>
      </c>
    </row>
    <row r="48" spans="1:23" ht="16.5" x14ac:dyDescent="0.3">
      <c r="A48" s="3">
        <v>46</v>
      </c>
      <c r="B48" s="1">
        <v>43877</v>
      </c>
      <c r="C48" s="1" t="s">
        <v>57</v>
      </c>
      <c r="D48" t="s">
        <v>22</v>
      </c>
      <c r="E48">
        <v>8</v>
      </c>
      <c r="F48" t="s">
        <v>23</v>
      </c>
      <c r="G48">
        <v>187</v>
      </c>
      <c r="H48">
        <v>8</v>
      </c>
      <c r="I48" s="2">
        <f>IFERROR(Table2[[#This Row],[Defects]]/Table2[[#This Row],[Units Produced]],"")</f>
        <v>4.2780748663101602E-2</v>
      </c>
      <c r="J48">
        <v>11.51</v>
      </c>
      <c r="K48" s="4">
        <f>IFERROR(Table2[[#This Row],[Units Produced]]/Table2[[#This Row],[Production Time Hours]],"")</f>
        <v>16.24674196350999</v>
      </c>
      <c r="L48">
        <v>21.21</v>
      </c>
      <c r="M48">
        <v>27.92</v>
      </c>
      <c r="N48">
        <v>363.48</v>
      </c>
      <c r="O48">
        <v>3</v>
      </c>
      <c r="P48">
        <v>3.58</v>
      </c>
      <c r="Q48">
        <v>2</v>
      </c>
      <c r="R48">
        <v>2.29</v>
      </c>
      <c r="S48">
        <v>3.3000000000000002E-2</v>
      </c>
      <c r="T48">
        <v>0.99</v>
      </c>
      <c r="U48">
        <v>2</v>
      </c>
      <c r="V48">
        <v>21.8</v>
      </c>
      <c r="W48">
        <v>46.5</v>
      </c>
    </row>
    <row r="49" spans="1:23" ht="16.5" x14ac:dyDescent="0.3">
      <c r="A49" s="3">
        <v>47</v>
      </c>
      <c r="B49" s="1">
        <v>43878</v>
      </c>
      <c r="C49" s="1" t="s">
        <v>57</v>
      </c>
      <c r="D49" t="s">
        <v>27</v>
      </c>
      <c r="E49">
        <v>20</v>
      </c>
      <c r="F49" t="s">
        <v>23</v>
      </c>
      <c r="G49">
        <v>59</v>
      </c>
      <c r="H49">
        <v>9</v>
      </c>
      <c r="I49" s="2">
        <f>IFERROR(Table2[[#This Row],[Defects]]/Table2[[#This Row],[Units Produced]],"")</f>
        <v>0.15254237288135594</v>
      </c>
      <c r="J49">
        <v>2.0099999999999998</v>
      </c>
      <c r="K49" s="4">
        <f>IFERROR(Table2[[#This Row],[Units Produced]]/Table2[[#This Row],[Production Time Hours]],"")</f>
        <v>29.353233830845774</v>
      </c>
      <c r="L49">
        <v>42.78</v>
      </c>
      <c r="M49">
        <v>21.23</v>
      </c>
      <c r="N49">
        <v>498.63</v>
      </c>
      <c r="O49">
        <v>4</v>
      </c>
      <c r="P49">
        <v>2.4700000000000002</v>
      </c>
      <c r="R49">
        <v>1.61</v>
      </c>
      <c r="S49">
        <v>4.4999999999999998E-2</v>
      </c>
      <c r="T49">
        <v>0.72</v>
      </c>
      <c r="U49">
        <v>1</v>
      </c>
      <c r="V49">
        <v>24.7</v>
      </c>
      <c r="W49">
        <v>54.6</v>
      </c>
    </row>
    <row r="50" spans="1:23" ht="16.5" x14ac:dyDescent="0.3">
      <c r="A50" s="3">
        <v>48</v>
      </c>
      <c r="B50" s="1">
        <v>43879</v>
      </c>
      <c r="C50" s="1" t="s">
        <v>57</v>
      </c>
      <c r="D50" t="s">
        <v>22</v>
      </c>
      <c r="E50">
        <v>7</v>
      </c>
      <c r="F50" t="s">
        <v>25</v>
      </c>
      <c r="G50">
        <v>135</v>
      </c>
      <c r="I50" s="2">
        <f>IFERROR(Table2[[#This Row],[Defects]]/Table2[[#This Row],[Units Produced]],"")</f>
        <v>0</v>
      </c>
      <c r="J50">
        <v>5.58</v>
      </c>
      <c r="K50" s="4">
        <f>IFERROR(Table2[[#This Row],[Units Produced]]/Table2[[#This Row],[Production Time Hours]],"")</f>
        <v>24.193548387096772</v>
      </c>
      <c r="L50">
        <v>35.200000000000003</v>
      </c>
      <c r="M50">
        <v>19.29</v>
      </c>
      <c r="N50">
        <v>239.71</v>
      </c>
      <c r="O50">
        <v>2</v>
      </c>
      <c r="P50">
        <v>4.12</v>
      </c>
      <c r="Q50">
        <v>2.5299999999999998</v>
      </c>
      <c r="R50">
        <v>0.94</v>
      </c>
      <c r="S50">
        <v>2.3E-2</v>
      </c>
      <c r="T50">
        <v>0.4</v>
      </c>
      <c r="U50">
        <v>2</v>
      </c>
      <c r="V50">
        <v>22.7</v>
      </c>
      <c r="W50">
        <v>55.5</v>
      </c>
    </row>
    <row r="51" spans="1:23" ht="16.5" x14ac:dyDescent="0.3">
      <c r="A51" s="3">
        <v>49</v>
      </c>
      <c r="B51" s="1">
        <v>43880</v>
      </c>
      <c r="C51" s="1" t="s">
        <v>57</v>
      </c>
      <c r="D51" t="s">
        <v>26</v>
      </c>
      <c r="E51">
        <v>15</v>
      </c>
      <c r="F51" t="s">
        <v>25</v>
      </c>
      <c r="G51">
        <v>100</v>
      </c>
      <c r="H51">
        <v>7</v>
      </c>
      <c r="I51" s="2">
        <f>IFERROR(Table2[[#This Row],[Defects]]/Table2[[#This Row],[Units Produced]],"")</f>
        <v>7.0000000000000007E-2</v>
      </c>
      <c r="J51">
        <v>2.2200000000000002</v>
      </c>
      <c r="K51" s="4">
        <f>IFERROR(Table2[[#This Row],[Units Produced]]/Table2[[#This Row],[Production Time Hours]],"")</f>
        <v>45.045045045045043</v>
      </c>
      <c r="L51">
        <v>41.08</v>
      </c>
      <c r="M51">
        <v>19.149999999999999</v>
      </c>
      <c r="N51">
        <v>147.78</v>
      </c>
      <c r="O51">
        <v>3</v>
      </c>
      <c r="P51">
        <v>1.38</v>
      </c>
      <c r="Q51">
        <v>1.96</v>
      </c>
      <c r="R51">
        <v>1.35</v>
      </c>
      <c r="S51">
        <v>3.1E-2</v>
      </c>
      <c r="T51">
        <v>1.65</v>
      </c>
      <c r="U51">
        <v>0</v>
      </c>
      <c r="V51">
        <v>18.3</v>
      </c>
      <c r="W51">
        <v>30</v>
      </c>
    </row>
    <row r="52" spans="1:23" ht="16.5" x14ac:dyDescent="0.3">
      <c r="A52" s="3">
        <v>50</v>
      </c>
      <c r="B52" s="1">
        <v>43881</v>
      </c>
      <c r="C52" s="1" t="s">
        <v>57</v>
      </c>
      <c r="D52" t="s">
        <v>20</v>
      </c>
      <c r="E52">
        <v>3</v>
      </c>
      <c r="F52" t="s">
        <v>21</v>
      </c>
      <c r="G52">
        <v>126</v>
      </c>
      <c r="H52">
        <v>3</v>
      </c>
      <c r="I52" s="2">
        <f>IFERROR(Table2[[#This Row],[Defects]]/Table2[[#This Row],[Units Produced]],"")</f>
        <v>2.3809523809523808E-2</v>
      </c>
      <c r="J52">
        <v>11.98</v>
      </c>
      <c r="K52" s="4">
        <f>IFERROR(Table2[[#This Row],[Units Produced]]/Table2[[#This Row],[Production Time Hours]],"")</f>
        <v>10.51752921535893</v>
      </c>
      <c r="L52">
        <v>29.99</v>
      </c>
      <c r="M52">
        <v>25.24</v>
      </c>
      <c r="N52">
        <v>188.12</v>
      </c>
      <c r="O52">
        <v>3</v>
      </c>
      <c r="P52">
        <v>1.7</v>
      </c>
      <c r="Q52">
        <v>0.63</v>
      </c>
      <c r="R52">
        <v>1.1599999999999999</v>
      </c>
      <c r="S52">
        <v>3.5999999999999997E-2</v>
      </c>
      <c r="T52">
        <v>0.09</v>
      </c>
      <c r="U52">
        <v>2</v>
      </c>
      <c r="V52">
        <v>23.8</v>
      </c>
      <c r="W52">
        <v>40.200000000000003</v>
      </c>
    </row>
    <row r="53" spans="1:23" ht="16.5" x14ac:dyDescent="0.3">
      <c r="A53" s="3">
        <v>51</v>
      </c>
      <c r="B53" s="1">
        <v>43882</v>
      </c>
      <c r="C53" s="1" t="s">
        <v>57</v>
      </c>
      <c r="D53" t="s">
        <v>24</v>
      </c>
      <c r="E53">
        <v>9</v>
      </c>
      <c r="F53" t="s">
        <v>25</v>
      </c>
      <c r="G53">
        <v>88</v>
      </c>
      <c r="I53" s="2">
        <f>IFERROR(Table2[[#This Row],[Defects]]/Table2[[#This Row],[Units Produced]],"")</f>
        <v>0</v>
      </c>
      <c r="J53">
        <v>5.99</v>
      </c>
      <c r="K53" s="4">
        <f>IFERROR(Table2[[#This Row],[Units Produced]]/Table2[[#This Row],[Production Time Hours]],"")</f>
        <v>14.691151919866444</v>
      </c>
      <c r="L53">
        <v>20.69</v>
      </c>
      <c r="M53">
        <v>25.6</v>
      </c>
      <c r="N53">
        <v>173.65</v>
      </c>
      <c r="O53">
        <v>1</v>
      </c>
      <c r="P53">
        <v>2.39</v>
      </c>
      <c r="Q53">
        <v>2.82</v>
      </c>
      <c r="R53">
        <v>2.4</v>
      </c>
      <c r="S53">
        <v>2.8000000000000001E-2</v>
      </c>
      <c r="T53">
        <v>0.46</v>
      </c>
      <c r="U53">
        <v>1</v>
      </c>
      <c r="V53">
        <v>19.2</v>
      </c>
      <c r="W53">
        <v>48.9</v>
      </c>
    </row>
    <row r="54" spans="1:23" ht="16.5" x14ac:dyDescent="0.3">
      <c r="A54" s="3">
        <v>52</v>
      </c>
      <c r="B54" s="1">
        <v>43883</v>
      </c>
      <c r="C54" s="1" t="s">
        <v>57</v>
      </c>
      <c r="D54" t="s">
        <v>27</v>
      </c>
      <c r="E54">
        <v>18</v>
      </c>
      <c r="F54" t="s">
        <v>25</v>
      </c>
      <c r="G54">
        <v>143</v>
      </c>
      <c r="H54">
        <v>4</v>
      </c>
      <c r="I54" s="2">
        <f>IFERROR(Table2[[#This Row],[Defects]]/Table2[[#This Row],[Units Produced]],"")</f>
        <v>2.7972027972027972E-2</v>
      </c>
      <c r="J54">
        <v>13.39</v>
      </c>
      <c r="K54" s="4">
        <f>IFERROR(Table2[[#This Row],[Units Produced]]/Table2[[#This Row],[Production Time Hours]],"")</f>
        <v>10.679611650485436</v>
      </c>
      <c r="L54">
        <v>28.73</v>
      </c>
      <c r="M54">
        <v>28.7</v>
      </c>
      <c r="N54">
        <v>461.44</v>
      </c>
      <c r="O54">
        <v>1</v>
      </c>
      <c r="P54">
        <v>3.53</v>
      </c>
      <c r="Q54">
        <v>2.64</v>
      </c>
      <c r="R54">
        <v>0.7</v>
      </c>
      <c r="S54">
        <v>4.7E-2</v>
      </c>
      <c r="T54">
        <v>1.69</v>
      </c>
      <c r="U54">
        <v>2</v>
      </c>
      <c r="V54">
        <v>22.7</v>
      </c>
      <c r="W54">
        <v>46.7</v>
      </c>
    </row>
    <row r="55" spans="1:23" ht="16.5" x14ac:dyDescent="0.3">
      <c r="A55" s="3">
        <v>53</v>
      </c>
      <c r="B55" s="1">
        <v>43884</v>
      </c>
      <c r="C55" s="1" t="s">
        <v>57</v>
      </c>
      <c r="D55" t="s">
        <v>24</v>
      </c>
      <c r="E55">
        <v>11</v>
      </c>
      <c r="F55" t="s">
        <v>23</v>
      </c>
      <c r="G55">
        <v>62</v>
      </c>
      <c r="H55">
        <v>2</v>
      </c>
      <c r="I55" s="2">
        <f>IFERROR(Table2[[#This Row],[Defects]]/Table2[[#This Row],[Units Produced]],"")</f>
        <v>3.2258064516129031E-2</v>
      </c>
      <c r="J55">
        <v>2.4300000000000002</v>
      </c>
      <c r="K55" s="4">
        <f>IFERROR(Table2[[#This Row],[Units Produced]]/Table2[[#This Row],[Production Time Hours]],"")</f>
        <v>25.514403292181068</v>
      </c>
      <c r="L55">
        <v>18.59</v>
      </c>
      <c r="M55">
        <v>15.32</v>
      </c>
      <c r="N55">
        <v>286.33999999999997</v>
      </c>
      <c r="O55">
        <v>1</v>
      </c>
      <c r="P55">
        <v>4.3099999999999996</v>
      </c>
      <c r="Q55">
        <v>1.27</v>
      </c>
      <c r="R55">
        <v>1.43</v>
      </c>
      <c r="S55">
        <v>4.9000000000000002E-2</v>
      </c>
      <c r="U55">
        <v>1</v>
      </c>
      <c r="V55">
        <v>24</v>
      </c>
      <c r="W55">
        <v>45.8</v>
      </c>
    </row>
    <row r="56" spans="1:23" ht="16.5" x14ac:dyDescent="0.3">
      <c r="A56" s="3">
        <v>54</v>
      </c>
      <c r="B56" s="1">
        <v>43885</v>
      </c>
      <c r="C56" s="1" t="s">
        <v>57</v>
      </c>
      <c r="D56" t="s">
        <v>22</v>
      </c>
      <c r="E56">
        <v>5</v>
      </c>
      <c r="F56" t="s">
        <v>25</v>
      </c>
      <c r="G56">
        <v>91</v>
      </c>
      <c r="H56">
        <v>3</v>
      </c>
      <c r="I56" s="2">
        <f>IFERROR(Table2[[#This Row],[Defects]]/Table2[[#This Row],[Units Produced]],"")</f>
        <v>3.2967032967032968E-2</v>
      </c>
      <c r="J56">
        <v>17.350000000000001</v>
      </c>
      <c r="K56" s="4">
        <f>IFERROR(Table2[[#This Row],[Units Produced]]/Table2[[#This Row],[Production Time Hours]],"")</f>
        <v>5.2449567723342936</v>
      </c>
      <c r="L56">
        <v>49.66</v>
      </c>
      <c r="M56">
        <v>17.059999999999999</v>
      </c>
      <c r="N56">
        <v>306.31</v>
      </c>
      <c r="O56">
        <v>1</v>
      </c>
      <c r="P56">
        <v>4.7699999999999996</v>
      </c>
      <c r="Q56">
        <v>1.77</v>
      </c>
      <c r="R56">
        <v>2.48</v>
      </c>
      <c r="S56">
        <v>0.01</v>
      </c>
      <c r="T56">
        <v>0.87</v>
      </c>
      <c r="U56">
        <v>2</v>
      </c>
      <c r="V56">
        <v>24.2</v>
      </c>
      <c r="W56">
        <v>31.1</v>
      </c>
    </row>
    <row r="57" spans="1:23" ht="16.5" x14ac:dyDescent="0.3">
      <c r="A57" s="3">
        <v>55</v>
      </c>
      <c r="B57" s="1">
        <v>43886</v>
      </c>
      <c r="C57" s="1" t="s">
        <v>57</v>
      </c>
      <c r="D57" t="s">
        <v>27</v>
      </c>
      <c r="E57">
        <v>19</v>
      </c>
      <c r="F57" t="s">
        <v>21</v>
      </c>
      <c r="G57">
        <v>75</v>
      </c>
      <c r="H57">
        <v>9</v>
      </c>
      <c r="I57" s="2">
        <f>IFERROR(Table2[[#This Row],[Defects]]/Table2[[#This Row],[Units Produced]],"")</f>
        <v>0.12</v>
      </c>
      <c r="J57">
        <v>3.32</v>
      </c>
      <c r="K57" s="4">
        <f>IFERROR(Table2[[#This Row],[Units Produced]]/Table2[[#This Row],[Production Time Hours]],"")</f>
        <v>22.590361445783135</v>
      </c>
      <c r="L57">
        <v>40.92</v>
      </c>
      <c r="M57">
        <v>23.84</v>
      </c>
      <c r="N57">
        <v>169.19</v>
      </c>
      <c r="O57">
        <v>1</v>
      </c>
      <c r="P57">
        <v>0.24</v>
      </c>
      <c r="Q57">
        <v>2.0099999999999998</v>
      </c>
      <c r="R57">
        <v>1.51</v>
      </c>
      <c r="S57">
        <v>4.2999999999999997E-2</v>
      </c>
      <c r="T57">
        <v>0.47</v>
      </c>
      <c r="U57">
        <v>2</v>
      </c>
      <c r="V57">
        <v>19.100000000000001</v>
      </c>
      <c r="W57">
        <v>41</v>
      </c>
    </row>
    <row r="58" spans="1:23" ht="16.5" x14ac:dyDescent="0.3">
      <c r="A58" s="3">
        <v>56</v>
      </c>
      <c r="B58" s="1">
        <v>43887</v>
      </c>
      <c r="C58" s="1" t="s">
        <v>57</v>
      </c>
      <c r="D58" t="s">
        <v>20</v>
      </c>
      <c r="E58">
        <v>4</v>
      </c>
      <c r="F58" t="s">
        <v>21</v>
      </c>
      <c r="G58">
        <v>108</v>
      </c>
      <c r="H58">
        <v>4</v>
      </c>
      <c r="I58" s="2">
        <f>IFERROR(Table2[[#This Row],[Defects]]/Table2[[#This Row],[Units Produced]],"")</f>
        <v>3.7037037037037035E-2</v>
      </c>
      <c r="J58">
        <v>8.1199999999999992</v>
      </c>
      <c r="K58" s="4">
        <f>IFERROR(Table2[[#This Row],[Units Produced]]/Table2[[#This Row],[Production Time Hours]],"")</f>
        <v>13.300492610837439</v>
      </c>
      <c r="L58">
        <v>12.5</v>
      </c>
      <c r="M58">
        <v>19.41</v>
      </c>
      <c r="N58">
        <v>185.71</v>
      </c>
      <c r="O58">
        <v>3</v>
      </c>
      <c r="P58">
        <v>4.2300000000000004</v>
      </c>
      <c r="Q58">
        <v>2.5299999999999998</v>
      </c>
      <c r="R58">
        <v>1.37</v>
      </c>
      <c r="S58">
        <v>0.05</v>
      </c>
      <c r="T58">
        <v>0.68</v>
      </c>
      <c r="U58">
        <v>2</v>
      </c>
      <c r="V58">
        <v>21.3</v>
      </c>
      <c r="W58">
        <v>48.3</v>
      </c>
    </row>
    <row r="59" spans="1:23" ht="16.5" x14ac:dyDescent="0.3">
      <c r="A59" s="3">
        <v>57</v>
      </c>
      <c r="B59" s="1">
        <v>43888</v>
      </c>
      <c r="C59" s="1" t="s">
        <v>57</v>
      </c>
      <c r="D59" t="s">
        <v>20</v>
      </c>
      <c r="E59">
        <v>3</v>
      </c>
      <c r="F59" t="s">
        <v>23</v>
      </c>
      <c r="G59">
        <v>152</v>
      </c>
      <c r="I59" s="2">
        <f>IFERROR(Table2[[#This Row],[Defects]]/Table2[[#This Row],[Units Produced]],"")</f>
        <v>0</v>
      </c>
      <c r="J59">
        <v>15.84</v>
      </c>
      <c r="K59" s="4">
        <f>IFERROR(Table2[[#This Row],[Units Produced]]/Table2[[#This Row],[Production Time Hours]],"")</f>
        <v>9.5959595959595969</v>
      </c>
      <c r="L59">
        <v>49.92</v>
      </c>
      <c r="M59">
        <v>21.75</v>
      </c>
      <c r="N59">
        <v>419.84</v>
      </c>
      <c r="O59">
        <v>2</v>
      </c>
      <c r="P59">
        <v>0.63</v>
      </c>
      <c r="Q59">
        <v>1.07</v>
      </c>
      <c r="R59">
        <v>1.83</v>
      </c>
      <c r="S59">
        <v>4.4999999999999998E-2</v>
      </c>
      <c r="T59">
        <v>1.44</v>
      </c>
      <c r="U59">
        <v>0</v>
      </c>
      <c r="V59">
        <v>21.1</v>
      </c>
      <c r="W59">
        <v>38.9</v>
      </c>
    </row>
    <row r="60" spans="1:23" ht="16.5" x14ac:dyDescent="0.3">
      <c r="A60" s="3">
        <v>58</v>
      </c>
      <c r="B60" s="1">
        <v>43889</v>
      </c>
      <c r="C60" s="1" t="s">
        <v>57</v>
      </c>
      <c r="D60" t="s">
        <v>20</v>
      </c>
      <c r="E60">
        <v>1</v>
      </c>
      <c r="F60" t="s">
        <v>23</v>
      </c>
      <c r="G60">
        <v>76</v>
      </c>
      <c r="H60">
        <v>9</v>
      </c>
      <c r="I60" s="2">
        <f>IFERROR(Table2[[#This Row],[Defects]]/Table2[[#This Row],[Units Produced]],"")</f>
        <v>0.11842105263157894</v>
      </c>
      <c r="J60">
        <v>3.47</v>
      </c>
      <c r="K60" s="4">
        <f>IFERROR(Table2[[#This Row],[Units Produced]]/Table2[[#This Row],[Production Time Hours]],"")</f>
        <v>21.902017291066283</v>
      </c>
      <c r="L60">
        <v>15.99</v>
      </c>
      <c r="M60">
        <v>28.91</v>
      </c>
      <c r="N60">
        <v>373.15</v>
      </c>
      <c r="O60">
        <v>3</v>
      </c>
      <c r="P60">
        <v>4.91</v>
      </c>
      <c r="Q60">
        <v>2.0299999999999998</v>
      </c>
      <c r="R60">
        <v>0.95</v>
      </c>
      <c r="S60">
        <v>4.4999999999999998E-2</v>
      </c>
      <c r="T60">
        <v>1.43</v>
      </c>
      <c r="U60">
        <v>0</v>
      </c>
      <c r="V60">
        <v>21.3</v>
      </c>
      <c r="W60">
        <v>36.200000000000003</v>
      </c>
    </row>
    <row r="61" spans="1:23" ht="16.5" x14ac:dyDescent="0.3">
      <c r="A61" s="3">
        <v>59</v>
      </c>
      <c r="B61" s="1">
        <v>43890</v>
      </c>
      <c r="C61" s="1" t="s">
        <v>57</v>
      </c>
      <c r="D61" t="s">
        <v>20</v>
      </c>
      <c r="E61">
        <v>4</v>
      </c>
      <c r="F61" t="s">
        <v>23</v>
      </c>
      <c r="G61">
        <v>106</v>
      </c>
      <c r="H61">
        <v>4</v>
      </c>
      <c r="I61" s="2">
        <f>IFERROR(Table2[[#This Row],[Defects]]/Table2[[#This Row],[Units Produced]],"")</f>
        <v>3.7735849056603772E-2</v>
      </c>
      <c r="J61">
        <v>23.51</v>
      </c>
      <c r="K61" s="4">
        <f>IFERROR(Table2[[#This Row],[Units Produced]]/Table2[[#This Row],[Production Time Hours]],"")</f>
        <v>4.5087196937473415</v>
      </c>
      <c r="L61">
        <v>36.33</v>
      </c>
      <c r="M61">
        <v>16.45</v>
      </c>
      <c r="N61">
        <v>231.71</v>
      </c>
      <c r="O61">
        <v>2</v>
      </c>
      <c r="P61">
        <v>0.22</v>
      </c>
      <c r="Q61">
        <v>2.13</v>
      </c>
      <c r="R61">
        <v>2.19</v>
      </c>
      <c r="S61">
        <v>4.4999999999999998E-2</v>
      </c>
      <c r="T61">
        <v>0.65</v>
      </c>
      <c r="U61">
        <v>0</v>
      </c>
      <c r="V61">
        <v>18.8</v>
      </c>
      <c r="W61">
        <v>54.7</v>
      </c>
    </row>
    <row r="62" spans="1:23" ht="16.5" x14ac:dyDescent="0.3">
      <c r="A62" s="3">
        <v>61</v>
      </c>
      <c r="B62" s="1">
        <v>43891</v>
      </c>
      <c r="C62" s="1" t="s">
        <v>58</v>
      </c>
      <c r="D62" t="s">
        <v>24</v>
      </c>
      <c r="E62">
        <v>11</v>
      </c>
      <c r="F62" t="s">
        <v>23</v>
      </c>
      <c r="G62">
        <v>181</v>
      </c>
      <c r="H62">
        <v>3</v>
      </c>
      <c r="I62" s="2">
        <f>IFERROR(Table2[[#This Row],[Defects]]/Table2[[#This Row],[Units Produced]],"")</f>
        <v>1.6574585635359115E-2</v>
      </c>
      <c r="J62">
        <v>5.4</v>
      </c>
      <c r="K62" s="4">
        <f>IFERROR(Table2[[#This Row],[Units Produced]]/Table2[[#This Row],[Production Time Hours]],"")</f>
        <v>33.518518518518519</v>
      </c>
      <c r="L62">
        <v>25.17</v>
      </c>
      <c r="M62">
        <v>24.72</v>
      </c>
      <c r="N62">
        <v>418.19</v>
      </c>
      <c r="O62">
        <v>4</v>
      </c>
      <c r="P62">
        <v>1.56</v>
      </c>
      <c r="Q62">
        <v>1.1100000000000001</v>
      </c>
      <c r="R62">
        <v>1.45</v>
      </c>
      <c r="S62">
        <v>1.2999999999999999E-2</v>
      </c>
      <c r="U62">
        <v>1</v>
      </c>
      <c r="V62">
        <v>22.8</v>
      </c>
      <c r="W62">
        <v>49.6</v>
      </c>
    </row>
    <row r="63" spans="1:23" ht="16.5" x14ac:dyDescent="0.3">
      <c r="A63" s="3">
        <v>62</v>
      </c>
      <c r="B63" s="1">
        <v>43892</v>
      </c>
      <c r="C63" s="1" t="s">
        <v>58</v>
      </c>
      <c r="D63" t="s">
        <v>24</v>
      </c>
      <c r="E63">
        <v>10</v>
      </c>
      <c r="F63" t="s">
        <v>23</v>
      </c>
      <c r="G63">
        <v>101</v>
      </c>
      <c r="H63">
        <v>3</v>
      </c>
      <c r="I63" s="2">
        <f>IFERROR(Table2[[#This Row],[Defects]]/Table2[[#This Row],[Units Produced]],"")</f>
        <v>2.9702970297029702E-2</v>
      </c>
      <c r="J63">
        <v>1.83</v>
      </c>
      <c r="K63" s="4">
        <f>IFERROR(Table2[[#This Row],[Units Produced]]/Table2[[#This Row],[Production Time Hours]],"")</f>
        <v>55.191256830601091</v>
      </c>
      <c r="L63">
        <v>31.75</v>
      </c>
      <c r="M63">
        <v>27.06</v>
      </c>
      <c r="N63">
        <v>121.48</v>
      </c>
      <c r="O63">
        <v>3</v>
      </c>
      <c r="Q63">
        <v>1.27</v>
      </c>
      <c r="R63">
        <v>1.33</v>
      </c>
      <c r="S63">
        <v>1.7000000000000001E-2</v>
      </c>
      <c r="T63">
        <v>1.49</v>
      </c>
      <c r="U63">
        <v>1</v>
      </c>
      <c r="V63">
        <v>22.2</v>
      </c>
      <c r="W63">
        <v>57</v>
      </c>
    </row>
    <row r="64" spans="1:23" ht="16.5" x14ac:dyDescent="0.3">
      <c r="A64" s="3">
        <v>63</v>
      </c>
      <c r="B64" s="1">
        <v>43893</v>
      </c>
      <c r="C64" s="1" t="s">
        <v>58</v>
      </c>
      <c r="D64" t="s">
        <v>22</v>
      </c>
      <c r="E64">
        <v>5</v>
      </c>
      <c r="F64" t="s">
        <v>25</v>
      </c>
      <c r="G64">
        <v>148</v>
      </c>
      <c r="H64">
        <v>8</v>
      </c>
      <c r="I64" s="2">
        <f>IFERROR(Table2[[#This Row],[Defects]]/Table2[[#This Row],[Units Produced]],"")</f>
        <v>5.4054054054054057E-2</v>
      </c>
      <c r="J64">
        <v>16.38</v>
      </c>
      <c r="K64" s="4">
        <f>IFERROR(Table2[[#This Row],[Units Produced]]/Table2[[#This Row],[Production Time Hours]],"")</f>
        <v>9.0354090354090353</v>
      </c>
      <c r="L64">
        <v>38.57</v>
      </c>
      <c r="M64">
        <v>16.809999999999999</v>
      </c>
      <c r="N64">
        <v>128.27000000000001</v>
      </c>
      <c r="O64">
        <v>4</v>
      </c>
      <c r="P64">
        <v>1.24</v>
      </c>
      <c r="Q64">
        <v>1.27</v>
      </c>
      <c r="R64">
        <v>1.35</v>
      </c>
      <c r="S64">
        <v>2.4E-2</v>
      </c>
      <c r="U64">
        <v>0</v>
      </c>
      <c r="V64">
        <v>23.5</v>
      </c>
      <c r="W64">
        <v>53</v>
      </c>
    </row>
    <row r="65" spans="1:23" ht="16.5" x14ac:dyDescent="0.3">
      <c r="A65" s="3">
        <v>64</v>
      </c>
      <c r="B65" s="1">
        <v>43894</v>
      </c>
      <c r="C65" s="1" t="s">
        <v>58</v>
      </c>
      <c r="D65" t="s">
        <v>24</v>
      </c>
      <c r="E65">
        <v>11</v>
      </c>
      <c r="F65" t="s">
        <v>21</v>
      </c>
      <c r="G65">
        <v>88</v>
      </c>
      <c r="I65" s="2">
        <f>IFERROR(Table2[[#This Row],[Defects]]/Table2[[#This Row],[Units Produced]],"")</f>
        <v>0</v>
      </c>
      <c r="J65">
        <v>9.7799999999999994</v>
      </c>
      <c r="K65" s="4">
        <f>IFERROR(Table2[[#This Row],[Units Produced]]/Table2[[#This Row],[Production Time Hours]],"")</f>
        <v>8.997955010224949</v>
      </c>
      <c r="L65">
        <v>22.09</v>
      </c>
      <c r="M65">
        <v>24.7</v>
      </c>
      <c r="N65">
        <v>135.4</v>
      </c>
      <c r="O65">
        <v>2</v>
      </c>
      <c r="P65">
        <v>4.28</v>
      </c>
      <c r="Q65">
        <v>1.22</v>
      </c>
      <c r="R65">
        <v>1.87</v>
      </c>
      <c r="S65">
        <v>1.7999999999999999E-2</v>
      </c>
      <c r="T65">
        <v>1.5</v>
      </c>
      <c r="U65">
        <v>0</v>
      </c>
      <c r="V65">
        <v>24.5</v>
      </c>
      <c r="W65">
        <v>32.200000000000003</v>
      </c>
    </row>
    <row r="66" spans="1:23" ht="16.5" x14ac:dyDescent="0.3">
      <c r="A66" s="3">
        <v>65</v>
      </c>
      <c r="B66" s="1">
        <v>43895</v>
      </c>
      <c r="C66" s="1" t="s">
        <v>58</v>
      </c>
      <c r="D66" t="s">
        <v>22</v>
      </c>
      <c r="E66">
        <v>5</v>
      </c>
      <c r="F66" t="s">
        <v>21</v>
      </c>
      <c r="G66">
        <v>178</v>
      </c>
      <c r="I66" s="2">
        <f>IFERROR(Table2[[#This Row],[Defects]]/Table2[[#This Row],[Units Produced]],"")</f>
        <v>0</v>
      </c>
      <c r="J66">
        <v>23.25</v>
      </c>
      <c r="K66" s="4">
        <f>IFERROR(Table2[[#This Row],[Units Produced]]/Table2[[#This Row],[Production Time Hours]],"")</f>
        <v>7.655913978494624</v>
      </c>
      <c r="L66">
        <v>14.09</v>
      </c>
      <c r="M66">
        <v>27.47</v>
      </c>
      <c r="N66">
        <v>381.39</v>
      </c>
      <c r="O66">
        <v>1</v>
      </c>
      <c r="P66">
        <v>4.17</v>
      </c>
      <c r="Q66">
        <v>1.62</v>
      </c>
      <c r="R66">
        <v>1.81</v>
      </c>
      <c r="S66">
        <v>3.1E-2</v>
      </c>
      <c r="T66">
        <v>0.18</v>
      </c>
      <c r="U66">
        <v>0</v>
      </c>
      <c r="V66">
        <v>20.399999999999999</v>
      </c>
      <c r="W66">
        <v>46.6</v>
      </c>
    </row>
    <row r="67" spans="1:23" ht="16.5" x14ac:dyDescent="0.3">
      <c r="A67" s="3">
        <v>66</v>
      </c>
      <c r="B67" s="1">
        <v>43896</v>
      </c>
      <c r="C67" s="1" t="s">
        <v>58</v>
      </c>
      <c r="D67" t="s">
        <v>24</v>
      </c>
      <c r="E67">
        <v>9</v>
      </c>
      <c r="F67" t="s">
        <v>25</v>
      </c>
      <c r="G67">
        <v>65</v>
      </c>
      <c r="H67">
        <v>5</v>
      </c>
      <c r="I67" s="2">
        <f>IFERROR(Table2[[#This Row],[Defects]]/Table2[[#This Row],[Units Produced]],"")</f>
        <v>7.6923076923076927E-2</v>
      </c>
      <c r="J67">
        <v>3.01</v>
      </c>
      <c r="K67" s="4">
        <f>IFERROR(Table2[[#This Row],[Units Produced]]/Table2[[#This Row],[Production Time Hours]],"")</f>
        <v>21.59468438538206</v>
      </c>
      <c r="L67">
        <v>36.28</v>
      </c>
      <c r="M67">
        <v>18.100000000000001</v>
      </c>
      <c r="N67">
        <v>338.35</v>
      </c>
      <c r="O67">
        <v>2</v>
      </c>
      <c r="P67">
        <v>1.32</v>
      </c>
      <c r="Q67">
        <v>0.14000000000000001</v>
      </c>
      <c r="R67">
        <v>1.52</v>
      </c>
      <c r="S67">
        <v>0.02</v>
      </c>
      <c r="T67">
        <v>0.8</v>
      </c>
      <c r="U67">
        <v>2</v>
      </c>
      <c r="V67">
        <v>22.9</v>
      </c>
      <c r="W67">
        <v>37.9</v>
      </c>
    </row>
    <row r="68" spans="1:23" ht="16.5" x14ac:dyDescent="0.3">
      <c r="A68" s="3">
        <v>67</v>
      </c>
      <c r="B68" s="1">
        <v>43897</v>
      </c>
      <c r="C68" s="1" t="s">
        <v>58</v>
      </c>
      <c r="D68" t="s">
        <v>22</v>
      </c>
      <c r="E68">
        <v>8</v>
      </c>
      <c r="F68" t="s">
        <v>21</v>
      </c>
      <c r="G68">
        <v>94</v>
      </c>
      <c r="H68">
        <v>1</v>
      </c>
      <c r="I68" s="2">
        <f>IFERROR(Table2[[#This Row],[Defects]]/Table2[[#This Row],[Units Produced]],"")</f>
        <v>1.0638297872340425E-2</v>
      </c>
      <c r="J68">
        <v>9.17</v>
      </c>
      <c r="K68" s="4">
        <f>IFERROR(Table2[[#This Row],[Units Produced]]/Table2[[#This Row],[Production Time Hours]],"")</f>
        <v>10.25081788440567</v>
      </c>
      <c r="L68">
        <v>11.02</v>
      </c>
      <c r="M68">
        <v>17.02</v>
      </c>
      <c r="N68">
        <v>444.71</v>
      </c>
      <c r="O68">
        <v>3</v>
      </c>
      <c r="P68">
        <v>2.52</v>
      </c>
      <c r="R68">
        <v>1.69</v>
      </c>
      <c r="S68">
        <v>1.6E-2</v>
      </c>
      <c r="T68">
        <v>1.45</v>
      </c>
      <c r="U68">
        <v>0</v>
      </c>
      <c r="V68">
        <v>21.8</v>
      </c>
      <c r="W68">
        <v>59.2</v>
      </c>
    </row>
    <row r="69" spans="1:23" ht="16.5" x14ac:dyDescent="0.3">
      <c r="A69" s="3">
        <v>68</v>
      </c>
      <c r="B69" s="1">
        <v>43898</v>
      </c>
      <c r="C69" s="1" t="s">
        <v>58</v>
      </c>
      <c r="D69" t="s">
        <v>26</v>
      </c>
      <c r="E69">
        <v>13</v>
      </c>
      <c r="F69" t="s">
        <v>25</v>
      </c>
      <c r="G69">
        <v>71</v>
      </c>
      <c r="H69">
        <v>8</v>
      </c>
      <c r="I69" s="2">
        <f>IFERROR(Table2[[#This Row],[Defects]]/Table2[[#This Row],[Units Produced]],"")</f>
        <v>0.11267605633802817</v>
      </c>
      <c r="J69">
        <v>14.65</v>
      </c>
      <c r="K69" s="4">
        <f>IFERROR(Table2[[#This Row],[Units Produced]]/Table2[[#This Row],[Production Time Hours]],"")</f>
        <v>4.8464163822525599</v>
      </c>
      <c r="L69">
        <v>19</v>
      </c>
      <c r="M69">
        <v>15.98</v>
      </c>
      <c r="N69">
        <v>487.45</v>
      </c>
      <c r="O69">
        <v>3</v>
      </c>
      <c r="P69">
        <v>0.38</v>
      </c>
      <c r="Q69">
        <v>0.92</v>
      </c>
      <c r="R69">
        <v>2.23</v>
      </c>
      <c r="S69">
        <v>1.7999999999999999E-2</v>
      </c>
      <c r="T69">
        <v>0.65</v>
      </c>
      <c r="U69">
        <v>1</v>
      </c>
      <c r="V69">
        <v>24.6</v>
      </c>
      <c r="W69">
        <v>45</v>
      </c>
    </row>
    <row r="70" spans="1:23" ht="16.5" x14ac:dyDescent="0.3">
      <c r="A70" s="3">
        <v>69</v>
      </c>
      <c r="B70" s="1">
        <v>43899</v>
      </c>
      <c r="C70" s="1" t="s">
        <v>58</v>
      </c>
      <c r="D70" t="s">
        <v>20</v>
      </c>
      <c r="E70">
        <v>3</v>
      </c>
      <c r="F70" t="s">
        <v>23</v>
      </c>
      <c r="G70">
        <v>172</v>
      </c>
      <c r="H70">
        <v>3</v>
      </c>
      <c r="I70" s="2">
        <f>IFERROR(Table2[[#This Row],[Defects]]/Table2[[#This Row],[Units Produced]],"")</f>
        <v>1.7441860465116279E-2</v>
      </c>
      <c r="J70">
        <v>13.52</v>
      </c>
      <c r="K70" s="4">
        <f>IFERROR(Table2[[#This Row],[Units Produced]]/Table2[[#This Row],[Production Time Hours]],"")</f>
        <v>12.721893491124261</v>
      </c>
      <c r="L70">
        <v>10.35</v>
      </c>
      <c r="M70">
        <v>25.93</v>
      </c>
      <c r="N70">
        <v>236.41</v>
      </c>
      <c r="O70">
        <v>2</v>
      </c>
      <c r="P70">
        <v>0.68</v>
      </c>
      <c r="Q70">
        <v>1.62</v>
      </c>
      <c r="R70">
        <v>2.11</v>
      </c>
      <c r="S70">
        <v>0.04</v>
      </c>
      <c r="T70">
        <v>0.19</v>
      </c>
      <c r="U70">
        <v>1</v>
      </c>
      <c r="V70">
        <v>23.5</v>
      </c>
      <c r="W70">
        <v>49.9</v>
      </c>
    </row>
    <row r="71" spans="1:23" ht="16.5" x14ac:dyDescent="0.3">
      <c r="A71" s="3">
        <v>70</v>
      </c>
      <c r="B71" s="1">
        <v>43900</v>
      </c>
      <c r="C71" s="1" t="s">
        <v>58</v>
      </c>
      <c r="D71" t="s">
        <v>27</v>
      </c>
      <c r="E71">
        <v>18</v>
      </c>
      <c r="F71" t="s">
        <v>25</v>
      </c>
      <c r="G71">
        <v>127</v>
      </c>
      <c r="H71">
        <v>2</v>
      </c>
      <c r="I71" s="2">
        <f>IFERROR(Table2[[#This Row],[Defects]]/Table2[[#This Row],[Units Produced]],"")</f>
        <v>1.5748031496062992E-2</v>
      </c>
      <c r="J71">
        <v>12.23</v>
      </c>
      <c r="K71" s="4">
        <f>IFERROR(Table2[[#This Row],[Units Produced]]/Table2[[#This Row],[Production Time Hours]],"")</f>
        <v>10.384300899427636</v>
      </c>
      <c r="L71">
        <v>39.409999999999997</v>
      </c>
      <c r="M71">
        <v>21.21</v>
      </c>
      <c r="N71">
        <v>351.51</v>
      </c>
      <c r="O71">
        <v>2</v>
      </c>
      <c r="P71">
        <v>1.8</v>
      </c>
      <c r="Q71">
        <v>0.86</v>
      </c>
      <c r="R71">
        <v>1.54</v>
      </c>
      <c r="S71">
        <v>1.7000000000000001E-2</v>
      </c>
      <c r="T71">
        <v>0.33</v>
      </c>
      <c r="U71">
        <v>2</v>
      </c>
      <c r="V71">
        <v>19.5</v>
      </c>
      <c r="W71">
        <v>30.3</v>
      </c>
    </row>
    <row r="72" spans="1:23" ht="16.5" x14ac:dyDescent="0.3">
      <c r="A72" s="3">
        <v>71</v>
      </c>
      <c r="B72" s="1">
        <v>43901</v>
      </c>
      <c r="C72" s="1" t="s">
        <v>58</v>
      </c>
      <c r="D72" t="s">
        <v>24</v>
      </c>
      <c r="E72">
        <v>12</v>
      </c>
      <c r="F72" t="s">
        <v>21</v>
      </c>
      <c r="G72">
        <v>180</v>
      </c>
      <c r="H72">
        <v>8</v>
      </c>
      <c r="I72" s="2">
        <f>IFERROR(Table2[[#This Row],[Defects]]/Table2[[#This Row],[Units Produced]],"")</f>
        <v>4.4444444444444446E-2</v>
      </c>
      <c r="J72">
        <v>9.83</v>
      </c>
      <c r="K72" s="4">
        <f>IFERROR(Table2[[#This Row],[Units Produced]]/Table2[[#This Row],[Production Time Hours]],"")</f>
        <v>18.311291963377418</v>
      </c>
      <c r="L72">
        <v>45.3</v>
      </c>
      <c r="M72">
        <v>22.49</v>
      </c>
      <c r="N72">
        <v>448.17</v>
      </c>
      <c r="O72">
        <v>2</v>
      </c>
      <c r="P72">
        <v>4.53</v>
      </c>
      <c r="Q72">
        <v>2.81</v>
      </c>
      <c r="R72">
        <v>2.36</v>
      </c>
      <c r="S72">
        <v>0.03</v>
      </c>
      <c r="T72">
        <v>1.19</v>
      </c>
      <c r="U72">
        <v>1</v>
      </c>
      <c r="V72">
        <v>20.100000000000001</v>
      </c>
      <c r="W72">
        <v>48.9</v>
      </c>
    </row>
    <row r="73" spans="1:23" ht="16.5" x14ac:dyDescent="0.3">
      <c r="A73" s="3">
        <v>72</v>
      </c>
      <c r="B73" s="1">
        <v>43902</v>
      </c>
      <c r="C73" s="1" t="s">
        <v>58</v>
      </c>
      <c r="D73" t="s">
        <v>20</v>
      </c>
      <c r="E73">
        <v>2</v>
      </c>
      <c r="F73" t="s">
        <v>25</v>
      </c>
      <c r="G73">
        <v>87</v>
      </c>
      <c r="I73" s="2">
        <f>IFERROR(Table2[[#This Row],[Defects]]/Table2[[#This Row],[Units Produced]],"")</f>
        <v>0</v>
      </c>
      <c r="J73">
        <v>20.2</v>
      </c>
      <c r="K73" s="4">
        <f>IFERROR(Table2[[#This Row],[Units Produced]]/Table2[[#This Row],[Production Time Hours]],"")</f>
        <v>4.3069306930693072</v>
      </c>
      <c r="L73">
        <v>22.99</v>
      </c>
      <c r="M73">
        <v>16.48</v>
      </c>
      <c r="N73">
        <v>193.28</v>
      </c>
      <c r="O73">
        <v>2</v>
      </c>
      <c r="Q73">
        <v>2.92</v>
      </c>
      <c r="R73">
        <v>1.42</v>
      </c>
      <c r="S73">
        <v>4.5999999999999999E-2</v>
      </c>
      <c r="T73">
        <v>1.99</v>
      </c>
      <c r="U73">
        <v>0</v>
      </c>
      <c r="V73">
        <v>21.5</v>
      </c>
      <c r="W73">
        <v>31.3</v>
      </c>
    </row>
    <row r="74" spans="1:23" ht="16.5" x14ac:dyDescent="0.3">
      <c r="A74" s="3">
        <v>73</v>
      </c>
      <c r="B74" s="1">
        <v>43903</v>
      </c>
      <c r="C74" s="1" t="s">
        <v>58</v>
      </c>
      <c r="D74" t="s">
        <v>24</v>
      </c>
      <c r="E74">
        <v>9</v>
      </c>
      <c r="F74" t="s">
        <v>25</v>
      </c>
      <c r="G74">
        <v>51</v>
      </c>
      <c r="I74" s="2">
        <f>IFERROR(Table2[[#This Row],[Defects]]/Table2[[#This Row],[Units Produced]],"")</f>
        <v>0</v>
      </c>
      <c r="J74">
        <v>4.18</v>
      </c>
      <c r="K74" s="4">
        <f>IFERROR(Table2[[#This Row],[Units Produced]]/Table2[[#This Row],[Production Time Hours]],"")</f>
        <v>12.200956937799043</v>
      </c>
      <c r="L74">
        <v>22.59</v>
      </c>
      <c r="M74">
        <v>16.739999999999998</v>
      </c>
      <c r="N74">
        <v>138.24</v>
      </c>
      <c r="O74">
        <v>3</v>
      </c>
      <c r="Q74">
        <v>2.94</v>
      </c>
      <c r="R74">
        <v>1.1200000000000001</v>
      </c>
      <c r="S74">
        <v>3.2000000000000001E-2</v>
      </c>
      <c r="U74">
        <v>0</v>
      </c>
      <c r="V74">
        <v>19.600000000000001</v>
      </c>
      <c r="W74">
        <v>40</v>
      </c>
    </row>
    <row r="75" spans="1:23" ht="16.5" x14ac:dyDescent="0.3">
      <c r="A75" s="3">
        <v>74</v>
      </c>
      <c r="B75" s="1">
        <v>43904</v>
      </c>
      <c r="C75" s="1" t="s">
        <v>58</v>
      </c>
      <c r="D75" t="s">
        <v>22</v>
      </c>
      <c r="E75">
        <v>7</v>
      </c>
      <c r="F75" t="s">
        <v>23</v>
      </c>
      <c r="G75">
        <v>170</v>
      </c>
      <c r="H75">
        <v>2</v>
      </c>
      <c r="I75" s="2">
        <f>IFERROR(Table2[[#This Row],[Defects]]/Table2[[#This Row],[Units Produced]],"")</f>
        <v>1.1764705882352941E-2</v>
      </c>
      <c r="J75">
        <v>12.53</v>
      </c>
      <c r="K75" s="4">
        <f>IFERROR(Table2[[#This Row],[Units Produced]]/Table2[[#This Row],[Production Time Hours]],"")</f>
        <v>13.567438148443737</v>
      </c>
      <c r="L75">
        <v>13.9</v>
      </c>
      <c r="M75">
        <v>25.11</v>
      </c>
      <c r="N75">
        <v>493.13</v>
      </c>
      <c r="O75">
        <v>4</v>
      </c>
      <c r="P75">
        <v>4.76</v>
      </c>
      <c r="Q75">
        <v>1.31</v>
      </c>
      <c r="R75">
        <v>0.82</v>
      </c>
      <c r="S75">
        <v>1.7999999999999999E-2</v>
      </c>
      <c r="T75">
        <v>0.76</v>
      </c>
      <c r="U75">
        <v>0</v>
      </c>
      <c r="V75">
        <v>20.8</v>
      </c>
      <c r="W75">
        <v>34.4</v>
      </c>
    </row>
    <row r="76" spans="1:23" ht="16.5" x14ac:dyDescent="0.3">
      <c r="A76" s="3">
        <v>75</v>
      </c>
      <c r="B76" s="1">
        <v>43905</v>
      </c>
      <c r="C76" s="1" t="s">
        <v>58</v>
      </c>
      <c r="D76" t="s">
        <v>24</v>
      </c>
      <c r="E76">
        <v>10</v>
      </c>
      <c r="F76" t="s">
        <v>21</v>
      </c>
      <c r="G76">
        <v>103</v>
      </c>
      <c r="H76">
        <v>1</v>
      </c>
      <c r="I76" s="2">
        <f>IFERROR(Table2[[#This Row],[Defects]]/Table2[[#This Row],[Units Produced]],"")</f>
        <v>9.7087378640776691E-3</v>
      </c>
      <c r="J76">
        <v>14.17</v>
      </c>
      <c r="K76" s="4">
        <f>IFERROR(Table2[[#This Row],[Units Produced]]/Table2[[#This Row],[Production Time Hours]],"")</f>
        <v>7.2688779110797457</v>
      </c>
      <c r="L76">
        <v>11.7</v>
      </c>
      <c r="M76">
        <v>21.19</v>
      </c>
      <c r="N76">
        <v>459.79</v>
      </c>
      <c r="O76">
        <v>1</v>
      </c>
      <c r="P76">
        <v>3.89</v>
      </c>
      <c r="Q76">
        <v>1.82</v>
      </c>
      <c r="R76">
        <v>0.95</v>
      </c>
      <c r="S76">
        <v>2.7E-2</v>
      </c>
      <c r="T76">
        <v>0.38</v>
      </c>
      <c r="U76">
        <v>2</v>
      </c>
      <c r="V76">
        <v>21.5</v>
      </c>
      <c r="W76">
        <v>44.1</v>
      </c>
    </row>
    <row r="77" spans="1:23" ht="16.5" x14ac:dyDescent="0.3">
      <c r="A77" s="3">
        <v>76</v>
      </c>
      <c r="B77" s="1">
        <v>43906</v>
      </c>
      <c r="C77" s="1" t="s">
        <v>58</v>
      </c>
      <c r="D77" t="s">
        <v>20</v>
      </c>
      <c r="E77">
        <v>1</v>
      </c>
      <c r="F77" t="s">
        <v>23</v>
      </c>
      <c r="G77">
        <v>157</v>
      </c>
      <c r="H77">
        <v>8</v>
      </c>
      <c r="I77" s="2">
        <f>IFERROR(Table2[[#This Row],[Defects]]/Table2[[#This Row],[Units Produced]],"")</f>
        <v>5.0955414012738856E-2</v>
      </c>
      <c r="J77">
        <v>21.35</v>
      </c>
      <c r="K77" s="4">
        <f>IFERROR(Table2[[#This Row],[Units Produced]]/Table2[[#This Row],[Production Time Hours]],"")</f>
        <v>7.3536299765807955</v>
      </c>
      <c r="L77">
        <v>19.43</v>
      </c>
      <c r="M77">
        <v>27.61</v>
      </c>
      <c r="N77">
        <v>344.01</v>
      </c>
      <c r="O77">
        <v>1</v>
      </c>
      <c r="P77">
        <v>4.97</v>
      </c>
      <c r="R77">
        <v>1.85</v>
      </c>
      <c r="S77">
        <v>3.7999999999999999E-2</v>
      </c>
      <c r="T77">
        <v>1.46</v>
      </c>
      <c r="U77">
        <v>0</v>
      </c>
      <c r="V77">
        <v>24.6</v>
      </c>
      <c r="W77">
        <v>56.6</v>
      </c>
    </row>
    <row r="78" spans="1:23" ht="16.5" x14ac:dyDescent="0.3">
      <c r="A78" s="3">
        <v>77</v>
      </c>
      <c r="B78" s="1">
        <v>43907</v>
      </c>
      <c r="C78" s="1" t="s">
        <v>58</v>
      </c>
      <c r="D78" t="s">
        <v>20</v>
      </c>
      <c r="E78">
        <v>4</v>
      </c>
      <c r="F78" t="s">
        <v>23</v>
      </c>
      <c r="G78">
        <v>122</v>
      </c>
      <c r="H78">
        <v>7</v>
      </c>
      <c r="I78" s="2">
        <f>IFERROR(Table2[[#This Row],[Defects]]/Table2[[#This Row],[Units Produced]],"")</f>
        <v>5.737704918032787E-2</v>
      </c>
      <c r="J78">
        <v>7.5</v>
      </c>
      <c r="K78" s="4">
        <f>IFERROR(Table2[[#This Row],[Units Produced]]/Table2[[#This Row],[Production Time Hours]],"")</f>
        <v>16.266666666666666</v>
      </c>
      <c r="L78">
        <v>44.38</v>
      </c>
      <c r="M78">
        <v>26.81</v>
      </c>
      <c r="N78">
        <v>104.12</v>
      </c>
      <c r="O78">
        <v>4</v>
      </c>
      <c r="P78">
        <v>2.2999999999999998</v>
      </c>
      <c r="R78">
        <v>1.65</v>
      </c>
      <c r="S78">
        <v>3.1E-2</v>
      </c>
      <c r="T78">
        <v>1.71</v>
      </c>
      <c r="U78">
        <v>2</v>
      </c>
      <c r="V78">
        <v>18.5</v>
      </c>
      <c r="W78">
        <v>48.7</v>
      </c>
    </row>
    <row r="79" spans="1:23" ht="16.5" x14ac:dyDescent="0.3">
      <c r="A79" s="3">
        <v>78</v>
      </c>
      <c r="B79" s="1">
        <v>43908</v>
      </c>
      <c r="C79" s="1" t="s">
        <v>58</v>
      </c>
      <c r="D79" t="s">
        <v>24</v>
      </c>
      <c r="E79">
        <v>12</v>
      </c>
      <c r="F79" t="s">
        <v>21</v>
      </c>
      <c r="G79">
        <v>91</v>
      </c>
      <c r="H79">
        <v>4</v>
      </c>
      <c r="I79" s="2">
        <f>IFERROR(Table2[[#This Row],[Defects]]/Table2[[#This Row],[Units Produced]],"")</f>
        <v>4.3956043956043959E-2</v>
      </c>
      <c r="J79">
        <v>7.3</v>
      </c>
      <c r="K79" s="4">
        <f>IFERROR(Table2[[#This Row],[Units Produced]]/Table2[[#This Row],[Production Time Hours]],"")</f>
        <v>12.465753424657535</v>
      </c>
      <c r="L79">
        <v>34.08</v>
      </c>
      <c r="M79">
        <v>26.78</v>
      </c>
      <c r="N79">
        <v>190.48</v>
      </c>
      <c r="O79">
        <v>1</v>
      </c>
      <c r="P79">
        <v>0.97</v>
      </c>
      <c r="Q79">
        <v>1.1499999999999999</v>
      </c>
      <c r="R79">
        <v>0.76</v>
      </c>
      <c r="S79">
        <v>4.1000000000000002E-2</v>
      </c>
      <c r="T79">
        <v>1.76</v>
      </c>
      <c r="U79">
        <v>2</v>
      </c>
      <c r="V79">
        <v>23.7</v>
      </c>
      <c r="W79">
        <v>37.1</v>
      </c>
    </row>
    <row r="80" spans="1:23" ht="16.5" x14ac:dyDescent="0.3">
      <c r="A80" s="3">
        <v>79</v>
      </c>
      <c r="B80" s="1">
        <v>43909</v>
      </c>
      <c r="C80" s="1" t="s">
        <v>58</v>
      </c>
      <c r="D80" t="s">
        <v>27</v>
      </c>
      <c r="E80">
        <v>17</v>
      </c>
      <c r="F80" t="s">
        <v>21</v>
      </c>
      <c r="G80">
        <v>91</v>
      </c>
      <c r="I80" s="2">
        <f>IFERROR(Table2[[#This Row],[Defects]]/Table2[[#This Row],[Units Produced]],"")</f>
        <v>0</v>
      </c>
      <c r="J80">
        <v>19.63</v>
      </c>
      <c r="K80" s="4">
        <f>IFERROR(Table2[[#This Row],[Units Produced]]/Table2[[#This Row],[Production Time Hours]],"")</f>
        <v>4.6357615894039741</v>
      </c>
      <c r="L80">
        <v>10.45</v>
      </c>
      <c r="M80">
        <v>27.91</v>
      </c>
      <c r="N80">
        <v>378.27</v>
      </c>
      <c r="O80">
        <v>2</v>
      </c>
      <c r="P80">
        <v>2.12</v>
      </c>
      <c r="Q80">
        <v>0.92</v>
      </c>
      <c r="R80">
        <v>1.46</v>
      </c>
      <c r="S80">
        <v>1.4E-2</v>
      </c>
      <c r="T80">
        <v>0.52</v>
      </c>
      <c r="U80">
        <v>2</v>
      </c>
      <c r="V80">
        <v>21.3</v>
      </c>
      <c r="W80">
        <v>48.8</v>
      </c>
    </row>
    <row r="81" spans="1:23" ht="16.5" x14ac:dyDescent="0.3">
      <c r="A81" s="3">
        <v>80</v>
      </c>
      <c r="B81" s="1">
        <v>43910</v>
      </c>
      <c r="C81" s="1" t="s">
        <v>58</v>
      </c>
      <c r="D81" t="s">
        <v>27</v>
      </c>
      <c r="E81">
        <v>20</v>
      </c>
      <c r="F81" t="s">
        <v>21</v>
      </c>
      <c r="G81">
        <v>69</v>
      </c>
      <c r="H81">
        <v>0</v>
      </c>
      <c r="I81" s="2">
        <f>IFERROR(Table2[[#This Row],[Defects]]/Table2[[#This Row],[Units Produced]],"")</f>
        <v>0</v>
      </c>
      <c r="J81">
        <v>7.37</v>
      </c>
      <c r="K81" s="4">
        <f>IFERROR(Table2[[#This Row],[Units Produced]]/Table2[[#This Row],[Production Time Hours]],"")</f>
        <v>9.3622795115332433</v>
      </c>
      <c r="L81">
        <v>34.380000000000003</v>
      </c>
      <c r="M81">
        <v>27.71</v>
      </c>
      <c r="N81">
        <v>244</v>
      </c>
      <c r="O81">
        <v>2</v>
      </c>
      <c r="P81">
        <v>2.12</v>
      </c>
      <c r="Q81">
        <v>1.46</v>
      </c>
      <c r="R81">
        <v>0.81</v>
      </c>
      <c r="S81">
        <v>2.4E-2</v>
      </c>
      <c r="T81">
        <v>1.04</v>
      </c>
      <c r="U81">
        <v>0</v>
      </c>
      <c r="V81">
        <v>24.2</v>
      </c>
      <c r="W81">
        <v>47.7</v>
      </c>
    </row>
    <row r="82" spans="1:23" ht="16.5" x14ac:dyDescent="0.3">
      <c r="A82" s="3">
        <v>81</v>
      </c>
      <c r="B82" s="1">
        <v>43911</v>
      </c>
      <c r="C82" s="1" t="s">
        <v>58</v>
      </c>
      <c r="D82" t="s">
        <v>26</v>
      </c>
      <c r="E82">
        <v>14</v>
      </c>
      <c r="F82" t="s">
        <v>23</v>
      </c>
      <c r="G82">
        <v>70</v>
      </c>
      <c r="H82">
        <v>5</v>
      </c>
      <c r="I82" s="2">
        <f>IFERROR(Table2[[#This Row],[Defects]]/Table2[[#This Row],[Units Produced]],"")</f>
        <v>7.1428571428571425E-2</v>
      </c>
      <c r="J82">
        <v>2.2400000000000002</v>
      </c>
      <c r="K82" s="4">
        <f>IFERROR(Table2[[#This Row],[Units Produced]]/Table2[[#This Row],[Production Time Hours]],"")</f>
        <v>31.249999999999996</v>
      </c>
      <c r="L82">
        <v>12.02</v>
      </c>
      <c r="M82">
        <v>23.15</v>
      </c>
      <c r="N82">
        <v>327.55</v>
      </c>
      <c r="O82">
        <v>2</v>
      </c>
      <c r="P82">
        <v>3.88</v>
      </c>
      <c r="Q82">
        <v>2.39</v>
      </c>
      <c r="R82">
        <v>1.31</v>
      </c>
      <c r="S82">
        <v>1.6E-2</v>
      </c>
      <c r="T82">
        <v>0.3</v>
      </c>
      <c r="U82">
        <v>0</v>
      </c>
      <c r="V82">
        <v>18.3</v>
      </c>
      <c r="W82">
        <v>45.8</v>
      </c>
    </row>
    <row r="83" spans="1:23" ht="16.5" x14ac:dyDescent="0.3">
      <c r="A83" s="3">
        <v>82</v>
      </c>
      <c r="B83" s="1">
        <v>43912</v>
      </c>
      <c r="C83" s="1" t="s">
        <v>58</v>
      </c>
      <c r="D83" t="s">
        <v>26</v>
      </c>
      <c r="E83">
        <v>15</v>
      </c>
      <c r="F83" t="s">
        <v>21</v>
      </c>
      <c r="G83">
        <v>183</v>
      </c>
      <c r="H83">
        <v>9</v>
      </c>
      <c r="I83" s="2">
        <f>IFERROR(Table2[[#This Row],[Defects]]/Table2[[#This Row],[Units Produced]],"")</f>
        <v>4.9180327868852458E-2</v>
      </c>
      <c r="J83">
        <v>13.01</v>
      </c>
      <c r="K83" s="4">
        <f>IFERROR(Table2[[#This Row],[Units Produced]]/Table2[[#This Row],[Production Time Hours]],"")</f>
        <v>14.066102997694081</v>
      </c>
      <c r="L83">
        <v>26.74</v>
      </c>
      <c r="M83">
        <v>19.309999999999999</v>
      </c>
      <c r="N83">
        <v>122.24</v>
      </c>
      <c r="O83">
        <v>2</v>
      </c>
      <c r="P83">
        <v>1.33</v>
      </c>
      <c r="Q83">
        <v>1.88</v>
      </c>
      <c r="R83">
        <v>0.99</v>
      </c>
      <c r="S83">
        <v>4.7E-2</v>
      </c>
      <c r="U83">
        <v>2</v>
      </c>
      <c r="V83">
        <v>21.9</v>
      </c>
      <c r="W83">
        <v>38.200000000000003</v>
      </c>
    </row>
    <row r="84" spans="1:23" ht="16.5" x14ac:dyDescent="0.3">
      <c r="A84" s="3">
        <v>83</v>
      </c>
      <c r="B84" s="1">
        <v>43913</v>
      </c>
      <c r="C84" s="1" t="s">
        <v>58</v>
      </c>
      <c r="D84" t="s">
        <v>26</v>
      </c>
      <c r="E84">
        <v>15</v>
      </c>
      <c r="F84" t="s">
        <v>21</v>
      </c>
      <c r="G84">
        <v>142</v>
      </c>
      <c r="H84">
        <v>0</v>
      </c>
      <c r="I84" s="2">
        <f>IFERROR(Table2[[#This Row],[Defects]]/Table2[[#This Row],[Units Produced]],"")</f>
        <v>0</v>
      </c>
      <c r="J84">
        <v>18.46</v>
      </c>
      <c r="K84" s="4">
        <f>IFERROR(Table2[[#This Row],[Units Produced]]/Table2[[#This Row],[Production Time Hours]],"")</f>
        <v>7.6923076923076916</v>
      </c>
      <c r="L84">
        <v>47.38</v>
      </c>
      <c r="M84">
        <v>23.44</v>
      </c>
      <c r="N84">
        <v>319.45999999999998</v>
      </c>
      <c r="O84">
        <v>3</v>
      </c>
      <c r="P84">
        <v>2.65</v>
      </c>
      <c r="Q84">
        <v>0.35</v>
      </c>
      <c r="R84">
        <v>1.48</v>
      </c>
      <c r="S84">
        <v>1.9E-2</v>
      </c>
      <c r="T84">
        <v>0.26</v>
      </c>
      <c r="U84">
        <v>0</v>
      </c>
      <c r="V84">
        <v>22.5</v>
      </c>
      <c r="W84">
        <v>42.7</v>
      </c>
    </row>
    <row r="85" spans="1:23" ht="16.5" x14ac:dyDescent="0.3">
      <c r="A85" s="3">
        <v>84</v>
      </c>
      <c r="B85" s="1">
        <v>43914</v>
      </c>
      <c r="C85" s="1" t="s">
        <v>58</v>
      </c>
      <c r="D85" t="s">
        <v>22</v>
      </c>
      <c r="E85">
        <v>6</v>
      </c>
      <c r="F85" t="s">
        <v>21</v>
      </c>
      <c r="G85">
        <v>71</v>
      </c>
      <c r="H85">
        <v>9</v>
      </c>
      <c r="I85" s="2">
        <f>IFERROR(Table2[[#This Row],[Defects]]/Table2[[#This Row],[Units Produced]],"")</f>
        <v>0.12676056338028169</v>
      </c>
      <c r="J85">
        <v>4.53</v>
      </c>
      <c r="K85" s="4">
        <f>IFERROR(Table2[[#This Row],[Units Produced]]/Table2[[#This Row],[Production Time Hours]],"")</f>
        <v>15.673289183222957</v>
      </c>
      <c r="L85">
        <v>35.1</v>
      </c>
      <c r="M85">
        <v>18.55</v>
      </c>
      <c r="N85">
        <v>157.43</v>
      </c>
      <c r="O85">
        <v>2</v>
      </c>
      <c r="Q85">
        <v>0.61</v>
      </c>
      <c r="R85">
        <v>2.23</v>
      </c>
      <c r="S85">
        <v>4.2000000000000003E-2</v>
      </c>
      <c r="T85">
        <v>1.65</v>
      </c>
      <c r="U85">
        <v>0</v>
      </c>
      <c r="V85">
        <v>24.5</v>
      </c>
      <c r="W85">
        <v>42.5</v>
      </c>
    </row>
    <row r="86" spans="1:23" ht="16.5" x14ac:dyDescent="0.3">
      <c r="A86" s="3">
        <v>85</v>
      </c>
      <c r="B86" s="1">
        <v>43915</v>
      </c>
      <c r="C86" s="1" t="s">
        <v>58</v>
      </c>
      <c r="D86" t="s">
        <v>27</v>
      </c>
      <c r="E86">
        <v>20</v>
      </c>
      <c r="F86" t="s">
        <v>23</v>
      </c>
      <c r="G86">
        <v>148</v>
      </c>
      <c r="I86" s="2">
        <f>IFERROR(Table2[[#This Row],[Defects]]/Table2[[#This Row],[Units Produced]],"")</f>
        <v>0</v>
      </c>
      <c r="J86">
        <v>18.53</v>
      </c>
      <c r="K86" s="4">
        <f>IFERROR(Table2[[#This Row],[Units Produced]]/Table2[[#This Row],[Production Time Hours]],"")</f>
        <v>7.9870480302212625</v>
      </c>
      <c r="L86">
        <v>34.479999999999997</v>
      </c>
      <c r="M86">
        <v>17.88</v>
      </c>
      <c r="N86">
        <v>142.19999999999999</v>
      </c>
      <c r="O86">
        <v>3</v>
      </c>
      <c r="P86">
        <v>2.27</v>
      </c>
      <c r="Q86">
        <v>0.4</v>
      </c>
      <c r="R86">
        <v>1.1000000000000001</v>
      </c>
      <c r="S86">
        <v>1.7999999999999999E-2</v>
      </c>
      <c r="T86">
        <v>0.99</v>
      </c>
      <c r="U86">
        <v>1</v>
      </c>
      <c r="V86">
        <v>21.9</v>
      </c>
      <c r="W86">
        <v>36.9</v>
      </c>
    </row>
    <row r="87" spans="1:23" ht="16.5" x14ac:dyDescent="0.3">
      <c r="A87" s="3">
        <v>86</v>
      </c>
      <c r="B87" s="1">
        <v>43916</v>
      </c>
      <c r="C87" s="1" t="s">
        <v>58</v>
      </c>
      <c r="D87" t="s">
        <v>26</v>
      </c>
      <c r="E87">
        <v>13</v>
      </c>
      <c r="F87" t="s">
        <v>21</v>
      </c>
      <c r="G87">
        <v>136</v>
      </c>
      <c r="H87">
        <v>7</v>
      </c>
      <c r="I87" s="2">
        <f>IFERROR(Table2[[#This Row],[Defects]]/Table2[[#This Row],[Units Produced]],"")</f>
        <v>5.1470588235294115E-2</v>
      </c>
      <c r="J87">
        <v>9.15</v>
      </c>
      <c r="K87" s="4">
        <f>IFERROR(Table2[[#This Row],[Units Produced]]/Table2[[#This Row],[Production Time Hours]],"")</f>
        <v>14.863387978142075</v>
      </c>
      <c r="L87">
        <v>36.979999999999997</v>
      </c>
      <c r="M87">
        <v>22.59</v>
      </c>
      <c r="N87">
        <v>295.70999999999998</v>
      </c>
      <c r="O87">
        <v>3</v>
      </c>
      <c r="P87">
        <v>0.5</v>
      </c>
      <c r="Q87">
        <v>0.65</v>
      </c>
      <c r="R87">
        <v>2.4500000000000002</v>
      </c>
      <c r="S87">
        <v>4.5999999999999999E-2</v>
      </c>
      <c r="T87">
        <v>0.51</v>
      </c>
      <c r="U87">
        <v>0</v>
      </c>
      <c r="V87">
        <v>23.8</v>
      </c>
      <c r="W87">
        <v>50.9</v>
      </c>
    </row>
    <row r="88" spans="1:23" ht="16.5" x14ac:dyDescent="0.3">
      <c r="A88" s="3">
        <v>87</v>
      </c>
      <c r="B88" s="1">
        <v>43917</v>
      </c>
      <c r="C88" s="1" t="s">
        <v>58</v>
      </c>
      <c r="D88" t="s">
        <v>27</v>
      </c>
      <c r="E88">
        <v>20</v>
      </c>
      <c r="F88" t="s">
        <v>23</v>
      </c>
      <c r="G88">
        <v>78</v>
      </c>
      <c r="H88">
        <v>4</v>
      </c>
      <c r="I88" s="2">
        <f>IFERROR(Table2[[#This Row],[Defects]]/Table2[[#This Row],[Units Produced]],"")</f>
        <v>5.128205128205128E-2</v>
      </c>
      <c r="J88">
        <v>22.82</v>
      </c>
      <c r="K88" s="4">
        <f>IFERROR(Table2[[#This Row],[Units Produced]]/Table2[[#This Row],[Production Time Hours]],"")</f>
        <v>3.4180543382997368</v>
      </c>
      <c r="L88">
        <v>15.56</v>
      </c>
      <c r="M88">
        <v>24.34</v>
      </c>
      <c r="N88">
        <v>305.27</v>
      </c>
      <c r="O88">
        <v>4</v>
      </c>
      <c r="P88">
        <v>2.82</v>
      </c>
      <c r="Q88">
        <v>0.09</v>
      </c>
      <c r="R88">
        <v>1.5</v>
      </c>
      <c r="S88">
        <v>1.4E-2</v>
      </c>
      <c r="T88">
        <v>1.99</v>
      </c>
      <c r="U88">
        <v>0</v>
      </c>
      <c r="V88">
        <v>24.8</v>
      </c>
      <c r="W88">
        <v>54.2</v>
      </c>
    </row>
    <row r="89" spans="1:23" ht="16.5" x14ac:dyDescent="0.3">
      <c r="A89" s="3">
        <v>88</v>
      </c>
      <c r="B89" s="1">
        <v>43918</v>
      </c>
      <c r="C89" s="1" t="s">
        <v>58</v>
      </c>
      <c r="D89" t="s">
        <v>24</v>
      </c>
      <c r="E89">
        <v>11</v>
      </c>
      <c r="F89" t="s">
        <v>21</v>
      </c>
      <c r="G89">
        <v>89</v>
      </c>
      <c r="I89" s="2">
        <f>IFERROR(Table2[[#This Row],[Defects]]/Table2[[#This Row],[Units Produced]],"")</f>
        <v>0</v>
      </c>
      <c r="J89">
        <v>3</v>
      </c>
      <c r="K89" s="4">
        <f>IFERROR(Table2[[#This Row],[Units Produced]]/Table2[[#This Row],[Production Time Hours]],"")</f>
        <v>29.666666666666668</v>
      </c>
      <c r="L89">
        <v>13.73</v>
      </c>
      <c r="M89">
        <v>21.76</v>
      </c>
      <c r="N89">
        <v>460.33</v>
      </c>
      <c r="O89">
        <v>2</v>
      </c>
      <c r="P89">
        <v>3.17</v>
      </c>
      <c r="Q89">
        <v>2.65</v>
      </c>
      <c r="R89">
        <v>0.85</v>
      </c>
      <c r="S89">
        <v>2.1999999999999999E-2</v>
      </c>
      <c r="T89">
        <v>0.65</v>
      </c>
      <c r="U89">
        <v>2</v>
      </c>
      <c r="V89">
        <v>20.2</v>
      </c>
      <c r="W89">
        <v>37.9</v>
      </c>
    </row>
    <row r="90" spans="1:23" ht="16.5" x14ac:dyDescent="0.3">
      <c r="A90" s="3">
        <v>89</v>
      </c>
      <c r="B90" s="1">
        <v>43919</v>
      </c>
      <c r="C90" s="1" t="s">
        <v>58</v>
      </c>
      <c r="D90" t="s">
        <v>24</v>
      </c>
      <c r="E90">
        <v>12</v>
      </c>
      <c r="F90" t="s">
        <v>21</v>
      </c>
      <c r="G90">
        <v>169</v>
      </c>
      <c r="H90">
        <v>6</v>
      </c>
      <c r="I90" s="2">
        <f>IFERROR(Table2[[#This Row],[Defects]]/Table2[[#This Row],[Units Produced]],"")</f>
        <v>3.5502958579881658E-2</v>
      </c>
      <c r="J90">
        <v>8.25</v>
      </c>
      <c r="K90" s="4">
        <f>IFERROR(Table2[[#This Row],[Units Produced]]/Table2[[#This Row],[Production Time Hours]],"")</f>
        <v>20.484848484848484</v>
      </c>
      <c r="L90">
        <v>24.9</v>
      </c>
      <c r="M90">
        <v>27.09</v>
      </c>
      <c r="N90">
        <v>495.44</v>
      </c>
      <c r="O90">
        <v>1</v>
      </c>
      <c r="P90">
        <v>0.24</v>
      </c>
      <c r="Q90">
        <v>2.5299999999999998</v>
      </c>
      <c r="R90">
        <v>1.83</v>
      </c>
      <c r="S90">
        <v>1.4999999999999999E-2</v>
      </c>
      <c r="T90">
        <v>1.07</v>
      </c>
      <c r="U90">
        <v>2</v>
      </c>
      <c r="V90">
        <v>25</v>
      </c>
      <c r="W90">
        <v>57.3</v>
      </c>
    </row>
    <row r="91" spans="1:23" ht="16.5" x14ac:dyDescent="0.3">
      <c r="A91" s="3">
        <v>90</v>
      </c>
      <c r="B91" s="1">
        <v>43920</v>
      </c>
      <c r="C91" s="1" t="s">
        <v>58</v>
      </c>
      <c r="D91" t="s">
        <v>24</v>
      </c>
      <c r="E91">
        <v>10</v>
      </c>
      <c r="F91" t="s">
        <v>21</v>
      </c>
      <c r="G91">
        <v>76</v>
      </c>
      <c r="H91">
        <v>8</v>
      </c>
      <c r="I91" s="2">
        <f>IFERROR(Table2[[#This Row],[Defects]]/Table2[[#This Row],[Units Produced]],"")</f>
        <v>0.10526315789473684</v>
      </c>
      <c r="J91">
        <v>5.83</v>
      </c>
      <c r="K91" s="4">
        <f>IFERROR(Table2[[#This Row],[Units Produced]]/Table2[[#This Row],[Production Time Hours]],"")</f>
        <v>13.036020583190394</v>
      </c>
      <c r="L91">
        <v>17.579999999999998</v>
      </c>
      <c r="M91">
        <v>23.76</v>
      </c>
      <c r="N91">
        <v>143.47</v>
      </c>
      <c r="O91">
        <v>3</v>
      </c>
      <c r="P91">
        <v>0.65</v>
      </c>
      <c r="Q91">
        <v>1.67</v>
      </c>
      <c r="R91">
        <v>2.23</v>
      </c>
      <c r="S91">
        <v>2.3E-2</v>
      </c>
      <c r="T91">
        <v>1.19</v>
      </c>
      <c r="U91">
        <v>1</v>
      </c>
      <c r="V91">
        <v>19.2</v>
      </c>
      <c r="W91">
        <v>54</v>
      </c>
    </row>
    <row r="92" spans="1:23" ht="16.5" x14ac:dyDescent="0.3">
      <c r="A92" s="3">
        <v>91</v>
      </c>
      <c r="B92" s="1">
        <v>43921</v>
      </c>
      <c r="C92" s="1" t="s">
        <v>58</v>
      </c>
      <c r="D92" t="s">
        <v>20</v>
      </c>
      <c r="E92">
        <v>1</v>
      </c>
      <c r="F92" t="s">
        <v>21</v>
      </c>
      <c r="G92">
        <v>192</v>
      </c>
      <c r="H92">
        <v>1</v>
      </c>
      <c r="I92" s="2">
        <f>IFERROR(Table2[[#This Row],[Defects]]/Table2[[#This Row],[Units Produced]],"")</f>
        <v>5.208333333333333E-3</v>
      </c>
      <c r="J92">
        <v>21.63</v>
      </c>
      <c r="K92" s="4">
        <f>IFERROR(Table2[[#This Row],[Units Produced]]/Table2[[#This Row],[Production Time Hours]],"")</f>
        <v>8.8765603328710121</v>
      </c>
      <c r="L92">
        <v>10.93</v>
      </c>
      <c r="M92">
        <v>29.67</v>
      </c>
      <c r="N92">
        <v>226.29</v>
      </c>
      <c r="O92">
        <v>1</v>
      </c>
      <c r="P92">
        <v>0.35</v>
      </c>
      <c r="Q92">
        <v>2.31</v>
      </c>
      <c r="R92">
        <v>1.46</v>
      </c>
      <c r="S92">
        <v>3.1E-2</v>
      </c>
      <c r="T92">
        <v>0.38</v>
      </c>
      <c r="U92">
        <v>1</v>
      </c>
      <c r="V92">
        <v>22.8</v>
      </c>
      <c r="W92">
        <v>55.4</v>
      </c>
    </row>
    <row r="93" spans="1:23" ht="16.5" x14ac:dyDescent="0.3">
      <c r="A93" s="3">
        <v>92</v>
      </c>
      <c r="B93" s="1">
        <v>43922</v>
      </c>
      <c r="C93" s="1" t="s">
        <v>59</v>
      </c>
      <c r="D93" t="s">
        <v>27</v>
      </c>
      <c r="E93">
        <v>19</v>
      </c>
      <c r="F93" t="s">
        <v>23</v>
      </c>
      <c r="G93">
        <v>148</v>
      </c>
      <c r="H93">
        <v>1</v>
      </c>
      <c r="I93" s="2">
        <f>IFERROR(Table2[[#This Row],[Defects]]/Table2[[#This Row],[Units Produced]],"")</f>
        <v>6.7567567567567571E-3</v>
      </c>
      <c r="J93">
        <v>7.42</v>
      </c>
      <c r="K93" s="4">
        <f>IFERROR(Table2[[#This Row],[Units Produced]]/Table2[[#This Row],[Production Time Hours]],"")</f>
        <v>19.946091644204852</v>
      </c>
      <c r="L93">
        <v>23.61</v>
      </c>
      <c r="M93">
        <v>17.55</v>
      </c>
      <c r="N93">
        <v>394.34</v>
      </c>
      <c r="O93">
        <v>1</v>
      </c>
      <c r="P93">
        <v>1.02</v>
      </c>
      <c r="Q93">
        <v>3</v>
      </c>
      <c r="R93">
        <v>2.2799999999999998</v>
      </c>
      <c r="S93">
        <v>4.9000000000000002E-2</v>
      </c>
      <c r="T93">
        <v>0.38</v>
      </c>
      <c r="U93">
        <v>2</v>
      </c>
      <c r="V93">
        <v>22.6</v>
      </c>
      <c r="W93">
        <v>53.5</v>
      </c>
    </row>
    <row r="94" spans="1:23" ht="16.5" x14ac:dyDescent="0.3">
      <c r="A94" s="3">
        <v>93</v>
      </c>
      <c r="B94" s="1">
        <v>43923</v>
      </c>
      <c r="C94" s="1" t="s">
        <v>59</v>
      </c>
      <c r="D94" t="s">
        <v>24</v>
      </c>
      <c r="E94">
        <v>11</v>
      </c>
      <c r="F94" t="s">
        <v>23</v>
      </c>
      <c r="G94">
        <v>140</v>
      </c>
      <c r="H94">
        <v>0</v>
      </c>
      <c r="I94" s="2">
        <f>IFERROR(Table2[[#This Row],[Defects]]/Table2[[#This Row],[Units Produced]],"")</f>
        <v>0</v>
      </c>
      <c r="J94">
        <v>7.11</v>
      </c>
      <c r="K94" s="4">
        <f>IFERROR(Table2[[#This Row],[Units Produced]]/Table2[[#This Row],[Production Time Hours]],"")</f>
        <v>19.690576652601969</v>
      </c>
      <c r="L94">
        <v>29.89</v>
      </c>
      <c r="M94">
        <v>19.68</v>
      </c>
      <c r="N94">
        <v>363.02</v>
      </c>
      <c r="O94">
        <v>3</v>
      </c>
      <c r="P94">
        <v>0.35</v>
      </c>
      <c r="Q94">
        <v>1.75</v>
      </c>
      <c r="R94">
        <v>2.04</v>
      </c>
      <c r="S94">
        <v>2.3E-2</v>
      </c>
      <c r="T94">
        <v>1.91</v>
      </c>
      <c r="U94">
        <v>2</v>
      </c>
      <c r="V94">
        <v>18.899999999999999</v>
      </c>
      <c r="W94">
        <v>58.8</v>
      </c>
    </row>
    <row r="95" spans="1:23" ht="16.5" x14ac:dyDescent="0.3">
      <c r="A95" s="3">
        <v>94</v>
      </c>
      <c r="B95" s="1">
        <v>43924</v>
      </c>
      <c r="C95" s="1" t="s">
        <v>59</v>
      </c>
      <c r="D95" t="s">
        <v>26</v>
      </c>
      <c r="E95">
        <v>16</v>
      </c>
      <c r="F95" t="s">
        <v>25</v>
      </c>
      <c r="G95">
        <v>189</v>
      </c>
      <c r="H95">
        <v>6</v>
      </c>
      <c r="I95" s="2">
        <f>IFERROR(Table2[[#This Row],[Defects]]/Table2[[#This Row],[Units Produced]],"")</f>
        <v>3.1746031746031744E-2</v>
      </c>
      <c r="J95">
        <v>17.21</v>
      </c>
      <c r="K95" s="4">
        <f>IFERROR(Table2[[#This Row],[Units Produced]]/Table2[[#This Row],[Production Time Hours]],"")</f>
        <v>10.981987216734456</v>
      </c>
      <c r="L95">
        <v>12.01</v>
      </c>
      <c r="M95">
        <v>16.059999999999999</v>
      </c>
      <c r="N95">
        <v>132.35</v>
      </c>
      <c r="O95">
        <v>4</v>
      </c>
      <c r="P95">
        <v>2.0699999999999998</v>
      </c>
      <c r="Q95">
        <v>1.84</v>
      </c>
      <c r="R95">
        <v>0.73</v>
      </c>
      <c r="S95">
        <v>0.02</v>
      </c>
      <c r="T95">
        <v>0.99</v>
      </c>
      <c r="U95">
        <v>1</v>
      </c>
      <c r="V95">
        <v>18.600000000000001</v>
      </c>
      <c r="W95">
        <v>34.4</v>
      </c>
    </row>
    <row r="96" spans="1:23" ht="16.5" x14ac:dyDescent="0.3">
      <c r="A96" s="3">
        <v>95</v>
      </c>
      <c r="B96" s="1">
        <v>43925</v>
      </c>
      <c r="C96" s="1" t="s">
        <v>59</v>
      </c>
      <c r="D96" t="s">
        <v>24</v>
      </c>
      <c r="E96">
        <v>12</v>
      </c>
      <c r="F96" t="s">
        <v>21</v>
      </c>
      <c r="G96">
        <v>159</v>
      </c>
      <c r="H96">
        <v>6</v>
      </c>
      <c r="I96" s="2">
        <f>IFERROR(Table2[[#This Row],[Defects]]/Table2[[#This Row],[Units Produced]],"")</f>
        <v>3.7735849056603772E-2</v>
      </c>
      <c r="J96">
        <v>22.83</v>
      </c>
      <c r="K96" s="4">
        <f>IFERROR(Table2[[#This Row],[Units Produced]]/Table2[[#This Row],[Production Time Hours]],"")</f>
        <v>6.9645203679369256</v>
      </c>
      <c r="L96">
        <v>48.88</v>
      </c>
      <c r="M96">
        <v>22.49</v>
      </c>
      <c r="N96">
        <v>123.51</v>
      </c>
      <c r="O96">
        <v>4</v>
      </c>
      <c r="P96">
        <v>1.29</v>
      </c>
      <c r="R96">
        <v>2.21</v>
      </c>
      <c r="S96">
        <v>3.5999999999999997E-2</v>
      </c>
      <c r="T96">
        <v>0.61</v>
      </c>
      <c r="U96">
        <v>2</v>
      </c>
      <c r="V96">
        <v>22.2</v>
      </c>
      <c r="W96">
        <v>32.6</v>
      </c>
    </row>
    <row r="97" spans="1:23" ht="16.5" x14ac:dyDescent="0.3">
      <c r="A97" s="3">
        <v>96</v>
      </c>
      <c r="B97" s="1">
        <v>43926</v>
      </c>
      <c r="C97" s="1" t="s">
        <v>59</v>
      </c>
      <c r="D97" t="s">
        <v>27</v>
      </c>
      <c r="E97">
        <v>20</v>
      </c>
      <c r="F97" t="s">
        <v>21</v>
      </c>
      <c r="G97">
        <v>90</v>
      </c>
      <c r="H97">
        <v>3</v>
      </c>
      <c r="I97" s="2">
        <f>IFERROR(Table2[[#This Row],[Defects]]/Table2[[#This Row],[Units Produced]],"")</f>
        <v>3.3333333333333333E-2</v>
      </c>
      <c r="J97">
        <v>14.58</v>
      </c>
      <c r="K97" s="4">
        <f>IFERROR(Table2[[#This Row],[Units Produced]]/Table2[[#This Row],[Production Time Hours]],"")</f>
        <v>6.1728395061728394</v>
      </c>
      <c r="L97">
        <v>40.61</v>
      </c>
      <c r="M97">
        <v>15.75</v>
      </c>
      <c r="N97">
        <v>265.89999999999998</v>
      </c>
      <c r="O97">
        <v>3</v>
      </c>
      <c r="P97">
        <v>3.7</v>
      </c>
      <c r="Q97">
        <v>1.59</v>
      </c>
      <c r="R97">
        <v>0.73</v>
      </c>
      <c r="S97">
        <v>2.3E-2</v>
      </c>
      <c r="T97">
        <v>0.3</v>
      </c>
      <c r="U97">
        <v>2</v>
      </c>
      <c r="V97">
        <v>20.9</v>
      </c>
      <c r="W97">
        <v>56.5</v>
      </c>
    </row>
    <row r="98" spans="1:23" ht="16.5" x14ac:dyDescent="0.3">
      <c r="A98" s="3">
        <v>97</v>
      </c>
      <c r="B98" s="1">
        <v>43927</v>
      </c>
      <c r="C98" s="1" t="s">
        <v>59</v>
      </c>
      <c r="D98" t="s">
        <v>22</v>
      </c>
      <c r="E98">
        <v>8</v>
      </c>
      <c r="F98" t="s">
        <v>25</v>
      </c>
      <c r="G98">
        <v>121</v>
      </c>
      <c r="H98">
        <v>4</v>
      </c>
      <c r="I98" s="2">
        <f>IFERROR(Table2[[#This Row],[Defects]]/Table2[[#This Row],[Units Produced]],"")</f>
        <v>3.3057851239669422E-2</v>
      </c>
      <c r="J98">
        <v>22.66</v>
      </c>
      <c r="K98" s="4">
        <f>IFERROR(Table2[[#This Row],[Units Produced]]/Table2[[#This Row],[Production Time Hours]],"")</f>
        <v>5.3398058252427187</v>
      </c>
      <c r="L98">
        <v>39.51</v>
      </c>
      <c r="M98">
        <v>24.77</v>
      </c>
      <c r="N98">
        <v>298.70999999999998</v>
      </c>
      <c r="O98">
        <v>4</v>
      </c>
      <c r="P98">
        <v>4.6500000000000004</v>
      </c>
      <c r="Q98">
        <v>0.15</v>
      </c>
      <c r="R98">
        <v>1.27</v>
      </c>
      <c r="S98">
        <v>2.3E-2</v>
      </c>
      <c r="T98">
        <v>0.08</v>
      </c>
      <c r="U98">
        <v>1</v>
      </c>
      <c r="V98">
        <v>18.600000000000001</v>
      </c>
      <c r="W98">
        <v>44.5</v>
      </c>
    </row>
    <row r="99" spans="1:23" ht="16.5" x14ac:dyDescent="0.3">
      <c r="A99" s="3">
        <v>98</v>
      </c>
      <c r="B99" s="1">
        <v>43928</v>
      </c>
      <c r="C99" s="1" t="s">
        <v>59</v>
      </c>
      <c r="D99" t="s">
        <v>24</v>
      </c>
      <c r="E99">
        <v>11</v>
      </c>
      <c r="F99" t="s">
        <v>21</v>
      </c>
      <c r="G99">
        <v>147</v>
      </c>
      <c r="H99">
        <v>5</v>
      </c>
      <c r="I99" s="2">
        <f>IFERROR(Table2[[#This Row],[Defects]]/Table2[[#This Row],[Units Produced]],"")</f>
        <v>3.4013605442176874E-2</v>
      </c>
      <c r="J99">
        <v>16.13</v>
      </c>
      <c r="K99" s="4">
        <f>IFERROR(Table2[[#This Row],[Units Produced]]/Table2[[#This Row],[Production Time Hours]],"")</f>
        <v>9.1134531928084321</v>
      </c>
      <c r="L99">
        <v>45.21</v>
      </c>
      <c r="M99">
        <v>18.75</v>
      </c>
      <c r="N99">
        <v>328.92</v>
      </c>
      <c r="O99">
        <v>3</v>
      </c>
      <c r="P99">
        <v>2.64</v>
      </c>
      <c r="Q99">
        <v>1.04</v>
      </c>
      <c r="R99">
        <v>2.36</v>
      </c>
      <c r="S99">
        <v>4.8000000000000001E-2</v>
      </c>
      <c r="T99">
        <v>1.88</v>
      </c>
      <c r="U99">
        <v>1</v>
      </c>
      <c r="V99">
        <v>23.3</v>
      </c>
      <c r="W99">
        <v>39</v>
      </c>
    </row>
    <row r="100" spans="1:23" ht="16.5" x14ac:dyDescent="0.3">
      <c r="A100" s="3">
        <v>99</v>
      </c>
      <c r="B100" s="1">
        <v>43929</v>
      </c>
      <c r="C100" s="1" t="s">
        <v>59</v>
      </c>
      <c r="D100" t="s">
        <v>20</v>
      </c>
      <c r="E100">
        <v>1</v>
      </c>
      <c r="F100" t="s">
        <v>23</v>
      </c>
      <c r="G100">
        <v>149</v>
      </c>
      <c r="H100">
        <v>9</v>
      </c>
      <c r="I100" s="2">
        <f>IFERROR(Table2[[#This Row],[Defects]]/Table2[[#This Row],[Units Produced]],"")</f>
        <v>6.0402684563758392E-2</v>
      </c>
      <c r="J100">
        <v>5.53</v>
      </c>
      <c r="K100" s="4">
        <f>IFERROR(Table2[[#This Row],[Units Produced]]/Table2[[#This Row],[Production Time Hours]],"")</f>
        <v>26.94394213381555</v>
      </c>
      <c r="L100">
        <v>33.61</v>
      </c>
      <c r="M100">
        <v>26.33</v>
      </c>
      <c r="N100">
        <v>355.43</v>
      </c>
      <c r="O100">
        <v>2</v>
      </c>
      <c r="P100">
        <v>1.79</v>
      </c>
      <c r="Q100">
        <v>2.15</v>
      </c>
      <c r="R100">
        <v>1.04</v>
      </c>
      <c r="S100">
        <v>1.9E-2</v>
      </c>
      <c r="T100">
        <v>0.47</v>
      </c>
      <c r="U100">
        <v>0</v>
      </c>
      <c r="V100">
        <v>18.7</v>
      </c>
      <c r="W100">
        <v>57.5</v>
      </c>
    </row>
    <row r="101" spans="1:23" ht="16.5" x14ac:dyDescent="0.3">
      <c r="A101" s="3">
        <v>100</v>
      </c>
      <c r="B101" s="1">
        <v>43930</v>
      </c>
      <c r="C101" s="1" t="s">
        <v>59</v>
      </c>
      <c r="D101" t="s">
        <v>20</v>
      </c>
      <c r="E101">
        <v>1</v>
      </c>
      <c r="F101" t="s">
        <v>21</v>
      </c>
      <c r="G101">
        <v>164</v>
      </c>
      <c r="H101">
        <v>6</v>
      </c>
      <c r="I101" s="2">
        <f>IFERROR(Table2[[#This Row],[Defects]]/Table2[[#This Row],[Units Produced]],"")</f>
        <v>3.6585365853658534E-2</v>
      </c>
      <c r="J101">
        <v>18.12</v>
      </c>
      <c r="K101" s="4">
        <f>IFERROR(Table2[[#This Row],[Units Produced]]/Table2[[#This Row],[Production Time Hours]],"")</f>
        <v>9.0507726269315665</v>
      </c>
      <c r="L101">
        <v>27.53</v>
      </c>
      <c r="M101">
        <v>15.6</v>
      </c>
      <c r="N101">
        <v>292.76</v>
      </c>
      <c r="O101">
        <v>2</v>
      </c>
      <c r="P101">
        <v>2.79</v>
      </c>
      <c r="Q101">
        <v>2.11</v>
      </c>
      <c r="R101">
        <v>0.52</v>
      </c>
      <c r="S101">
        <v>1.4999999999999999E-2</v>
      </c>
      <c r="T101">
        <v>0.92</v>
      </c>
      <c r="U101">
        <v>2</v>
      </c>
      <c r="V101">
        <v>23.7</v>
      </c>
      <c r="W101">
        <v>41.8</v>
      </c>
    </row>
    <row r="102" spans="1:23" ht="16.5" x14ac:dyDescent="0.3">
      <c r="A102" s="3">
        <v>101</v>
      </c>
      <c r="B102" s="1">
        <v>43931</v>
      </c>
      <c r="C102" s="1" t="s">
        <v>59</v>
      </c>
      <c r="D102" t="s">
        <v>27</v>
      </c>
      <c r="E102">
        <v>17</v>
      </c>
      <c r="F102" t="s">
        <v>25</v>
      </c>
      <c r="G102">
        <v>130</v>
      </c>
      <c r="H102">
        <v>6</v>
      </c>
      <c r="I102" s="2">
        <f>IFERROR(Table2[[#This Row],[Defects]]/Table2[[#This Row],[Units Produced]],"")</f>
        <v>4.6153846153846156E-2</v>
      </c>
      <c r="J102">
        <v>7.82</v>
      </c>
      <c r="K102" s="4">
        <f>IFERROR(Table2[[#This Row],[Units Produced]]/Table2[[#This Row],[Production Time Hours]],"")</f>
        <v>16.624040920716112</v>
      </c>
      <c r="L102">
        <v>29.38</v>
      </c>
      <c r="M102">
        <v>20.05</v>
      </c>
      <c r="N102">
        <v>387.21</v>
      </c>
      <c r="O102">
        <v>1</v>
      </c>
      <c r="P102">
        <v>0.73</v>
      </c>
      <c r="Q102">
        <v>2.98</v>
      </c>
      <c r="R102">
        <v>1.35</v>
      </c>
      <c r="S102">
        <v>4.5999999999999999E-2</v>
      </c>
      <c r="T102">
        <v>7.0000000000000007E-2</v>
      </c>
      <c r="U102">
        <v>0</v>
      </c>
      <c r="V102">
        <v>18.7</v>
      </c>
      <c r="W102">
        <v>34</v>
      </c>
    </row>
    <row r="103" spans="1:23" ht="16.5" x14ac:dyDescent="0.3">
      <c r="A103" s="3">
        <v>102</v>
      </c>
      <c r="B103" s="1">
        <v>43932</v>
      </c>
      <c r="C103" s="1" t="s">
        <v>59</v>
      </c>
      <c r="D103" t="s">
        <v>27</v>
      </c>
      <c r="E103">
        <v>18</v>
      </c>
      <c r="F103" t="s">
        <v>25</v>
      </c>
      <c r="G103">
        <v>74</v>
      </c>
      <c r="I103" s="2">
        <f>IFERROR(Table2[[#This Row],[Defects]]/Table2[[#This Row],[Units Produced]],"")</f>
        <v>0</v>
      </c>
      <c r="J103">
        <v>8.1</v>
      </c>
      <c r="K103" s="4">
        <f>IFERROR(Table2[[#This Row],[Units Produced]]/Table2[[#This Row],[Production Time Hours]],"")</f>
        <v>9.1358024691358022</v>
      </c>
      <c r="L103">
        <v>17.88</v>
      </c>
      <c r="M103">
        <v>28.97</v>
      </c>
      <c r="N103">
        <v>146.86000000000001</v>
      </c>
      <c r="O103">
        <v>4</v>
      </c>
      <c r="P103">
        <v>4.03</v>
      </c>
      <c r="R103">
        <v>2.38</v>
      </c>
      <c r="S103">
        <v>3.5000000000000003E-2</v>
      </c>
      <c r="T103">
        <v>1.59</v>
      </c>
      <c r="U103">
        <v>1</v>
      </c>
      <c r="V103">
        <v>23</v>
      </c>
      <c r="W103">
        <v>32.9</v>
      </c>
    </row>
    <row r="104" spans="1:23" ht="16.5" x14ac:dyDescent="0.3">
      <c r="A104" s="3">
        <v>103</v>
      </c>
      <c r="B104" s="1">
        <v>43933</v>
      </c>
      <c r="C104" s="1" t="s">
        <v>59</v>
      </c>
      <c r="D104" t="s">
        <v>26</v>
      </c>
      <c r="E104">
        <v>13</v>
      </c>
      <c r="F104" t="s">
        <v>21</v>
      </c>
      <c r="G104">
        <v>159</v>
      </c>
      <c r="H104">
        <v>4</v>
      </c>
      <c r="I104" s="2">
        <f>IFERROR(Table2[[#This Row],[Defects]]/Table2[[#This Row],[Units Produced]],"")</f>
        <v>2.5157232704402517E-2</v>
      </c>
      <c r="J104">
        <v>19.600000000000001</v>
      </c>
      <c r="K104" s="4">
        <f>IFERROR(Table2[[#This Row],[Units Produced]]/Table2[[#This Row],[Production Time Hours]],"")</f>
        <v>8.112244897959183</v>
      </c>
      <c r="L104">
        <v>60</v>
      </c>
      <c r="M104">
        <v>16.03</v>
      </c>
      <c r="N104">
        <v>396.75</v>
      </c>
      <c r="O104">
        <v>3</v>
      </c>
      <c r="Q104">
        <v>0.22</v>
      </c>
      <c r="R104">
        <v>1.35</v>
      </c>
      <c r="S104">
        <v>3.5999999999999997E-2</v>
      </c>
      <c r="T104">
        <v>0.56999999999999995</v>
      </c>
      <c r="U104">
        <v>2</v>
      </c>
      <c r="V104">
        <v>24.1</v>
      </c>
      <c r="W104">
        <v>45.7</v>
      </c>
    </row>
    <row r="105" spans="1:23" ht="16.5" x14ac:dyDescent="0.3">
      <c r="A105" s="3">
        <v>104</v>
      </c>
      <c r="B105" s="1">
        <v>43934</v>
      </c>
      <c r="C105" s="1" t="s">
        <v>59</v>
      </c>
      <c r="D105" t="s">
        <v>26</v>
      </c>
      <c r="E105">
        <v>16</v>
      </c>
      <c r="F105" t="s">
        <v>21</v>
      </c>
      <c r="G105">
        <v>194</v>
      </c>
      <c r="H105">
        <v>8</v>
      </c>
      <c r="I105" s="2">
        <f>IFERROR(Table2[[#This Row],[Defects]]/Table2[[#This Row],[Units Produced]],"")</f>
        <v>4.1237113402061855E-2</v>
      </c>
      <c r="J105">
        <v>6.95</v>
      </c>
      <c r="K105" s="4">
        <f>IFERROR(Table2[[#This Row],[Units Produced]]/Table2[[#This Row],[Production Time Hours]],"")</f>
        <v>27.913669064748202</v>
      </c>
      <c r="L105">
        <v>41.91</v>
      </c>
      <c r="M105">
        <v>28.13</v>
      </c>
      <c r="N105">
        <v>347.7</v>
      </c>
      <c r="O105">
        <v>2</v>
      </c>
      <c r="P105">
        <v>0.13</v>
      </c>
      <c r="Q105">
        <v>2.86</v>
      </c>
      <c r="R105">
        <v>0.71</v>
      </c>
      <c r="S105">
        <v>3.7999999999999999E-2</v>
      </c>
      <c r="T105">
        <v>1.91</v>
      </c>
      <c r="U105">
        <v>0</v>
      </c>
      <c r="V105">
        <v>24</v>
      </c>
      <c r="W105">
        <v>30.5</v>
      </c>
    </row>
    <row r="106" spans="1:23" ht="16.5" x14ac:dyDescent="0.3">
      <c r="A106" s="3">
        <v>105</v>
      </c>
      <c r="B106" s="1">
        <v>43935</v>
      </c>
      <c r="C106" s="1" t="s">
        <v>59</v>
      </c>
      <c r="D106" t="s">
        <v>20</v>
      </c>
      <c r="E106">
        <v>3</v>
      </c>
      <c r="F106" t="s">
        <v>21</v>
      </c>
      <c r="G106">
        <v>158</v>
      </c>
      <c r="H106">
        <v>5</v>
      </c>
      <c r="I106" s="2">
        <f>IFERROR(Table2[[#This Row],[Defects]]/Table2[[#This Row],[Units Produced]],"")</f>
        <v>3.1645569620253167E-2</v>
      </c>
      <c r="J106">
        <v>8.66</v>
      </c>
      <c r="K106" s="4">
        <f>IFERROR(Table2[[#This Row],[Units Produced]]/Table2[[#This Row],[Production Time Hours]],"")</f>
        <v>18.244803695150114</v>
      </c>
      <c r="L106">
        <v>30.09</v>
      </c>
      <c r="M106">
        <v>19.96</v>
      </c>
      <c r="N106">
        <v>103.71</v>
      </c>
      <c r="O106">
        <v>1</v>
      </c>
      <c r="P106">
        <v>2.4900000000000002</v>
      </c>
      <c r="Q106">
        <v>0.09</v>
      </c>
      <c r="R106">
        <v>1.34</v>
      </c>
      <c r="S106">
        <v>2.5999999999999999E-2</v>
      </c>
      <c r="T106">
        <v>1.63</v>
      </c>
      <c r="U106">
        <v>1</v>
      </c>
      <c r="V106">
        <v>23.2</v>
      </c>
      <c r="W106">
        <v>58.5</v>
      </c>
    </row>
    <row r="107" spans="1:23" ht="16.5" x14ac:dyDescent="0.3">
      <c r="A107" s="3">
        <v>106</v>
      </c>
      <c r="B107" s="1">
        <v>43936</v>
      </c>
      <c r="C107" s="1" t="s">
        <v>59</v>
      </c>
      <c r="D107" t="s">
        <v>24</v>
      </c>
      <c r="E107">
        <v>11</v>
      </c>
      <c r="F107" t="s">
        <v>25</v>
      </c>
      <c r="G107">
        <v>189</v>
      </c>
      <c r="H107">
        <v>9</v>
      </c>
      <c r="I107" s="2">
        <f>IFERROR(Table2[[#This Row],[Defects]]/Table2[[#This Row],[Units Produced]],"")</f>
        <v>4.7619047619047616E-2</v>
      </c>
      <c r="J107">
        <v>23.71</v>
      </c>
      <c r="K107" s="4">
        <f>IFERROR(Table2[[#This Row],[Units Produced]]/Table2[[#This Row],[Production Time Hours]],"")</f>
        <v>7.9713201180936313</v>
      </c>
      <c r="L107">
        <v>17.34</v>
      </c>
      <c r="M107">
        <v>15.57</v>
      </c>
      <c r="N107">
        <v>288.64</v>
      </c>
      <c r="O107">
        <v>3</v>
      </c>
      <c r="P107">
        <v>3.11</v>
      </c>
      <c r="Q107">
        <v>1.93</v>
      </c>
      <c r="R107">
        <v>2.4700000000000002</v>
      </c>
      <c r="S107">
        <v>3.1E-2</v>
      </c>
      <c r="U107">
        <v>2</v>
      </c>
      <c r="V107">
        <v>19.3</v>
      </c>
      <c r="W107">
        <v>33.299999999999997</v>
      </c>
    </row>
    <row r="108" spans="1:23" ht="16.5" x14ac:dyDescent="0.3">
      <c r="A108" s="3">
        <v>107</v>
      </c>
      <c r="B108" s="1">
        <v>43937</v>
      </c>
      <c r="C108" s="1" t="s">
        <v>59</v>
      </c>
      <c r="D108" t="s">
        <v>26</v>
      </c>
      <c r="E108">
        <v>16</v>
      </c>
      <c r="F108" t="s">
        <v>21</v>
      </c>
      <c r="G108">
        <v>183</v>
      </c>
      <c r="H108">
        <v>0</v>
      </c>
      <c r="I108" s="2">
        <f>IFERROR(Table2[[#This Row],[Defects]]/Table2[[#This Row],[Units Produced]],"")</f>
        <v>0</v>
      </c>
      <c r="J108">
        <v>4.91</v>
      </c>
      <c r="K108" s="4">
        <f>IFERROR(Table2[[#This Row],[Units Produced]]/Table2[[#This Row],[Production Time Hours]],"")</f>
        <v>37.270875763747455</v>
      </c>
      <c r="L108">
        <v>44.49</v>
      </c>
      <c r="M108">
        <v>28.5</v>
      </c>
      <c r="N108">
        <v>240.62</v>
      </c>
      <c r="O108">
        <v>4</v>
      </c>
      <c r="P108">
        <v>0.74</v>
      </c>
      <c r="Q108">
        <v>0.77</v>
      </c>
      <c r="R108">
        <v>0.9</v>
      </c>
      <c r="S108">
        <v>0.04</v>
      </c>
      <c r="T108">
        <v>0.41</v>
      </c>
      <c r="U108">
        <v>0</v>
      </c>
      <c r="V108">
        <v>21.3</v>
      </c>
      <c r="W108">
        <v>41.1</v>
      </c>
    </row>
    <row r="109" spans="1:23" ht="16.5" x14ac:dyDescent="0.3">
      <c r="A109" s="3">
        <v>108</v>
      </c>
      <c r="B109" s="1">
        <v>43938</v>
      </c>
      <c r="C109" s="1" t="s">
        <v>59</v>
      </c>
      <c r="D109" t="s">
        <v>26</v>
      </c>
      <c r="E109">
        <v>14</v>
      </c>
      <c r="F109" t="s">
        <v>21</v>
      </c>
      <c r="G109">
        <v>186</v>
      </c>
      <c r="H109">
        <v>9</v>
      </c>
      <c r="I109" s="2">
        <f>IFERROR(Table2[[#This Row],[Defects]]/Table2[[#This Row],[Units Produced]],"")</f>
        <v>4.8387096774193547E-2</v>
      </c>
      <c r="J109">
        <v>15.54</v>
      </c>
      <c r="K109" s="4">
        <f>IFERROR(Table2[[#This Row],[Units Produced]]/Table2[[#This Row],[Production Time Hours]],"")</f>
        <v>11.969111969111969</v>
      </c>
      <c r="L109">
        <v>36</v>
      </c>
      <c r="M109">
        <v>21.44</v>
      </c>
      <c r="N109">
        <v>201.4</v>
      </c>
      <c r="O109">
        <v>3</v>
      </c>
      <c r="R109">
        <v>2.33</v>
      </c>
      <c r="S109">
        <v>3.2000000000000001E-2</v>
      </c>
      <c r="T109">
        <v>0.38</v>
      </c>
      <c r="U109">
        <v>1</v>
      </c>
      <c r="V109">
        <v>20.5</v>
      </c>
      <c r="W109">
        <v>39.4</v>
      </c>
    </row>
    <row r="110" spans="1:23" ht="16.5" x14ac:dyDescent="0.3">
      <c r="A110" s="3">
        <v>109</v>
      </c>
      <c r="B110" s="1">
        <v>43939</v>
      </c>
      <c r="C110" s="1" t="s">
        <v>59</v>
      </c>
      <c r="D110" t="s">
        <v>26</v>
      </c>
      <c r="E110">
        <v>13</v>
      </c>
      <c r="F110" t="s">
        <v>25</v>
      </c>
      <c r="G110">
        <v>95</v>
      </c>
      <c r="H110">
        <v>7</v>
      </c>
      <c r="I110" s="2">
        <f>IFERROR(Table2[[#This Row],[Defects]]/Table2[[#This Row],[Units Produced]],"")</f>
        <v>7.3684210526315783E-2</v>
      </c>
      <c r="J110">
        <v>10.08</v>
      </c>
      <c r="K110" s="4">
        <f>IFERROR(Table2[[#This Row],[Units Produced]]/Table2[[#This Row],[Production Time Hours]],"")</f>
        <v>9.424603174603174</v>
      </c>
      <c r="L110">
        <v>33.94</v>
      </c>
      <c r="M110">
        <v>21.52</v>
      </c>
      <c r="N110">
        <v>122.05</v>
      </c>
      <c r="O110">
        <v>3</v>
      </c>
      <c r="P110">
        <v>1.38</v>
      </c>
      <c r="R110">
        <v>0.74</v>
      </c>
      <c r="S110">
        <v>3.4000000000000002E-2</v>
      </c>
      <c r="T110">
        <v>1.22</v>
      </c>
      <c r="U110">
        <v>0</v>
      </c>
      <c r="V110">
        <v>21.2</v>
      </c>
      <c r="W110">
        <v>41.7</v>
      </c>
    </row>
    <row r="111" spans="1:23" ht="16.5" x14ac:dyDescent="0.3">
      <c r="A111" s="3">
        <v>110</v>
      </c>
      <c r="B111" s="1">
        <v>43940</v>
      </c>
      <c r="C111" s="1" t="s">
        <v>59</v>
      </c>
      <c r="D111" t="s">
        <v>26</v>
      </c>
      <c r="E111">
        <v>13</v>
      </c>
      <c r="F111" t="s">
        <v>23</v>
      </c>
      <c r="G111">
        <v>71</v>
      </c>
      <c r="H111">
        <v>1</v>
      </c>
      <c r="I111" s="2">
        <f>IFERROR(Table2[[#This Row],[Defects]]/Table2[[#This Row],[Units Produced]],"")</f>
        <v>1.4084507042253521E-2</v>
      </c>
      <c r="J111">
        <v>8.35</v>
      </c>
      <c r="K111" s="4">
        <f>IFERROR(Table2[[#This Row],[Units Produced]]/Table2[[#This Row],[Production Time Hours]],"")</f>
        <v>8.5029940119760479</v>
      </c>
      <c r="L111">
        <v>48.77</v>
      </c>
      <c r="M111">
        <v>25.33</v>
      </c>
      <c r="N111">
        <v>490.93</v>
      </c>
      <c r="O111">
        <v>3</v>
      </c>
      <c r="P111">
        <v>2.4300000000000002</v>
      </c>
      <c r="Q111">
        <v>0.09</v>
      </c>
      <c r="R111">
        <v>0.72</v>
      </c>
      <c r="S111">
        <v>4.8000000000000001E-2</v>
      </c>
      <c r="T111">
        <v>0.24</v>
      </c>
      <c r="U111">
        <v>2</v>
      </c>
      <c r="V111">
        <v>23.2</v>
      </c>
      <c r="W111">
        <v>52.4</v>
      </c>
    </row>
    <row r="112" spans="1:23" ht="16.5" x14ac:dyDescent="0.3">
      <c r="A112" s="3">
        <v>111</v>
      </c>
      <c r="B112" s="1">
        <v>43941</v>
      </c>
      <c r="C112" s="1" t="s">
        <v>59</v>
      </c>
      <c r="D112" t="s">
        <v>26</v>
      </c>
      <c r="E112">
        <v>13</v>
      </c>
      <c r="F112" t="s">
        <v>25</v>
      </c>
      <c r="G112">
        <v>104</v>
      </c>
      <c r="H112">
        <v>8</v>
      </c>
      <c r="I112" s="2">
        <f>IFERROR(Table2[[#This Row],[Defects]]/Table2[[#This Row],[Units Produced]],"")</f>
        <v>7.6923076923076927E-2</v>
      </c>
      <c r="J112">
        <v>4.0599999999999996</v>
      </c>
      <c r="K112" s="4">
        <f>IFERROR(Table2[[#This Row],[Units Produced]]/Table2[[#This Row],[Production Time Hours]],"")</f>
        <v>25.615763546798032</v>
      </c>
      <c r="L112">
        <v>47.01</v>
      </c>
      <c r="M112">
        <v>22.03</v>
      </c>
      <c r="N112">
        <v>211.91</v>
      </c>
      <c r="O112">
        <v>1</v>
      </c>
      <c r="P112">
        <v>2.36</v>
      </c>
      <c r="Q112">
        <v>0.84</v>
      </c>
      <c r="R112">
        <v>0.6</v>
      </c>
      <c r="S112">
        <v>2.5999999999999999E-2</v>
      </c>
      <c r="T112">
        <v>1.92</v>
      </c>
      <c r="U112">
        <v>1</v>
      </c>
      <c r="V112">
        <v>24</v>
      </c>
      <c r="W112">
        <v>45.4</v>
      </c>
    </row>
    <row r="113" spans="1:23" ht="16.5" x14ac:dyDescent="0.3">
      <c r="A113" s="3">
        <v>112</v>
      </c>
      <c r="B113" s="1">
        <v>43942</v>
      </c>
      <c r="C113" s="1" t="s">
        <v>59</v>
      </c>
      <c r="D113" t="s">
        <v>24</v>
      </c>
      <c r="E113">
        <v>12</v>
      </c>
      <c r="F113" t="s">
        <v>21</v>
      </c>
      <c r="G113">
        <v>52</v>
      </c>
      <c r="H113">
        <v>3</v>
      </c>
      <c r="I113" s="2">
        <f>IFERROR(Table2[[#This Row],[Defects]]/Table2[[#This Row],[Units Produced]],"")</f>
        <v>5.7692307692307696E-2</v>
      </c>
      <c r="J113">
        <v>13.25</v>
      </c>
      <c r="K113" s="4">
        <f>IFERROR(Table2[[#This Row],[Units Produced]]/Table2[[#This Row],[Production Time Hours]],"")</f>
        <v>3.9245283018867925</v>
      </c>
      <c r="L113">
        <v>15.86</v>
      </c>
      <c r="M113">
        <v>26.65</v>
      </c>
      <c r="N113">
        <v>283.27999999999997</v>
      </c>
      <c r="O113">
        <v>2</v>
      </c>
      <c r="Q113">
        <v>0.7</v>
      </c>
      <c r="R113">
        <v>0.82</v>
      </c>
      <c r="S113">
        <v>2.1999999999999999E-2</v>
      </c>
      <c r="T113">
        <v>0.19</v>
      </c>
      <c r="U113">
        <v>0</v>
      </c>
      <c r="V113">
        <v>22.6</v>
      </c>
      <c r="W113">
        <v>32.6</v>
      </c>
    </row>
    <row r="114" spans="1:23" ht="16.5" x14ac:dyDescent="0.3">
      <c r="A114" s="3">
        <v>113</v>
      </c>
      <c r="B114" s="1">
        <v>43943</v>
      </c>
      <c r="C114" s="1" t="s">
        <v>59</v>
      </c>
      <c r="D114" t="s">
        <v>22</v>
      </c>
      <c r="E114">
        <v>7</v>
      </c>
      <c r="F114" t="s">
        <v>21</v>
      </c>
      <c r="G114">
        <v>139</v>
      </c>
      <c r="H114">
        <v>1</v>
      </c>
      <c r="I114" s="2">
        <f>IFERROR(Table2[[#This Row],[Defects]]/Table2[[#This Row],[Units Produced]],"")</f>
        <v>7.1942446043165471E-3</v>
      </c>
      <c r="J114">
        <v>14.11</v>
      </c>
      <c r="K114" s="4">
        <f>IFERROR(Table2[[#This Row],[Units Produced]]/Table2[[#This Row],[Production Time Hours]],"")</f>
        <v>9.8511693834160177</v>
      </c>
      <c r="L114">
        <v>39.69</v>
      </c>
      <c r="M114">
        <v>23.51</v>
      </c>
      <c r="N114">
        <v>137.69</v>
      </c>
      <c r="O114">
        <v>1</v>
      </c>
      <c r="P114">
        <v>4.42</v>
      </c>
      <c r="Q114">
        <v>1.22</v>
      </c>
      <c r="R114">
        <v>2.38</v>
      </c>
      <c r="S114">
        <v>1.4E-2</v>
      </c>
      <c r="U114">
        <v>0</v>
      </c>
      <c r="V114">
        <v>18.100000000000001</v>
      </c>
      <c r="W114">
        <v>32.9</v>
      </c>
    </row>
    <row r="115" spans="1:23" ht="16.5" x14ac:dyDescent="0.3">
      <c r="A115" s="3">
        <v>114</v>
      </c>
      <c r="B115" s="1">
        <v>43944</v>
      </c>
      <c r="C115" s="1" t="s">
        <v>59</v>
      </c>
      <c r="D115" t="s">
        <v>26</v>
      </c>
      <c r="E115">
        <v>16</v>
      </c>
      <c r="F115" t="s">
        <v>23</v>
      </c>
      <c r="G115">
        <v>83</v>
      </c>
      <c r="H115">
        <v>7</v>
      </c>
      <c r="I115" s="2">
        <f>IFERROR(Table2[[#This Row],[Defects]]/Table2[[#This Row],[Units Produced]],"")</f>
        <v>8.4337349397590355E-2</v>
      </c>
      <c r="J115">
        <v>16.82</v>
      </c>
      <c r="K115" s="4">
        <f>IFERROR(Table2[[#This Row],[Units Produced]]/Table2[[#This Row],[Production Time Hours]],"")</f>
        <v>4.9346016646848989</v>
      </c>
      <c r="L115">
        <v>46.14</v>
      </c>
      <c r="M115">
        <v>19.77</v>
      </c>
      <c r="N115">
        <v>418.75</v>
      </c>
      <c r="O115">
        <v>4</v>
      </c>
      <c r="P115">
        <v>1.36</v>
      </c>
      <c r="Q115">
        <v>0.13</v>
      </c>
      <c r="R115">
        <v>2.14</v>
      </c>
      <c r="S115">
        <v>1.4E-2</v>
      </c>
      <c r="T115">
        <v>0.33</v>
      </c>
      <c r="U115">
        <v>1</v>
      </c>
      <c r="V115">
        <v>18.899999999999999</v>
      </c>
      <c r="W115">
        <v>39.200000000000003</v>
      </c>
    </row>
    <row r="116" spans="1:23" ht="16.5" x14ac:dyDescent="0.3">
      <c r="A116" s="3">
        <v>115</v>
      </c>
      <c r="B116" s="1">
        <v>43945</v>
      </c>
      <c r="C116" s="1" t="s">
        <v>59</v>
      </c>
      <c r="D116" t="s">
        <v>27</v>
      </c>
      <c r="E116">
        <v>17</v>
      </c>
      <c r="F116" t="s">
        <v>21</v>
      </c>
      <c r="G116">
        <v>169</v>
      </c>
      <c r="I116" s="2">
        <f>IFERROR(Table2[[#This Row],[Defects]]/Table2[[#This Row],[Units Produced]],"")</f>
        <v>0</v>
      </c>
      <c r="J116">
        <v>19.12</v>
      </c>
      <c r="K116" s="4">
        <f>IFERROR(Table2[[#This Row],[Units Produced]]/Table2[[#This Row],[Production Time Hours]],"")</f>
        <v>8.8389121338912133</v>
      </c>
      <c r="L116">
        <v>44.47</v>
      </c>
      <c r="M116">
        <v>24.58</v>
      </c>
      <c r="N116">
        <v>109.49</v>
      </c>
      <c r="O116">
        <v>2</v>
      </c>
      <c r="P116">
        <v>3.71</v>
      </c>
      <c r="Q116">
        <v>0.97</v>
      </c>
      <c r="R116">
        <v>1.17</v>
      </c>
      <c r="S116">
        <v>2.8000000000000001E-2</v>
      </c>
      <c r="T116">
        <v>1.24</v>
      </c>
      <c r="U116">
        <v>2</v>
      </c>
      <c r="V116">
        <v>20.399999999999999</v>
      </c>
      <c r="W116">
        <v>36.1</v>
      </c>
    </row>
    <row r="117" spans="1:23" ht="16.5" x14ac:dyDescent="0.3">
      <c r="A117" s="3">
        <v>116</v>
      </c>
      <c r="B117" s="1">
        <v>43946</v>
      </c>
      <c r="C117" s="1" t="s">
        <v>59</v>
      </c>
      <c r="D117" t="s">
        <v>22</v>
      </c>
      <c r="E117">
        <v>8</v>
      </c>
      <c r="F117" t="s">
        <v>23</v>
      </c>
      <c r="G117">
        <v>53</v>
      </c>
      <c r="H117">
        <v>8</v>
      </c>
      <c r="I117" s="2">
        <f>IFERROR(Table2[[#This Row],[Defects]]/Table2[[#This Row],[Units Produced]],"")</f>
        <v>0.15094339622641509</v>
      </c>
      <c r="J117">
        <v>10.49</v>
      </c>
      <c r="K117" s="4">
        <f>IFERROR(Table2[[#This Row],[Units Produced]]/Table2[[#This Row],[Production Time Hours]],"")</f>
        <v>5.0524308865586276</v>
      </c>
      <c r="L117">
        <v>45.56</v>
      </c>
      <c r="M117">
        <v>16.309999999999999</v>
      </c>
      <c r="N117">
        <v>336</v>
      </c>
      <c r="O117">
        <v>3</v>
      </c>
      <c r="R117">
        <v>0.78</v>
      </c>
      <c r="S117">
        <v>2.3E-2</v>
      </c>
      <c r="T117">
        <v>1.73</v>
      </c>
      <c r="U117">
        <v>1</v>
      </c>
      <c r="V117">
        <v>24.4</v>
      </c>
      <c r="W117">
        <v>44.6</v>
      </c>
    </row>
    <row r="118" spans="1:23" ht="16.5" x14ac:dyDescent="0.3">
      <c r="A118" s="3">
        <v>117</v>
      </c>
      <c r="B118" s="1">
        <v>43947</v>
      </c>
      <c r="C118" s="1" t="s">
        <v>59</v>
      </c>
      <c r="D118" t="s">
        <v>20</v>
      </c>
      <c r="E118">
        <v>4</v>
      </c>
      <c r="F118" t="s">
        <v>23</v>
      </c>
      <c r="G118">
        <v>51</v>
      </c>
      <c r="H118">
        <v>20</v>
      </c>
      <c r="I118" s="2">
        <f>IFERROR(Table2[[#This Row],[Defects]]/Table2[[#This Row],[Units Produced]],"")</f>
        <v>0.39215686274509803</v>
      </c>
      <c r="J118">
        <v>13.39</v>
      </c>
      <c r="K118" s="4">
        <f>IFERROR(Table2[[#This Row],[Units Produced]]/Table2[[#This Row],[Production Time Hours]],"")</f>
        <v>3.8088125466766241</v>
      </c>
      <c r="L118">
        <v>42.25</v>
      </c>
      <c r="M118">
        <v>22.38</v>
      </c>
      <c r="N118">
        <v>210.64</v>
      </c>
      <c r="O118">
        <v>1</v>
      </c>
      <c r="Q118">
        <v>0.62</v>
      </c>
      <c r="R118">
        <v>1.62</v>
      </c>
      <c r="S118">
        <v>3.1E-2</v>
      </c>
      <c r="T118">
        <v>0.41</v>
      </c>
      <c r="U118">
        <v>0</v>
      </c>
      <c r="V118">
        <v>22.2</v>
      </c>
      <c r="W118">
        <v>58.9</v>
      </c>
    </row>
    <row r="119" spans="1:23" ht="16.5" x14ac:dyDescent="0.3">
      <c r="A119" s="3">
        <v>118</v>
      </c>
      <c r="B119" s="1">
        <v>43948</v>
      </c>
      <c r="C119" s="1" t="s">
        <v>59</v>
      </c>
      <c r="D119" t="s">
        <v>24</v>
      </c>
      <c r="E119">
        <v>9</v>
      </c>
      <c r="F119" t="s">
        <v>25</v>
      </c>
      <c r="G119">
        <v>107</v>
      </c>
      <c r="H119">
        <v>3</v>
      </c>
      <c r="I119" s="2">
        <f>IFERROR(Table2[[#This Row],[Defects]]/Table2[[#This Row],[Units Produced]],"")</f>
        <v>2.8037383177570093E-2</v>
      </c>
      <c r="J119">
        <v>2.5</v>
      </c>
      <c r="K119" s="4">
        <f>IFERROR(Table2[[#This Row],[Units Produced]]/Table2[[#This Row],[Production Time Hours]],"")</f>
        <v>42.8</v>
      </c>
      <c r="L119">
        <v>49.55</v>
      </c>
      <c r="M119">
        <v>20.11</v>
      </c>
      <c r="N119">
        <v>238.15</v>
      </c>
      <c r="O119">
        <v>1</v>
      </c>
      <c r="P119">
        <v>1.85</v>
      </c>
      <c r="Q119">
        <v>2.4900000000000002</v>
      </c>
      <c r="R119">
        <v>0.75</v>
      </c>
      <c r="S119">
        <v>1.2E-2</v>
      </c>
      <c r="T119">
        <v>0.26</v>
      </c>
      <c r="U119">
        <v>1</v>
      </c>
      <c r="V119">
        <v>23.6</v>
      </c>
      <c r="W119">
        <v>50.6</v>
      </c>
    </row>
    <row r="120" spans="1:23" ht="16.5" x14ac:dyDescent="0.3">
      <c r="A120" s="3">
        <v>119</v>
      </c>
      <c r="B120" s="1">
        <v>43949</v>
      </c>
      <c r="C120" s="1" t="s">
        <v>59</v>
      </c>
      <c r="D120" t="s">
        <v>26</v>
      </c>
      <c r="E120">
        <v>13</v>
      </c>
      <c r="F120" t="s">
        <v>25</v>
      </c>
      <c r="G120">
        <v>149</v>
      </c>
      <c r="H120">
        <v>0</v>
      </c>
      <c r="I120" s="2">
        <f>IFERROR(Table2[[#This Row],[Defects]]/Table2[[#This Row],[Units Produced]],"")</f>
        <v>0</v>
      </c>
      <c r="J120">
        <v>10.6</v>
      </c>
      <c r="K120" s="4">
        <f>IFERROR(Table2[[#This Row],[Units Produced]]/Table2[[#This Row],[Production Time Hours]],"")</f>
        <v>14.056603773584905</v>
      </c>
      <c r="L120">
        <v>20.91</v>
      </c>
      <c r="M120">
        <v>21.04</v>
      </c>
      <c r="N120">
        <v>309.98</v>
      </c>
      <c r="O120">
        <v>4</v>
      </c>
      <c r="P120">
        <v>4.2300000000000004</v>
      </c>
      <c r="Q120">
        <v>2.98</v>
      </c>
      <c r="R120">
        <v>1.85</v>
      </c>
      <c r="S120">
        <v>3.6999999999999998E-2</v>
      </c>
      <c r="T120">
        <v>1.26</v>
      </c>
      <c r="U120">
        <v>1</v>
      </c>
      <c r="V120">
        <v>21.2</v>
      </c>
      <c r="W120">
        <v>57</v>
      </c>
    </row>
    <row r="121" spans="1:23" ht="16.5" x14ac:dyDescent="0.3">
      <c r="A121" s="3">
        <v>120</v>
      </c>
      <c r="B121" s="1">
        <v>43950</v>
      </c>
      <c r="C121" s="1" t="s">
        <v>59</v>
      </c>
      <c r="D121" t="s">
        <v>20</v>
      </c>
      <c r="E121">
        <v>4</v>
      </c>
      <c r="F121" t="s">
        <v>23</v>
      </c>
      <c r="G121">
        <v>190</v>
      </c>
      <c r="H121">
        <v>0</v>
      </c>
      <c r="I121" s="2">
        <f>IFERROR(Table2[[#This Row],[Defects]]/Table2[[#This Row],[Units Produced]],"")</f>
        <v>0</v>
      </c>
      <c r="J121">
        <v>4.03</v>
      </c>
      <c r="K121" s="4">
        <f>IFERROR(Table2[[#This Row],[Units Produced]]/Table2[[#This Row],[Production Time Hours]],"")</f>
        <v>47.146401985111659</v>
      </c>
      <c r="L121">
        <v>16.37</v>
      </c>
      <c r="M121">
        <v>25.12</v>
      </c>
      <c r="N121">
        <v>287.55</v>
      </c>
      <c r="O121">
        <v>1</v>
      </c>
      <c r="P121">
        <v>0.37</v>
      </c>
      <c r="Q121">
        <v>1.32</v>
      </c>
      <c r="R121">
        <v>2.27</v>
      </c>
      <c r="S121">
        <v>0.01</v>
      </c>
      <c r="T121">
        <v>0.19</v>
      </c>
      <c r="U121">
        <v>1</v>
      </c>
      <c r="V121">
        <v>24.5</v>
      </c>
      <c r="W121">
        <v>46</v>
      </c>
    </row>
    <row r="122" spans="1:23" ht="16.5" x14ac:dyDescent="0.3">
      <c r="A122" s="3">
        <v>121</v>
      </c>
      <c r="B122" s="1">
        <v>43951</v>
      </c>
      <c r="C122" s="1" t="s">
        <v>59</v>
      </c>
      <c r="D122" t="s">
        <v>22</v>
      </c>
      <c r="E122">
        <v>6</v>
      </c>
      <c r="F122" t="s">
        <v>23</v>
      </c>
      <c r="G122">
        <v>86</v>
      </c>
      <c r="H122">
        <v>5</v>
      </c>
      <c r="I122" s="2">
        <f>IFERROR(Table2[[#This Row],[Defects]]/Table2[[#This Row],[Units Produced]],"")</f>
        <v>5.8139534883720929E-2</v>
      </c>
      <c r="J122">
        <v>1.02</v>
      </c>
      <c r="K122" s="4">
        <f>IFERROR(Table2[[#This Row],[Units Produced]]/Table2[[#This Row],[Production Time Hours]],"")</f>
        <v>84.313725490196077</v>
      </c>
      <c r="L122">
        <v>13.03</v>
      </c>
      <c r="M122">
        <v>17.43</v>
      </c>
      <c r="N122">
        <v>264.33999999999997</v>
      </c>
      <c r="O122">
        <v>2</v>
      </c>
      <c r="P122">
        <v>2.58</v>
      </c>
      <c r="Q122">
        <v>0.28999999999999998</v>
      </c>
      <c r="R122">
        <v>1.55</v>
      </c>
      <c r="S122">
        <v>0.01</v>
      </c>
      <c r="T122">
        <v>1.74</v>
      </c>
      <c r="U122">
        <v>2</v>
      </c>
      <c r="V122">
        <v>19.899999999999999</v>
      </c>
      <c r="W122">
        <v>49.4</v>
      </c>
    </row>
    <row r="123" spans="1:23" ht="16.5" x14ac:dyDescent="0.3">
      <c r="A123" s="3">
        <v>122</v>
      </c>
      <c r="B123" s="1">
        <v>43952</v>
      </c>
      <c r="C123" s="1" t="s">
        <v>60</v>
      </c>
      <c r="D123" t="s">
        <v>22</v>
      </c>
      <c r="E123">
        <v>6</v>
      </c>
      <c r="F123" t="s">
        <v>21</v>
      </c>
      <c r="G123">
        <v>186</v>
      </c>
      <c r="H123">
        <v>6</v>
      </c>
      <c r="I123" s="2">
        <f>IFERROR(Table2[[#This Row],[Defects]]/Table2[[#This Row],[Units Produced]],"")</f>
        <v>3.2258064516129031E-2</v>
      </c>
      <c r="J123">
        <v>2.37</v>
      </c>
      <c r="K123" s="4">
        <f>IFERROR(Table2[[#This Row],[Units Produced]]/Table2[[#This Row],[Production Time Hours]],"")</f>
        <v>78.48101265822784</v>
      </c>
      <c r="L123">
        <v>42.95</v>
      </c>
      <c r="M123">
        <v>15.52</v>
      </c>
      <c r="N123">
        <v>350.57</v>
      </c>
      <c r="O123">
        <v>3</v>
      </c>
      <c r="P123">
        <v>2.17</v>
      </c>
      <c r="Q123">
        <v>2.33</v>
      </c>
      <c r="R123">
        <v>0.96</v>
      </c>
      <c r="S123">
        <v>1.4E-2</v>
      </c>
      <c r="T123">
        <v>1.77</v>
      </c>
      <c r="U123">
        <v>1</v>
      </c>
      <c r="V123">
        <v>24</v>
      </c>
      <c r="W123">
        <v>38.1</v>
      </c>
    </row>
    <row r="124" spans="1:23" ht="16.5" x14ac:dyDescent="0.3">
      <c r="A124" s="3">
        <v>123</v>
      </c>
      <c r="B124" s="1">
        <v>43953</v>
      </c>
      <c r="C124" s="1" t="s">
        <v>60</v>
      </c>
      <c r="D124" t="s">
        <v>24</v>
      </c>
      <c r="E124">
        <v>12</v>
      </c>
      <c r="F124" t="s">
        <v>25</v>
      </c>
      <c r="G124">
        <v>185</v>
      </c>
      <c r="H124">
        <v>3</v>
      </c>
      <c r="I124" s="2">
        <f>IFERROR(Table2[[#This Row],[Defects]]/Table2[[#This Row],[Units Produced]],"")</f>
        <v>1.6216216216216217E-2</v>
      </c>
      <c r="J124">
        <v>1.57</v>
      </c>
      <c r="K124" s="4">
        <f>IFERROR(Table2[[#This Row],[Units Produced]]/Table2[[#This Row],[Production Time Hours]],"")</f>
        <v>117.83439490445859</v>
      </c>
      <c r="L124">
        <v>28.11</v>
      </c>
      <c r="M124">
        <v>28.13</v>
      </c>
      <c r="N124">
        <v>319.36</v>
      </c>
      <c r="O124">
        <v>3</v>
      </c>
      <c r="P124">
        <v>2.98</v>
      </c>
      <c r="Q124">
        <v>2.5</v>
      </c>
      <c r="R124">
        <v>1.1299999999999999</v>
      </c>
      <c r="S124">
        <v>1.0999999999999999E-2</v>
      </c>
      <c r="T124">
        <v>1.54</v>
      </c>
      <c r="U124">
        <v>1</v>
      </c>
      <c r="V124">
        <v>19.2</v>
      </c>
      <c r="W124">
        <v>34.4</v>
      </c>
    </row>
    <row r="125" spans="1:23" ht="16.5" x14ac:dyDescent="0.3">
      <c r="A125" s="3">
        <v>124</v>
      </c>
      <c r="B125" s="1">
        <v>43954</v>
      </c>
      <c r="C125" s="1" t="s">
        <v>60</v>
      </c>
      <c r="D125" t="s">
        <v>24</v>
      </c>
      <c r="E125">
        <v>10</v>
      </c>
      <c r="F125" t="s">
        <v>25</v>
      </c>
      <c r="G125">
        <v>146</v>
      </c>
      <c r="H125">
        <v>7</v>
      </c>
      <c r="I125" s="2">
        <f>IFERROR(Table2[[#This Row],[Defects]]/Table2[[#This Row],[Units Produced]],"")</f>
        <v>4.7945205479452052E-2</v>
      </c>
      <c r="J125">
        <v>10.02</v>
      </c>
      <c r="K125" s="4">
        <f>IFERROR(Table2[[#This Row],[Units Produced]]/Table2[[#This Row],[Production Time Hours]],"")</f>
        <v>14.570858283433134</v>
      </c>
      <c r="L125">
        <v>20.32</v>
      </c>
      <c r="M125">
        <v>27.79</v>
      </c>
      <c r="N125">
        <v>232.44</v>
      </c>
      <c r="O125">
        <v>3</v>
      </c>
      <c r="P125">
        <v>4.3499999999999996</v>
      </c>
      <c r="Q125">
        <v>0.88</v>
      </c>
      <c r="R125">
        <v>1.26</v>
      </c>
      <c r="S125">
        <v>2.1999999999999999E-2</v>
      </c>
      <c r="T125">
        <v>0.77</v>
      </c>
      <c r="U125">
        <v>1</v>
      </c>
      <c r="V125">
        <v>23.1</v>
      </c>
      <c r="W125">
        <v>32.700000000000003</v>
      </c>
    </row>
    <row r="126" spans="1:23" ht="16.5" x14ac:dyDescent="0.3">
      <c r="A126" s="3">
        <v>125</v>
      </c>
      <c r="B126" s="1">
        <v>43955</v>
      </c>
      <c r="C126" s="1" t="s">
        <v>60</v>
      </c>
      <c r="D126" t="s">
        <v>26</v>
      </c>
      <c r="E126">
        <v>15</v>
      </c>
      <c r="F126" t="s">
        <v>23</v>
      </c>
      <c r="G126">
        <v>79</v>
      </c>
      <c r="H126">
        <v>6</v>
      </c>
      <c r="I126" s="2">
        <f>IFERROR(Table2[[#This Row],[Defects]]/Table2[[#This Row],[Units Produced]],"")</f>
        <v>7.5949367088607597E-2</v>
      </c>
      <c r="J126">
        <v>9.84</v>
      </c>
      <c r="K126" s="4">
        <f>IFERROR(Table2[[#This Row],[Units Produced]]/Table2[[#This Row],[Production Time Hours]],"")</f>
        <v>8.0284552845528463</v>
      </c>
      <c r="L126">
        <v>37.090000000000003</v>
      </c>
      <c r="M126">
        <v>28.79</v>
      </c>
      <c r="N126">
        <v>175.43</v>
      </c>
      <c r="O126">
        <v>2</v>
      </c>
      <c r="P126">
        <v>0.36</v>
      </c>
      <c r="Q126">
        <v>1.36</v>
      </c>
      <c r="R126">
        <v>2.42</v>
      </c>
      <c r="S126">
        <v>4.3999999999999997E-2</v>
      </c>
      <c r="T126">
        <v>0.81</v>
      </c>
      <c r="U126">
        <v>1</v>
      </c>
      <c r="V126">
        <v>22.8</v>
      </c>
      <c r="W126">
        <v>41.5</v>
      </c>
    </row>
    <row r="127" spans="1:23" ht="16.5" x14ac:dyDescent="0.3">
      <c r="A127" s="3">
        <v>126</v>
      </c>
      <c r="B127" s="1">
        <v>43956</v>
      </c>
      <c r="C127" s="1" t="s">
        <v>60</v>
      </c>
      <c r="D127" t="s">
        <v>27</v>
      </c>
      <c r="E127">
        <v>17</v>
      </c>
      <c r="F127" t="s">
        <v>21</v>
      </c>
      <c r="G127">
        <v>146</v>
      </c>
      <c r="H127">
        <v>1</v>
      </c>
      <c r="I127" s="2">
        <f>IFERROR(Table2[[#This Row],[Defects]]/Table2[[#This Row],[Units Produced]],"")</f>
        <v>6.8493150684931503E-3</v>
      </c>
      <c r="J127">
        <v>5.58</v>
      </c>
      <c r="K127" s="4">
        <f>IFERROR(Table2[[#This Row],[Units Produced]]/Table2[[#This Row],[Production Time Hours]],"")</f>
        <v>26.164874551971327</v>
      </c>
      <c r="L127">
        <v>10.029999999999999</v>
      </c>
      <c r="M127">
        <v>25.64</v>
      </c>
      <c r="N127">
        <v>162.41</v>
      </c>
      <c r="O127">
        <v>3</v>
      </c>
      <c r="P127">
        <v>4.9000000000000004</v>
      </c>
      <c r="Q127">
        <v>1.06</v>
      </c>
      <c r="R127">
        <v>2.2200000000000002</v>
      </c>
      <c r="S127">
        <v>1.6E-2</v>
      </c>
      <c r="T127">
        <v>0.43</v>
      </c>
      <c r="U127">
        <v>0</v>
      </c>
      <c r="V127">
        <v>18.8</v>
      </c>
      <c r="W127">
        <v>37.5</v>
      </c>
    </row>
    <row r="128" spans="1:23" ht="16.5" x14ac:dyDescent="0.3">
      <c r="A128" s="3">
        <v>127</v>
      </c>
      <c r="B128" s="1">
        <v>43957</v>
      </c>
      <c r="C128" s="1" t="s">
        <v>60</v>
      </c>
      <c r="D128" t="s">
        <v>24</v>
      </c>
      <c r="E128">
        <v>12</v>
      </c>
      <c r="F128" t="s">
        <v>23</v>
      </c>
      <c r="G128">
        <v>130</v>
      </c>
      <c r="H128">
        <v>4</v>
      </c>
      <c r="I128" s="2">
        <f>IFERROR(Table2[[#This Row],[Defects]]/Table2[[#This Row],[Units Produced]],"")</f>
        <v>3.0769230769230771E-2</v>
      </c>
      <c r="J128">
        <v>11.7</v>
      </c>
      <c r="K128" s="4">
        <f>IFERROR(Table2[[#This Row],[Units Produced]]/Table2[[#This Row],[Production Time Hours]],"")</f>
        <v>11.111111111111112</v>
      </c>
      <c r="L128">
        <v>17.87</v>
      </c>
      <c r="M128">
        <v>28.26</v>
      </c>
      <c r="N128">
        <v>114.68</v>
      </c>
      <c r="O128">
        <v>1</v>
      </c>
      <c r="P128">
        <v>3.3</v>
      </c>
      <c r="Q128">
        <v>2.92</v>
      </c>
      <c r="R128">
        <v>1.59</v>
      </c>
      <c r="S128">
        <v>4.2999999999999997E-2</v>
      </c>
      <c r="T128">
        <v>1.29</v>
      </c>
      <c r="U128">
        <v>1</v>
      </c>
      <c r="V128">
        <v>23.9</v>
      </c>
      <c r="W128">
        <v>34.1</v>
      </c>
    </row>
    <row r="129" spans="1:23" ht="16.5" x14ac:dyDescent="0.3">
      <c r="A129" s="3">
        <v>128</v>
      </c>
      <c r="B129" s="1">
        <v>43958</v>
      </c>
      <c r="C129" s="1" t="s">
        <v>60</v>
      </c>
      <c r="D129" t="s">
        <v>22</v>
      </c>
      <c r="E129">
        <v>5</v>
      </c>
      <c r="F129" t="s">
        <v>23</v>
      </c>
      <c r="G129">
        <v>173</v>
      </c>
      <c r="H129">
        <v>7</v>
      </c>
      <c r="I129" s="2">
        <f>IFERROR(Table2[[#This Row],[Defects]]/Table2[[#This Row],[Units Produced]],"")</f>
        <v>4.046242774566474E-2</v>
      </c>
      <c r="J129">
        <v>2.83</v>
      </c>
      <c r="K129" s="4">
        <f>IFERROR(Table2[[#This Row],[Units Produced]]/Table2[[#This Row],[Production Time Hours]],"")</f>
        <v>61.130742049469966</v>
      </c>
      <c r="L129">
        <v>25.14</v>
      </c>
      <c r="M129">
        <v>19.850000000000001</v>
      </c>
      <c r="N129">
        <v>278.02</v>
      </c>
      <c r="O129">
        <v>4</v>
      </c>
      <c r="Q129">
        <v>2.54</v>
      </c>
      <c r="R129">
        <v>1.87</v>
      </c>
      <c r="S129">
        <v>3.2000000000000001E-2</v>
      </c>
      <c r="T129">
        <v>0.15</v>
      </c>
      <c r="U129">
        <v>1</v>
      </c>
      <c r="V129">
        <v>23.8</v>
      </c>
      <c r="W129">
        <v>57.6</v>
      </c>
    </row>
    <row r="130" spans="1:23" ht="16.5" x14ac:dyDescent="0.3">
      <c r="A130" s="3">
        <v>129</v>
      </c>
      <c r="B130" s="1">
        <v>43959</v>
      </c>
      <c r="C130" s="1" t="s">
        <v>60</v>
      </c>
      <c r="D130" t="s">
        <v>20</v>
      </c>
      <c r="E130">
        <v>1</v>
      </c>
      <c r="F130" t="s">
        <v>25</v>
      </c>
      <c r="G130">
        <v>158</v>
      </c>
      <c r="I130" s="2">
        <f>IFERROR(Table2[[#This Row],[Defects]]/Table2[[#This Row],[Units Produced]],"")</f>
        <v>0</v>
      </c>
      <c r="J130">
        <v>7.71</v>
      </c>
      <c r="K130" s="4">
        <f>IFERROR(Table2[[#This Row],[Units Produced]]/Table2[[#This Row],[Production Time Hours]],"")</f>
        <v>20.492866407263296</v>
      </c>
      <c r="L130">
        <v>18.489999999999998</v>
      </c>
      <c r="M130">
        <v>17.25</v>
      </c>
      <c r="N130">
        <v>169.9</v>
      </c>
      <c r="O130">
        <v>4</v>
      </c>
      <c r="P130">
        <v>1.99</v>
      </c>
      <c r="Q130">
        <v>0.82</v>
      </c>
      <c r="R130">
        <v>0.7</v>
      </c>
      <c r="S130">
        <v>1.4999999999999999E-2</v>
      </c>
      <c r="T130">
        <v>1.51</v>
      </c>
      <c r="U130">
        <v>1</v>
      </c>
      <c r="V130">
        <v>24.1</v>
      </c>
      <c r="W130">
        <v>34</v>
      </c>
    </row>
    <row r="131" spans="1:23" ht="16.5" x14ac:dyDescent="0.3">
      <c r="A131" s="3">
        <v>130</v>
      </c>
      <c r="B131" s="1">
        <v>43960</v>
      </c>
      <c r="C131" s="1" t="s">
        <v>60</v>
      </c>
      <c r="D131" t="s">
        <v>20</v>
      </c>
      <c r="E131">
        <v>3</v>
      </c>
      <c r="F131" t="s">
        <v>25</v>
      </c>
      <c r="G131">
        <v>71</v>
      </c>
      <c r="H131">
        <v>7</v>
      </c>
      <c r="I131" s="2">
        <f>IFERROR(Table2[[#This Row],[Defects]]/Table2[[#This Row],[Units Produced]],"")</f>
        <v>9.8591549295774641E-2</v>
      </c>
      <c r="J131">
        <v>2.0499999999999998</v>
      </c>
      <c r="K131" s="4">
        <f>IFERROR(Table2[[#This Row],[Units Produced]]/Table2[[#This Row],[Production Time Hours]],"")</f>
        <v>34.634146341463421</v>
      </c>
      <c r="L131">
        <v>23.7</v>
      </c>
      <c r="M131">
        <v>25.42</v>
      </c>
      <c r="N131">
        <v>452.87</v>
      </c>
      <c r="O131">
        <v>3</v>
      </c>
      <c r="P131">
        <v>4.71</v>
      </c>
      <c r="Q131">
        <v>2.0099999999999998</v>
      </c>
      <c r="R131">
        <v>0.87</v>
      </c>
      <c r="S131">
        <v>4.5999999999999999E-2</v>
      </c>
      <c r="T131">
        <v>0.4</v>
      </c>
      <c r="U131">
        <v>2</v>
      </c>
      <c r="V131">
        <v>19.8</v>
      </c>
      <c r="W131">
        <v>31.5</v>
      </c>
    </row>
    <row r="132" spans="1:23" ht="16.5" x14ac:dyDescent="0.3">
      <c r="A132" s="3">
        <v>131</v>
      </c>
      <c r="B132" s="1">
        <v>43961</v>
      </c>
      <c r="C132" s="1" t="s">
        <v>60</v>
      </c>
      <c r="D132" t="s">
        <v>20</v>
      </c>
      <c r="E132">
        <v>4</v>
      </c>
      <c r="F132" t="s">
        <v>23</v>
      </c>
      <c r="G132">
        <v>117</v>
      </c>
      <c r="H132">
        <v>6</v>
      </c>
      <c r="I132" s="2">
        <f>IFERROR(Table2[[#This Row],[Defects]]/Table2[[#This Row],[Units Produced]],"")</f>
        <v>5.128205128205128E-2</v>
      </c>
      <c r="J132">
        <v>1.1499999999999999</v>
      </c>
      <c r="K132" s="4">
        <f>IFERROR(Table2[[#This Row],[Units Produced]]/Table2[[#This Row],[Production Time Hours]],"")</f>
        <v>101.73913043478262</v>
      </c>
      <c r="L132">
        <v>16.62</v>
      </c>
      <c r="M132">
        <v>20.29</v>
      </c>
      <c r="N132">
        <v>269</v>
      </c>
      <c r="O132">
        <v>4</v>
      </c>
      <c r="P132">
        <v>1.66</v>
      </c>
      <c r="Q132">
        <v>1.87</v>
      </c>
      <c r="R132">
        <v>1.6</v>
      </c>
      <c r="S132">
        <v>3.1E-2</v>
      </c>
      <c r="T132">
        <v>1.82</v>
      </c>
      <c r="U132">
        <v>0</v>
      </c>
      <c r="V132">
        <v>19</v>
      </c>
      <c r="W132">
        <v>32.5</v>
      </c>
    </row>
    <row r="133" spans="1:23" ht="16.5" x14ac:dyDescent="0.3">
      <c r="A133" s="3">
        <v>132</v>
      </c>
      <c r="B133" s="1">
        <v>43962</v>
      </c>
      <c r="C133" s="1" t="s">
        <v>60</v>
      </c>
      <c r="D133" t="s">
        <v>24</v>
      </c>
      <c r="E133">
        <v>10</v>
      </c>
      <c r="F133" t="s">
        <v>25</v>
      </c>
      <c r="G133">
        <v>165</v>
      </c>
      <c r="H133">
        <v>4</v>
      </c>
      <c r="I133" s="2">
        <f>IFERROR(Table2[[#This Row],[Defects]]/Table2[[#This Row],[Units Produced]],"")</f>
        <v>2.4242424242424242E-2</v>
      </c>
      <c r="J133">
        <v>14.5</v>
      </c>
      <c r="K133" s="4">
        <f>IFERROR(Table2[[#This Row],[Units Produced]]/Table2[[#This Row],[Production Time Hours]],"")</f>
        <v>11.379310344827585</v>
      </c>
      <c r="L133">
        <v>10.16</v>
      </c>
      <c r="M133">
        <v>19.100000000000001</v>
      </c>
      <c r="N133">
        <v>350.61</v>
      </c>
      <c r="O133">
        <v>1</v>
      </c>
      <c r="P133">
        <v>3.87</v>
      </c>
      <c r="Q133">
        <v>1.45</v>
      </c>
      <c r="R133">
        <v>0.75</v>
      </c>
      <c r="S133">
        <v>3.3000000000000002E-2</v>
      </c>
      <c r="T133">
        <v>1.48</v>
      </c>
      <c r="U133">
        <v>2</v>
      </c>
      <c r="V133">
        <v>21.2</v>
      </c>
      <c r="W133">
        <v>30.2</v>
      </c>
    </row>
    <row r="134" spans="1:23" ht="16.5" x14ac:dyDescent="0.3">
      <c r="A134" s="3">
        <v>133</v>
      </c>
      <c r="B134" s="1">
        <v>43963</v>
      </c>
      <c r="C134" s="1" t="s">
        <v>60</v>
      </c>
      <c r="D134" t="s">
        <v>26</v>
      </c>
      <c r="E134">
        <v>14</v>
      </c>
      <c r="F134" t="s">
        <v>21</v>
      </c>
      <c r="G134">
        <v>193</v>
      </c>
      <c r="H134">
        <v>0</v>
      </c>
      <c r="I134" s="2">
        <f>IFERROR(Table2[[#This Row],[Defects]]/Table2[[#This Row],[Units Produced]],"")</f>
        <v>0</v>
      </c>
      <c r="J134">
        <v>17.5</v>
      </c>
      <c r="K134" s="4">
        <f>IFERROR(Table2[[#This Row],[Units Produced]]/Table2[[#This Row],[Production Time Hours]],"")</f>
        <v>11.028571428571428</v>
      </c>
      <c r="L134">
        <v>29.85</v>
      </c>
      <c r="M134">
        <v>23.88</v>
      </c>
      <c r="N134">
        <v>224.71</v>
      </c>
      <c r="O134">
        <v>4</v>
      </c>
      <c r="P134">
        <v>4.1100000000000003</v>
      </c>
      <c r="Q134">
        <v>2.15</v>
      </c>
      <c r="R134">
        <v>0.54</v>
      </c>
      <c r="S134">
        <v>3.2000000000000001E-2</v>
      </c>
      <c r="T134">
        <v>0.84</v>
      </c>
      <c r="U134">
        <v>1</v>
      </c>
      <c r="V134">
        <v>24</v>
      </c>
      <c r="W134">
        <v>36.5</v>
      </c>
    </row>
    <row r="135" spans="1:23" ht="16.5" x14ac:dyDescent="0.3">
      <c r="A135" s="3">
        <v>134</v>
      </c>
      <c r="B135" s="1">
        <v>43964</v>
      </c>
      <c r="C135" s="1" t="s">
        <v>60</v>
      </c>
      <c r="D135" t="s">
        <v>22</v>
      </c>
      <c r="E135">
        <v>7</v>
      </c>
      <c r="F135" t="s">
        <v>25</v>
      </c>
      <c r="G135">
        <v>102</v>
      </c>
      <c r="H135">
        <v>4</v>
      </c>
      <c r="I135" s="2">
        <f>IFERROR(Table2[[#This Row],[Defects]]/Table2[[#This Row],[Units Produced]],"")</f>
        <v>3.9215686274509803E-2</v>
      </c>
      <c r="J135">
        <v>6.95</v>
      </c>
      <c r="K135" s="4">
        <f>IFERROR(Table2[[#This Row],[Units Produced]]/Table2[[#This Row],[Production Time Hours]],"")</f>
        <v>14.676258992805755</v>
      </c>
      <c r="L135">
        <v>12.82</v>
      </c>
      <c r="M135">
        <v>17.170000000000002</v>
      </c>
      <c r="N135">
        <v>203.73</v>
      </c>
      <c r="O135">
        <v>4</v>
      </c>
      <c r="P135">
        <v>3.42</v>
      </c>
      <c r="Q135">
        <v>2.48</v>
      </c>
      <c r="R135">
        <v>0.71</v>
      </c>
      <c r="S135">
        <v>4.3999999999999997E-2</v>
      </c>
      <c r="T135">
        <v>0.6</v>
      </c>
      <c r="U135">
        <v>0</v>
      </c>
      <c r="V135">
        <v>23.6</v>
      </c>
      <c r="W135">
        <v>37.299999999999997</v>
      </c>
    </row>
    <row r="136" spans="1:23" ht="16.5" x14ac:dyDescent="0.3">
      <c r="A136" s="3">
        <v>135</v>
      </c>
      <c r="B136" s="1">
        <v>43965</v>
      </c>
      <c r="C136" s="1" t="s">
        <v>60</v>
      </c>
      <c r="D136" t="s">
        <v>24</v>
      </c>
      <c r="E136">
        <v>10</v>
      </c>
      <c r="F136" t="s">
        <v>21</v>
      </c>
      <c r="G136">
        <v>56</v>
      </c>
      <c r="H136">
        <v>7</v>
      </c>
      <c r="I136" s="2">
        <f>IFERROR(Table2[[#This Row],[Defects]]/Table2[[#This Row],[Units Produced]],"")</f>
        <v>0.125</v>
      </c>
      <c r="J136">
        <v>16.93</v>
      </c>
      <c r="K136" s="4">
        <f>IFERROR(Table2[[#This Row],[Units Produced]]/Table2[[#This Row],[Production Time Hours]],"")</f>
        <v>3.3077377436503248</v>
      </c>
      <c r="L136">
        <v>38.81</v>
      </c>
      <c r="M136">
        <v>23.89</v>
      </c>
      <c r="N136">
        <v>426.5</v>
      </c>
      <c r="O136">
        <v>2</v>
      </c>
      <c r="P136">
        <v>3.79</v>
      </c>
      <c r="Q136">
        <v>2.84</v>
      </c>
      <c r="R136">
        <v>0.71</v>
      </c>
      <c r="S136">
        <v>4.2000000000000003E-2</v>
      </c>
      <c r="T136">
        <v>0.49</v>
      </c>
      <c r="U136">
        <v>0</v>
      </c>
      <c r="V136">
        <v>22.8</v>
      </c>
      <c r="W136">
        <v>49.8</v>
      </c>
    </row>
    <row r="137" spans="1:23" ht="16.5" x14ac:dyDescent="0.3">
      <c r="A137" s="3">
        <v>136</v>
      </c>
      <c r="B137" s="1">
        <v>43966</v>
      </c>
      <c r="C137" s="1" t="s">
        <v>60</v>
      </c>
      <c r="D137" t="s">
        <v>24</v>
      </c>
      <c r="E137">
        <v>12</v>
      </c>
      <c r="F137" t="s">
        <v>23</v>
      </c>
      <c r="G137">
        <v>94</v>
      </c>
      <c r="H137">
        <v>5</v>
      </c>
      <c r="I137" s="2">
        <f>IFERROR(Table2[[#This Row],[Defects]]/Table2[[#This Row],[Units Produced]],"")</f>
        <v>5.3191489361702128E-2</v>
      </c>
      <c r="J137">
        <v>15.44</v>
      </c>
      <c r="K137" s="4">
        <f>IFERROR(Table2[[#This Row],[Units Produced]]/Table2[[#This Row],[Production Time Hours]],"")</f>
        <v>6.0880829015544045</v>
      </c>
      <c r="L137">
        <v>12.46</v>
      </c>
      <c r="M137">
        <v>28.1</v>
      </c>
      <c r="N137">
        <v>247.73</v>
      </c>
      <c r="O137">
        <v>1</v>
      </c>
      <c r="P137">
        <v>0.73</v>
      </c>
      <c r="R137">
        <v>1.98</v>
      </c>
      <c r="S137">
        <v>1.4E-2</v>
      </c>
      <c r="T137">
        <v>1.38</v>
      </c>
      <c r="U137">
        <v>2</v>
      </c>
      <c r="V137">
        <v>24.9</v>
      </c>
      <c r="W137">
        <v>33.799999999999997</v>
      </c>
    </row>
    <row r="138" spans="1:23" ht="16.5" x14ac:dyDescent="0.3">
      <c r="A138" s="3">
        <v>137</v>
      </c>
      <c r="B138" s="1">
        <v>43967</v>
      </c>
      <c r="C138" s="1" t="s">
        <v>60</v>
      </c>
      <c r="D138" t="s">
        <v>27</v>
      </c>
      <c r="E138">
        <v>20</v>
      </c>
      <c r="F138" t="s">
        <v>23</v>
      </c>
      <c r="G138">
        <v>131</v>
      </c>
      <c r="H138">
        <v>6</v>
      </c>
      <c r="I138" s="2">
        <f>IFERROR(Table2[[#This Row],[Defects]]/Table2[[#This Row],[Units Produced]],"")</f>
        <v>4.5801526717557252E-2</v>
      </c>
      <c r="J138">
        <v>18.84</v>
      </c>
      <c r="K138" s="4">
        <f>IFERROR(Table2[[#This Row],[Units Produced]]/Table2[[#This Row],[Production Time Hours]],"")</f>
        <v>6.9532908704883232</v>
      </c>
      <c r="L138">
        <v>40.659999999999997</v>
      </c>
      <c r="M138">
        <v>25.33</v>
      </c>
      <c r="N138">
        <v>138.13999999999999</v>
      </c>
      <c r="O138">
        <v>2</v>
      </c>
      <c r="P138">
        <v>0.56999999999999995</v>
      </c>
      <c r="Q138">
        <v>1.96</v>
      </c>
      <c r="R138">
        <v>2.2000000000000002</v>
      </c>
      <c r="S138">
        <v>3.5000000000000003E-2</v>
      </c>
      <c r="T138">
        <v>1.79</v>
      </c>
      <c r="U138">
        <v>0</v>
      </c>
      <c r="V138">
        <v>22.5</v>
      </c>
      <c r="W138">
        <v>36.200000000000003</v>
      </c>
    </row>
    <row r="139" spans="1:23" ht="16.5" x14ac:dyDescent="0.3">
      <c r="A139" s="3">
        <v>138</v>
      </c>
      <c r="B139" s="1">
        <v>43968</v>
      </c>
      <c r="C139" s="1" t="s">
        <v>60</v>
      </c>
      <c r="D139" t="s">
        <v>20</v>
      </c>
      <c r="E139">
        <v>4</v>
      </c>
      <c r="F139" t="s">
        <v>25</v>
      </c>
      <c r="G139">
        <v>124</v>
      </c>
      <c r="H139">
        <v>1</v>
      </c>
      <c r="I139" s="2">
        <f>IFERROR(Table2[[#This Row],[Defects]]/Table2[[#This Row],[Units Produced]],"")</f>
        <v>8.0645161290322578E-3</v>
      </c>
      <c r="J139">
        <v>5.72</v>
      </c>
      <c r="K139" s="4">
        <f>IFERROR(Table2[[#This Row],[Units Produced]]/Table2[[#This Row],[Production Time Hours]],"")</f>
        <v>21.67832167832168</v>
      </c>
      <c r="L139">
        <v>12.46</v>
      </c>
      <c r="M139">
        <v>22.65</v>
      </c>
      <c r="N139">
        <v>229.39</v>
      </c>
      <c r="O139">
        <v>1</v>
      </c>
      <c r="P139">
        <v>2.8</v>
      </c>
      <c r="Q139">
        <v>2.2200000000000002</v>
      </c>
      <c r="R139">
        <v>2.13</v>
      </c>
      <c r="S139">
        <v>4.9000000000000002E-2</v>
      </c>
      <c r="T139">
        <v>1.89</v>
      </c>
      <c r="U139">
        <v>2</v>
      </c>
      <c r="V139">
        <v>24.3</v>
      </c>
      <c r="W139">
        <v>57.1</v>
      </c>
    </row>
    <row r="140" spans="1:23" ht="16.5" x14ac:dyDescent="0.3">
      <c r="A140" s="3">
        <v>139</v>
      </c>
      <c r="B140" s="1">
        <v>43969</v>
      </c>
      <c r="C140" s="1" t="s">
        <v>60</v>
      </c>
      <c r="D140" t="s">
        <v>22</v>
      </c>
      <c r="E140">
        <v>8</v>
      </c>
      <c r="F140" t="s">
        <v>25</v>
      </c>
      <c r="G140">
        <v>143</v>
      </c>
      <c r="H140">
        <v>4</v>
      </c>
      <c r="I140" s="2">
        <f>IFERROR(Table2[[#This Row],[Defects]]/Table2[[#This Row],[Units Produced]],"")</f>
        <v>2.7972027972027972E-2</v>
      </c>
      <c r="J140">
        <v>12.06</v>
      </c>
      <c r="K140" s="4">
        <f>IFERROR(Table2[[#This Row],[Units Produced]]/Table2[[#This Row],[Production Time Hours]],"")</f>
        <v>11.857379767827528</v>
      </c>
      <c r="L140">
        <v>48.93</v>
      </c>
      <c r="M140">
        <v>22.3</v>
      </c>
      <c r="N140">
        <v>147.61000000000001</v>
      </c>
      <c r="O140">
        <v>2</v>
      </c>
      <c r="P140">
        <v>1.7</v>
      </c>
      <c r="R140">
        <v>2.48</v>
      </c>
      <c r="S140">
        <v>3.6999999999999998E-2</v>
      </c>
      <c r="T140">
        <v>1.93</v>
      </c>
      <c r="U140">
        <v>0</v>
      </c>
      <c r="V140">
        <v>21.2</v>
      </c>
      <c r="W140">
        <v>31</v>
      </c>
    </row>
    <row r="141" spans="1:23" ht="16.5" x14ac:dyDescent="0.3">
      <c r="A141" s="3">
        <v>140</v>
      </c>
      <c r="B141" s="1">
        <v>43970</v>
      </c>
      <c r="C141" s="1" t="s">
        <v>60</v>
      </c>
      <c r="D141" t="s">
        <v>20</v>
      </c>
      <c r="E141">
        <v>4</v>
      </c>
      <c r="F141" t="s">
        <v>23</v>
      </c>
      <c r="G141">
        <v>80</v>
      </c>
      <c r="H141">
        <v>4</v>
      </c>
      <c r="I141" s="2">
        <f>IFERROR(Table2[[#This Row],[Defects]]/Table2[[#This Row],[Units Produced]],"")</f>
        <v>0.05</v>
      </c>
      <c r="J141">
        <v>5.85</v>
      </c>
      <c r="K141" s="4">
        <f>IFERROR(Table2[[#This Row],[Units Produced]]/Table2[[#This Row],[Production Time Hours]],"")</f>
        <v>13.675213675213676</v>
      </c>
      <c r="L141">
        <v>24.46</v>
      </c>
      <c r="M141">
        <v>19.78</v>
      </c>
      <c r="N141">
        <v>285.32</v>
      </c>
      <c r="O141">
        <v>2</v>
      </c>
      <c r="P141">
        <v>4.3</v>
      </c>
      <c r="Q141">
        <v>2.48</v>
      </c>
      <c r="R141">
        <v>2.27</v>
      </c>
      <c r="S141">
        <v>4.3999999999999997E-2</v>
      </c>
      <c r="T141">
        <v>1.88</v>
      </c>
      <c r="U141">
        <v>2</v>
      </c>
      <c r="V141">
        <v>23.5</v>
      </c>
      <c r="W141">
        <v>31.4</v>
      </c>
    </row>
    <row r="142" spans="1:23" ht="16.5" x14ac:dyDescent="0.3">
      <c r="A142" s="3">
        <v>141</v>
      </c>
      <c r="B142" s="1">
        <v>43971</v>
      </c>
      <c r="C142" s="1" t="s">
        <v>60</v>
      </c>
      <c r="D142" t="s">
        <v>26</v>
      </c>
      <c r="E142">
        <v>16</v>
      </c>
      <c r="F142" t="s">
        <v>21</v>
      </c>
      <c r="G142">
        <v>128</v>
      </c>
      <c r="H142">
        <v>8</v>
      </c>
      <c r="I142" s="2">
        <f>IFERROR(Table2[[#This Row],[Defects]]/Table2[[#This Row],[Units Produced]],"")</f>
        <v>6.25E-2</v>
      </c>
      <c r="J142">
        <v>21.03</v>
      </c>
      <c r="K142" s="4">
        <f>IFERROR(Table2[[#This Row],[Units Produced]]/Table2[[#This Row],[Production Time Hours]],"")</f>
        <v>6.0865430337612931</v>
      </c>
      <c r="L142">
        <v>22</v>
      </c>
      <c r="M142">
        <v>26.39</v>
      </c>
      <c r="N142">
        <v>217.05</v>
      </c>
      <c r="O142">
        <v>2</v>
      </c>
      <c r="Q142">
        <v>0.05</v>
      </c>
      <c r="R142">
        <v>1.35</v>
      </c>
      <c r="S142">
        <v>1.9E-2</v>
      </c>
      <c r="T142">
        <v>1.42</v>
      </c>
      <c r="U142">
        <v>1</v>
      </c>
      <c r="V142">
        <v>22.8</v>
      </c>
      <c r="W142">
        <v>42.3</v>
      </c>
    </row>
    <row r="143" spans="1:23" ht="16.5" x14ac:dyDescent="0.3">
      <c r="A143" s="3">
        <v>142</v>
      </c>
      <c r="B143" s="1">
        <v>43972</v>
      </c>
      <c r="C143" s="1" t="s">
        <v>60</v>
      </c>
      <c r="D143" t="s">
        <v>26</v>
      </c>
      <c r="E143">
        <v>14</v>
      </c>
      <c r="F143" t="s">
        <v>25</v>
      </c>
      <c r="G143">
        <v>106</v>
      </c>
      <c r="H143">
        <v>2</v>
      </c>
      <c r="I143" s="2">
        <f>IFERROR(Table2[[#This Row],[Defects]]/Table2[[#This Row],[Units Produced]],"")</f>
        <v>1.8867924528301886E-2</v>
      </c>
      <c r="J143">
        <v>15.85</v>
      </c>
      <c r="K143" s="4">
        <f>IFERROR(Table2[[#This Row],[Units Produced]]/Table2[[#This Row],[Production Time Hours]],"")</f>
        <v>6.6876971608832809</v>
      </c>
      <c r="L143">
        <v>22.22</v>
      </c>
      <c r="M143">
        <v>29.02</v>
      </c>
      <c r="N143">
        <v>428.12</v>
      </c>
      <c r="O143">
        <v>1</v>
      </c>
      <c r="P143">
        <v>3.33</v>
      </c>
      <c r="Q143">
        <v>2.09</v>
      </c>
      <c r="R143">
        <v>1.4</v>
      </c>
      <c r="S143">
        <v>3.6999999999999998E-2</v>
      </c>
      <c r="T143">
        <v>0.39</v>
      </c>
      <c r="U143">
        <v>2</v>
      </c>
      <c r="V143">
        <v>18.3</v>
      </c>
      <c r="W143">
        <v>56</v>
      </c>
    </row>
    <row r="144" spans="1:23" ht="16.5" x14ac:dyDescent="0.3">
      <c r="A144" s="3">
        <v>143</v>
      </c>
      <c r="B144" s="1">
        <v>43973</v>
      </c>
      <c r="C144" s="1" t="s">
        <v>60</v>
      </c>
      <c r="D144" t="s">
        <v>24</v>
      </c>
      <c r="E144">
        <v>11</v>
      </c>
      <c r="F144" t="s">
        <v>23</v>
      </c>
      <c r="G144">
        <v>62</v>
      </c>
      <c r="H144">
        <v>4</v>
      </c>
      <c r="I144" s="2">
        <f>IFERROR(Table2[[#This Row],[Defects]]/Table2[[#This Row],[Units Produced]],"")</f>
        <v>6.4516129032258063E-2</v>
      </c>
      <c r="J144">
        <v>2.96</v>
      </c>
      <c r="K144" s="4">
        <f>IFERROR(Table2[[#This Row],[Units Produced]]/Table2[[#This Row],[Production Time Hours]],"")</f>
        <v>20.945945945945947</v>
      </c>
      <c r="L144">
        <v>19.670000000000002</v>
      </c>
      <c r="M144">
        <v>22.12</v>
      </c>
      <c r="N144">
        <v>126.14</v>
      </c>
      <c r="O144">
        <v>4</v>
      </c>
      <c r="P144">
        <v>1.22</v>
      </c>
      <c r="Q144">
        <v>0.53</v>
      </c>
      <c r="R144">
        <v>1.1200000000000001</v>
      </c>
      <c r="S144">
        <v>3.6999999999999998E-2</v>
      </c>
      <c r="U144">
        <v>0</v>
      </c>
      <c r="V144">
        <v>20.6</v>
      </c>
      <c r="W144">
        <v>59.5</v>
      </c>
    </row>
    <row r="145" spans="1:23" ht="16.5" x14ac:dyDescent="0.3">
      <c r="A145" s="3">
        <v>144</v>
      </c>
      <c r="B145" s="1">
        <v>43974</v>
      </c>
      <c r="C145" s="1" t="s">
        <v>60</v>
      </c>
      <c r="D145" t="s">
        <v>26</v>
      </c>
      <c r="E145">
        <v>13</v>
      </c>
      <c r="F145" t="s">
        <v>21</v>
      </c>
      <c r="G145">
        <v>56</v>
      </c>
      <c r="H145">
        <v>1</v>
      </c>
      <c r="I145" s="2">
        <f>IFERROR(Table2[[#This Row],[Defects]]/Table2[[#This Row],[Units Produced]],"")</f>
        <v>1.7857142857142856E-2</v>
      </c>
      <c r="J145">
        <v>9.41</v>
      </c>
      <c r="K145" s="4">
        <f>IFERROR(Table2[[#This Row],[Units Produced]]/Table2[[#This Row],[Production Time Hours]],"")</f>
        <v>5.9511158342189159</v>
      </c>
      <c r="L145">
        <v>17.09</v>
      </c>
      <c r="M145">
        <v>28.25</v>
      </c>
      <c r="N145">
        <v>493.79</v>
      </c>
      <c r="O145">
        <v>1</v>
      </c>
      <c r="Q145">
        <v>1.2</v>
      </c>
      <c r="R145">
        <v>0.94</v>
      </c>
      <c r="S145">
        <v>1.4E-2</v>
      </c>
      <c r="T145">
        <v>0.77</v>
      </c>
      <c r="U145">
        <v>1</v>
      </c>
      <c r="V145">
        <v>23.8</v>
      </c>
      <c r="W145">
        <v>34.5</v>
      </c>
    </row>
    <row r="146" spans="1:23" ht="16.5" x14ac:dyDescent="0.3">
      <c r="A146" s="3">
        <v>145</v>
      </c>
      <c r="B146" s="1">
        <v>43975</v>
      </c>
      <c r="C146" s="1" t="s">
        <v>60</v>
      </c>
      <c r="D146" t="s">
        <v>22</v>
      </c>
      <c r="E146">
        <v>7</v>
      </c>
      <c r="F146" t="s">
        <v>25</v>
      </c>
      <c r="G146">
        <v>145</v>
      </c>
      <c r="H146">
        <v>0</v>
      </c>
      <c r="I146" s="2">
        <f>IFERROR(Table2[[#This Row],[Defects]]/Table2[[#This Row],[Units Produced]],"")</f>
        <v>0</v>
      </c>
      <c r="J146">
        <v>1.88</v>
      </c>
      <c r="K146" s="4">
        <f>IFERROR(Table2[[#This Row],[Units Produced]]/Table2[[#This Row],[Production Time Hours]],"")</f>
        <v>77.127659574468083</v>
      </c>
      <c r="L146">
        <v>43.18</v>
      </c>
      <c r="M146">
        <v>15.34</v>
      </c>
      <c r="N146">
        <v>418.21</v>
      </c>
      <c r="O146">
        <v>1</v>
      </c>
      <c r="P146">
        <v>0.97</v>
      </c>
      <c r="Q146">
        <v>2.4700000000000002</v>
      </c>
      <c r="R146">
        <v>2.08</v>
      </c>
      <c r="S146">
        <v>2.5000000000000001E-2</v>
      </c>
      <c r="T146">
        <v>1.32</v>
      </c>
      <c r="U146">
        <v>1</v>
      </c>
      <c r="V146">
        <v>20.6</v>
      </c>
      <c r="W146">
        <v>48.4</v>
      </c>
    </row>
    <row r="147" spans="1:23" ht="16.5" x14ac:dyDescent="0.3">
      <c r="A147" s="3">
        <v>146</v>
      </c>
      <c r="B147" s="1">
        <v>43976</v>
      </c>
      <c r="C147" s="1" t="s">
        <v>60</v>
      </c>
      <c r="D147" t="s">
        <v>24</v>
      </c>
      <c r="E147">
        <v>12</v>
      </c>
      <c r="F147" t="s">
        <v>23</v>
      </c>
      <c r="G147">
        <v>100</v>
      </c>
      <c r="H147">
        <v>3</v>
      </c>
      <c r="I147" s="2">
        <f>IFERROR(Table2[[#This Row],[Defects]]/Table2[[#This Row],[Units Produced]],"")</f>
        <v>0.03</v>
      </c>
      <c r="J147">
        <v>23.65</v>
      </c>
      <c r="K147" s="4">
        <f>IFERROR(Table2[[#This Row],[Units Produced]]/Table2[[#This Row],[Production Time Hours]],"")</f>
        <v>4.2283298097251585</v>
      </c>
      <c r="L147">
        <v>28.45</v>
      </c>
      <c r="M147">
        <v>17.850000000000001</v>
      </c>
      <c r="N147">
        <v>366.58</v>
      </c>
      <c r="O147">
        <v>2</v>
      </c>
      <c r="Q147">
        <v>2.41</v>
      </c>
      <c r="R147">
        <v>1.78</v>
      </c>
      <c r="S147">
        <v>2.5999999999999999E-2</v>
      </c>
      <c r="T147">
        <v>0.89</v>
      </c>
      <c r="U147">
        <v>2</v>
      </c>
      <c r="V147">
        <v>20.100000000000001</v>
      </c>
      <c r="W147">
        <v>30.1</v>
      </c>
    </row>
    <row r="148" spans="1:23" ht="16.5" x14ac:dyDescent="0.3">
      <c r="A148" s="3">
        <v>147</v>
      </c>
      <c r="B148" s="1">
        <v>43977</v>
      </c>
      <c r="C148" s="1" t="s">
        <v>60</v>
      </c>
      <c r="D148" t="s">
        <v>22</v>
      </c>
      <c r="E148">
        <v>8</v>
      </c>
      <c r="F148" t="s">
        <v>23</v>
      </c>
      <c r="G148">
        <v>175</v>
      </c>
      <c r="H148">
        <v>1</v>
      </c>
      <c r="I148" s="2">
        <f>IFERROR(Table2[[#This Row],[Defects]]/Table2[[#This Row],[Units Produced]],"")</f>
        <v>5.7142857142857143E-3</v>
      </c>
      <c r="J148">
        <v>19.940000000000001</v>
      </c>
      <c r="K148" s="4">
        <f>IFERROR(Table2[[#This Row],[Units Produced]]/Table2[[#This Row],[Production Time Hours]],"")</f>
        <v>8.7763289869608823</v>
      </c>
      <c r="L148">
        <v>13.99</v>
      </c>
      <c r="M148">
        <v>15.78</v>
      </c>
      <c r="N148">
        <v>121.22</v>
      </c>
      <c r="O148">
        <v>1</v>
      </c>
      <c r="Q148">
        <v>1.37</v>
      </c>
      <c r="R148">
        <v>0.78</v>
      </c>
      <c r="S148">
        <v>0.04</v>
      </c>
      <c r="T148">
        <v>0.69</v>
      </c>
      <c r="U148">
        <v>1</v>
      </c>
      <c r="V148">
        <v>18.2</v>
      </c>
      <c r="W148">
        <v>58.6</v>
      </c>
    </row>
    <row r="149" spans="1:23" ht="16.5" x14ac:dyDescent="0.3">
      <c r="A149" s="3">
        <v>148</v>
      </c>
      <c r="B149" s="1">
        <v>43978</v>
      </c>
      <c r="C149" s="1" t="s">
        <v>60</v>
      </c>
      <c r="D149" t="s">
        <v>20</v>
      </c>
      <c r="E149">
        <v>2</v>
      </c>
      <c r="F149" t="s">
        <v>21</v>
      </c>
      <c r="G149">
        <v>133</v>
      </c>
      <c r="H149">
        <v>8</v>
      </c>
      <c r="I149" s="2">
        <f>IFERROR(Table2[[#This Row],[Defects]]/Table2[[#This Row],[Units Produced]],"")</f>
        <v>6.0150375939849621E-2</v>
      </c>
      <c r="J149">
        <v>9.1199999999999992</v>
      </c>
      <c r="K149" s="4">
        <f>IFERROR(Table2[[#This Row],[Units Produced]]/Table2[[#This Row],[Production Time Hours]],"")</f>
        <v>14.583333333333334</v>
      </c>
      <c r="L149">
        <v>42.75</v>
      </c>
      <c r="M149">
        <v>23.02</v>
      </c>
      <c r="N149">
        <v>491.93</v>
      </c>
      <c r="O149">
        <v>4</v>
      </c>
      <c r="P149">
        <v>4.99</v>
      </c>
      <c r="R149">
        <v>1.9</v>
      </c>
      <c r="S149">
        <v>3.2000000000000001E-2</v>
      </c>
      <c r="T149">
        <v>0.71</v>
      </c>
      <c r="U149">
        <v>0</v>
      </c>
      <c r="V149">
        <v>19.100000000000001</v>
      </c>
      <c r="W149">
        <v>48</v>
      </c>
    </row>
    <row r="150" spans="1:23" ht="16.5" x14ac:dyDescent="0.3">
      <c r="A150" s="3">
        <v>149</v>
      </c>
      <c r="B150" s="1">
        <v>43979</v>
      </c>
      <c r="C150" s="1" t="s">
        <v>60</v>
      </c>
      <c r="D150" t="s">
        <v>26</v>
      </c>
      <c r="E150">
        <v>15</v>
      </c>
      <c r="F150" t="s">
        <v>25</v>
      </c>
      <c r="G150">
        <v>160</v>
      </c>
      <c r="H150">
        <v>3</v>
      </c>
      <c r="I150" s="2">
        <f>IFERROR(Table2[[#This Row],[Defects]]/Table2[[#This Row],[Units Produced]],"")</f>
        <v>1.8749999999999999E-2</v>
      </c>
      <c r="J150">
        <v>9.84</v>
      </c>
      <c r="K150" s="4">
        <f>IFERROR(Table2[[#This Row],[Units Produced]]/Table2[[#This Row],[Production Time Hours]],"")</f>
        <v>16.260162601626018</v>
      </c>
      <c r="L150">
        <v>44.43</v>
      </c>
      <c r="M150">
        <v>19.95</v>
      </c>
      <c r="N150">
        <v>404.41</v>
      </c>
      <c r="O150">
        <v>2</v>
      </c>
      <c r="P150">
        <v>2.6</v>
      </c>
      <c r="Q150">
        <v>1.1299999999999999</v>
      </c>
      <c r="R150">
        <v>0.89</v>
      </c>
      <c r="S150">
        <v>1.7000000000000001E-2</v>
      </c>
      <c r="T150">
        <v>1.1100000000000001</v>
      </c>
      <c r="U150">
        <v>2</v>
      </c>
      <c r="V150">
        <v>19.100000000000001</v>
      </c>
      <c r="W150">
        <v>37.200000000000003</v>
      </c>
    </row>
    <row r="151" spans="1:23" ht="16.5" x14ac:dyDescent="0.3">
      <c r="A151" s="3">
        <v>150</v>
      </c>
      <c r="B151" s="1">
        <v>43980</v>
      </c>
      <c r="C151" s="1" t="s">
        <v>60</v>
      </c>
      <c r="D151" t="s">
        <v>26</v>
      </c>
      <c r="E151">
        <v>16</v>
      </c>
      <c r="F151" t="s">
        <v>25</v>
      </c>
      <c r="G151">
        <v>131</v>
      </c>
      <c r="H151">
        <v>2</v>
      </c>
      <c r="I151" s="2">
        <f>IFERROR(Table2[[#This Row],[Defects]]/Table2[[#This Row],[Units Produced]],"")</f>
        <v>1.5267175572519083E-2</v>
      </c>
      <c r="J151">
        <v>9.5</v>
      </c>
      <c r="K151" s="4">
        <f>IFERROR(Table2[[#This Row],[Units Produced]]/Table2[[#This Row],[Production Time Hours]],"")</f>
        <v>13.789473684210526</v>
      </c>
      <c r="L151">
        <v>46.94</v>
      </c>
      <c r="M151">
        <v>27.63</v>
      </c>
      <c r="N151">
        <v>280.61</v>
      </c>
      <c r="O151">
        <v>4</v>
      </c>
      <c r="P151">
        <v>0.61</v>
      </c>
      <c r="Q151">
        <v>1.02</v>
      </c>
      <c r="R151">
        <v>1.33</v>
      </c>
      <c r="S151">
        <v>2.4E-2</v>
      </c>
      <c r="T151">
        <v>1.5</v>
      </c>
      <c r="U151">
        <v>0</v>
      </c>
      <c r="V151">
        <v>24.5</v>
      </c>
      <c r="W151">
        <v>44.7</v>
      </c>
    </row>
    <row r="152" spans="1:23" ht="16.5" x14ac:dyDescent="0.3">
      <c r="A152" s="3">
        <v>151</v>
      </c>
      <c r="B152" s="1">
        <v>43981</v>
      </c>
      <c r="C152" s="1" t="s">
        <v>60</v>
      </c>
      <c r="D152" t="s">
        <v>24</v>
      </c>
      <c r="E152">
        <v>9</v>
      </c>
      <c r="F152" t="s">
        <v>21</v>
      </c>
      <c r="G152">
        <v>174</v>
      </c>
      <c r="H152">
        <v>0</v>
      </c>
      <c r="I152" s="2">
        <f>IFERROR(Table2[[#This Row],[Defects]]/Table2[[#This Row],[Units Produced]],"")</f>
        <v>0</v>
      </c>
      <c r="J152">
        <v>16.12</v>
      </c>
      <c r="K152" s="4">
        <f>IFERROR(Table2[[#This Row],[Units Produced]]/Table2[[#This Row],[Production Time Hours]],"")</f>
        <v>10.794044665012406</v>
      </c>
      <c r="L152">
        <v>11.87</v>
      </c>
      <c r="M152">
        <v>25.23</v>
      </c>
      <c r="N152">
        <v>431.5</v>
      </c>
      <c r="O152">
        <v>3</v>
      </c>
      <c r="P152">
        <v>3.98</v>
      </c>
      <c r="Q152">
        <v>0.6</v>
      </c>
      <c r="R152">
        <v>2.2799999999999998</v>
      </c>
      <c r="S152">
        <v>1.2E-2</v>
      </c>
      <c r="T152">
        <v>0.54</v>
      </c>
      <c r="U152">
        <v>0</v>
      </c>
      <c r="V152">
        <v>18.899999999999999</v>
      </c>
      <c r="W152">
        <v>48.9</v>
      </c>
    </row>
    <row r="153" spans="1:23" ht="16.5" x14ac:dyDescent="0.3">
      <c r="A153" s="3">
        <v>152</v>
      </c>
      <c r="B153" s="1">
        <v>43982</v>
      </c>
      <c r="C153" s="1" t="s">
        <v>60</v>
      </c>
      <c r="D153" t="s">
        <v>20</v>
      </c>
      <c r="E153">
        <v>4</v>
      </c>
      <c r="F153" t="s">
        <v>23</v>
      </c>
      <c r="G153">
        <v>106</v>
      </c>
      <c r="H153">
        <v>5</v>
      </c>
      <c r="I153" s="2">
        <f>IFERROR(Table2[[#This Row],[Defects]]/Table2[[#This Row],[Units Produced]],"")</f>
        <v>4.716981132075472E-2</v>
      </c>
      <c r="J153">
        <v>9.01</v>
      </c>
      <c r="K153" s="4">
        <f>IFERROR(Table2[[#This Row],[Units Produced]]/Table2[[#This Row],[Production Time Hours]],"")</f>
        <v>11.764705882352942</v>
      </c>
      <c r="L153">
        <v>28.97</v>
      </c>
      <c r="M153">
        <v>24.29</v>
      </c>
      <c r="N153">
        <v>235.36</v>
      </c>
      <c r="O153">
        <v>1</v>
      </c>
      <c r="P153">
        <v>0.6</v>
      </c>
      <c r="Q153">
        <v>0.39</v>
      </c>
      <c r="R153">
        <v>0.63</v>
      </c>
      <c r="S153">
        <v>2.4E-2</v>
      </c>
      <c r="T153">
        <v>1.0900000000000001</v>
      </c>
      <c r="U153">
        <v>0</v>
      </c>
      <c r="V153">
        <v>21.4</v>
      </c>
      <c r="W153">
        <v>30.3</v>
      </c>
    </row>
    <row r="154" spans="1:23" ht="16.5" x14ac:dyDescent="0.3">
      <c r="A154" s="3">
        <v>153</v>
      </c>
      <c r="B154" s="1">
        <v>43983</v>
      </c>
      <c r="C154" s="1" t="s">
        <v>61</v>
      </c>
      <c r="D154" t="s">
        <v>26</v>
      </c>
      <c r="E154">
        <v>16</v>
      </c>
      <c r="F154" t="s">
        <v>25</v>
      </c>
      <c r="G154">
        <v>63</v>
      </c>
      <c r="I154" s="2">
        <f>IFERROR(Table2[[#This Row],[Defects]]/Table2[[#This Row],[Units Produced]],"")</f>
        <v>0</v>
      </c>
      <c r="J154">
        <v>5.89</v>
      </c>
      <c r="K154" s="4">
        <f>IFERROR(Table2[[#This Row],[Units Produced]]/Table2[[#This Row],[Production Time Hours]],"")</f>
        <v>10.696095076400679</v>
      </c>
      <c r="L154">
        <v>34.18</v>
      </c>
      <c r="M154">
        <v>16.88</v>
      </c>
      <c r="N154">
        <v>263.37</v>
      </c>
      <c r="O154">
        <v>2</v>
      </c>
      <c r="P154">
        <v>1.23</v>
      </c>
      <c r="Q154">
        <v>0.95</v>
      </c>
      <c r="R154">
        <v>1.24</v>
      </c>
      <c r="S154">
        <v>1.0999999999999999E-2</v>
      </c>
      <c r="T154">
        <v>0.34</v>
      </c>
      <c r="U154">
        <v>0</v>
      </c>
      <c r="V154">
        <v>23.4</v>
      </c>
      <c r="W154">
        <v>32.200000000000003</v>
      </c>
    </row>
    <row r="155" spans="1:23" ht="16.5" x14ac:dyDescent="0.3">
      <c r="A155" s="3">
        <v>154</v>
      </c>
      <c r="B155" s="1">
        <v>43984</v>
      </c>
      <c r="C155" s="1" t="s">
        <v>61</v>
      </c>
      <c r="D155" t="s">
        <v>26</v>
      </c>
      <c r="E155">
        <v>16</v>
      </c>
      <c r="F155" t="s">
        <v>23</v>
      </c>
      <c r="G155">
        <v>105</v>
      </c>
      <c r="H155">
        <v>2</v>
      </c>
      <c r="I155" s="2">
        <f>IFERROR(Table2[[#This Row],[Defects]]/Table2[[#This Row],[Units Produced]],"")</f>
        <v>1.9047619047619049E-2</v>
      </c>
      <c r="J155">
        <v>7.16</v>
      </c>
      <c r="K155" s="4">
        <f>IFERROR(Table2[[#This Row],[Units Produced]]/Table2[[#This Row],[Production Time Hours]],"")</f>
        <v>14.664804469273744</v>
      </c>
      <c r="L155">
        <v>60</v>
      </c>
      <c r="M155">
        <v>19.170000000000002</v>
      </c>
      <c r="N155">
        <v>368.74</v>
      </c>
      <c r="O155">
        <v>3</v>
      </c>
      <c r="P155">
        <v>4.76</v>
      </c>
      <c r="Q155">
        <v>1.23</v>
      </c>
      <c r="R155">
        <v>0.55000000000000004</v>
      </c>
      <c r="S155">
        <v>4.9000000000000002E-2</v>
      </c>
      <c r="T155">
        <v>2</v>
      </c>
      <c r="U155">
        <v>0</v>
      </c>
      <c r="V155">
        <v>21.4</v>
      </c>
      <c r="W155">
        <v>59.1</v>
      </c>
    </row>
    <row r="156" spans="1:23" ht="16.5" x14ac:dyDescent="0.3">
      <c r="A156" s="3">
        <v>155</v>
      </c>
      <c r="B156" s="1">
        <v>43985</v>
      </c>
      <c r="C156" s="1" t="s">
        <v>61</v>
      </c>
      <c r="D156" t="s">
        <v>22</v>
      </c>
      <c r="E156">
        <v>5</v>
      </c>
      <c r="F156" t="s">
        <v>21</v>
      </c>
      <c r="G156">
        <v>195</v>
      </c>
      <c r="H156">
        <v>1</v>
      </c>
      <c r="I156" s="2">
        <f>IFERROR(Table2[[#This Row],[Defects]]/Table2[[#This Row],[Units Produced]],"")</f>
        <v>5.1282051282051282E-3</v>
      </c>
      <c r="J156">
        <v>19.3</v>
      </c>
      <c r="K156" s="4">
        <f>IFERROR(Table2[[#This Row],[Units Produced]]/Table2[[#This Row],[Production Time Hours]],"")</f>
        <v>10.103626943005182</v>
      </c>
      <c r="L156">
        <v>34.81</v>
      </c>
      <c r="M156">
        <v>25.88</v>
      </c>
      <c r="N156">
        <v>468.9</v>
      </c>
      <c r="O156">
        <v>1</v>
      </c>
      <c r="P156">
        <v>1.07</v>
      </c>
      <c r="Q156">
        <v>2.1800000000000002</v>
      </c>
      <c r="R156">
        <v>1.39</v>
      </c>
      <c r="S156">
        <v>4.2000000000000003E-2</v>
      </c>
      <c r="U156">
        <v>1</v>
      </c>
      <c r="V156">
        <v>20.9</v>
      </c>
      <c r="W156">
        <v>53.4</v>
      </c>
    </row>
    <row r="157" spans="1:23" ht="16.5" x14ac:dyDescent="0.3">
      <c r="A157" s="3">
        <v>156</v>
      </c>
      <c r="B157" s="1">
        <v>43986</v>
      </c>
      <c r="C157" s="1" t="s">
        <v>61</v>
      </c>
      <c r="D157" t="s">
        <v>26</v>
      </c>
      <c r="E157">
        <v>14</v>
      </c>
      <c r="F157" t="s">
        <v>25</v>
      </c>
      <c r="G157">
        <v>172</v>
      </c>
      <c r="H157">
        <v>1</v>
      </c>
      <c r="I157" s="2">
        <f>IFERROR(Table2[[#This Row],[Defects]]/Table2[[#This Row],[Units Produced]],"")</f>
        <v>5.8139534883720929E-3</v>
      </c>
      <c r="J157">
        <v>3.37</v>
      </c>
      <c r="K157" s="4">
        <f>IFERROR(Table2[[#This Row],[Units Produced]]/Table2[[#This Row],[Production Time Hours]],"")</f>
        <v>51.038575667655785</v>
      </c>
      <c r="L157">
        <v>28.31</v>
      </c>
      <c r="M157">
        <v>18.03</v>
      </c>
      <c r="N157">
        <v>467.77</v>
      </c>
      <c r="O157">
        <v>1</v>
      </c>
      <c r="P157">
        <v>2.85</v>
      </c>
      <c r="Q157">
        <v>1.7</v>
      </c>
      <c r="R157">
        <v>1.85</v>
      </c>
      <c r="S157">
        <v>4.8000000000000001E-2</v>
      </c>
      <c r="T157">
        <v>0.45</v>
      </c>
      <c r="U157">
        <v>0</v>
      </c>
      <c r="V157">
        <v>24.3</v>
      </c>
      <c r="W157">
        <v>45.9</v>
      </c>
    </row>
    <row r="158" spans="1:23" ht="16.5" x14ac:dyDescent="0.3">
      <c r="A158" s="3">
        <v>157</v>
      </c>
      <c r="B158" s="1">
        <v>43987</v>
      </c>
      <c r="C158" s="1" t="s">
        <v>61</v>
      </c>
      <c r="D158" t="s">
        <v>24</v>
      </c>
      <c r="E158">
        <v>10</v>
      </c>
      <c r="F158" t="s">
        <v>23</v>
      </c>
      <c r="G158">
        <v>146</v>
      </c>
      <c r="H158">
        <v>3</v>
      </c>
      <c r="I158" s="2">
        <f>IFERROR(Table2[[#This Row],[Defects]]/Table2[[#This Row],[Units Produced]],"")</f>
        <v>2.0547945205479451E-2</v>
      </c>
      <c r="J158">
        <v>10.89</v>
      </c>
      <c r="K158" s="4">
        <f>IFERROR(Table2[[#This Row],[Units Produced]]/Table2[[#This Row],[Production Time Hours]],"")</f>
        <v>13.406795224977042</v>
      </c>
      <c r="L158">
        <v>40.54</v>
      </c>
      <c r="M158">
        <v>25.49</v>
      </c>
      <c r="N158">
        <v>194.47</v>
      </c>
      <c r="O158">
        <v>3</v>
      </c>
      <c r="P158">
        <v>4.5199999999999996</v>
      </c>
      <c r="Q158">
        <v>1.69</v>
      </c>
      <c r="R158">
        <v>0.5</v>
      </c>
      <c r="S158">
        <v>2.8000000000000001E-2</v>
      </c>
      <c r="T158">
        <v>1.27</v>
      </c>
      <c r="U158">
        <v>1</v>
      </c>
      <c r="V158">
        <v>24.3</v>
      </c>
      <c r="W158">
        <v>36.799999999999997</v>
      </c>
    </row>
    <row r="159" spans="1:23" ht="16.5" x14ac:dyDescent="0.3">
      <c r="A159" s="3">
        <v>158</v>
      </c>
      <c r="B159" s="1">
        <v>43988</v>
      </c>
      <c r="C159" s="1" t="s">
        <v>61</v>
      </c>
      <c r="D159" t="s">
        <v>22</v>
      </c>
      <c r="E159">
        <v>5</v>
      </c>
      <c r="F159" t="s">
        <v>21</v>
      </c>
      <c r="G159">
        <v>103</v>
      </c>
      <c r="H159">
        <v>5</v>
      </c>
      <c r="I159" s="2">
        <f>IFERROR(Table2[[#This Row],[Defects]]/Table2[[#This Row],[Units Produced]],"")</f>
        <v>4.8543689320388349E-2</v>
      </c>
      <c r="J159">
        <v>10.1</v>
      </c>
      <c r="K159" s="4">
        <f>IFERROR(Table2[[#This Row],[Units Produced]]/Table2[[#This Row],[Production Time Hours]],"")</f>
        <v>10.198019801980198</v>
      </c>
      <c r="L159">
        <v>28.53</v>
      </c>
      <c r="M159">
        <v>28.51</v>
      </c>
      <c r="N159">
        <v>356.8</v>
      </c>
      <c r="O159">
        <v>1</v>
      </c>
      <c r="P159">
        <v>3.56</v>
      </c>
      <c r="Q159">
        <v>2.54</v>
      </c>
      <c r="R159">
        <v>1.81</v>
      </c>
      <c r="S159">
        <v>2.5000000000000001E-2</v>
      </c>
      <c r="T159">
        <v>0.55000000000000004</v>
      </c>
      <c r="U159">
        <v>2</v>
      </c>
      <c r="V159">
        <v>23.9</v>
      </c>
      <c r="W159">
        <v>32.5</v>
      </c>
    </row>
    <row r="160" spans="1:23" ht="16.5" x14ac:dyDescent="0.3">
      <c r="A160" s="3">
        <v>159</v>
      </c>
      <c r="B160" s="1">
        <v>43989</v>
      </c>
      <c r="C160" s="1" t="s">
        <v>61</v>
      </c>
      <c r="D160" t="s">
        <v>22</v>
      </c>
      <c r="E160">
        <v>7</v>
      </c>
      <c r="F160" t="s">
        <v>23</v>
      </c>
      <c r="G160">
        <v>102</v>
      </c>
      <c r="I160" s="2">
        <f>IFERROR(Table2[[#This Row],[Defects]]/Table2[[#This Row],[Units Produced]],"")</f>
        <v>0</v>
      </c>
      <c r="J160">
        <v>13.81</v>
      </c>
      <c r="K160" s="4">
        <f>IFERROR(Table2[[#This Row],[Units Produced]]/Table2[[#This Row],[Production Time Hours]],"")</f>
        <v>7.3859522085445324</v>
      </c>
      <c r="L160">
        <v>21.42</v>
      </c>
      <c r="M160">
        <v>28.05</v>
      </c>
      <c r="N160">
        <v>453.75</v>
      </c>
      <c r="O160">
        <v>3</v>
      </c>
      <c r="P160">
        <v>3.85</v>
      </c>
      <c r="Q160">
        <v>2.7</v>
      </c>
      <c r="R160">
        <v>1.8</v>
      </c>
      <c r="S160">
        <v>4.9000000000000002E-2</v>
      </c>
      <c r="T160">
        <v>1.34</v>
      </c>
      <c r="U160">
        <v>1</v>
      </c>
      <c r="V160">
        <v>21.4</v>
      </c>
      <c r="W160">
        <v>53.6</v>
      </c>
    </row>
    <row r="161" spans="1:23" ht="16.5" x14ac:dyDescent="0.3">
      <c r="A161" s="3">
        <v>160</v>
      </c>
      <c r="B161" s="1">
        <v>43990</v>
      </c>
      <c r="C161" s="1" t="s">
        <v>61</v>
      </c>
      <c r="D161" t="s">
        <v>24</v>
      </c>
      <c r="E161">
        <v>10</v>
      </c>
      <c r="F161" t="s">
        <v>25</v>
      </c>
      <c r="G161">
        <v>143</v>
      </c>
      <c r="H161">
        <v>1</v>
      </c>
      <c r="I161" s="2">
        <f>IFERROR(Table2[[#This Row],[Defects]]/Table2[[#This Row],[Units Produced]],"")</f>
        <v>6.993006993006993E-3</v>
      </c>
      <c r="J161">
        <v>2.4</v>
      </c>
      <c r="K161" s="4">
        <f>IFERROR(Table2[[#This Row],[Units Produced]]/Table2[[#This Row],[Production Time Hours]],"")</f>
        <v>59.583333333333336</v>
      </c>
      <c r="L161">
        <v>33.35</v>
      </c>
      <c r="M161">
        <v>15.45</v>
      </c>
      <c r="N161">
        <v>141.52000000000001</v>
      </c>
      <c r="O161">
        <v>2</v>
      </c>
      <c r="P161">
        <v>1.25</v>
      </c>
      <c r="Q161">
        <v>1.2</v>
      </c>
      <c r="R161">
        <v>2.31</v>
      </c>
      <c r="S161">
        <v>4.3999999999999997E-2</v>
      </c>
      <c r="T161">
        <v>0.46</v>
      </c>
      <c r="U161">
        <v>2</v>
      </c>
      <c r="V161">
        <v>22</v>
      </c>
      <c r="W161">
        <v>56.6</v>
      </c>
    </row>
    <row r="162" spans="1:23" ht="16.5" x14ac:dyDescent="0.3">
      <c r="A162" s="3">
        <v>161</v>
      </c>
      <c r="B162" s="1">
        <v>43991</v>
      </c>
      <c r="C162" s="1" t="s">
        <v>61</v>
      </c>
      <c r="D162" t="s">
        <v>24</v>
      </c>
      <c r="E162">
        <v>12</v>
      </c>
      <c r="F162" t="s">
        <v>23</v>
      </c>
      <c r="G162">
        <v>67</v>
      </c>
      <c r="H162">
        <v>8</v>
      </c>
      <c r="I162" s="2">
        <f>IFERROR(Table2[[#This Row],[Defects]]/Table2[[#This Row],[Units Produced]],"")</f>
        <v>0.11940298507462686</v>
      </c>
      <c r="J162">
        <v>1.77</v>
      </c>
      <c r="K162" s="4">
        <f>IFERROR(Table2[[#This Row],[Units Produced]]/Table2[[#This Row],[Production Time Hours]],"")</f>
        <v>37.853107344632768</v>
      </c>
      <c r="L162">
        <v>30.45</v>
      </c>
      <c r="M162">
        <v>28.21</v>
      </c>
      <c r="N162">
        <v>174.3</v>
      </c>
      <c r="O162">
        <v>1</v>
      </c>
      <c r="Q162">
        <v>2.5299999999999998</v>
      </c>
      <c r="R162">
        <v>1.38</v>
      </c>
      <c r="S162">
        <v>3.7999999999999999E-2</v>
      </c>
      <c r="T162">
        <v>0.26</v>
      </c>
      <c r="U162">
        <v>2</v>
      </c>
      <c r="V162">
        <v>19.3</v>
      </c>
      <c r="W162">
        <v>37.6</v>
      </c>
    </row>
    <row r="163" spans="1:23" ht="16.5" x14ac:dyDescent="0.3">
      <c r="A163" s="3">
        <v>162</v>
      </c>
      <c r="B163" s="1">
        <v>43992</v>
      </c>
      <c r="C163" s="1" t="s">
        <v>61</v>
      </c>
      <c r="D163" t="s">
        <v>20</v>
      </c>
      <c r="E163">
        <v>3</v>
      </c>
      <c r="F163" t="s">
        <v>25</v>
      </c>
      <c r="G163">
        <v>180</v>
      </c>
      <c r="H163">
        <v>7</v>
      </c>
      <c r="I163" s="2">
        <f>IFERROR(Table2[[#This Row],[Defects]]/Table2[[#This Row],[Units Produced]],"")</f>
        <v>3.888888888888889E-2</v>
      </c>
      <c r="J163">
        <v>16.98</v>
      </c>
      <c r="K163" s="4">
        <f>IFERROR(Table2[[#This Row],[Units Produced]]/Table2[[#This Row],[Production Time Hours]],"")</f>
        <v>10.600706713780918</v>
      </c>
      <c r="L163">
        <v>29.51</v>
      </c>
      <c r="M163">
        <v>19.37</v>
      </c>
      <c r="N163">
        <v>414.5</v>
      </c>
      <c r="O163">
        <v>2</v>
      </c>
      <c r="P163">
        <v>1.52</v>
      </c>
      <c r="Q163">
        <v>2.46</v>
      </c>
      <c r="R163">
        <v>0.82</v>
      </c>
      <c r="S163">
        <v>2.4E-2</v>
      </c>
      <c r="T163">
        <v>0.5</v>
      </c>
      <c r="U163">
        <v>1</v>
      </c>
      <c r="V163">
        <v>24</v>
      </c>
      <c r="W163">
        <v>34.799999999999997</v>
      </c>
    </row>
    <row r="164" spans="1:23" ht="16.5" x14ac:dyDescent="0.3">
      <c r="A164" s="3">
        <v>163</v>
      </c>
      <c r="B164" s="1">
        <v>43993</v>
      </c>
      <c r="C164" s="1" t="s">
        <v>61</v>
      </c>
      <c r="D164" t="s">
        <v>24</v>
      </c>
      <c r="E164">
        <v>9</v>
      </c>
      <c r="F164" t="s">
        <v>23</v>
      </c>
      <c r="G164">
        <v>179</v>
      </c>
      <c r="H164">
        <v>7</v>
      </c>
      <c r="I164" s="2">
        <f>IFERROR(Table2[[#This Row],[Defects]]/Table2[[#This Row],[Units Produced]],"")</f>
        <v>3.9106145251396648E-2</v>
      </c>
      <c r="J164">
        <v>13.03</v>
      </c>
      <c r="K164" s="4">
        <f>IFERROR(Table2[[#This Row],[Units Produced]]/Table2[[#This Row],[Production Time Hours]],"")</f>
        <v>13.737528779739064</v>
      </c>
      <c r="L164">
        <v>17.670000000000002</v>
      </c>
      <c r="M164">
        <v>21.53</v>
      </c>
      <c r="N164">
        <v>324.91000000000003</v>
      </c>
      <c r="O164">
        <v>4</v>
      </c>
      <c r="P164">
        <v>2.54</v>
      </c>
      <c r="R164">
        <v>1.86</v>
      </c>
      <c r="S164">
        <v>0.02</v>
      </c>
      <c r="T164">
        <v>1.1299999999999999</v>
      </c>
      <c r="U164">
        <v>2</v>
      </c>
      <c r="V164">
        <v>19.3</v>
      </c>
      <c r="W164">
        <v>58.9</v>
      </c>
    </row>
    <row r="165" spans="1:23" ht="16.5" x14ac:dyDescent="0.3">
      <c r="A165" s="3">
        <v>164</v>
      </c>
      <c r="B165" s="1">
        <v>43994</v>
      </c>
      <c r="C165" s="1" t="s">
        <v>61</v>
      </c>
      <c r="D165" t="s">
        <v>20</v>
      </c>
      <c r="E165">
        <v>1</v>
      </c>
      <c r="F165" t="s">
        <v>23</v>
      </c>
      <c r="G165">
        <v>165</v>
      </c>
      <c r="I165" s="2">
        <f>IFERROR(Table2[[#This Row],[Defects]]/Table2[[#This Row],[Units Produced]],"")</f>
        <v>0</v>
      </c>
      <c r="J165">
        <v>3.79</v>
      </c>
      <c r="K165" s="4">
        <f>IFERROR(Table2[[#This Row],[Units Produced]]/Table2[[#This Row],[Production Time Hours]],"")</f>
        <v>43.535620052770447</v>
      </c>
      <c r="L165">
        <v>43.82</v>
      </c>
      <c r="M165">
        <v>22.96</v>
      </c>
      <c r="N165">
        <v>122.57</v>
      </c>
      <c r="O165">
        <v>2</v>
      </c>
      <c r="P165">
        <v>2.39</v>
      </c>
      <c r="Q165">
        <v>0.15</v>
      </c>
      <c r="R165">
        <v>1.27</v>
      </c>
      <c r="S165">
        <v>0.03</v>
      </c>
      <c r="T165">
        <v>0.91</v>
      </c>
      <c r="U165">
        <v>1</v>
      </c>
      <c r="V165">
        <v>19.2</v>
      </c>
      <c r="W165">
        <v>43.3</v>
      </c>
    </row>
    <row r="166" spans="1:23" ht="16.5" x14ac:dyDescent="0.3">
      <c r="A166" s="3">
        <v>165</v>
      </c>
      <c r="B166" s="1">
        <v>43995</v>
      </c>
      <c r="C166" s="1" t="s">
        <v>61</v>
      </c>
      <c r="D166" t="s">
        <v>27</v>
      </c>
      <c r="E166">
        <v>17</v>
      </c>
      <c r="F166" t="s">
        <v>23</v>
      </c>
      <c r="G166">
        <v>188</v>
      </c>
      <c r="H166">
        <v>9</v>
      </c>
      <c r="I166" s="2">
        <f>IFERROR(Table2[[#This Row],[Defects]]/Table2[[#This Row],[Units Produced]],"")</f>
        <v>4.7872340425531915E-2</v>
      </c>
      <c r="J166">
        <v>9.86</v>
      </c>
      <c r="K166" s="4">
        <f>IFERROR(Table2[[#This Row],[Units Produced]]/Table2[[#This Row],[Production Time Hours]],"")</f>
        <v>19.066937119675458</v>
      </c>
      <c r="L166">
        <v>12.28</v>
      </c>
      <c r="M166">
        <v>21.16</v>
      </c>
      <c r="N166">
        <v>313.82</v>
      </c>
      <c r="O166">
        <v>4</v>
      </c>
      <c r="P166">
        <v>2.4500000000000002</v>
      </c>
      <c r="Q166">
        <v>2.77</v>
      </c>
      <c r="R166">
        <v>0.85</v>
      </c>
      <c r="S166">
        <v>1.9E-2</v>
      </c>
      <c r="T166">
        <v>1.5</v>
      </c>
      <c r="U166">
        <v>1</v>
      </c>
      <c r="V166">
        <v>24.8</v>
      </c>
      <c r="W166">
        <v>53</v>
      </c>
    </row>
    <row r="167" spans="1:23" ht="16.5" x14ac:dyDescent="0.3">
      <c r="A167" s="3">
        <v>166</v>
      </c>
      <c r="B167" s="1">
        <v>43996</v>
      </c>
      <c r="C167" s="1" t="s">
        <v>61</v>
      </c>
      <c r="D167" t="s">
        <v>27</v>
      </c>
      <c r="E167">
        <v>20</v>
      </c>
      <c r="F167" t="s">
        <v>25</v>
      </c>
      <c r="G167">
        <v>51</v>
      </c>
      <c r="H167">
        <v>2</v>
      </c>
      <c r="I167" s="2">
        <f>IFERROR(Table2[[#This Row],[Defects]]/Table2[[#This Row],[Units Produced]],"")</f>
        <v>3.9215686274509803E-2</v>
      </c>
      <c r="J167">
        <v>13.05</v>
      </c>
      <c r="K167" s="4">
        <f>IFERROR(Table2[[#This Row],[Units Produced]]/Table2[[#This Row],[Production Time Hours]],"")</f>
        <v>3.9080459770114939</v>
      </c>
      <c r="L167">
        <v>12.14</v>
      </c>
      <c r="M167">
        <v>24.43</v>
      </c>
      <c r="N167">
        <v>468.59</v>
      </c>
      <c r="O167">
        <v>2</v>
      </c>
      <c r="P167">
        <v>4.0599999999999996</v>
      </c>
      <c r="R167">
        <v>1.76</v>
      </c>
      <c r="S167">
        <v>1.7000000000000001E-2</v>
      </c>
      <c r="T167">
        <v>0.51</v>
      </c>
      <c r="U167">
        <v>2</v>
      </c>
      <c r="V167">
        <v>20.5</v>
      </c>
      <c r="W167">
        <v>43</v>
      </c>
    </row>
    <row r="168" spans="1:23" ht="16.5" x14ac:dyDescent="0.3">
      <c r="A168" s="3">
        <v>167</v>
      </c>
      <c r="B168" s="1">
        <v>43997</v>
      </c>
      <c r="C168" s="1" t="s">
        <v>61</v>
      </c>
      <c r="D168" t="s">
        <v>26</v>
      </c>
      <c r="E168">
        <v>13</v>
      </c>
      <c r="F168" t="s">
        <v>25</v>
      </c>
      <c r="G168">
        <v>144</v>
      </c>
      <c r="H168">
        <v>3</v>
      </c>
      <c r="I168" s="2">
        <f>IFERROR(Table2[[#This Row],[Defects]]/Table2[[#This Row],[Units Produced]],"")</f>
        <v>2.0833333333333332E-2</v>
      </c>
      <c r="J168">
        <v>9.1199999999999992</v>
      </c>
      <c r="K168" s="4">
        <f>IFERROR(Table2[[#This Row],[Units Produced]]/Table2[[#This Row],[Production Time Hours]],"")</f>
        <v>15.789473684210527</v>
      </c>
      <c r="L168">
        <v>15.6</v>
      </c>
      <c r="M168">
        <v>27.52</v>
      </c>
      <c r="N168">
        <v>173.16</v>
      </c>
      <c r="O168">
        <v>2</v>
      </c>
      <c r="P168">
        <v>2.1</v>
      </c>
      <c r="Q168">
        <v>1.79</v>
      </c>
      <c r="R168">
        <v>0.73</v>
      </c>
      <c r="S168">
        <v>2.3E-2</v>
      </c>
      <c r="U168">
        <v>2</v>
      </c>
      <c r="V168">
        <v>24.7</v>
      </c>
      <c r="W168">
        <v>38</v>
      </c>
    </row>
    <row r="169" spans="1:23" ht="16.5" x14ac:dyDescent="0.3">
      <c r="A169" s="3">
        <v>168</v>
      </c>
      <c r="B169" s="1">
        <v>43998</v>
      </c>
      <c r="C169" s="1" t="s">
        <v>61</v>
      </c>
      <c r="D169" t="s">
        <v>27</v>
      </c>
      <c r="E169">
        <v>18</v>
      </c>
      <c r="F169" t="s">
        <v>21</v>
      </c>
      <c r="G169">
        <v>146</v>
      </c>
      <c r="H169">
        <v>6</v>
      </c>
      <c r="I169" s="2">
        <f>IFERROR(Table2[[#This Row],[Defects]]/Table2[[#This Row],[Units Produced]],"")</f>
        <v>4.1095890410958902E-2</v>
      </c>
      <c r="J169">
        <v>3.62</v>
      </c>
      <c r="K169" s="4">
        <f>IFERROR(Table2[[#This Row],[Units Produced]]/Table2[[#This Row],[Production Time Hours]],"")</f>
        <v>40.331491712707184</v>
      </c>
      <c r="L169">
        <v>14.48</v>
      </c>
      <c r="M169">
        <v>25.44</v>
      </c>
      <c r="N169">
        <v>127.38</v>
      </c>
      <c r="O169">
        <v>2</v>
      </c>
      <c r="P169">
        <v>4.17</v>
      </c>
      <c r="Q169">
        <v>1.03</v>
      </c>
      <c r="R169">
        <v>0.82</v>
      </c>
      <c r="S169">
        <v>1.4E-2</v>
      </c>
      <c r="T169">
        <v>0.75</v>
      </c>
      <c r="U169">
        <v>2</v>
      </c>
      <c r="V169">
        <v>24.6</v>
      </c>
      <c r="W169">
        <v>44.4</v>
      </c>
    </row>
    <row r="170" spans="1:23" ht="16.5" x14ac:dyDescent="0.3">
      <c r="A170" s="3">
        <v>169</v>
      </c>
      <c r="B170" s="1">
        <v>43999</v>
      </c>
      <c r="C170" s="1" t="s">
        <v>61</v>
      </c>
      <c r="D170" t="s">
        <v>22</v>
      </c>
      <c r="E170">
        <v>8</v>
      </c>
      <c r="F170" t="s">
        <v>21</v>
      </c>
      <c r="G170">
        <v>180</v>
      </c>
      <c r="H170">
        <v>5</v>
      </c>
      <c r="I170" s="2">
        <f>IFERROR(Table2[[#This Row],[Defects]]/Table2[[#This Row],[Units Produced]],"")</f>
        <v>2.7777777777777776E-2</v>
      </c>
      <c r="J170">
        <v>4.46</v>
      </c>
      <c r="K170" s="4">
        <f>IFERROR(Table2[[#This Row],[Units Produced]]/Table2[[#This Row],[Production Time Hours]],"")</f>
        <v>40.358744394618832</v>
      </c>
      <c r="L170">
        <v>45.31</v>
      </c>
      <c r="M170">
        <v>18.579999999999998</v>
      </c>
      <c r="N170">
        <v>478.57</v>
      </c>
      <c r="O170">
        <v>2</v>
      </c>
      <c r="P170">
        <v>4.5599999999999996</v>
      </c>
      <c r="Q170">
        <v>1.98</v>
      </c>
      <c r="R170">
        <v>1.97</v>
      </c>
      <c r="S170">
        <v>0.03</v>
      </c>
      <c r="T170">
        <v>0.94</v>
      </c>
      <c r="U170">
        <v>0</v>
      </c>
      <c r="V170">
        <v>24.3</v>
      </c>
      <c r="W170">
        <v>43.5</v>
      </c>
    </row>
    <row r="171" spans="1:23" ht="16.5" x14ac:dyDescent="0.3">
      <c r="A171" s="3">
        <v>170</v>
      </c>
      <c r="B171" s="1">
        <v>44000</v>
      </c>
      <c r="C171" s="1" t="s">
        <v>61</v>
      </c>
      <c r="D171" t="s">
        <v>22</v>
      </c>
      <c r="E171">
        <v>8</v>
      </c>
      <c r="F171" t="s">
        <v>23</v>
      </c>
      <c r="G171">
        <v>109</v>
      </c>
      <c r="H171">
        <v>2</v>
      </c>
      <c r="I171" s="2">
        <f>IFERROR(Table2[[#This Row],[Defects]]/Table2[[#This Row],[Units Produced]],"")</f>
        <v>1.834862385321101E-2</v>
      </c>
      <c r="J171">
        <v>6.64</v>
      </c>
      <c r="K171" s="4">
        <f>IFERROR(Table2[[#This Row],[Units Produced]]/Table2[[#This Row],[Production Time Hours]],"")</f>
        <v>16.41566265060241</v>
      </c>
      <c r="L171">
        <v>41.61</v>
      </c>
      <c r="M171">
        <v>28.78</v>
      </c>
      <c r="N171">
        <v>251.93</v>
      </c>
      <c r="O171">
        <v>4</v>
      </c>
      <c r="Q171">
        <v>0.16</v>
      </c>
      <c r="R171">
        <v>1.88</v>
      </c>
      <c r="S171">
        <v>4.2000000000000003E-2</v>
      </c>
      <c r="T171">
        <v>1.83</v>
      </c>
      <c r="U171">
        <v>1</v>
      </c>
      <c r="V171">
        <v>24.4</v>
      </c>
      <c r="W171">
        <v>45.7</v>
      </c>
    </row>
    <row r="172" spans="1:23" ht="16.5" x14ac:dyDescent="0.3">
      <c r="A172" s="3">
        <v>171</v>
      </c>
      <c r="B172" s="1">
        <v>44001</v>
      </c>
      <c r="C172" s="1" t="s">
        <v>61</v>
      </c>
      <c r="D172" t="s">
        <v>26</v>
      </c>
      <c r="E172">
        <v>15</v>
      </c>
      <c r="F172" t="s">
        <v>23</v>
      </c>
      <c r="G172">
        <v>105</v>
      </c>
      <c r="I172" s="2">
        <f>IFERROR(Table2[[#This Row],[Defects]]/Table2[[#This Row],[Units Produced]],"")</f>
        <v>0</v>
      </c>
      <c r="J172">
        <v>1.03</v>
      </c>
      <c r="K172" s="4">
        <f>IFERROR(Table2[[#This Row],[Units Produced]]/Table2[[#This Row],[Production Time Hours]],"")</f>
        <v>101.94174757281553</v>
      </c>
      <c r="L172">
        <v>21.39</v>
      </c>
      <c r="M172">
        <v>25.42</v>
      </c>
      <c r="N172">
        <v>410.52</v>
      </c>
      <c r="O172">
        <v>2</v>
      </c>
      <c r="P172">
        <v>4.58</v>
      </c>
      <c r="Q172">
        <v>2.2599999999999998</v>
      </c>
      <c r="R172">
        <v>1.7</v>
      </c>
      <c r="S172">
        <v>4.8000000000000001E-2</v>
      </c>
      <c r="T172">
        <v>1.59</v>
      </c>
      <c r="U172">
        <v>1</v>
      </c>
      <c r="V172">
        <v>22.2</v>
      </c>
      <c r="W172">
        <v>57</v>
      </c>
    </row>
    <row r="173" spans="1:23" ht="16.5" x14ac:dyDescent="0.3">
      <c r="A173" s="3">
        <v>172</v>
      </c>
      <c r="B173" s="1">
        <v>44002</v>
      </c>
      <c r="C173" s="1" t="s">
        <v>61</v>
      </c>
      <c r="D173" t="s">
        <v>27</v>
      </c>
      <c r="E173">
        <v>17</v>
      </c>
      <c r="F173" t="s">
        <v>21</v>
      </c>
      <c r="G173">
        <v>178</v>
      </c>
      <c r="H173">
        <v>0</v>
      </c>
      <c r="I173" s="2">
        <f>IFERROR(Table2[[#This Row],[Defects]]/Table2[[#This Row],[Units Produced]],"")</f>
        <v>0</v>
      </c>
      <c r="J173">
        <v>17.760000000000002</v>
      </c>
      <c r="K173" s="4">
        <f>IFERROR(Table2[[#This Row],[Units Produced]]/Table2[[#This Row],[Production Time Hours]],"")</f>
        <v>10.022522522522522</v>
      </c>
      <c r="L173">
        <v>20.62</v>
      </c>
      <c r="M173">
        <v>17.05</v>
      </c>
      <c r="N173">
        <v>342.55</v>
      </c>
      <c r="O173">
        <v>3</v>
      </c>
      <c r="P173">
        <v>1.02</v>
      </c>
      <c r="Q173">
        <v>0.62</v>
      </c>
      <c r="R173">
        <v>2.0699999999999998</v>
      </c>
      <c r="S173">
        <v>2.7E-2</v>
      </c>
      <c r="T173">
        <v>0.5</v>
      </c>
      <c r="U173">
        <v>0</v>
      </c>
      <c r="V173">
        <v>18.3</v>
      </c>
      <c r="W173">
        <v>33.200000000000003</v>
      </c>
    </row>
    <row r="174" spans="1:23" ht="16.5" x14ac:dyDescent="0.3">
      <c r="A174" s="3">
        <v>173</v>
      </c>
      <c r="B174" s="1">
        <v>44003</v>
      </c>
      <c r="C174" s="1" t="s">
        <v>61</v>
      </c>
      <c r="D174" t="s">
        <v>27</v>
      </c>
      <c r="E174">
        <v>17</v>
      </c>
      <c r="F174" t="s">
        <v>21</v>
      </c>
      <c r="G174">
        <v>61</v>
      </c>
      <c r="H174">
        <v>2</v>
      </c>
      <c r="I174" s="2">
        <f>IFERROR(Table2[[#This Row],[Defects]]/Table2[[#This Row],[Units Produced]],"")</f>
        <v>3.2786885245901641E-2</v>
      </c>
      <c r="J174">
        <v>16.79</v>
      </c>
      <c r="K174" s="4">
        <f>IFERROR(Table2[[#This Row],[Units Produced]]/Table2[[#This Row],[Production Time Hours]],"")</f>
        <v>3.6331149493746278</v>
      </c>
      <c r="L174">
        <v>26.22</v>
      </c>
      <c r="M174">
        <v>25.95</v>
      </c>
      <c r="N174">
        <v>174.91</v>
      </c>
      <c r="O174">
        <v>2</v>
      </c>
      <c r="P174">
        <v>3.84</v>
      </c>
      <c r="Q174">
        <v>0.28999999999999998</v>
      </c>
      <c r="R174">
        <v>0.8</v>
      </c>
      <c r="S174">
        <v>4.8000000000000001E-2</v>
      </c>
      <c r="T174">
        <v>1.41</v>
      </c>
      <c r="U174">
        <v>2</v>
      </c>
      <c r="V174">
        <v>24.1</v>
      </c>
      <c r="W174">
        <v>45.6</v>
      </c>
    </row>
    <row r="175" spans="1:23" ht="16.5" x14ac:dyDescent="0.3">
      <c r="A175" s="3">
        <v>174</v>
      </c>
      <c r="B175" s="1">
        <v>44004</v>
      </c>
      <c r="C175" s="1" t="s">
        <v>61</v>
      </c>
      <c r="D175" t="s">
        <v>22</v>
      </c>
      <c r="E175">
        <v>8</v>
      </c>
      <c r="F175" t="s">
        <v>25</v>
      </c>
      <c r="G175">
        <v>161</v>
      </c>
      <c r="H175">
        <v>0</v>
      </c>
      <c r="I175" s="2">
        <f>IFERROR(Table2[[#This Row],[Defects]]/Table2[[#This Row],[Units Produced]],"")</f>
        <v>0</v>
      </c>
      <c r="J175">
        <v>21.27</v>
      </c>
      <c r="K175" s="4">
        <f>IFERROR(Table2[[#This Row],[Units Produced]]/Table2[[#This Row],[Production Time Hours]],"")</f>
        <v>7.5693464974141982</v>
      </c>
      <c r="L175">
        <v>30.85</v>
      </c>
      <c r="M175">
        <v>15.51</v>
      </c>
      <c r="N175">
        <v>180.66</v>
      </c>
      <c r="O175">
        <v>2</v>
      </c>
      <c r="Q175">
        <v>2.7</v>
      </c>
      <c r="R175">
        <v>0.66</v>
      </c>
      <c r="S175">
        <v>3.7999999999999999E-2</v>
      </c>
      <c r="T175">
        <v>0.24</v>
      </c>
      <c r="U175">
        <v>0</v>
      </c>
      <c r="V175">
        <v>24.8</v>
      </c>
      <c r="W175">
        <v>31.8</v>
      </c>
    </row>
    <row r="176" spans="1:23" ht="16.5" x14ac:dyDescent="0.3">
      <c r="A176" s="3">
        <v>175</v>
      </c>
      <c r="B176" s="1">
        <v>44005</v>
      </c>
      <c r="C176" s="1" t="s">
        <v>61</v>
      </c>
      <c r="D176" t="s">
        <v>20</v>
      </c>
      <c r="E176">
        <v>1</v>
      </c>
      <c r="F176" t="s">
        <v>25</v>
      </c>
      <c r="G176">
        <v>182</v>
      </c>
      <c r="H176">
        <v>2</v>
      </c>
      <c r="I176" s="2">
        <f>IFERROR(Table2[[#This Row],[Defects]]/Table2[[#This Row],[Units Produced]],"")</f>
        <v>1.098901098901099E-2</v>
      </c>
      <c r="J176">
        <v>3.63</v>
      </c>
      <c r="K176" s="4">
        <f>IFERROR(Table2[[#This Row],[Units Produced]]/Table2[[#This Row],[Production Time Hours]],"")</f>
        <v>50.137741046831955</v>
      </c>
      <c r="L176">
        <v>23.23</v>
      </c>
      <c r="M176">
        <v>24.37</v>
      </c>
      <c r="N176">
        <v>397.07</v>
      </c>
      <c r="O176">
        <v>1</v>
      </c>
      <c r="P176">
        <v>4.03</v>
      </c>
      <c r="Q176">
        <v>1.67</v>
      </c>
      <c r="R176">
        <v>2.48</v>
      </c>
      <c r="S176">
        <v>1.2E-2</v>
      </c>
      <c r="T176">
        <v>2</v>
      </c>
      <c r="U176">
        <v>1</v>
      </c>
      <c r="V176">
        <v>23.6</v>
      </c>
      <c r="W176">
        <v>48.2</v>
      </c>
    </row>
    <row r="177" spans="1:23" ht="16.5" x14ac:dyDescent="0.3">
      <c r="A177" s="3">
        <v>176</v>
      </c>
      <c r="B177" s="1">
        <v>44006</v>
      </c>
      <c r="C177" s="1" t="s">
        <v>61</v>
      </c>
      <c r="D177" t="s">
        <v>26</v>
      </c>
      <c r="E177">
        <v>13</v>
      </c>
      <c r="F177" t="s">
        <v>25</v>
      </c>
      <c r="G177">
        <v>120</v>
      </c>
      <c r="H177">
        <v>8</v>
      </c>
      <c r="I177" s="2">
        <f>IFERROR(Table2[[#This Row],[Defects]]/Table2[[#This Row],[Units Produced]],"")</f>
        <v>6.6666666666666666E-2</v>
      </c>
      <c r="J177">
        <v>15.16</v>
      </c>
      <c r="K177" s="4">
        <f>IFERROR(Table2[[#This Row],[Units Produced]]/Table2[[#This Row],[Production Time Hours]],"")</f>
        <v>7.9155672823218994</v>
      </c>
      <c r="L177">
        <v>46.22</v>
      </c>
      <c r="M177">
        <v>28.87</v>
      </c>
      <c r="N177">
        <v>353.8</v>
      </c>
      <c r="O177">
        <v>2</v>
      </c>
      <c r="P177">
        <v>1.95</v>
      </c>
      <c r="Q177">
        <v>1.47</v>
      </c>
      <c r="R177">
        <v>1.53</v>
      </c>
      <c r="S177">
        <v>2.7E-2</v>
      </c>
      <c r="T177">
        <v>1.78</v>
      </c>
      <c r="U177">
        <v>2</v>
      </c>
      <c r="V177">
        <v>22.6</v>
      </c>
      <c r="W177">
        <v>47.8</v>
      </c>
    </row>
    <row r="178" spans="1:23" ht="16.5" x14ac:dyDescent="0.3">
      <c r="A178" s="3">
        <v>177</v>
      </c>
      <c r="B178" s="1">
        <v>44007</v>
      </c>
      <c r="C178" s="1" t="s">
        <v>61</v>
      </c>
      <c r="D178" t="s">
        <v>26</v>
      </c>
      <c r="E178">
        <v>14</v>
      </c>
      <c r="F178" t="s">
        <v>23</v>
      </c>
      <c r="G178">
        <v>107</v>
      </c>
      <c r="H178">
        <v>1</v>
      </c>
      <c r="I178" s="2">
        <f>IFERROR(Table2[[#This Row],[Defects]]/Table2[[#This Row],[Units Produced]],"")</f>
        <v>9.3457943925233638E-3</v>
      </c>
      <c r="J178">
        <v>17.61</v>
      </c>
      <c r="K178" s="4">
        <f>IFERROR(Table2[[#This Row],[Units Produced]]/Table2[[#This Row],[Production Time Hours]],"")</f>
        <v>6.0760931289040316</v>
      </c>
      <c r="L178">
        <v>11.93</v>
      </c>
      <c r="M178">
        <v>23.62</v>
      </c>
      <c r="N178">
        <v>105.96</v>
      </c>
      <c r="O178">
        <v>1</v>
      </c>
      <c r="Q178">
        <v>1.85</v>
      </c>
      <c r="R178">
        <v>2.44</v>
      </c>
      <c r="S178">
        <v>4.8000000000000001E-2</v>
      </c>
      <c r="T178">
        <v>1.69</v>
      </c>
      <c r="U178">
        <v>2</v>
      </c>
      <c r="V178">
        <v>19.399999999999999</v>
      </c>
      <c r="W178">
        <v>57.9</v>
      </c>
    </row>
    <row r="179" spans="1:23" ht="16.5" x14ac:dyDescent="0.3">
      <c r="A179" s="3">
        <v>178</v>
      </c>
      <c r="B179" s="1">
        <v>44008</v>
      </c>
      <c r="C179" s="1" t="s">
        <v>61</v>
      </c>
      <c r="D179" t="s">
        <v>24</v>
      </c>
      <c r="E179">
        <v>11</v>
      </c>
      <c r="F179" t="s">
        <v>25</v>
      </c>
      <c r="G179">
        <v>67</v>
      </c>
      <c r="H179">
        <v>1</v>
      </c>
      <c r="I179" s="2">
        <f>IFERROR(Table2[[#This Row],[Defects]]/Table2[[#This Row],[Units Produced]],"")</f>
        <v>1.4925373134328358E-2</v>
      </c>
      <c r="J179">
        <v>14.96</v>
      </c>
      <c r="K179" s="4">
        <f>IFERROR(Table2[[#This Row],[Units Produced]]/Table2[[#This Row],[Production Time Hours]],"")</f>
        <v>4.4786096256684491</v>
      </c>
      <c r="L179">
        <v>48.45</v>
      </c>
      <c r="M179">
        <v>19.600000000000001</v>
      </c>
      <c r="N179">
        <v>298.08999999999997</v>
      </c>
      <c r="O179">
        <v>3</v>
      </c>
      <c r="P179">
        <v>0.56999999999999995</v>
      </c>
      <c r="Q179">
        <v>2.98</v>
      </c>
      <c r="R179">
        <v>1.69</v>
      </c>
      <c r="S179">
        <v>0.02</v>
      </c>
      <c r="U179">
        <v>0</v>
      </c>
      <c r="V179">
        <v>24.6</v>
      </c>
      <c r="W179">
        <v>55.3</v>
      </c>
    </row>
    <row r="180" spans="1:23" ht="16.5" x14ac:dyDescent="0.3">
      <c r="A180" s="3">
        <v>179</v>
      </c>
      <c r="B180" s="1">
        <v>44009</v>
      </c>
      <c r="C180" s="1" t="s">
        <v>61</v>
      </c>
      <c r="D180" t="s">
        <v>24</v>
      </c>
      <c r="E180">
        <v>12</v>
      </c>
      <c r="F180" t="s">
        <v>21</v>
      </c>
      <c r="G180">
        <v>86</v>
      </c>
      <c r="H180">
        <v>1</v>
      </c>
      <c r="I180" s="2">
        <f>IFERROR(Table2[[#This Row],[Defects]]/Table2[[#This Row],[Units Produced]],"")</f>
        <v>1.1627906976744186E-2</v>
      </c>
      <c r="J180">
        <v>9.18</v>
      </c>
      <c r="K180" s="4">
        <f>IFERROR(Table2[[#This Row],[Units Produced]]/Table2[[#This Row],[Production Time Hours]],"")</f>
        <v>9.3681917211328987</v>
      </c>
      <c r="L180">
        <v>32.78</v>
      </c>
      <c r="M180">
        <v>29.82</v>
      </c>
      <c r="N180">
        <v>467.53</v>
      </c>
      <c r="O180">
        <v>1</v>
      </c>
      <c r="P180">
        <v>2.57</v>
      </c>
      <c r="Q180">
        <v>0.57999999999999996</v>
      </c>
      <c r="R180">
        <v>1.92</v>
      </c>
      <c r="S180">
        <v>1.4E-2</v>
      </c>
      <c r="T180">
        <v>0.4</v>
      </c>
      <c r="U180">
        <v>1</v>
      </c>
      <c r="V180">
        <v>18.399999999999999</v>
      </c>
      <c r="W180">
        <v>36.4</v>
      </c>
    </row>
    <row r="181" spans="1:23" ht="16.5" x14ac:dyDescent="0.3">
      <c r="A181" s="3">
        <v>180</v>
      </c>
      <c r="B181" s="1">
        <v>44010</v>
      </c>
      <c r="C181" s="1" t="s">
        <v>61</v>
      </c>
      <c r="D181" t="s">
        <v>27</v>
      </c>
      <c r="E181">
        <v>20</v>
      </c>
      <c r="F181" t="s">
        <v>21</v>
      </c>
      <c r="G181">
        <v>195</v>
      </c>
      <c r="H181">
        <v>1</v>
      </c>
      <c r="I181" s="2">
        <f>IFERROR(Table2[[#This Row],[Defects]]/Table2[[#This Row],[Units Produced]],"")</f>
        <v>5.1282051282051282E-3</v>
      </c>
      <c r="J181">
        <v>8.5</v>
      </c>
      <c r="K181" s="4">
        <f>IFERROR(Table2[[#This Row],[Units Produced]]/Table2[[#This Row],[Production Time Hours]],"")</f>
        <v>22.941176470588236</v>
      </c>
      <c r="L181">
        <v>47.8</v>
      </c>
      <c r="M181">
        <v>27.13</v>
      </c>
      <c r="N181">
        <v>313</v>
      </c>
      <c r="O181">
        <v>2</v>
      </c>
      <c r="P181">
        <v>1.41</v>
      </c>
      <c r="Q181">
        <v>0.63</v>
      </c>
      <c r="R181">
        <v>1.0900000000000001</v>
      </c>
      <c r="S181">
        <v>2.1999999999999999E-2</v>
      </c>
      <c r="U181">
        <v>0</v>
      </c>
      <c r="V181">
        <v>20.9</v>
      </c>
      <c r="W181">
        <v>42.2</v>
      </c>
    </row>
    <row r="182" spans="1:23" ht="16.5" x14ac:dyDescent="0.3">
      <c r="A182" s="3">
        <v>181</v>
      </c>
      <c r="B182" s="1">
        <v>44011</v>
      </c>
      <c r="C182" s="1" t="s">
        <v>61</v>
      </c>
      <c r="D182" t="s">
        <v>26</v>
      </c>
      <c r="E182">
        <v>13</v>
      </c>
      <c r="F182" t="s">
        <v>21</v>
      </c>
      <c r="G182">
        <v>104</v>
      </c>
      <c r="H182">
        <v>0</v>
      </c>
      <c r="I182" s="2">
        <f>IFERROR(Table2[[#This Row],[Defects]]/Table2[[#This Row],[Units Produced]],"")</f>
        <v>0</v>
      </c>
      <c r="J182">
        <v>4.18</v>
      </c>
      <c r="K182" s="4">
        <f>IFERROR(Table2[[#This Row],[Units Produced]]/Table2[[#This Row],[Production Time Hours]],"")</f>
        <v>24.880382775119617</v>
      </c>
      <c r="L182">
        <v>37.83</v>
      </c>
      <c r="M182">
        <v>18.72</v>
      </c>
      <c r="N182">
        <v>111.19</v>
      </c>
      <c r="O182">
        <v>2</v>
      </c>
      <c r="P182">
        <v>2.42</v>
      </c>
      <c r="Q182">
        <v>2.12</v>
      </c>
      <c r="R182">
        <v>2.2400000000000002</v>
      </c>
      <c r="S182">
        <v>3.4000000000000002E-2</v>
      </c>
      <c r="T182">
        <v>0.92</v>
      </c>
      <c r="U182">
        <v>2</v>
      </c>
      <c r="V182">
        <v>20.5</v>
      </c>
      <c r="W182">
        <v>34.700000000000003</v>
      </c>
    </row>
    <row r="183" spans="1:23" ht="16.5" x14ac:dyDescent="0.3">
      <c r="A183" s="3">
        <v>182</v>
      </c>
      <c r="B183" s="1">
        <v>44012</v>
      </c>
      <c r="C183" s="1" t="s">
        <v>61</v>
      </c>
      <c r="D183" t="s">
        <v>24</v>
      </c>
      <c r="E183">
        <v>10</v>
      </c>
      <c r="F183" t="s">
        <v>21</v>
      </c>
      <c r="G183">
        <v>123</v>
      </c>
      <c r="H183">
        <v>0</v>
      </c>
      <c r="I183" s="2">
        <f>IFERROR(Table2[[#This Row],[Defects]]/Table2[[#This Row],[Units Produced]],"")</f>
        <v>0</v>
      </c>
      <c r="J183">
        <v>23.34</v>
      </c>
      <c r="K183" s="4">
        <f>IFERROR(Table2[[#This Row],[Units Produced]]/Table2[[#This Row],[Production Time Hours]],"")</f>
        <v>5.2699228791773782</v>
      </c>
      <c r="L183">
        <v>16.07</v>
      </c>
      <c r="M183">
        <v>16.079999999999998</v>
      </c>
      <c r="N183">
        <v>295.73</v>
      </c>
      <c r="O183">
        <v>3</v>
      </c>
      <c r="P183">
        <v>3.94</v>
      </c>
      <c r="Q183">
        <v>2.48</v>
      </c>
      <c r="R183">
        <v>1.27</v>
      </c>
      <c r="S183">
        <v>4.2999999999999997E-2</v>
      </c>
      <c r="T183">
        <v>0.83</v>
      </c>
      <c r="U183">
        <v>1</v>
      </c>
      <c r="V183">
        <v>24</v>
      </c>
      <c r="W183">
        <v>50.8</v>
      </c>
    </row>
    <row r="184" spans="1:23" ht="16.5" x14ac:dyDescent="0.3">
      <c r="A184" s="3">
        <v>183</v>
      </c>
      <c r="B184" s="1">
        <v>44013</v>
      </c>
      <c r="C184" s="1" t="s">
        <v>62</v>
      </c>
      <c r="D184" t="s">
        <v>24</v>
      </c>
      <c r="E184">
        <v>12</v>
      </c>
      <c r="F184" t="s">
        <v>21</v>
      </c>
      <c r="G184">
        <v>105</v>
      </c>
      <c r="I184" s="2">
        <f>IFERROR(Table2[[#This Row],[Defects]]/Table2[[#This Row],[Units Produced]],"")</f>
        <v>0</v>
      </c>
      <c r="J184">
        <v>3.55</v>
      </c>
      <c r="K184" s="4">
        <f>IFERROR(Table2[[#This Row],[Units Produced]]/Table2[[#This Row],[Production Time Hours]],"")</f>
        <v>29.577464788732396</v>
      </c>
      <c r="L184">
        <v>37.74</v>
      </c>
      <c r="M184">
        <v>29.49</v>
      </c>
      <c r="N184">
        <v>118.1</v>
      </c>
      <c r="O184">
        <v>2</v>
      </c>
      <c r="P184">
        <v>1.43</v>
      </c>
      <c r="Q184">
        <v>2.81</v>
      </c>
      <c r="R184">
        <v>2.2599999999999998</v>
      </c>
      <c r="S184">
        <v>2.9000000000000001E-2</v>
      </c>
      <c r="U184">
        <v>1</v>
      </c>
      <c r="V184">
        <v>18.8</v>
      </c>
      <c r="W184">
        <v>47.6</v>
      </c>
    </row>
    <row r="185" spans="1:23" ht="16.5" x14ac:dyDescent="0.3">
      <c r="A185" s="3">
        <v>184</v>
      </c>
      <c r="B185" s="1">
        <v>44014</v>
      </c>
      <c r="C185" s="1" t="s">
        <v>62</v>
      </c>
      <c r="D185" t="s">
        <v>26</v>
      </c>
      <c r="E185">
        <v>13</v>
      </c>
      <c r="F185" t="s">
        <v>21</v>
      </c>
      <c r="G185">
        <v>109</v>
      </c>
      <c r="H185">
        <v>7</v>
      </c>
      <c r="I185" s="2">
        <f>IFERROR(Table2[[#This Row],[Defects]]/Table2[[#This Row],[Units Produced]],"")</f>
        <v>6.4220183486238536E-2</v>
      </c>
      <c r="J185">
        <v>16.7</v>
      </c>
      <c r="K185" s="4">
        <f>IFERROR(Table2[[#This Row],[Units Produced]]/Table2[[#This Row],[Production Time Hours]],"")</f>
        <v>6.5269461077844317</v>
      </c>
      <c r="L185">
        <v>48.75</v>
      </c>
      <c r="M185">
        <v>15.53</v>
      </c>
      <c r="N185">
        <v>281.12</v>
      </c>
      <c r="O185">
        <v>4</v>
      </c>
      <c r="P185">
        <v>4.01</v>
      </c>
      <c r="R185">
        <v>1.07</v>
      </c>
      <c r="S185">
        <v>3.5000000000000003E-2</v>
      </c>
      <c r="T185">
        <v>1.48</v>
      </c>
      <c r="U185">
        <v>2</v>
      </c>
      <c r="V185">
        <v>19.100000000000001</v>
      </c>
      <c r="W185">
        <v>56</v>
      </c>
    </row>
    <row r="186" spans="1:23" ht="16.5" x14ac:dyDescent="0.3">
      <c r="A186" s="3">
        <v>185</v>
      </c>
      <c r="B186" s="1">
        <v>44015</v>
      </c>
      <c r="C186" s="1" t="s">
        <v>62</v>
      </c>
      <c r="D186" t="s">
        <v>26</v>
      </c>
      <c r="E186">
        <v>14</v>
      </c>
      <c r="F186" t="s">
        <v>25</v>
      </c>
      <c r="G186">
        <v>143</v>
      </c>
      <c r="H186">
        <v>3</v>
      </c>
      <c r="I186" s="2">
        <f>IFERROR(Table2[[#This Row],[Defects]]/Table2[[#This Row],[Units Produced]],"")</f>
        <v>2.097902097902098E-2</v>
      </c>
      <c r="J186">
        <v>21.36</v>
      </c>
      <c r="K186" s="4">
        <f>IFERROR(Table2[[#This Row],[Units Produced]]/Table2[[#This Row],[Production Time Hours]],"")</f>
        <v>6.6947565543071166</v>
      </c>
      <c r="L186">
        <v>30</v>
      </c>
      <c r="M186">
        <v>25.15</v>
      </c>
      <c r="N186">
        <v>394.89</v>
      </c>
      <c r="O186">
        <v>4</v>
      </c>
      <c r="P186">
        <v>4.0599999999999996</v>
      </c>
      <c r="Q186">
        <v>1.57</v>
      </c>
      <c r="R186">
        <v>1.68</v>
      </c>
      <c r="S186">
        <v>4.5999999999999999E-2</v>
      </c>
      <c r="T186">
        <v>0.54</v>
      </c>
      <c r="U186">
        <v>0</v>
      </c>
      <c r="V186">
        <v>19.899999999999999</v>
      </c>
      <c r="W186">
        <v>50.5</v>
      </c>
    </row>
    <row r="187" spans="1:23" ht="16.5" x14ac:dyDescent="0.3">
      <c r="A187" s="3">
        <v>186</v>
      </c>
      <c r="B187" s="1">
        <v>44016</v>
      </c>
      <c r="C187" s="1" t="s">
        <v>62</v>
      </c>
      <c r="D187" t="s">
        <v>20</v>
      </c>
      <c r="E187">
        <v>2</v>
      </c>
      <c r="F187" t="s">
        <v>25</v>
      </c>
      <c r="G187">
        <v>127</v>
      </c>
      <c r="H187">
        <v>6</v>
      </c>
      <c r="I187" s="2">
        <f>IFERROR(Table2[[#This Row],[Defects]]/Table2[[#This Row],[Units Produced]],"")</f>
        <v>4.7244094488188976E-2</v>
      </c>
      <c r="J187">
        <v>21.7</v>
      </c>
      <c r="K187" s="4">
        <f>IFERROR(Table2[[#This Row],[Units Produced]]/Table2[[#This Row],[Production Time Hours]],"")</f>
        <v>5.8525345622119813</v>
      </c>
      <c r="L187">
        <v>45.11</v>
      </c>
      <c r="M187">
        <v>29.75</v>
      </c>
      <c r="N187">
        <v>152.41</v>
      </c>
      <c r="O187">
        <v>1</v>
      </c>
      <c r="P187">
        <v>4.3</v>
      </c>
      <c r="Q187">
        <v>2.14</v>
      </c>
      <c r="R187">
        <v>2.06</v>
      </c>
      <c r="S187">
        <v>3.5000000000000003E-2</v>
      </c>
      <c r="U187">
        <v>0</v>
      </c>
      <c r="V187">
        <v>20.8</v>
      </c>
      <c r="W187">
        <v>32.799999999999997</v>
      </c>
    </row>
    <row r="188" spans="1:23" ht="16.5" x14ac:dyDescent="0.3">
      <c r="A188" s="3">
        <v>187</v>
      </c>
      <c r="B188" s="1">
        <v>44017</v>
      </c>
      <c r="C188" s="1" t="s">
        <v>62</v>
      </c>
      <c r="D188" t="s">
        <v>20</v>
      </c>
      <c r="E188">
        <v>2</v>
      </c>
      <c r="F188" t="s">
        <v>25</v>
      </c>
      <c r="G188">
        <v>134</v>
      </c>
      <c r="H188">
        <v>6</v>
      </c>
      <c r="I188" s="2">
        <f>IFERROR(Table2[[#This Row],[Defects]]/Table2[[#This Row],[Units Produced]],"")</f>
        <v>4.4776119402985072E-2</v>
      </c>
      <c r="J188">
        <v>22.26</v>
      </c>
      <c r="K188" s="4">
        <f>IFERROR(Table2[[#This Row],[Units Produced]]/Table2[[#This Row],[Production Time Hours]],"")</f>
        <v>6.0197663971248874</v>
      </c>
      <c r="L188">
        <v>49.6</v>
      </c>
      <c r="M188">
        <v>18.670000000000002</v>
      </c>
      <c r="N188">
        <v>236.4</v>
      </c>
      <c r="O188">
        <v>1</v>
      </c>
      <c r="P188">
        <v>0.44</v>
      </c>
      <c r="Q188">
        <v>1.6</v>
      </c>
      <c r="R188">
        <v>2.0699999999999998</v>
      </c>
      <c r="S188">
        <v>3.1E-2</v>
      </c>
      <c r="T188">
        <v>0.73</v>
      </c>
      <c r="U188">
        <v>0</v>
      </c>
      <c r="V188">
        <v>22</v>
      </c>
      <c r="W188">
        <v>32.200000000000003</v>
      </c>
    </row>
    <row r="189" spans="1:23" ht="16.5" x14ac:dyDescent="0.3">
      <c r="A189" s="3">
        <v>188</v>
      </c>
      <c r="B189" s="1">
        <v>44018</v>
      </c>
      <c r="C189" s="1" t="s">
        <v>62</v>
      </c>
      <c r="D189" t="s">
        <v>22</v>
      </c>
      <c r="E189">
        <v>7</v>
      </c>
      <c r="F189" t="s">
        <v>21</v>
      </c>
      <c r="G189">
        <v>96</v>
      </c>
      <c r="H189">
        <v>8</v>
      </c>
      <c r="I189" s="2">
        <f>IFERROR(Table2[[#This Row],[Defects]]/Table2[[#This Row],[Units Produced]],"")</f>
        <v>8.3333333333333329E-2</v>
      </c>
      <c r="J189">
        <v>16.18</v>
      </c>
      <c r="K189" s="4">
        <f>IFERROR(Table2[[#This Row],[Units Produced]]/Table2[[#This Row],[Production Time Hours]],"")</f>
        <v>5.9332509270704579</v>
      </c>
      <c r="L189">
        <v>23.54</v>
      </c>
      <c r="M189">
        <v>28.89</v>
      </c>
      <c r="N189">
        <v>179.6</v>
      </c>
      <c r="O189">
        <v>4</v>
      </c>
      <c r="P189">
        <v>0.02</v>
      </c>
      <c r="Q189">
        <v>1.97</v>
      </c>
      <c r="R189">
        <v>2.08</v>
      </c>
      <c r="S189">
        <v>1.2E-2</v>
      </c>
      <c r="T189">
        <v>0.03</v>
      </c>
      <c r="U189">
        <v>1</v>
      </c>
      <c r="V189">
        <v>24.1</v>
      </c>
      <c r="W189">
        <v>31.8</v>
      </c>
    </row>
    <row r="190" spans="1:23" ht="16.5" x14ac:dyDescent="0.3">
      <c r="A190" s="3">
        <v>189</v>
      </c>
      <c r="B190" s="1">
        <v>44019</v>
      </c>
      <c r="C190" s="1" t="s">
        <v>62</v>
      </c>
      <c r="D190" t="s">
        <v>22</v>
      </c>
      <c r="E190">
        <v>7</v>
      </c>
      <c r="F190" t="s">
        <v>21</v>
      </c>
      <c r="G190">
        <v>198</v>
      </c>
      <c r="H190">
        <v>7</v>
      </c>
      <c r="I190" s="2">
        <f>IFERROR(Table2[[#This Row],[Defects]]/Table2[[#This Row],[Units Produced]],"")</f>
        <v>3.5353535353535352E-2</v>
      </c>
      <c r="J190">
        <v>4</v>
      </c>
      <c r="K190" s="4">
        <f>IFERROR(Table2[[#This Row],[Units Produced]]/Table2[[#This Row],[Production Time Hours]],"")</f>
        <v>49.5</v>
      </c>
      <c r="L190">
        <v>26.5</v>
      </c>
      <c r="M190">
        <v>21.32</v>
      </c>
      <c r="N190">
        <v>257.42</v>
      </c>
      <c r="O190">
        <v>2</v>
      </c>
      <c r="P190">
        <v>3.18</v>
      </c>
      <c r="Q190">
        <v>0.23</v>
      </c>
      <c r="R190">
        <v>2.4900000000000002</v>
      </c>
      <c r="S190">
        <v>3.6999999999999998E-2</v>
      </c>
      <c r="T190">
        <v>0.32</v>
      </c>
      <c r="U190">
        <v>2</v>
      </c>
      <c r="V190">
        <v>21</v>
      </c>
      <c r="W190">
        <v>36.4</v>
      </c>
    </row>
    <row r="191" spans="1:23" ht="16.5" x14ac:dyDescent="0.3">
      <c r="A191" s="3">
        <v>190</v>
      </c>
      <c r="B191" s="1">
        <v>44020</v>
      </c>
      <c r="C191" s="1" t="s">
        <v>62</v>
      </c>
      <c r="D191" t="s">
        <v>20</v>
      </c>
      <c r="E191">
        <v>1</v>
      </c>
      <c r="F191" t="s">
        <v>21</v>
      </c>
      <c r="G191">
        <v>145</v>
      </c>
      <c r="H191">
        <v>6</v>
      </c>
      <c r="I191" s="2">
        <f>IFERROR(Table2[[#This Row],[Defects]]/Table2[[#This Row],[Units Produced]],"")</f>
        <v>4.1379310344827586E-2</v>
      </c>
      <c r="J191">
        <v>12.96</v>
      </c>
      <c r="K191" s="4">
        <f>IFERROR(Table2[[#This Row],[Units Produced]]/Table2[[#This Row],[Production Time Hours]],"")</f>
        <v>11.18827160493827</v>
      </c>
      <c r="L191">
        <v>21</v>
      </c>
      <c r="M191">
        <v>18.53</v>
      </c>
      <c r="N191">
        <v>159.83000000000001</v>
      </c>
      <c r="O191">
        <v>4</v>
      </c>
      <c r="Q191">
        <v>1.94</v>
      </c>
      <c r="R191">
        <v>2.41</v>
      </c>
      <c r="S191">
        <v>3.2000000000000001E-2</v>
      </c>
      <c r="T191">
        <v>1.3</v>
      </c>
      <c r="U191">
        <v>2</v>
      </c>
      <c r="V191">
        <v>19.899999999999999</v>
      </c>
      <c r="W191">
        <v>59.6</v>
      </c>
    </row>
    <row r="192" spans="1:23" ht="16.5" x14ac:dyDescent="0.3">
      <c r="A192" s="3">
        <v>191</v>
      </c>
      <c r="B192" s="1">
        <v>44021</v>
      </c>
      <c r="C192" s="1" t="s">
        <v>62</v>
      </c>
      <c r="D192" t="s">
        <v>27</v>
      </c>
      <c r="E192">
        <v>17</v>
      </c>
      <c r="F192" t="s">
        <v>21</v>
      </c>
      <c r="G192">
        <v>107</v>
      </c>
      <c r="H192">
        <v>1</v>
      </c>
      <c r="I192" s="2">
        <f>IFERROR(Table2[[#This Row],[Defects]]/Table2[[#This Row],[Units Produced]],"")</f>
        <v>9.3457943925233638E-3</v>
      </c>
      <c r="J192">
        <v>11.08</v>
      </c>
      <c r="K192" s="4">
        <f>IFERROR(Table2[[#This Row],[Units Produced]]/Table2[[#This Row],[Production Time Hours]],"")</f>
        <v>9.6570397111913362</v>
      </c>
      <c r="L192">
        <v>47.01</v>
      </c>
      <c r="M192">
        <v>16.23</v>
      </c>
      <c r="N192">
        <v>208.75</v>
      </c>
      <c r="O192">
        <v>1</v>
      </c>
      <c r="P192">
        <v>2.06</v>
      </c>
      <c r="Q192">
        <v>0.95</v>
      </c>
      <c r="R192">
        <v>0.91</v>
      </c>
      <c r="S192">
        <v>4.2999999999999997E-2</v>
      </c>
      <c r="U192">
        <v>2</v>
      </c>
      <c r="V192">
        <v>18.5</v>
      </c>
      <c r="W192">
        <v>36.9</v>
      </c>
    </row>
    <row r="193" spans="1:23" ht="16.5" x14ac:dyDescent="0.3">
      <c r="A193" s="3">
        <v>192</v>
      </c>
      <c r="B193" s="1">
        <v>44022</v>
      </c>
      <c r="C193" s="1" t="s">
        <v>62</v>
      </c>
      <c r="D193" t="s">
        <v>20</v>
      </c>
      <c r="E193">
        <v>1</v>
      </c>
      <c r="F193" t="s">
        <v>21</v>
      </c>
      <c r="G193">
        <v>125</v>
      </c>
      <c r="H193">
        <v>3</v>
      </c>
      <c r="I193" s="2">
        <f>IFERROR(Table2[[#This Row],[Defects]]/Table2[[#This Row],[Units Produced]],"")</f>
        <v>2.4E-2</v>
      </c>
      <c r="J193">
        <v>16.45</v>
      </c>
      <c r="K193" s="4">
        <f>IFERROR(Table2[[#This Row],[Units Produced]]/Table2[[#This Row],[Production Time Hours]],"")</f>
        <v>7.5987841945288759</v>
      </c>
      <c r="L193">
        <v>35.06</v>
      </c>
      <c r="M193">
        <v>24.02</v>
      </c>
      <c r="N193">
        <v>153.81</v>
      </c>
      <c r="O193">
        <v>3</v>
      </c>
      <c r="P193">
        <v>4.51</v>
      </c>
      <c r="Q193">
        <v>1.62</v>
      </c>
      <c r="R193">
        <v>1.24</v>
      </c>
      <c r="S193">
        <v>3.1E-2</v>
      </c>
      <c r="T193">
        <v>0.12</v>
      </c>
      <c r="U193">
        <v>1</v>
      </c>
      <c r="V193">
        <v>20.100000000000001</v>
      </c>
      <c r="W193">
        <v>40.799999999999997</v>
      </c>
    </row>
    <row r="194" spans="1:23" ht="16.5" x14ac:dyDescent="0.3">
      <c r="A194" s="3">
        <v>193</v>
      </c>
      <c r="B194" s="1">
        <v>44023</v>
      </c>
      <c r="C194" s="1" t="s">
        <v>62</v>
      </c>
      <c r="D194" t="s">
        <v>20</v>
      </c>
      <c r="E194">
        <v>3</v>
      </c>
      <c r="F194" t="s">
        <v>25</v>
      </c>
      <c r="G194">
        <v>169</v>
      </c>
      <c r="H194">
        <v>0</v>
      </c>
      <c r="I194" s="2">
        <f>IFERROR(Table2[[#This Row],[Defects]]/Table2[[#This Row],[Units Produced]],"")</f>
        <v>0</v>
      </c>
      <c r="J194">
        <v>11.55</v>
      </c>
      <c r="K194" s="4">
        <f>IFERROR(Table2[[#This Row],[Units Produced]]/Table2[[#This Row],[Production Time Hours]],"")</f>
        <v>14.632034632034632</v>
      </c>
      <c r="L194">
        <v>40.29</v>
      </c>
      <c r="M194">
        <v>25.43</v>
      </c>
      <c r="N194">
        <v>264.97000000000003</v>
      </c>
      <c r="O194">
        <v>3</v>
      </c>
      <c r="P194">
        <v>1.29</v>
      </c>
      <c r="Q194">
        <v>0.4</v>
      </c>
      <c r="R194">
        <v>1.53</v>
      </c>
      <c r="S194">
        <v>2.1000000000000001E-2</v>
      </c>
      <c r="T194">
        <v>0.31</v>
      </c>
      <c r="U194">
        <v>1</v>
      </c>
      <c r="V194">
        <v>21</v>
      </c>
      <c r="W194">
        <v>46.7</v>
      </c>
    </row>
    <row r="195" spans="1:23" ht="16.5" x14ac:dyDescent="0.3">
      <c r="A195" s="3">
        <v>194</v>
      </c>
      <c r="B195" s="1">
        <v>44024</v>
      </c>
      <c r="C195" s="1" t="s">
        <v>62</v>
      </c>
      <c r="D195" t="s">
        <v>20</v>
      </c>
      <c r="E195">
        <v>3</v>
      </c>
      <c r="F195" t="s">
        <v>23</v>
      </c>
      <c r="G195">
        <v>195</v>
      </c>
      <c r="H195">
        <v>5</v>
      </c>
      <c r="I195" s="2">
        <f>IFERROR(Table2[[#This Row],[Defects]]/Table2[[#This Row],[Units Produced]],"")</f>
        <v>2.564102564102564E-2</v>
      </c>
      <c r="J195">
        <v>19.91</v>
      </c>
      <c r="K195" s="4">
        <f>IFERROR(Table2[[#This Row],[Units Produced]]/Table2[[#This Row],[Production Time Hours]],"")</f>
        <v>9.7940733299849327</v>
      </c>
      <c r="L195">
        <v>17.97</v>
      </c>
      <c r="M195">
        <v>24.68</v>
      </c>
      <c r="N195">
        <v>288.63</v>
      </c>
      <c r="O195">
        <v>2</v>
      </c>
      <c r="P195">
        <v>1.34</v>
      </c>
      <c r="Q195">
        <v>1.65</v>
      </c>
      <c r="R195">
        <v>1.95</v>
      </c>
      <c r="S195">
        <v>1.7000000000000001E-2</v>
      </c>
      <c r="T195">
        <v>0.92</v>
      </c>
      <c r="U195">
        <v>1</v>
      </c>
      <c r="V195">
        <v>23</v>
      </c>
      <c r="W195">
        <v>40.4</v>
      </c>
    </row>
    <row r="196" spans="1:23" ht="16.5" x14ac:dyDescent="0.3">
      <c r="A196" s="3">
        <v>195</v>
      </c>
      <c r="B196" s="1">
        <v>44025</v>
      </c>
      <c r="C196" s="1" t="s">
        <v>62</v>
      </c>
      <c r="D196" t="s">
        <v>27</v>
      </c>
      <c r="E196">
        <v>18</v>
      </c>
      <c r="F196" t="s">
        <v>23</v>
      </c>
      <c r="G196">
        <v>96</v>
      </c>
      <c r="H196">
        <v>5</v>
      </c>
      <c r="I196" s="2">
        <f>IFERROR(Table2[[#This Row],[Defects]]/Table2[[#This Row],[Units Produced]],"")</f>
        <v>5.2083333333333336E-2</v>
      </c>
      <c r="J196">
        <v>10.48</v>
      </c>
      <c r="K196" s="4">
        <f>IFERROR(Table2[[#This Row],[Units Produced]]/Table2[[#This Row],[Production Time Hours]],"")</f>
        <v>9.1603053435114496</v>
      </c>
      <c r="L196">
        <v>27.17</v>
      </c>
      <c r="M196">
        <v>24.08</v>
      </c>
      <c r="N196">
        <v>334.82</v>
      </c>
      <c r="O196">
        <v>2</v>
      </c>
      <c r="P196">
        <v>2.92</v>
      </c>
      <c r="Q196">
        <v>2</v>
      </c>
      <c r="R196">
        <v>1.85</v>
      </c>
      <c r="S196">
        <v>3.6999999999999998E-2</v>
      </c>
      <c r="T196">
        <v>0.21</v>
      </c>
      <c r="U196">
        <v>1</v>
      </c>
      <c r="V196">
        <v>20.399999999999999</v>
      </c>
      <c r="W196">
        <v>34.5</v>
      </c>
    </row>
    <row r="197" spans="1:23" ht="16.5" x14ac:dyDescent="0.3">
      <c r="A197" s="3">
        <v>196</v>
      </c>
      <c r="B197" s="1">
        <v>44026</v>
      </c>
      <c r="C197" s="1" t="s">
        <v>62</v>
      </c>
      <c r="D197" t="s">
        <v>27</v>
      </c>
      <c r="E197">
        <v>20</v>
      </c>
      <c r="F197" t="s">
        <v>23</v>
      </c>
      <c r="G197">
        <v>199</v>
      </c>
      <c r="H197">
        <v>6</v>
      </c>
      <c r="I197" s="2">
        <f>IFERROR(Table2[[#This Row],[Defects]]/Table2[[#This Row],[Units Produced]],"")</f>
        <v>3.015075376884422E-2</v>
      </c>
      <c r="J197">
        <v>18.34</v>
      </c>
      <c r="K197" s="4">
        <f>IFERROR(Table2[[#This Row],[Units Produced]]/Table2[[#This Row],[Production Time Hours]],"")</f>
        <v>10.850599781897492</v>
      </c>
      <c r="L197">
        <v>35.479999999999997</v>
      </c>
      <c r="M197">
        <v>24.32</v>
      </c>
      <c r="N197">
        <v>402.63</v>
      </c>
      <c r="O197">
        <v>3</v>
      </c>
      <c r="P197">
        <v>4.93</v>
      </c>
      <c r="Q197">
        <v>0.6</v>
      </c>
      <c r="R197">
        <v>1.85</v>
      </c>
      <c r="S197">
        <v>2.8000000000000001E-2</v>
      </c>
      <c r="T197">
        <v>1.3</v>
      </c>
      <c r="U197">
        <v>0</v>
      </c>
      <c r="V197">
        <v>23.4</v>
      </c>
      <c r="W197">
        <v>51</v>
      </c>
    </row>
    <row r="198" spans="1:23" ht="16.5" x14ac:dyDescent="0.3">
      <c r="A198" s="3">
        <v>197</v>
      </c>
      <c r="B198" s="1">
        <v>44027</v>
      </c>
      <c r="C198" s="1" t="s">
        <v>62</v>
      </c>
      <c r="D198" t="s">
        <v>22</v>
      </c>
      <c r="E198">
        <v>8</v>
      </c>
      <c r="F198" t="s">
        <v>25</v>
      </c>
      <c r="G198">
        <v>94</v>
      </c>
      <c r="I198" s="2">
        <f>IFERROR(Table2[[#This Row],[Defects]]/Table2[[#This Row],[Units Produced]],"")</f>
        <v>0</v>
      </c>
      <c r="J198">
        <v>22.88</v>
      </c>
      <c r="K198" s="4">
        <f>IFERROR(Table2[[#This Row],[Units Produced]]/Table2[[#This Row],[Production Time Hours]],"")</f>
        <v>4.1083916083916083</v>
      </c>
      <c r="L198">
        <v>39.44</v>
      </c>
      <c r="M198">
        <v>22.69</v>
      </c>
      <c r="N198">
        <v>141.57</v>
      </c>
      <c r="O198">
        <v>3</v>
      </c>
      <c r="P198">
        <v>0.52</v>
      </c>
      <c r="Q198">
        <v>0.28999999999999998</v>
      </c>
      <c r="R198">
        <v>1.07</v>
      </c>
      <c r="S198">
        <v>3.5999999999999997E-2</v>
      </c>
      <c r="T198">
        <v>7.0000000000000007E-2</v>
      </c>
      <c r="U198">
        <v>1</v>
      </c>
      <c r="V198">
        <v>20.3</v>
      </c>
      <c r="W198">
        <v>54.7</v>
      </c>
    </row>
    <row r="199" spans="1:23" ht="16.5" x14ac:dyDescent="0.3">
      <c r="A199" s="3">
        <v>198</v>
      </c>
      <c r="B199" s="1">
        <v>44028</v>
      </c>
      <c r="C199" s="1" t="s">
        <v>62</v>
      </c>
      <c r="D199" t="s">
        <v>24</v>
      </c>
      <c r="E199">
        <v>11</v>
      </c>
      <c r="F199" t="s">
        <v>25</v>
      </c>
      <c r="G199">
        <v>104</v>
      </c>
      <c r="H199">
        <v>7</v>
      </c>
      <c r="I199" s="2">
        <f>IFERROR(Table2[[#This Row],[Defects]]/Table2[[#This Row],[Units Produced]],"")</f>
        <v>6.7307692307692304E-2</v>
      </c>
      <c r="J199">
        <v>17.72</v>
      </c>
      <c r="K199" s="4">
        <f>IFERROR(Table2[[#This Row],[Units Produced]]/Table2[[#This Row],[Production Time Hours]],"")</f>
        <v>5.8690744920993234</v>
      </c>
      <c r="L199">
        <v>36.28</v>
      </c>
      <c r="M199">
        <v>18.21</v>
      </c>
      <c r="N199">
        <v>447.69</v>
      </c>
      <c r="O199">
        <v>2</v>
      </c>
      <c r="R199">
        <v>1.17</v>
      </c>
      <c r="S199">
        <v>4.2999999999999997E-2</v>
      </c>
      <c r="T199">
        <v>0.21</v>
      </c>
      <c r="U199">
        <v>0</v>
      </c>
      <c r="V199">
        <v>18</v>
      </c>
      <c r="W199">
        <v>50.8</v>
      </c>
    </row>
    <row r="200" spans="1:23" ht="16.5" x14ac:dyDescent="0.3">
      <c r="A200" s="3">
        <v>199</v>
      </c>
      <c r="B200" s="1">
        <v>44029</v>
      </c>
      <c r="C200" s="1" t="s">
        <v>62</v>
      </c>
      <c r="D200" t="s">
        <v>27</v>
      </c>
      <c r="E200">
        <v>19</v>
      </c>
      <c r="F200" t="s">
        <v>21</v>
      </c>
      <c r="G200">
        <v>157</v>
      </c>
      <c r="H200">
        <v>7</v>
      </c>
      <c r="I200" s="2">
        <f>IFERROR(Table2[[#This Row],[Defects]]/Table2[[#This Row],[Units Produced]],"")</f>
        <v>4.4585987261146494E-2</v>
      </c>
      <c r="J200">
        <v>18.55</v>
      </c>
      <c r="K200" s="4">
        <f>IFERROR(Table2[[#This Row],[Units Produced]]/Table2[[#This Row],[Production Time Hours]],"")</f>
        <v>8.4636118598382755</v>
      </c>
      <c r="L200">
        <v>38.39</v>
      </c>
      <c r="M200">
        <v>24.08</v>
      </c>
      <c r="N200">
        <v>379.87</v>
      </c>
      <c r="O200">
        <v>2</v>
      </c>
      <c r="P200">
        <v>3.19</v>
      </c>
      <c r="Q200">
        <v>1.36</v>
      </c>
      <c r="R200">
        <v>0.91</v>
      </c>
      <c r="S200">
        <v>2.3E-2</v>
      </c>
      <c r="T200">
        <v>1.46</v>
      </c>
      <c r="U200">
        <v>1</v>
      </c>
      <c r="V200">
        <v>19</v>
      </c>
      <c r="W200">
        <v>48.4</v>
      </c>
    </row>
    <row r="201" spans="1:23" ht="16.5" x14ac:dyDescent="0.3">
      <c r="A201" s="3">
        <v>200</v>
      </c>
      <c r="B201" s="1">
        <v>44030</v>
      </c>
      <c r="C201" s="1" t="s">
        <v>62</v>
      </c>
      <c r="D201" t="s">
        <v>26</v>
      </c>
      <c r="E201">
        <v>13</v>
      </c>
      <c r="F201" t="s">
        <v>21</v>
      </c>
      <c r="G201">
        <v>156</v>
      </c>
      <c r="H201">
        <v>30</v>
      </c>
      <c r="I201" s="2">
        <f>IFERROR(Table2[[#This Row],[Defects]]/Table2[[#This Row],[Units Produced]],"")</f>
        <v>0.19230769230769232</v>
      </c>
      <c r="J201">
        <v>17.350000000000001</v>
      </c>
      <c r="K201" s="4">
        <f>IFERROR(Table2[[#This Row],[Units Produced]]/Table2[[#This Row],[Production Time Hours]],"")</f>
        <v>8.9913544668587893</v>
      </c>
      <c r="L201">
        <v>34.630000000000003</v>
      </c>
      <c r="M201">
        <v>28.31</v>
      </c>
      <c r="N201">
        <v>143.18</v>
      </c>
      <c r="O201">
        <v>1</v>
      </c>
      <c r="P201">
        <v>3.79</v>
      </c>
      <c r="Q201">
        <v>1.92</v>
      </c>
      <c r="R201">
        <v>2.2599999999999998</v>
      </c>
      <c r="S201">
        <v>3.5000000000000003E-2</v>
      </c>
      <c r="T201">
        <v>1.65</v>
      </c>
      <c r="U201">
        <v>1</v>
      </c>
      <c r="V201">
        <v>19.5</v>
      </c>
      <c r="W201">
        <v>35.5</v>
      </c>
    </row>
    <row r="202" spans="1:23" ht="16.5" x14ac:dyDescent="0.3">
      <c r="A202" s="3">
        <v>201</v>
      </c>
      <c r="B202" s="1">
        <v>44031</v>
      </c>
      <c r="C202" s="1" t="s">
        <v>62</v>
      </c>
      <c r="D202" t="s">
        <v>20</v>
      </c>
      <c r="E202">
        <v>2</v>
      </c>
      <c r="F202" t="s">
        <v>21</v>
      </c>
      <c r="G202">
        <v>65</v>
      </c>
      <c r="H202">
        <v>0</v>
      </c>
      <c r="I202" s="2">
        <f>IFERROR(Table2[[#This Row],[Defects]]/Table2[[#This Row],[Units Produced]],"")</f>
        <v>0</v>
      </c>
      <c r="J202">
        <v>20.329999999999998</v>
      </c>
      <c r="K202" s="4">
        <f>IFERROR(Table2[[#This Row],[Units Produced]]/Table2[[#This Row],[Production Time Hours]],"")</f>
        <v>3.1972454500737828</v>
      </c>
      <c r="L202">
        <v>17.77</v>
      </c>
      <c r="M202">
        <v>15.26</v>
      </c>
      <c r="N202">
        <v>251.81</v>
      </c>
      <c r="O202">
        <v>2</v>
      </c>
      <c r="P202">
        <v>0.89</v>
      </c>
      <c r="Q202">
        <v>0.53</v>
      </c>
      <c r="R202">
        <v>1.34</v>
      </c>
      <c r="S202">
        <v>4.7E-2</v>
      </c>
      <c r="T202">
        <v>0.51</v>
      </c>
      <c r="U202">
        <v>0</v>
      </c>
      <c r="V202">
        <v>20.6</v>
      </c>
      <c r="W202">
        <v>50.3</v>
      </c>
    </row>
    <row r="203" spans="1:23" ht="16.5" x14ac:dyDescent="0.3">
      <c r="A203" s="3">
        <v>202</v>
      </c>
      <c r="B203" s="1">
        <v>44032</v>
      </c>
      <c r="C203" s="1" t="s">
        <v>62</v>
      </c>
      <c r="D203" t="s">
        <v>20</v>
      </c>
      <c r="E203">
        <v>1</v>
      </c>
      <c r="F203" t="s">
        <v>23</v>
      </c>
      <c r="G203">
        <v>147</v>
      </c>
      <c r="H203">
        <v>3</v>
      </c>
      <c r="I203" s="2">
        <f>IFERROR(Table2[[#This Row],[Defects]]/Table2[[#This Row],[Units Produced]],"")</f>
        <v>2.0408163265306121E-2</v>
      </c>
      <c r="J203">
        <v>7.71</v>
      </c>
      <c r="K203" s="4">
        <f>IFERROR(Table2[[#This Row],[Units Produced]]/Table2[[#This Row],[Production Time Hours]],"")</f>
        <v>19.066147859922179</v>
      </c>
      <c r="L203">
        <v>31.83</v>
      </c>
      <c r="M203">
        <v>29.74</v>
      </c>
      <c r="N203">
        <v>251.25</v>
      </c>
      <c r="O203">
        <v>1</v>
      </c>
      <c r="P203">
        <v>3</v>
      </c>
      <c r="R203">
        <v>1.44</v>
      </c>
      <c r="S203">
        <v>1.7999999999999999E-2</v>
      </c>
      <c r="T203">
        <v>0.92</v>
      </c>
      <c r="U203">
        <v>0</v>
      </c>
      <c r="V203">
        <v>18.3</v>
      </c>
      <c r="W203">
        <v>38.9</v>
      </c>
    </row>
    <row r="204" spans="1:23" ht="16.5" x14ac:dyDescent="0.3">
      <c r="A204" s="3">
        <v>203</v>
      </c>
      <c r="B204" s="1">
        <v>44033</v>
      </c>
      <c r="C204" s="1" t="s">
        <v>62</v>
      </c>
      <c r="D204" t="s">
        <v>26</v>
      </c>
      <c r="E204">
        <v>14</v>
      </c>
      <c r="F204" t="s">
        <v>21</v>
      </c>
      <c r="G204">
        <v>111</v>
      </c>
      <c r="H204">
        <v>0</v>
      </c>
      <c r="I204" s="2">
        <f>IFERROR(Table2[[#This Row],[Defects]]/Table2[[#This Row],[Units Produced]],"")</f>
        <v>0</v>
      </c>
      <c r="J204">
        <v>23.82</v>
      </c>
      <c r="K204" s="4">
        <f>IFERROR(Table2[[#This Row],[Units Produced]]/Table2[[#This Row],[Production Time Hours]],"")</f>
        <v>4.6599496221662466</v>
      </c>
      <c r="L204">
        <v>45.78</v>
      </c>
      <c r="M204">
        <v>29.59</v>
      </c>
      <c r="N204">
        <v>381.65</v>
      </c>
      <c r="O204">
        <v>4</v>
      </c>
      <c r="P204">
        <v>0.78</v>
      </c>
      <c r="Q204">
        <v>2.75</v>
      </c>
      <c r="R204">
        <v>2.42</v>
      </c>
      <c r="S204">
        <v>4.3999999999999997E-2</v>
      </c>
      <c r="T204">
        <v>1.1599999999999999</v>
      </c>
      <c r="U204">
        <v>1</v>
      </c>
      <c r="V204">
        <v>23.8</v>
      </c>
      <c r="W204">
        <v>52</v>
      </c>
    </row>
    <row r="205" spans="1:23" ht="16.5" x14ac:dyDescent="0.3">
      <c r="A205" s="3">
        <v>204</v>
      </c>
      <c r="B205" s="1">
        <v>44034</v>
      </c>
      <c r="C205" s="1" t="s">
        <v>62</v>
      </c>
      <c r="D205" t="s">
        <v>20</v>
      </c>
      <c r="E205">
        <v>4</v>
      </c>
      <c r="F205" t="s">
        <v>25</v>
      </c>
      <c r="G205">
        <v>185</v>
      </c>
      <c r="H205">
        <v>3</v>
      </c>
      <c r="I205" s="2">
        <f>IFERROR(Table2[[#This Row],[Defects]]/Table2[[#This Row],[Units Produced]],"")</f>
        <v>1.6216216216216217E-2</v>
      </c>
      <c r="J205">
        <v>19.3</v>
      </c>
      <c r="K205" s="4">
        <f>IFERROR(Table2[[#This Row],[Units Produced]]/Table2[[#This Row],[Production Time Hours]],"")</f>
        <v>9.5854922279792749</v>
      </c>
      <c r="L205">
        <v>14.85</v>
      </c>
      <c r="M205">
        <v>19</v>
      </c>
      <c r="N205">
        <v>159.93</v>
      </c>
      <c r="O205">
        <v>2</v>
      </c>
      <c r="Q205">
        <v>1.25</v>
      </c>
      <c r="R205">
        <v>2.33</v>
      </c>
      <c r="S205">
        <v>1.7000000000000001E-2</v>
      </c>
      <c r="T205">
        <v>0.04</v>
      </c>
      <c r="U205">
        <v>0</v>
      </c>
      <c r="V205">
        <v>19.600000000000001</v>
      </c>
      <c r="W205">
        <v>60</v>
      </c>
    </row>
    <row r="206" spans="1:23" ht="16.5" x14ac:dyDescent="0.3">
      <c r="A206" s="3">
        <v>205</v>
      </c>
      <c r="B206" s="1">
        <v>44035</v>
      </c>
      <c r="C206" s="1" t="s">
        <v>62</v>
      </c>
      <c r="D206" t="s">
        <v>22</v>
      </c>
      <c r="E206">
        <v>7</v>
      </c>
      <c r="F206" t="s">
        <v>23</v>
      </c>
      <c r="G206">
        <v>138</v>
      </c>
      <c r="H206">
        <v>2</v>
      </c>
      <c r="I206" s="2">
        <f>IFERROR(Table2[[#This Row],[Defects]]/Table2[[#This Row],[Units Produced]],"")</f>
        <v>1.4492753623188406E-2</v>
      </c>
      <c r="J206">
        <v>18.43</v>
      </c>
      <c r="K206" s="4">
        <f>IFERROR(Table2[[#This Row],[Units Produced]]/Table2[[#This Row],[Production Time Hours]],"")</f>
        <v>7.4877916440585999</v>
      </c>
      <c r="L206">
        <v>19.46</v>
      </c>
      <c r="M206">
        <v>21.36</v>
      </c>
      <c r="N206">
        <v>124.6</v>
      </c>
      <c r="O206">
        <v>3</v>
      </c>
      <c r="P206">
        <v>2.13</v>
      </c>
      <c r="Q206">
        <v>0.52</v>
      </c>
      <c r="R206">
        <v>1.06</v>
      </c>
      <c r="S206">
        <v>2.4E-2</v>
      </c>
      <c r="U206">
        <v>0</v>
      </c>
      <c r="V206">
        <v>23.4</v>
      </c>
      <c r="W206">
        <v>40.9</v>
      </c>
    </row>
    <row r="207" spans="1:23" ht="16.5" x14ac:dyDescent="0.3">
      <c r="A207" s="3">
        <v>206</v>
      </c>
      <c r="B207" s="1">
        <v>44036</v>
      </c>
      <c r="C207" s="1" t="s">
        <v>62</v>
      </c>
      <c r="D207" t="s">
        <v>24</v>
      </c>
      <c r="E207">
        <v>9</v>
      </c>
      <c r="F207" t="s">
        <v>25</v>
      </c>
      <c r="G207">
        <v>135</v>
      </c>
      <c r="H207">
        <v>7</v>
      </c>
      <c r="I207" s="2">
        <f>IFERROR(Table2[[#This Row],[Defects]]/Table2[[#This Row],[Units Produced]],"")</f>
        <v>5.185185185185185E-2</v>
      </c>
      <c r="J207">
        <v>3.06</v>
      </c>
      <c r="K207" s="4">
        <f>IFERROR(Table2[[#This Row],[Units Produced]]/Table2[[#This Row],[Production Time Hours]],"")</f>
        <v>44.117647058823529</v>
      </c>
      <c r="L207">
        <v>27.62</v>
      </c>
      <c r="M207">
        <v>23.48</v>
      </c>
      <c r="N207">
        <v>110.01</v>
      </c>
      <c r="O207">
        <v>4</v>
      </c>
      <c r="P207">
        <v>3.76</v>
      </c>
      <c r="Q207">
        <v>2.52</v>
      </c>
      <c r="R207">
        <v>2.2799999999999998</v>
      </c>
      <c r="S207">
        <v>2.7E-2</v>
      </c>
      <c r="T207">
        <v>0.12</v>
      </c>
      <c r="U207">
        <v>0</v>
      </c>
      <c r="V207">
        <v>22.3</v>
      </c>
      <c r="W207">
        <v>53.6</v>
      </c>
    </row>
    <row r="208" spans="1:23" ht="16.5" x14ac:dyDescent="0.3">
      <c r="A208" s="3">
        <v>207</v>
      </c>
      <c r="B208" s="1">
        <v>44037</v>
      </c>
      <c r="C208" s="1" t="s">
        <v>62</v>
      </c>
      <c r="D208" t="s">
        <v>26</v>
      </c>
      <c r="E208">
        <v>14</v>
      </c>
      <c r="F208" t="s">
        <v>21</v>
      </c>
      <c r="G208">
        <v>129</v>
      </c>
      <c r="H208">
        <v>1</v>
      </c>
      <c r="I208" s="2">
        <f>IFERROR(Table2[[#This Row],[Defects]]/Table2[[#This Row],[Units Produced]],"")</f>
        <v>7.7519379844961239E-3</v>
      </c>
      <c r="J208">
        <v>8.66</v>
      </c>
      <c r="K208" s="4">
        <f>IFERROR(Table2[[#This Row],[Units Produced]]/Table2[[#This Row],[Production Time Hours]],"")</f>
        <v>14.896073903002309</v>
      </c>
      <c r="L208">
        <v>12.93</v>
      </c>
      <c r="M208">
        <v>27.68</v>
      </c>
      <c r="N208">
        <v>446.97</v>
      </c>
      <c r="O208">
        <v>4</v>
      </c>
      <c r="Q208">
        <v>1.27</v>
      </c>
      <c r="R208">
        <v>1.6</v>
      </c>
      <c r="S208">
        <v>3.4000000000000002E-2</v>
      </c>
      <c r="U208">
        <v>2</v>
      </c>
      <c r="V208">
        <v>24.1</v>
      </c>
      <c r="W208">
        <v>45.3</v>
      </c>
    </row>
    <row r="209" spans="1:23" ht="16.5" x14ac:dyDescent="0.3">
      <c r="A209" s="3">
        <v>208</v>
      </c>
      <c r="B209" s="1">
        <v>44038</v>
      </c>
      <c r="C209" s="1" t="s">
        <v>62</v>
      </c>
      <c r="D209" t="s">
        <v>22</v>
      </c>
      <c r="E209">
        <v>7</v>
      </c>
      <c r="F209" t="s">
        <v>23</v>
      </c>
      <c r="G209">
        <v>197</v>
      </c>
      <c r="H209">
        <v>2</v>
      </c>
      <c r="I209" s="2">
        <f>IFERROR(Table2[[#This Row],[Defects]]/Table2[[#This Row],[Units Produced]],"")</f>
        <v>1.015228426395939E-2</v>
      </c>
      <c r="J209">
        <v>6.83</v>
      </c>
      <c r="K209" s="4">
        <f>IFERROR(Table2[[#This Row],[Units Produced]]/Table2[[#This Row],[Production Time Hours]],"")</f>
        <v>28.843338213762809</v>
      </c>
      <c r="L209">
        <v>25.16</v>
      </c>
      <c r="M209">
        <v>15.91</v>
      </c>
      <c r="N209">
        <v>347.53</v>
      </c>
      <c r="O209">
        <v>2</v>
      </c>
      <c r="P209">
        <v>0.37</v>
      </c>
      <c r="Q209">
        <v>1.89</v>
      </c>
      <c r="R209">
        <v>1.81</v>
      </c>
      <c r="S209">
        <v>1.7000000000000001E-2</v>
      </c>
      <c r="T209">
        <v>1.47</v>
      </c>
      <c r="U209">
        <v>0</v>
      </c>
      <c r="V209">
        <v>20.8</v>
      </c>
      <c r="W209">
        <v>40.9</v>
      </c>
    </row>
    <row r="210" spans="1:23" ht="16.5" x14ac:dyDescent="0.3">
      <c r="A210" s="3">
        <v>209</v>
      </c>
      <c r="B210" s="1">
        <v>44039</v>
      </c>
      <c r="C210" s="1" t="s">
        <v>62</v>
      </c>
      <c r="D210" t="s">
        <v>22</v>
      </c>
      <c r="E210">
        <v>8</v>
      </c>
      <c r="F210" t="s">
        <v>21</v>
      </c>
      <c r="G210">
        <v>105</v>
      </c>
      <c r="H210">
        <v>8</v>
      </c>
      <c r="I210" s="2">
        <f>IFERROR(Table2[[#This Row],[Defects]]/Table2[[#This Row],[Units Produced]],"")</f>
        <v>7.6190476190476197E-2</v>
      </c>
      <c r="J210">
        <v>3.57</v>
      </c>
      <c r="K210" s="4">
        <f>IFERROR(Table2[[#This Row],[Units Produced]]/Table2[[#This Row],[Production Time Hours]],"")</f>
        <v>29.411764705882355</v>
      </c>
      <c r="L210">
        <v>26.68</v>
      </c>
      <c r="M210">
        <v>18.399999999999999</v>
      </c>
      <c r="N210">
        <v>108.24</v>
      </c>
      <c r="O210">
        <v>4</v>
      </c>
      <c r="P210">
        <v>4.72</v>
      </c>
      <c r="Q210">
        <v>2.64</v>
      </c>
      <c r="R210">
        <v>1.36</v>
      </c>
      <c r="S210">
        <v>0.03</v>
      </c>
      <c r="T210">
        <v>1.66</v>
      </c>
      <c r="U210">
        <v>2</v>
      </c>
      <c r="V210">
        <v>22.7</v>
      </c>
      <c r="W210">
        <v>43.8</v>
      </c>
    </row>
    <row r="211" spans="1:23" ht="16.5" x14ac:dyDescent="0.3">
      <c r="A211" s="3">
        <v>210</v>
      </c>
      <c r="B211" s="1">
        <v>44040</v>
      </c>
      <c r="C211" s="1" t="s">
        <v>62</v>
      </c>
      <c r="D211" t="s">
        <v>22</v>
      </c>
      <c r="E211">
        <v>8</v>
      </c>
      <c r="F211" t="s">
        <v>23</v>
      </c>
      <c r="G211">
        <v>132</v>
      </c>
      <c r="H211">
        <v>8</v>
      </c>
      <c r="I211" s="2">
        <f>IFERROR(Table2[[#This Row],[Defects]]/Table2[[#This Row],[Units Produced]],"")</f>
        <v>6.0606060606060608E-2</v>
      </c>
      <c r="J211">
        <v>22.02</v>
      </c>
      <c r="K211" s="4">
        <f>IFERROR(Table2[[#This Row],[Units Produced]]/Table2[[#This Row],[Production Time Hours]],"")</f>
        <v>5.9945504087193457</v>
      </c>
      <c r="L211">
        <v>42.87</v>
      </c>
      <c r="M211">
        <v>24.9</v>
      </c>
      <c r="N211">
        <v>474.81</v>
      </c>
      <c r="O211">
        <v>3</v>
      </c>
      <c r="P211">
        <v>0.72</v>
      </c>
      <c r="Q211">
        <v>1.87</v>
      </c>
      <c r="R211">
        <v>2.4700000000000002</v>
      </c>
      <c r="S211">
        <v>4.8000000000000001E-2</v>
      </c>
      <c r="T211">
        <v>1.42</v>
      </c>
      <c r="U211">
        <v>1</v>
      </c>
      <c r="V211">
        <v>20.6</v>
      </c>
      <c r="W211">
        <v>59.1</v>
      </c>
    </row>
    <row r="212" spans="1:23" ht="16.5" x14ac:dyDescent="0.3">
      <c r="A212" s="3">
        <v>211</v>
      </c>
      <c r="B212" s="1">
        <v>44041</v>
      </c>
      <c r="C212" s="1" t="s">
        <v>62</v>
      </c>
      <c r="D212" t="s">
        <v>24</v>
      </c>
      <c r="E212">
        <v>11</v>
      </c>
      <c r="F212" t="s">
        <v>21</v>
      </c>
      <c r="G212">
        <v>130</v>
      </c>
      <c r="H212">
        <v>5</v>
      </c>
      <c r="I212" s="2">
        <f>IFERROR(Table2[[#This Row],[Defects]]/Table2[[#This Row],[Units Produced]],"")</f>
        <v>3.8461538461538464E-2</v>
      </c>
      <c r="J212">
        <v>15.03</v>
      </c>
      <c r="K212" s="4">
        <f>IFERROR(Table2[[#This Row],[Units Produced]]/Table2[[#This Row],[Production Time Hours]],"")</f>
        <v>8.6493679308050577</v>
      </c>
      <c r="L212">
        <v>49.41</v>
      </c>
      <c r="M212">
        <v>15.92</v>
      </c>
      <c r="N212">
        <v>143.36000000000001</v>
      </c>
      <c r="O212">
        <v>3</v>
      </c>
      <c r="P212">
        <v>1.92</v>
      </c>
      <c r="Q212">
        <v>2.5299999999999998</v>
      </c>
      <c r="R212">
        <v>1.87</v>
      </c>
      <c r="S212">
        <v>2.4E-2</v>
      </c>
      <c r="T212">
        <v>1.83</v>
      </c>
      <c r="U212">
        <v>0</v>
      </c>
      <c r="V212">
        <v>23.3</v>
      </c>
      <c r="W212">
        <v>49.8</v>
      </c>
    </row>
    <row r="213" spans="1:23" ht="16.5" x14ac:dyDescent="0.3">
      <c r="A213" s="3">
        <v>212</v>
      </c>
      <c r="B213" s="1">
        <v>44042</v>
      </c>
      <c r="C213" s="1" t="s">
        <v>62</v>
      </c>
      <c r="D213" t="s">
        <v>22</v>
      </c>
      <c r="E213">
        <v>8</v>
      </c>
      <c r="F213" t="s">
        <v>23</v>
      </c>
      <c r="G213">
        <v>144</v>
      </c>
      <c r="H213">
        <v>2</v>
      </c>
      <c r="I213" s="2">
        <f>IFERROR(Table2[[#This Row],[Defects]]/Table2[[#This Row],[Units Produced]],"")</f>
        <v>1.3888888888888888E-2</v>
      </c>
      <c r="J213">
        <v>21.63</v>
      </c>
      <c r="K213" s="4">
        <f>IFERROR(Table2[[#This Row],[Units Produced]]/Table2[[#This Row],[Production Time Hours]],"")</f>
        <v>6.65742024965326</v>
      </c>
      <c r="L213">
        <v>17.600000000000001</v>
      </c>
      <c r="M213">
        <v>28.39</v>
      </c>
      <c r="N213">
        <v>399.47</v>
      </c>
      <c r="O213">
        <v>2</v>
      </c>
      <c r="P213">
        <v>2.6</v>
      </c>
      <c r="Q213">
        <v>1.95</v>
      </c>
      <c r="R213">
        <v>1.2</v>
      </c>
      <c r="S213">
        <v>1.9E-2</v>
      </c>
      <c r="T213">
        <v>1.97</v>
      </c>
      <c r="U213">
        <v>2</v>
      </c>
      <c r="V213">
        <v>20.9</v>
      </c>
      <c r="W213">
        <v>42.5</v>
      </c>
    </row>
    <row r="214" spans="1:23" ht="16.5" x14ac:dyDescent="0.3">
      <c r="A214" s="3">
        <v>213</v>
      </c>
      <c r="B214" s="1">
        <v>44043</v>
      </c>
      <c r="C214" s="1" t="s">
        <v>62</v>
      </c>
      <c r="D214" t="s">
        <v>27</v>
      </c>
      <c r="E214">
        <v>17</v>
      </c>
      <c r="F214" t="s">
        <v>23</v>
      </c>
      <c r="G214">
        <v>185</v>
      </c>
      <c r="H214">
        <v>4</v>
      </c>
      <c r="I214" s="2">
        <f>IFERROR(Table2[[#This Row],[Defects]]/Table2[[#This Row],[Units Produced]],"")</f>
        <v>2.1621621621621623E-2</v>
      </c>
      <c r="J214">
        <v>13.24</v>
      </c>
      <c r="K214" s="4">
        <f>IFERROR(Table2[[#This Row],[Units Produced]]/Table2[[#This Row],[Production Time Hours]],"")</f>
        <v>13.972809667673715</v>
      </c>
      <c r="L214">
        <v>18.34</v>
      </c>
      <c r="M214">
        <v>28.29</v>
      </c>
      <c r="N214">
        <v>441.87</v>
      </c>
      <c r="O214">
        <v>2</v>
      </c>
      <c r="P214">
        <v>4.4400000000000004</v>
      </c>
      <c r="Q214">
        <v>2.44</v>
      </c>
      <c r="R214">
        <v>1.64</v>
      </c>
      <c r="S214">
        <v>1.2E-2</v>
      </c>
      <c r="T214">
        <v>1.62</v>
      </c>
      <c r="U214">
        <v>2</v>
      </c>
      <c r="V214">
        <v>24.5</v>
      </c>
      <c r="W214">
        <v>57.5</v>
      </c>
    </row>
    <row r="215" spans="1:23" ht="16.5" x14ac:dyDescent="0.3">
      <c r="A215" s="3">
        <v>214</v>
      </c>
      <c r="B215" s="1">
        <v>44044</v>
      </c>
      <c r="C215" s="1" t="s">
        <v>63</v>
      </c>
      <c r="D215" t="s">
        <v>24</v>
      </c>
      <c r="E215">
        <v>9</v>
      </c>
      <c r="F215" t="s">
        <v>23</v>
      </c>
      <c r="G215">
        <v>165</v>
      </c>
      <c r="H215">
        <v>5</v>
      </c>
      <c r="I215" s="2">
        <f>IFERROR(Table2[[#This Row],[Defects]]/Table2[[#This Row],[Units Produced]],"")</f>
        <v>3.0303030303030304E-2</v>
      </c>
      <c r="J215">
        <v>21.95</v>
      </c>
      <c r="K215" s="4">
        <f>IFERROR(Table2[[#This Row],[Units Produced]]/Table2[[#This Row],[Production Time Hours]],"")</f>
        <v>7.5170842824601367</v>
      </c>
      <c r="L215">
        <v>46.47</v>
      </c>
      <c r="M215">
        <v>16.48</v>
      </c>
      <c r="N215">
        <v>359.91</v>
      </c>
      <c r="O215">
        <v>2</v>
      </c>
      <c r="P215">
        <v>0.48</v>
      </c>
      <c r="Q215">
        <v>1.37</v>
      </c>
      <c r="R215">
        <v>2.2400000000000002</v>
      </c>
      <c r="S215">
        <v>3.7999999999999999E-2</v>
      </c>
      <c r="T215">
        <v>1.23</v>
      </c>
      <c r="U215">
        <v>2</v>
      </c>
      <c r="V215">
        <v>24.6</v>
      </c>
      <c r="W215">
        <v>42.8</v>
      </c>
    </row>
    <row r="216" spans="1:23" ht="16.5" x14ac:dyDescent="0.3">
      <c r="A216" s="3">
        <v>215</v>
      </c>
      <c r="B216" s="1">
        <v>44045</v>
      </c>
      <c r="C216" s="1" t="s">
        <v>63</v>
      </c>
      <c r="D216" t="s">
        <v>27</v>
      </c>
      <c r="E216">
        <v>17</v>
      </c>
      <c r="F216" t="s">
        <v>25</v>
      </c>
      <c r="G216">
        <v>50</v>
      </c>
      <c r="H216">
        <v>9</v>
      </c>
      <c r="I216" s="2">
        <f>IFERROR(Table2[[#This Row],[Defects]]/Table2[[#This Row],[Units Produced]],"")</f>
        <v>0.18</v>
      </c>
      <c r="J216">
        <v>22.3</v>
      </c>
      <c r="K216" s="4">
        <f>IFERROR(Table2[[#This Row],[Units Produced]]/Table2[[#This Row],[Production Time Hours]],"")</f>
        <v>2.2421524663677128</v>
      </c>
      <c r="L216">
        <v>45.61</v>
      </c>
      <c r="M216">
        <v>21.23</v>
      </c>
      <c r="N216">
        <v>128.37</v>
      </c>
      <c r="O216">
        <v>2</v>
      </c>
      <c r="P216">
        <v>3.38</v>
      </c>
      <c r="Q216">
        <v>2.94</v>
      </c>
      <c r="R216">
        <v>0.63</v>
      </c>
      <c r="S216">
        <v>0.03</v>
      </c>
      <c r="T216">
        <v>0.11</v>
      </c>
      <c r="U216">
        <v>2</v>
      </c>
      <c r="V216">
        <v>24.7</v>
      </c>
      <c r="W216">
        <v>39.200000000000003</v>
      </c>
    </row>
    <row r="217" spans="1:23" ht="16.5" x14ac:dyDescent="0.3">
      <c r="A217" s="3">
        <v>216</v>
      </c>
      <c r="B217" s="1">
        <v>44046</v>
      </c>
      <c r="C217" s="1" t="s">
        <v>63</v>
      </c>
      <c r="D217" t="s">
        <v>22</v>
      </c>
      <c r="E217">
        <v>8</v>
      </c>
      <c r="F217" t="s">
        <v>21</v>
      </c>
      <c r="G217">
        <v>141</v>
      </c>
      <c r="I217" s="2">
        <f>IFERROR(Table2[[#This Row],[Defects]]/Table2[[#This Row],[Units Produced]],"")</f>
        <v>0</v>
      </c>
      <c r="J217">
        <v>16.010000000000002</v>
      </c>
      <c r="K217" s="4">
        <f>IFERROR(Table2[[#This Row],[Units Produced]]/Table2[[#This Row],[Production Time Hours]],"")</f>
        <v>8.8069956277326664</v>
      </c>
      <c r="L217">
        <v>48.5</v>
      </c>
      <c r="M217">
        <v>22.65</v>
      </c>
      <c r="N217">
        <v>326.70999999999998</v>
      </c>
      <c r="O217">
        <v>3</v>
      </c>
      <c r="P217">
        <v>2.15</v>
      </c>
      <c r="Q217">
        <v>1.63</v>
      </c>
      <c r="R217">
        <v>0.94</v>
      </c>
      <c r="S217">
        <v>3.1E-2</v>
      </c>
      <c r="T217">
        <v>1.8</v>
      </c>
      <c r="U217">
        <v>0</v>
      </c>
      <c r="V217">
        <v>22.9</v>
      </c>
      <c r="W217">
        <v>54.1</v>
      </c>
    </row>
    <row r="218" spans="1:23" ht="16.5" x14ac:dyDescent="0.3">
      <c r="A218" s="3">
        <v>217</v>
      </c>
      <c r="B218" s="1">
        <v>44047</v>
      </c>
      <c r="C218" s="1" t="s">
        <v>63</v>
      </c>
      <c r="D218" t="s">
        <v>24</v>
      </c>
      <c r="E218">
        <v>11</v>
      </c>
      <c r="F218" t="s">
        <v>25</v>
      </c>
      <c r="G218">
        <v>166</v>
      </c>
      <c r="H218">
        <v>0</v>
      </c>
      <c r="I218" s="2">
        <f>IFERROR(Table2[[#This Row],[Defects]]/Table2[[#This Row],[Units Produced]],"")</f>
        <v>0</v>
      </c>
      <c r="J218">
        <v>12.52</v>
      </c>
      <c r="K218" s="4">
        <f>IFERROR(Table2[[#This Row],[Units Produced]]/Table2[[#This Row],[Production Time Hours]],"")</f>
        <v>13.258785942492013</v>
      </c>
      <c r="L218">
        <v>43.63</v>
      </c>
      <c r="M218">
        <v>24.73</v>
      </c>
      <c r="N218">
        <v>281.16000000000003</v>
      </c>
      <c r="O218">
        <v>2</v>
      </c>
      <c r="P218">
        <v>3.94</v>
      </c>
      <c r="Q218">
        <v>2.0499999999999998</v>
      </c>
      <c r="R218">
        <v>0.51</v>
      </c>
      <c r="S218">
        <v>4.9000000000000002E-2</v>
      </c>
      <c r="T218">
        <v>0.56999999999999995</v>
      </c>
      <c r="U218">
        <v>1</v>
      </c>
      <c r="V218">
        <v>19.7</v>
      </c>
      <c r="W218">
        <v>42.4</v>
      </c>
    </row>
    <row r="219" spans="1:23" ht="16.5" x14ac:dyDescent="0.3">
      <c r="A219" s="3">
        <v>218</v>
      </c>
      <c r="B219" s="1">
        <v>44048</v>
      </c>
      <c r="C219" s="1" t="s">
        <v>63</v>
      </c>
      <c r="D219" t="s">
        <v>27</v>
      </c>
      <c r="E219">
        <v>20</v>
      </c>
      <c r="F219" t="s">
        <v>21</v>
      </c>
      <c r="G219">
        <v>162</v>
      </c>
      <c r="H219">
        <v>9</v>
      </c>
      <c r="I219" s="2">
        <f>IFERROR(Table2[[#This Row],[Defects]]/Table2[[#This Row],[Units Produced]],"")</f>
        <v>5.5555555555555552E-2</v>
      </c>
      <c r="J219">
        <v>6.1</v>
      </c>
      <c r="K219" s="4">
        <f>IFERROR(Table2[[#This Row],[Units Produced]]/Table2[[#This Row],[Production Time Hours]],"")</f>
        <v>26.557377049180328</v>
      </c>
      <c r="L219">
        <v>31.87</v>
      </c>
      <c r="M219">
        <v>23.13</v>
      </c>
      <c r="N219">
        <v>403.59</v>
      </c>
      <c r="O219">
        <v>1</v>
      </c>
      <c r="P219">
        <v>4.3499999999999996</v>
      </c>
      <c r="Q219">
        <v>0.57999999999999996</v>
      </c>
      <c r="R219">
        <v>0.82</v>
      </c>
      <c r="S219">
        <v>0.02</v>
      </c>
      <c r="U219">
        <v>1</v>
      </c>
      <c r="V219">
        <v>23.8</v>
      </c>
      <c r="W219">
        <v>46.9</v>
      </c>
    </row>
    <row r="220" spans="1:23" ht="16.5" x14ac:dyDescent="0.3">
      <c r="A220" s="3">
        <v>219</v>
      </c>
      <c r="B220" s="1">
        <v>44049</v>
      </c>
      <c r="C220" s="1" t="s">
        <v>63</v>
      </c>
      <c r="D220" t="s">
        <v>27</v>
      </c>
      <c r="E220">
        <v>17</v>
      </c>
      <c r="F220" t="s">
        <v>21</v>
      </c>
      <c r="G220">
        <v>139</v>
      </c>
      <c r="H220">
        <v>7</v>
      </c>
      <c r="I220" s="2">
        <f>IFERROR(Table2[[#This Row],[Defects]]/Table2[[#This Row],[Units Produced]],"")</f>
        <v>5.0359712230215826E-2</v>
      </c>
      <c r="J220">
        <v>22.02</v>
      </c>
      <c r="K220" s="4">
        <f>IFERROR(Table2[[#This Row],[Units Produced]]/Table2[[#This Row],[Production Time Hours]],"")</f>
        <v>6.31244323342416</v>
      </c>
      <c r="L220">
        <v>33.07</v>
      </c>
      <c r="M220">
        <v>15.02</v>
      </c>
      <c r="N220">
        <v>207.51</v>
      </c>
      <c r="O220">
        <v>3</v>
      </c>
      <c r="Q220">
        <v>1.24</v>
      </c>
      <c r="R220">
        <v>1.6</v>
      </c>
      <c r="S220">
        <v>4.3999999999999997E-2</v>
      </c>
      <c r="T220">
        <v>1.04</v>
      </c>
      <c r="U220">
        <v>0</v>
      </c>
      <c r="V220">
        <v>19.399999999999999</v>
      </c>
      <c r="W220">
        <v>36.700000000000003</v>
      </c>
    </row>
    <row r="221" spans="1:23" ht="16.5" x14ac:dyDescent="0.3">
      <c r="A221" s="3">
        <v>220</v>
      </c>
      <c r="B221" s="1">
        <v>44050</v>
      </c>
      <c r="C221" s="1" t="s">
        <v>63</v>
      </c>
      <c r="D221" t="s">
        <v>20</v>
      </c>
      <c r="E221">
        <v>2</v>
      </c>
      <c r="F221" t="s">
        <v>25</v>
      </c>
      <c r="G221">
        <v>114</v>
      </c>
      <c r="I221" s="2">
        <f>IFERROR(Table2[[#This Row],[Defects]]/Table2[[#This Row],[Units Produced]],"")</f>
        <v>0</v>
      </c>
      <c r="J221">
        <v>18.93</v>
      </c>
      <c r="K221" s="4">
        <f>IFERROR(Table2[[#This Row],[Units Produced]]/Table2[[#This Row],[Production Time Hours]],"")</f>
        <v>6.0221870047543584</v>
      </c>
      <c r="L221">
        <v>27.09</v>
      </c>
      <c r="M221">
        <v>16.940000000000001</v>
      </c>
      <c r="N221">
        <v>378.18</v>
      </c>
      <c r="O221">
        <v>1</v>
      </c>
      <c r="P221">
        <v>3.07</v>
      </c>
      <c r="Q221">
        <v>1.4</v>
      </c>
      <c r="R221">
        <v>1.25</v>
      </c>
      <c r="S221">
        <v>1.7000000000000001E-2</v>
      </c>
      <c r="T221">
        <v>1.77</v>
      </c>
      <c r="U221">
        <v>1</v>
      </c>
      <c r="V221">
        <v>23.2</v>
      </c>
      <c r="W221">
        <v>39.200000000000003</v>
      </c>
    </row>
    <row r="222" spans="1:23" ht="16.5" x14ac:dyDescent="0.3">
      <c r="A222" s="3">
        <v>221</v>
      </c>
      <c r="B222" s="1">
        <v>44051</v>
      </c>
      <c r="C222" s="1" t="s">
        <v>63</v>
      </c>
      <c r="D222" t="s">
        <v>20</v>
      </c>
      <c r="E222">
        <v>4</v>
      </c>
      <c r="F222" t="s">
        <v>21</v>
      </c>
      <c r="G222">
        <v>173</v>
      </c>
      <c r="H222">
        <v>2</v>
      </c>
      <c r="I222" s="2">
        <f>IFERROR(Table2[[#This Row],[Defects]]/Table2[[#This Row],[Units Produced]],"")</f>
        <v>1.1560693641618497E-2</v>
      </c>
      <c r="J222">
        <v>8.7200000000000006</v>
      </c>
      <c r="K222" s="4">
        <f>IFERROR(Table2[[#This Row],[Units Produced]]/Table2[[#This Row],[Production Time Hours]],"")</f>
        <v>19.839449541284402</v>
      </c>
      <c r="L222">
        <v>10.43</v>
      </c>
      <c r="M222">
        <v>27.49</v>
      </c>
      <c r="N222">
        <v>181.05</v>
      </c>
      <c r="O222">
        <v>2</v>
      </c>
      <c r="P222">
        <v>2.62</v>
      </c>
      <c r="Q222">
        <v>2.48</v>
      </c>
      <c r="R222">
        <v>1.49</v>
      </c>
      <c r="S222">
        <v>2.8000000000000001E-2</v>
      </c>
      <c r="T222">
        <v>1.61</v>
      </c>
      <c r="U222">
        <v>1</v>
      </c>
      <c r="V222">
        <v>24.8</v>
      </c>
      <c r="W222">
        <v>49.3</v>
      </c>
    </row>
    <row r="223" spans="1:23" ht="16.5" x14ac:dyDescent="0.3">
      <c r="A223" s="3">
        <v>222</v>
      </c>
      <c r="B223" s="1">
        <v>44052</v>
      </c>
      <c r="C223" s="1" t="s">
        <v>63</v>
      </c>
      <c r="D223" t="s">
        <v>20</v>
      </c>
      <c r="E223">
        <v>1</v>
      </c>
      <c r="F223" t="s">
        <v>23</v>
      </c>
      <c r="G223">
        <v>108</v>
      </c>
      <c r="H223">
        <v>9</v>
      </c>
      <c r="I223" s="2">
        <f>IFERROR(Table2[[#This Row],[Defects]]/Table2[[#This Row],[Units Produced]],"")</f>
        <v>8.3333333333333329E-2</v>
      </c>
      <c r="J223">
        <v>16.350000000000001</v>
      </c>
      <c r="K223" s="4">
        <f>IFERROR(Table2[[#This Row],[Units Produced]]/Table2[[#This Row],[Production Time Hours]],"")</f>
        <v>6.6055045871559628</v>
      </c>
      <c r="L223">
        <v>29.8</v>
      </c>
      <c r="M223">
        <v>26.82</v>
      </c>
      <c r="N223">
        <v>383.5</v>
      </c>
      <c r="O223">
        <v>3</v>
      </c>
      <c r="P223">
        <v>2.89</v>
      </c>
      <c r="Q223">
        <v>2.3199999999999998</v>
      </c>
      <c r="R223">
        <v>1.47</v>
      </c>
      <c r="S223">
        <v>3.5999999999999997E-2</v>
      </c>
      <c r="T223">
        <v>1.01</v>
      </c>
      <c r="U223">
        <v>2</v>
      </c>
      <c r="V223">
        <v>20.7</v>
      </c>
      <c r="W223">
        <v>44.9</v>
      </c>
    </row>
    <row r="224" spans="1:23" ht="16.5" x14ac:dyDescent="0.3">
      <c r="A224" s="3">
        <v>223</v>
      </c>
      <c r="B224" s="1">
        <v>44053</v>
      </c>
      <c r="C224" s="1" t="s">
        <v>63</v>
      </c>
      <c r="D224" t="s">
        <v>24</v>
      </c>
      <c r="E224">
        <v>11</v>
      </c>
      <c r="F224" t="s">
        <v>25</v>
      </c>
      <c r="G224">
        <v>90</v>
      </c>
      <c r="I224" s="2">
        <f>IFERROR(Table2[[#This Row],[Defects]]/Table2[[#This Row],[Units Produced]],"")</f>
        <v>0</v>
      </c>
      <c r="J224">
        <v>15.06</v>
      </c>
      <c r="K224" s="4">
        <f>IFERROR(Table2[[#This Row],[Units Produced]]/Table2[[#This Row],[Production Time Hours]],"")</f>
        <v>5.9760956175298805</v>
      </c>
      <c r="L224">
        <v>45.17</v>
      </c>
      <c r="M224">
        <v>15.26</v>
      </c>
      <c r="N224">
        <v>204.94</v>
      </c>
      <c r="O224">
        <v>2</v>
      </c>
      <c r="P224">
        <v>4.28</v>
      </c>
      <c r="Q224">
        <v>1.63</v>
      </c>
      <c r="R224">
        <v>0.88</v>
      </c>
      <c r="S224">
        <v>4.3999999999999997E-2</v>
      </c>
      <c r="T224">
        <v>1.76</v>
      </c>
      <c r="U224">
        <v>2</v>
      </c>
      <c r="V224">
        <v>18.100000000000001</v>
      </c>
      <c r="W224">
        <v>44.4</v>
      </c>
    </row>
    <row r="225" spans="1:23" ht="16.5" x14ac:dyDescent="0.3">
      <c r="A225" s="3">
        <v>224</v>
      </c>
      <c r="B225" s="1">
        <v>44054</v>
      </c>
      <c r="C225" s="1" t="s">
        <v>63</v>
      </c>
      <c r="D225" t="s">
        <v>27</v>
      </c>
      <c r="E225">
        <v>20</v>
      </c>
      <c r="F225" t="s">
        <v>25</v>
      </c>
      <c r="G225">
        <v>187</v>
      </c>
      <c r="I225" s="2">
        <f>IFERROR(Table2[[#This Row],[Defects]]/Table2[[#This Row],[Units Produced]],"")</f>
        <v>0</v>
      </c>
      <c r="J225">
        <v>3.47</v>
      </c>
      <c r="K225" s="4">
        <f>IFERROR(Table2[[#This Row],[Units Produced]]/Table2[[#This Row],[Production Time Hours]],"")</f>
        <v>53.890489913544663</v>
      </c>
      <c r="L225">
        <v>14.35</v>
      </c>
      <c r="M225">
        <v>15.22</v>
      </c>
      <c r="N225">
        <v>494.78</v>
      </c>
      <c r="O225">
        <v>1</v>
      </c>
      <c r="P225">
        <v>1.48</v>
      </c>
      <c r="Q225">
        <v>2.42</v>
      </c>
      <c r="R225">
        <v>2.14</v>
      </c>
      <c r="S225">
        <v>3.9E-2</v>
      </c>
      <c r="T225">
        <v>1.7</v>
      </c>
      <c r="U225">
        <v>0</v>
      </c>
      <c r="V225">
        <v>23.7</v>
      </c>
      <c r="W225">
        <v>45.1</v>
      </c>
    </row>
    <row r="226" spans="1:23" ht="16.5" x14ac:dyDescent="0.3">
      <c r="A226" s="3">
        <v>225</v>
      </c>
      <c r="B226" s="1">
        <v>44055</v>
      </c>
      <c r="C226" s="1" t="s">
        <v>63</v>
      </c>
      <c r="D226" t="s">
        <v>26</v>
      </c>
      <c r="E226">
        <v>16</v>
      </c>
      <c r="F226" t="s">
        <v>23</v>
      </c>
      <c r="G226">
        <v>194</v>
      </c>
      <c r="H226">
        <v>6</v>
      </c>
      <c r="I226" s="2">
        <f>IFERROR(Table2[[#This Row],[Defects]]/Table2[[#This Row],[Units Produced]],"")</f>
        <v>3.0927835051546393E-2</v>
      </c>
      <c r="J226">
        <v>22.42</v>
      </c>
      <c r="K226" s="4">
        <f>IFERROR(Table2[[#This Row],[Units Produced]]/Table2[[#This Row],[Production Time Hours]],"")</f>
        <v>8.6529884032114186</v>
      </c>
      <c r="L226">
        <v>18.350000000000001</v>
      </c>
      <c r="M226">
        <v>27.77</v>
      </c>
      <c r="N226">
        <v>470.34</v>
      </c>
      <c r="O226">
        <v>1</v>
      </c>
      <c r="P226">
        <v>1.5</v>
      </c>
      <c r="Q226">
        <v>2.4300000000000002</v>
      </c>
      <c r="R226">
        <v>1.19</v>
      </c>
      <c r="S226">
        <v>3.5000000000000003E-2</v>
      </c>
      <c r="T226">
        <v>0.69</v>
      </c>
      <c r="U226">
        <v>0</v>
      </c>
      <c r="V226">
        <v>23.9</v>
      </c>
      <c r="W226">
        <v>32.9</v>
      </c>
    </row>
    <row r="227" spans="1:23" ht="16.5" x14ac:dyDescent="0.3">
      <c r="A227" s="3">
        <v>226</v>
      </c>
      <c r="B227" s="1">
        <v>44056</v>
      </c>
      <c r="C227" s="1" t="s">
        <v>63</v>
      </c>
      <c r="D227" t="s">
        <v>24</v>
      </c>
      <c r="E227">
        <v>11</v>
      </c>
      <c r="F227" t="s">
        <v>21</v>
      </c>
      <c r="G227">
        <v>165</v>
      </c>
      <c r="H227">
        <v>8</v>
      </c>
      <c r="I227" s="2">
        <f>IFERROR(Table2[[#This Row],[Defects]]/Table2[[#This Row],[Units Produced]],"")</f>
        <v>4.8484848484848485E-2</v>
      </c>
      <c r="J227">
        <v>1.1399999999999999</v>
      </c>
      <c r="K227" s="4">
        <f>IFERROR(Table2[[#This Row],[Units Produced]]/Table2[[#This Row],[Production Time Hours]],"")</f>
        <v>144.73684210526318</v>
      </c>
      <c r="L227">
        <v>16.96</v>
      </c>
      <c r="M227">
        <v>20.420000000000002</v>
      </c>
      <c r="N227">
        <v>303.07</v>
      </c>
      <c r="O227">
        <v>3</v>
      </c>
      <c r="P227">
        <v>3.59</v>
      </c>
      <c r="Q227">
        <v>1.98</v>
      </c>
      <c r="R227">
        <v>2.1800000000000002</v>
      </c>
      <c r="S227">
        <v>1.0999999999999999E-2</v>
      </c>
      <c r="T227">
        <v>0.56000000000000005</v>
      </c>
      <c r="U227">
        <v>1</v>
      </c>
      <c r="V227">
        <v>19.5</v>
      </c>
      <c r="W227">
        <v>34.200000000000003</v>
      </c>
    </row>
    <row r="228" spans="1:23" ht="16.5" x14ac:dyDescent="0.3">
      <c r="A228" s="3">
        <v>227</v>
      </c>
      <c r="B228" s="1">
        <v>44057</v>
      </c>
      <c r="C228" s="1" t="s">
        <v>63</v>
      </c>
      <c r="D228" t="s">
        <v>22</v>
      </c>
      <c r="E228">
        <v>7</v>
      </c>
      <c r="F228" t="s">
        <v>23</v>
      </c>
      <c r="G228">
        <v>63</v>
      </c>
      <c r="H228">
        <v>1</v>
      </c>
      <c r="I228" s="2">
        <f>IFERROR(Table2[[#This Row],[Defects]]/Table2[[#This Row],[Units Produced]],"")</f>
        <v>1.5873015873015872E-2</v>
      </c>
      <c r="J228">
        <v>20.05</v>
      </c>
      <c r="K228" s="4">
        <f>IFERROR(Table2[[#This Row],[Units Produced]]/Table2[[#This Row],[Production Time Hours]],"")</f>
        <v>3.1421446384039897</v>
      </c>
      <c r="L228">
        <v>10.48</v>
      </c>
      <c r="M228">
        <v>21.1</v>
      </c>
      <c r="N228">
        <v>380.64</v>
      </c>
      <c r="O228">
        <v>3</v>
      </c>
      <c r="P228">
        <v>2.5299999999999998</v>
      </c>
      <c r="R228">
        <v>0.89</v>
      </c>
      <c r="S228">
        <v>3.2000000000000001E-2</v>
      </c>
      <c r="T228">
        <v>0.79</v>
      </c>
      <c r="U228">
        <v>0</v>
      </c>
      <c r="V228">
        <v>21.7</v>
      </c>
      <c r="W228">
        <v>58.7</v>
      </c>
    </row>
    <row r="229" spans="1:23" ht="16.5" x14ac:dyDescent="0.3">
      <c r="A229" s="3">
        <v>228</v>
      </c>
      <c r="B229" s="1">
        <v>44058</v>
      </c>
      <c r="C229" s="1" t="s">
        <v>63</v>
      </c>
      <c r="D229" t="s">
        <v>26</v>
      </c>
      <c r="E229">
        <v>14</v>
      </c>
      <c r="F229" t="s">
        <v>23</v>
      </c>
      <c r="G229">
        <v>133</v>
      </c>
      <c r="H229">
        <v>0</v>
      </c>
      <c r="I229" s="2">
        <f>IFERROR(Table2[[#This Row],[Defects]]/Table2[[#This Row],[Units Produced]],"")</f>
        <v>0</v>
      </c>
      <c r="J229">
        <v>12.76</v>
      </c>
      <c r="K229" s="4">
        <f>IFERROR(Table2[[#This Row],[Units Produced]]/Table2[[#This Row],[Production Time Hours]],"")</f>
        <v>10.423197492163009</v>
      </c>
      <c r="L229">
        <v>15.56</v>
      </c>
      <c r="M229">
        <v>29.16</v>
      </c>
      <c r="N229">
        <v>425.91</v>
      </c>
      <c r="O229">
        <v>4</v>
      </c>
      <c r="P229">
        <v>3.01</v>
      </c>
      <c r="Q229">
        <v>2.57</v>
      </c>
      <c r="R229">
        <v>1.19</v>
      </c>
      <c r="S229">
        <v>2.5000000000000001E-2</v>
      </c>
      <c r="T229">
        <v>1.53</v>
      </c>
      <c r="U229">
        <v>1</v>
      </c>
      <c r="V229">
        <v>20.9</v>
      </c>
      <c r="W229">
        <v>55.4</v>
      </c>
    </row>
    <row r="230" spans="1:23" ht="16.5" x14ac:dyDescent="0.3">
      <c r="A230" s="3">
        <v>229</v>
      </c>
      <c r="B230" s="1">
        <v>44059</v>
      </c>
      <c r="C230" s="1" t="s">
        <v>63</v>
      </c>
      <c r="D230" t="s">
        <v>22</v>
      </c>
      <c r="E230">
        <v>6</v>
      </c>
      <c r="F230" t="s">
        <v>23</v>
      </c>
      <c r="G230">
        <v>65</v>
      </c>
      <c r="H230">
        <v>9</v>
      </c>
      <c r="I230" s="2">
        <f>IFERROR(Table2[[#This Row],[Defects]]/Table2[[#This Row],[Units Produced]],"")</f>
        <v>0.13846153846153847</v>
      </c>
      <c r="J230">
        <v>19.989999999999998</v>
      </c>
      <c r="K230" s="4">
        <f>IFERROR(Table2[[#This Row],[Units Produced]]/Table2[[#This Row],[Production Time Hours]],"")</f>
        <v>3.2516258129064535</v>
      </c>
      <c r="L230">
        <v>28.13</v>
      </c>
      <c r="M230">
        <v>28.46</v>
      </c>
      <c r="N230">
        <v>373.13</v>
      </c>
      <c r="O230">
        <v>4</v>
      </c>
      <c r="P230">
        <v>3.88</v>
      </c>
      <c r="Q230">
        <v>0.65</v>
      </c>
      <c r="R230">
        <v>1.78</v>
      </c>
      <c r="S230">
        <v>4.9000000000000002E-2</v>
      </c>
      <c r="T230">
        <v>1.26</v>
      </c>
      <c r="U230">
        <v>0</v>
      </c>
      <c r="V230">
        <v>18.100000000000001</v>
      </c>
      <c r="W230">
        <v>57.8</v>
      </c>
    </row>
    <row r="231" spans="1:23" ht="16.5" x14ac:dyDescent="0.3">
      <c r="A231" s="3">
        <v>230</v>
      </c>
      <c r="B231" s="1">
        <v>44060</v>
      </c>
      <c r="C231" s="1" t="s">
        <v>63</v>
      </c>
      <c r="D231" t="s">
        <v>24</v>
      </c>
      <c r="E231">
        <v>12</v>
      </c>
      <c r="F231" t="s">
        <v>21</v>
      </c>
      <c r="G231">
        <v>181</v>
      </c>
      <c r="H231">
        <v>5</v>
      </c>
      <c r="I231" s="2">
        <f>IFERROR(Table2[[#This Row],[Defects]]/Table2[[#This Row],[Units Produced]],"")</f>
        <v>2.7624309392265192E-2</v>
      </c>
      <c r="J231">
        <v>13.78</v>
      </c>
      <c r="K231" s="4">
        <f>IFERROR(Table2[[#This Row],[Units Produced]]/Table2[[#This Row],[Production Time Hours]],"")</f>
        <v>13.134978229317852</v>
      </c>
      <c r="L231">
        <v>42.2</v>
      </c>
      <c r="M231">
        <v>20.86</v>
      </c>
      <c r="N231">
        <v>425.45</v>
      </c>
      <c r="O231">
        <v>2</v>
      </c>
      <c r="P231">
        <v>1.86</v>
      </c>
      <c r="R231">
        <v>1.17</v>
      </c>
      <c r="S231">
        <v>2.3E-2</v>
      </c>
      <c r="T231">
        <v>0.24</v>
      </c>
      <c r="U231">
        <v>0</v>
      </c>
      <c r="V231">
        <v>23.2</v>
      </c>
      <c r="W231">
        <v>53.9</v>
      </c>
    </row>
    <row r="232" spans="1:23" ht="16.5" x14ac:dyDescent="0.3">
      <c r="A232" s="3">
        <v>231</v>
      </c>
      <c r="B232" s="1">
        <v>44061</v>
      </c>
      <c r="C232" s="1" t="s">
        <v>63</v>
      </c>
      <c r="D232" t="s">
        <v>20</v>
      </c>
      <c r="E232">
        <v>4</v>
      </c>
      <c r="F232" t="s">
        <v>23</v>
      </c>
      <c r="G232">
        <v>67</v>
      </c>
      <c r="H232">
        <v>3</v>
      </c>
      <c r="I232" s="2">
        <f>IFERROR(Table2[[#This Row],[Defects]]/Table2[[#This Row],[Units Produced]],"")</f>
        <v>4.4776119402985072E-2</v>
      </c>
      <c r="J232">
        <v>4.5199999999999996</v>
      </c>
      <c r="K232" s="4">
        <f>IFERROR(Table2[[#This Row],[Units Produced]]/Table2[[#This Row],[Production Time Hours]],"")</f>
        <v>14.823008849557523</v>
      </c>
      <c r="L232">
        <v>11.61</v>
      </c>
      <c r="M232">
        <v>26.98</v>
      </c>
      <c r="N232">
        <v>223.43</v>
      </c>
      <c r="O232">
        <v>2</v>
      </c>
      <c r="P232">
        <v>1.59</v>
      </c>
      <c r="Q232">
        <v>0.38</v>
      </c>
      <c r="R232">
        <v>0.93</v>
      </c>
      <c r="S232">
        <v>1.4E-2</v>
      </c>
      <c r="T232">
        <v>0.64</v>
      </c>
      <c r="U232">
        <v>1</v>
      </c>
      <c r="V232">
        <v>20.3</v>
      </c>
      <c r="W232">
        <v>45.6</v>
      </c>
    </row>
    <row r="233" spans="1:23" ht="16.5" x14ac:dyDescent="0.3">
      <c r="A233" s="3">
        <v>232</v>
      </c>
      <c r="B233" s="1">
        <v>44062</v>
      </c>
      <c r="C233" s="1" t="s">
        <v>63</v>
      </c>
      <c r="D233" t="s">
        <v>24</v>
      </c>
      <c r="E233">
        <v>11</v>
      </c>
      <c r="F233" t="s">
        <v>21</v>
      </c>
      <c r="G233">
        <v>53</v>
      </c>
      <c r="H233">
        <v>0</v>
      </c>
      <c r="I233" s="2">
        <f>IFERROR(Table2[[#This Row],[Defects]]/Table2[[#This Row],[Units Produced]],"")</f>
        <v>0</v>
      </c>
      <c r="J233">
        <v>11.89</v>
      </c>
      <c r="K233" s="4">
        <f>IFERROR(Table2[[#This Row],[Units Produced]]/Table2[[#This Row],[Production Time Hours]],"")</f>
        <v>4.4575273338940287</v>
      </c>
      <c r="L233">
        <v>26.84</v>
      </c>
      <c r="M233">
        <v>21.8</v>
      </c>
      <c r="N233">
        <v>148.59</v>
      </c>
      <c r="O233">
        <v>4</v>
      </c>
      <c r="P233">
        <v>2.0699999999999998</v>
      </c>
      <c r="Q233">
        <v>1.27</v>
      </c>
      <c r="R233">
        <v>2.38</v>
      </c>
      <c r="S233">
        <v>1.6E-2</v>
      </c>
      <c r="T233">
        <v>1.75</v>
      </c>
      <c r="U233">
        <v>1</v>
      </c>
      <c r="V233">
        <v>24.6</v>
      </c>
      <c r="W233">
        <v>47.3</v>
      </c>
    </row>
    <row r="234" spans="1:23" ht="16.5" x14ac:dyDescent="0.3">
      <c r="A234" s="3">
        <v>233</v>
      </c>
      <c r="B234" s="1">
        <v>44063</v>
      </c>
      <c r="C234" s="1" t="s">
        <v>63</v>
      </c>
      <c r="D234" t="s">
        <v>22</v>
      </c>
      <c r="E234">
        <v>6</v>
      </c>
      <c r="F234" t="s">
        <v>23</v>
      </c>
      <c r="G234">
        <v>190</v>
      </c>
      <c r="H234">
        <v>2</v>
      </c>
      <c r="I234" s="2">
        <f>IFERROR(Table2[[#This Row],[Defects]]/Table2[[#This Row],[Units Produced]],"")</f>
        <v>1.0526315789473684E-2</v>
      </c>
      <c r="J234">
        <v>21.21</v>
      </c>
      <c r="K234" s="4">
        <f>IFERROR(Table2[[#This Row],[Units Produced]]/Table2[[#This Row],[Production Time Hours]],"")</f>
        <v>8.958038661008958</v>
      </c>
      <c r="L234">
        <v>43.79</v>
      </c>
      <c r="M234">
        <v>21.45</v>
      </c>
      <c r="N234">
        <v>149.43</v>
      </c>
      <c r="O234">
        <v>1</v>
      </c>
      <c r="P234">
        <v>0.13</v>
      </c>
      <c r="R234">
        <v>1.4</v>
      </c>
      <c r="S234">
        <v>3.7999999999999999E-2</v>
      </c>
      <c r="T234">
        <v>1.86</v>
      </c>
      <c r="U234">
        <v>2</v>
      </c>
      <c r="V234">
        <v>23.8</v>
      </c>
      <c r="W234">
        <v>39.200000000000003</v>
      </c>
    </row>
    <row r="235" spans="1:23" ht="16.5" x14ac:dyDescent="0.3">
      <c r="A235" s="3">
        <v>234</v>
      </c>
      <c r="B235" s="1">
        <v>44064</v>
      </c>
      <c r="C235" s="1" t="s">
        <v>63</v>
      </c>
      <c r="D235" t="s">
        <v>20</v>
      </c>
      <c r="E235">
        <v>2</v>
      </c>
      <c r="F235" t="s">
        <v>25</v>
      </c>
      <c r="G235">
        <v>103</v>
      </c>
      <c r="H235">
        <v>2</v>
      </c>
      <c r="I235" s="2">
        <f>IFERROR(Table2[[#This Row],[Defects]]/Table2[[#This Row],[Units Produced]],"")</f>
        <v>1.9417475728155338E-2</v>
      </c>
      <c r="J235">
        <v>6.28</v>
      </c>
      <c r="K235" s="4">
        <f>IFERROR(Table2[[#This Row],[Units Produced]]/Table2[[#This Row],[Production Time Hours]],"")</f>
        <v>16.401273885350317</v>
      </c>
      <c r="L235">
        <v>47.03</v>
      </c>
      <c r="M235">
        <v>15.29</v>
      </c>
      <c r="N235">
        <v>357.69</v>
      </c>
      <c r="O235">
        <v>4</v>
      </c>
      <c r="P235">
        <v>4.0999999999999996</v>
      </c>
      <c r="R235">
        <v>2.34</v>
      </c>
      <c r="S235">
        <v>2.5999999999999999E-2</v>
      </c>
      <c r="T235">
        <v>0.27</v>
      </c>
      <c r="U235">
        <v>1</v>
      </c>
      <c r="V235">
        <v>23.6</v>
      </c>
      <c r="W235">
        <v>55</v>
      </c>
    </row>
    <row r="236" spans="1:23" ht="16.5" x14ac:dyDescent="0.3">
      <c r="A236" s="3">
        <v>235</v>
      </c>
      <c r="B236" s="1">
        <v>44065</v>
      </c>
      <c r="C236" s="1" t="s">
        <v>63</v>
      </c>
      <c r="D236" t="s">
        <v>24</v>
      </c>
      <c r="E236">
        <v>12</v>
      </c>
      <c r="F236" t="s">
        <v>23</v>
      </c>
      <c r="G236">
        <v>70</v>
      </c>
      <c r="H236">
        <v>8</v>
      </c>
      <c r="I236" s="2">
        <f>IFERROR(Table2[[#This Row],[Defects]]/Table2[[#This Row],[Units Produced]],"")</f>
        <v>0.11428571428571428</v>
      </c>
      <c r="J236">
        <v>3.75</v>
      </c>
      <c r="K236" s="4">
        <f>IFERROR(Table2[[#This Row],[Units Produced]]/Table2[[#This Row],[Production Time Hours]],"")</f>
        <v>18.666666666666668</v>
      </c>
      <c r="L236">
        <v>13.09</v>
      </c>
      <c r="M236">
        <v>26.9</v>
      </c>
      <c r="N236">
        <v>287.89</v>
      </c>
      <c r="O236">
        <v>4</v>
      </c>
      <c r="P236">
        <v>1.94</v>
      </c>
      <c r="R236">
        <v>2.4700000000000002</v>
      </c>
      <c r="S236">
        <v>2.5999999999999999E-2</v>
      </c>
      <c r="T236">
        <v>1.95</v>
      </c>
      <c r="U236">
        <v>1</v>
      </c>
      <c r="V236">
        <v>23.2</v>
      </c>
      <c r="W236">
        <v>34.299999999999997</v>
      </c>
    </row>
    <row r="237" spans="1:23" ht="16.5" x14ac:dyDescent="0.3">
      <c r="A237" s="3">
        <v>236</v>
      </c>
      <c r="B237" s="1">
        <v>44066</v>
      </c>
      <c r="C237" s="1" t="s">
        <v>63</v>
      </c>
      <c r="D237" t="s">
        <v>20</v>
      </c>
      <c r="E237">
        <v>2</v>
      </c>
      <c r="F237" t="s">
        <v>23</v>
      </c>
      <c r="G237">
        <v>190</v>
      </c>
      <c r="H237">
        <v>4</v>
      </c>
      <c r="I237" s="2">
        <f>IFERROR(Table2[[#This Row],[Defects]]/Table2[[#This Row],[Units Produced]],"")</f>
        <v>2.1052631578947368E-2</v>
      </c>
      <c r="J237">
        <v>10.53</v>
      </c>
      <c r="K237" s="4">
        <f>IFERROR(Table2[[#This Row],[Units Produced]]/Table2[[#This Row],[Production Time Hours]],"")</f>
        <v>18.043684710351378</v>
      </c>
      <c r="L237">
        <v>36.549999999999997</v>
      </c>
      <c r="M237">
        <v>27.12</v>
      </c>
      <c r="N237">
        <v>427.49</v>
      </c>
      <c r="O237">
        <v>2</v>
      </c>
      <c r="P237">
        <v>2.09</v>
      </c>
      <c r="Q237">
        <v>1.37</v>
      </c>
      <c r="R237">
        <v>1.23</v>
      </c>
      <c r="S237">
        <v>2.5000000000000001E-2</v>
      </c>
      <c r="T237">
        <v>1.25</v>
      </c>
      <c r="U237">
        <v>2</v>
      </c>
      <c r="V237">
        <v>21.7</v>
      </c>
      <c r="W237">
        <v>43.9</v>
      </c>
    </row>
    <row r="238" spans="1:23" ht="16.5" x14ac:dyDescent="0.3">
      <c r="A238" s="3">
        <v>237</v>
      </c>
      <c r="B238" s="1">
        <v>44067</v>
      </c>
      <c r="C238" s="1" t="s">
        <v>63</v>
      </c>
      <c r="D238" t="s">
        <v>24</v>
      </c>
      <c r="E238">
        <v>11</v>
      </c>
      <c r="F238" t="s">
        <v>21</v>
      </c>
      <c r="G238">
        <v>134</v>
      </c>
      <c r="I238" s="2">
        <f>IFERROR(Table2[[#This Row],[Defects]]/Table2[[#This Row],[Units Produced]],"")</f>
        <v>0</v>
      </c>
      <c r="J238">
        <v>19.649999999999999</v>
      </c>
      <c r="K238" s="4">
        <f>IFERROR(Table2[[#This Row],[Units Produced]]/Table2[[#This Row],[Production Time Hours]],"")</f>
        <v>6.8193384223918576</v>
      </c>
      <c r="L238">
        <v>37.630000000000003</v>
      </c>
      <c r="M238">
        <v>26.47</v>
      </c>
      <c r="N238">
        <v>123.44</v>
      </c>
      <c r="O238">
        <v>3</v>
      </c>
      <c r="P238">
        <v>3.93</v>
      </c>
      <c r="Q238">
        <v>1.53</v>
      </c>
      <c r="R238">
        <v>1.19</v>
      </c>
      <c r="S238">
        <v>4.8000000000000001E-2</v>
      </c>
      <c r="T238">
        <v>1.6</v>
      </c>
      <c r="U238">
        <v>0</v>
      </c>
      <c r="V238">
        <v>19.399999999999999</v>
      </c>
      <c r="W238">
        <v>42.9</v>
      </c>
    </row>
    <row r="239" spans="1:23" ht="16.5" x14ac:dyDescent="0.3">
      <c r="A239" s="3">
        <v>238</v>
      </c>
      <c r="B239" s="1">
        <v>44068</v>
      </c>
      <c r="C239" s="1" t="s">
        <v>63</v>
      </c>
      <c r="D239" t="s">
        <v>27</v>
      </c>
      <c r="E239">
        <v>18</v>
      </c>
      <c r="F239" t="s">
        <v>23</v>
      </c>
      <c r="G239">
        <v>128</v>
      </c>
      <c r="H239">
        <v>3</v>
      </c>
      <c r="I239" s="2">
        <f>IFERROR(Table2[[#This Row],[Defects]]/Table2[[#This Row],[Units Produced]],"")</f>
        <v>2.34375E-2</v>
      </c>
      <c r="J239">
        <v>17.23</v>
      </c>
      <c r="K239" s="4">
        <f>IFERROR(Table2[[#This Row],[Units Produced]]/Table2[[#This Row],[Production Time Hours]],"")</f>
        <v>7.4289030760301795</v>
      </c>
      <c r="L239">
        <v>48.73</v>
      </c>
      <c r="M239">
        <v>29.48</v>
      </c>
      <c r="N239">
        <v>318.18</v>
      </c>
      <c r="O239">
        <v>2</v>
      </c>
      <c r="P239">
        <v>1.02</v>
      </c>
      <c r="Q239">
        <v>2.63</v>
      </c>
      <c r="R239">
        <v>0.92</v>
      </c>
      <c r="S239">
        <v>1.6E-2</v>
      </c>
      <c r="T239">
        <v>1.66</v>
      </c>
      <c r="U239">
        <v>0</v>
      </c>
      <c r="V239">
        <v>21.7</v>
      </c>
      <c r="W239">
        <v>43.7</v>
      </c>
    </row>
    <row r="240" spans="1:23" ht="16.5" x14ac:dyDescent="0.3">
      <c r="A240" s="3">
        <v>239</v>
      </c>
      <c r="B240" s="1">
        <v>44069</v>
      </c>
      <c r="C240" s="1" t="s">
        <v>63</v>
      </c>
      <c r="D240" t="s">
        <v>22</v>
      </c>
      <c r="E240">
        <v>8</v>
      </c>
      <c r="F240" t="s">
        <v>21</v>
      </c>
      <c r="G240">
        <v>80</v>
      </c>
      <c r="H240">
        <v>0</v>
      </c>
      <c r="I240" s="2">
        <f>IFERROR(Table2[[#This Row],[Defects]]/Table2[[#This Row],[Units Produced]],"")</f>
        <v>0</v>
      </c>
      <c r="J240">
        <v>23.93</v>
      </c>
      <c r="K240" s="4">
        <f>IFERROR(Table2[[#This Row],[Units Produced]]/Table2[[#This Row],[Production Time Hours]],"")</f>
        <v>3.3430839949853741</v>
      </c>
      <c r="L240">
        <v>11.25</v>
      </c>
      <c r="M240">
        <v>15.72</v>
      </c>
      <c r="N240">
        <v>163.52000000000001</v>
      </c>
      <c r="O240">
        <v>3</v>
      </c>
      <c r="P240">
        <v>0.75</v>
      </c>
      <c r="Q240">
        <v>1.59</v>
      </c>
      <c r="R240">
        <v>1.52</v>
      </c>
      <c r="S240">
        <v>4.3999999999999997E-2</v>
      </c>
      <c r="T240">
        <v>0.28999999999999998</v>
      </c>
      <c r="U240">
        <v>1</v>
      </c>
      <c r="V240">
        <v>18.899999999999999</v>
      </c>
      <c r="W240">
        <v>43.6</v>
      </c>
    </row>
    <row r="241" spans="1:23" ht="16.5" x14ac:dyDescent="0.3">
      <c r="A241" s="3">
        <v>240</v>
      </c>
      <c r="B241" s="1">
        <v>44070</v>
      </c>
      <c r="C241" s="1" t="s">
        <v>63</v>
      </c>
      <c r="D241" t="s">
        <v>27</v>
      </c>
      <c r="E241">
        <v>18</v>
      </c>
      <c r="F241" t="s">
        <v>23</v>
      </c>
      <c r="G241">
        <v>54</v>
      </c>
      <c r="H241">
        <v>4</v>
      </c>
      <c r="I241" s="2">
        <f>IFERROR(Table2[[#This Row],[Defects]]/Table2[[#This Row],[Units Produced]],"")</f>
        <v>7.407407407407407E-2</v>
      </c>
      <c r="J241">
        <v>21.25</v>
      </c>
      <c r="K241" s="4">
        <f>IFERROR(Table2[[#This Row],[Units Produced]]/Table2[[#This Row],[Production Time Hours]],"")</f>
        <v>2.5411764705882351</v>
      </c>
      <c r="L241">
        <v>42.09</v>
      </c>
      <c r="M241">
        <v>29.5</v>
      </c>
      <c r="N241">
        <v>381.83</v>
      </c>
      <c r="O241">
        <v>1</v>
      </c>
      <c r="P241">
        <v>4.55</v>
      </c>
      <c r="Q241">
        <v>2.8</v>
      </c>
      <c r="R241">
        <v>0.93</v>
      </c>
      <c r="S241">
        <v>4.3999999999999997E-2</v>
      </c>
      <c r="T241">
        <v>1.24</v>
      </c>
      <c r="U241">
        <v>1</v>
      </c>
      <c r="V241">
        <v>24.7</v>
      </c>
      <c r="W241">
        <v>54.4</v>
      </c>
    </row>
    <row r="242" spans="1:23" ht="16.5" x14ac:dyDescent="0.3">
      <c r="A242" s="3">
        <v>241</v>
      </c>
      <c r="B242" s="1">
        <v>44071</v>
      </c>
      <c r="C242" s="1" t="s">
        <v>63</v>
      </c>
      <c r="D242" t="s">
        <v>22</v>
      </c>
      <c r="E242">
        <v>7</v>
      </c>
      <c r="F242" t="s">
        <v>21</v>
      </c>
      <c r="G242">
        <v>134</v>
      </c>
      <c r="H242">
        <v>0</v>
      </c>
      <c r="I242" s="2">
        <f>IFERROR(Table2[[#This Row],[Defects]]/Table2[[#This Row],[Units Produced]],"")</f>
        <v>0</v>
      </c>
      <c r="J242">
        <v>4.9400000000000004</v>
      </c>
      <c r="K242" s="4">
        <f>IFERROR(Table2[[#This Row],[Units Produced]]/Table2[[#This Row],[Production Time Hours]],"")</f>
        <v>27.12550607287449</v>
      </c>
      <c r="L242">
        <v>34.61</v>
      </c>
      <c r="M242">
        <v>27.88</v>
      </c>
      <c r="N242">
        <v>229.7</v>
      </c>
      <c r="O242">
        <v>4</v>
      </c>
      <c r="P242">
        <v>4.62</v>
      </c>
      <c r="Q242">
        <v>2.5099999999999998</v>
      </c>
      <c r="R242">
        <v>0.99</v>
      </c>
      <c r="S242">
        <v>3.5999999999999997E-2</v>
      </c>
      <c r="T242">
        <v>0.28000000000000003</v>
      </c>
      <c r="U242">
        <v>2</v>
      </c>
      <c r="V242">
        <v>19</v>
      </c>
      <c r="W242">
        <v>36.700000000000003</v>
      </c>
    </row>
    <row r="243" spans="1:23" ht="16.5" x14ac:dyDescent="0.3">
      <c r="A243" s="3">
        <v>242</v>
      </c>
      <c r="B243" s="1">
        <v>44072</v>
      </c>
      <c r="C243" s="1" t="s">
        <v>63</v>
      </c>
      <c r="D243" t="s">
        <v>27</v>
      </c>
      <c r="E243">
        <v>18</v>
      </c>
      <c r="F243" t="s">
        <v>25</v>
      </c>
      <c r="G243">
        <v>134</v>
      </c>
      <c r="H243">
        <v>8</v>
      </c>
      <c r="I243" s="2">
        <f>IFERROR(Table2[[#This Row],[Defects]]/Table2[[#This Row],[Units Produced]],"")</f>
        <v>5.9701492537313432E-2</v>
      </c>
      <c r="J243">
        <v>19.12</v>
      </c>
      <c r="K243" s="4">
        <f>IFERROR(Table2[[#This Row],[Units Produced]]/Table2[[#This Row],[Production Time Hours]],"")</f>
        <v>7.00836820083682</v>
      </c>
      <c r="L243">
        <v>12.84</v>
      </c>
      <c r="M243">
        <v>16.760000000000002</v>
      </c>
      <c r="N243">
        <v>195.23</v>
      </c>
      <c r="O243">
        <v>1</v>
      </c>
      <c r="P243">
        <v>3.97</v>
      </c>
      <c r="Q243">
        <v>1.36</v>
      </c>
      <c r="R243">
        <v>2.0099999999999998</v>
      </c>
      <c r="S243">
        <v>2.1000000000000001E-2</v>
      </c>
      <c r="T243">
        <v>0.87</v>
      </c>
      <c r="U243">
        <v>2</v>
      </c>
      <c r="V243">
        <v>18.2</v>
      </c>
      <c r="W243">
        <v>59.2</v>
      </c>
    </row>
    <row r="244" spans="1:23" ht="16.5" x14ac:dyDescent="0.3">
      <c r="A244" s="3">
        <v>243</v>
      </c>
      <c r="B244" s="1">
        <v>44073</v>
      </c>
      <c r="C244" s="1" t="s">
        <v>63</v>
      </c>
      <c r="D244" t="s">
        <v>24</v>
      </c>
      <c r="E244">
        <v>12</v>
      </c>
      <c r="F244" t="s">
        <v>21</v>
      </c>
      <c r="G244">
        <v>58</v>
      </c>
      <c r="H244">
        <v>7</v>
      </c>
      <c r="I244" s="2">
        <f>IFERROR(Table2[[#This Row],[Defects]]/Table2[[#This Row],[Units Produced]],"")</f>
        <v>0.1206896551724138</v>
      </c>
      <c r="J244">
        <v>17.52</v>
      </c>
      <c r="K244" s="4">
        <f>IFERROR(Table2[[#This Row],[Units Produced]]/Table2[[#This Row],[Production Time Hours]],"")</f>
        <v>3.310502283105023</v>
      </c>
      <c r="L244">
        <v>23.61</v>
      </c>
      <c r="M244">
        <v>15.63</v>
      </c>
      <c r="N244">
        <v>103.24</v>
      </c>
      <c r="O244">
        <v>4</v>
      </c>
      <c r="Q244">
        <v>2.81</v>
      </c>
      <c r="R244">
        <v>1.37</v>
      </c>
      <c r="S244">
        <v>3.5000000000000003E-2</v>
      </c>
      <c r="U244">
        <v>1</v>
      </c>
      <c r="V244">
        <v>18.100000000000001</v>
      </c>
      <c r="W244">
        <v>45.4</v>
      </c>
    </row>
    <row r="245" spans="1:23" ht="16.5" x14ac:dyDescent="0.3">
      <c r="A245" s="3">
        <v>244</v>
      </c>
      <c r="B245" s="1">
        <v>44074</v>
      </c>
      <c r="C245" s="1" t="s">
        <v>63</v>
      </c>
      <c r="D245" t="s">
        <v>24</v>
      </c>
      <c r="E245">
        <v>10</v>
      </c>
      <c r="F245" t="s">
        <v>21</v>
      </c>
      <c r="G245">
        <v>94</v>
      </c>
      <c r="H245">
        <v>9</v>
      </c>
      <c r="I245" s="2">
        <f>IFERROR(Table2[[#This Row],[Defects]]/Table2[[#This Row],[Units Produced]],"")</f>
        <v>9.5744680851063829E-2</v>
      </c>
      <c r="J245">
        <v>5.5</v>
      </c>
      <c r="K245" s="4">
        <f>IFERROR(Table2[[#This Row],[Units Produced]]/Table2[[#This Row],[Production Time Hours]],"")</f>
        <v>17.09090909090909</v>
      </c>
      <c r="L245">
        <v>31.98</v>
      </c>
      <c r="M245">
        <v>15.31</v>
      </c>
      <c r="N245">
        <v>304.69</v>
      </c>
      <c r="O245">
        <v>1</v>
      </c>
      <c r="Q245">
        <v>2.35</v>
      </c>
      <c r="R245">
        <v>0.93</v>
      </c>
      <c r="S245">
        <v>1.2999999999999999E-2</v>
      </c>
      <c r="U245">
        <v>0</v>
      </c>
      <c r="V245">
        <v>23.7</v>
      </c>
      <c r="W245">
        <v>51.3</v>
      </c>
    </row>
    <row r="246" spans="1:23" ht="16.5" x14ac:dyDescent="0.3">
      <c r="A246" s="3">
        <v>245</v>
      </c>
      <c r="B246" s="1">
        <v>44075</v>
      </c>
      <c r="C246" s="1" t="s">
        <v>64</v>
      </c>
      <c r="D246" t="s">
        <v>22</v>
      </c>
      <c r="E246">
        <v>5</v>
      </c>
      <c r="F246" t="s">
        <v>21</v>
      </c>
      <c r="G246">
        <v>186</v>
      </c>
      <c r="H246">
        <v>5</v>
      </c>
      <c r="I246" s="2">
        <f>IFERROR(Table2[[#This Row],[Defects]]/Table2[[#This Row],[Units Produced]],"")</f>
        <v>2.6881720430107527E-2</v>
      </c>
      <c r="J246">
        <v>18.95</v>
      </c>
      <c r="K246" s="4">
        <f>IFERROR(Table2[[#This Row],[Units Produced]]/Table2[[#This Row],[Production Time Hours]],"")</f>
        <v>9.8153034300791564</v>
      </c>
      <c r="L246">
        <v>12.12</v>
      </c>
      <c r="M246">
        <v>16.75</v>
      </c>
      <c r="N246">
        <v>341.21</v>
      </c>
      <c r="O246">
        <v>3</v>
      </c>
      <c r="P246">
        <v>4.67</v>
      </c>
      <c r="Q246">
        <v>2.87</v>
      </c>
      <c r="R246">
        <v>1.1000000000000001</v>
      </c>
      <c r="S246">
        <v>4.7E-2</v>
      </c>
      <c r="T246">
        <v>0.3</v>
      </c>
      <c r="U246">
        <v>1</v>
      </c>
      <c r="V246">
        <v>20.9</v>
      </c>
      <c r="W246">
        <v>49.1</v>
      </c>
    </row>
    <row r="247" spans="1:23" ht="16.5" x14ac:dyDescent="0.3">
      <c r="A247" s="3">
        <v>246</v>
      </c>
      <c r="B247" s="1">
        <v>44076</v>
      </c>
      <c r="C247" s="1" t="s">
        <v>64</v>
      </c>
      <c r="D247" t="s">
        <v>22</v>
      </c>
      <c r="E247">
        <v>7</v>
      </c>
      <c r="F247" t="s">
        <v>25</v>
      </c>
      <c r="G247">
        <v>186</v>
      </c>
      <c r="H247">
        <v>4</v>
      </c>
      <c r="I247" s="2">
        <f>IFERROR(Table2[[#This Row],[Defects]]/Table2[[#This Row],[Units Produced]],"")</f>
        <v>2.1505376344086023E-2</v>
      </c>
      <c r="J247">
        <v>6.58</v>
      </c>
      <c r="K247" s="4">
        <f>IFERROR(Table2[[#This Row],[Units Produced]]/Table2[[#This Row],[Production Time Hours]],"")</f>
        <v>28.267477203647417</v>
      </c>
      <c r="L247">
        <v>38.229999999999997</v>
      </c>
      <c r="M247">
        <v>27.29</v>
      </c>
      <c r="N247">
        <v>379.3</v>
      </c>
      <c r="O247">
        <v>4</v>
      </c>
      <c r="P247">
        <v>4.2699999999999996</v>
      </c>
      <c r="Q247">
        <v>0.63</v>
      </c>
      <c r="R247">
        <v>0.89</v>
      </c>
      <c r="S247">
        <v>3.6999999999999998E-2</v>
      </c>
      <c r="T247">
        <v>1.7</v>
      </c>
      <c r="U247">
        <v>1</v>
      </c>
      <c r="V247">
        <v>19.2</v>
      </c>
      <c r="W247">
        <v>54.9</v>
      </c>
    </row>
    <row r="248" spans="1:23" ht="16.5" x14ac:dyDescent="0.3">
      <c r="A248" s="3">
        <v>247</v>
      </c>
      <c r="B248" s="1">
        <v>44077</v>
      </c>
      <c r="C248" s="1" t="s">
        <v>64</v>
      </c>
      <c r="D248" t="s">
        <v>24</v>
      </c>
      <c r="E248">
        <v>12</v>
      </c>
      <c r="F248" t="s">
        <v>23</v>
      </c>
      <c r="G248">
        <v>71</v>
      </c>
      <c r="H248">
        <v>8</v>
      </c>
      <c r="I248" s="2">
        <f>IFERROR(Table2[[#This Row],[Defects]]/Table2[[#This Row],[Units Produced]],"")</f>
        <v>0.11267605633802817</v>
      </c>
      <c r="J248">
        <v>11.48</v>
      </c>
      <c r="K248" s="4">
        <f>IFERROR(Table2[[#This Row],[Units Produced]]/Table2[[#This Row],[Production Time Hours]],"")</f>
        <v>6.1846689895470384</v>
      </c>
      <c r="L248">
        <v>44.96</v>
      </c>
      <c r="M248">
        <v>20.55</v>
      </c>
      <c r="N248">
        <v>494.81</v>
      </c>
      <c r="O248">
        <v>4</v>
      </c>
      <c r="P248">
        <v>2</v>
      </c>
      <c r="Q248">
        <v>2.0699999999999998</v>
      </c>
      <c r="R248">
        <v>0.98</v>
      </c>
      <c r="S248">
        <v>1.6E-2</v>
      </c>
      <c r="T248">
        <v>0.71</v>
      </c>
      <c r="U248">
        <v>1</v>
      </c>
      <c r="V248">
        <v>23.4</v>
      </c>
      <c r="W248">
        <v>31.1</v>
      </c>
    </row>
    <row r="249" spans="1:23" ht="16.5" x14ac:dyDescent="0.3">
      <c r="A249" s="3">
        <v>248</v>
      </c>
      <c r="B249" s="1">
        <v>44078</v>
      </c>
      <c r="C249" s="1" t="s">
        <v>64</v>
      </c>
      <c r="D249" t="s">
        <v>27</v>
      </c>
      <c r="E249">
        <v>19</v>
      </c>
      <c r="F249" t="s">
        <v>25</v>
      </c>
      <c r="G249">
        <v>53</v>
      </c>
      <c r="I249" s="2">
        <f>IFERROR(Table2[[#This Row],[Defects]]/Table2[[#This Row],[Units Produced]],"")</f>
        <v>0</v>
      </c>
      <c r="J249">
        <v>7.38</v>
      </c>
      <c r="K249" s="4">
        <f>IFERROR(Table2[[#This Row],[Units Produced]]/Table2[[#This Row],[Production Time Hours]],"")</f>
        <v>7.1815718157181569</v>
      </c>
      <c r="L249">
        <v>31.91</v>
      </c>
      <c r="M249">
        <v>24.32</v>
      </c>
      <c r="N249">
        <v>326.2</v>
      </c>
      <c r="O249">
        <v>1</v>
      </c>
      <c r="P249">
        <v>0.46</v>
      </c>
      <c r="Q249">
        <v>2.76</v>
      </c>
      <c r="R249">
        <v>1.99</v>
      </c>
      <c r="S249">
        <v>4.1000000000000002E-2</v>
      </c>
      <c r="T249">
        <v>0.12</v>
      </c>
      <c r="U249">
        <v>1</v>
      </c>
      <c r="V249">
        <v>21.7</v>
      </c>
      <c r="W249">
        <v>31.2</v>
      </c>
    </row>
    <row r="250" spans="1:23" ht="16.5" x14ac:dyDescent="0.3">
      <c r="A250" s="3">
        <v>249</v>
      </c>
      <c r="B250" s="1">
        <v>44079</v>
      </c>
      <c r="C250" s="1" t="s">
        <v>64</v>
      </c>
      <c r="D250" t="s">
        <v>24</v>
      </c>
      <c r="E250">
        <v>10</v>
      </c>
      <c r="F250" t="s">
        <v>23</v>
      </c>
      <c r="G250">
        <v>150</v>
      </c>
      <c r="H250">
        <v>4</v>
      </c>
      <c r="I250" s="2">
        <f>IFERROR(Table2[[#This Row],[Defects]]/Table2[[#This Row],[Units Produced]],"")</f>
        <v>2.6666666666666668E-2</v>
      </c>
      <c r="J250">
        <v>11.38</v>
      </c>
      <c r="K250" s="4">
        <f>IFERROR(Table2[[#This Row],[Units Produced]]/Table2[[#This Row],[Production Time Hours]],"")</f>
        <v>13.181019332161686</v>
      </c>
      <c r="L250">
        <v>37.229999999999997</v>
      </c>
      <c r="M250">
        <v>20.91</v>
      </c>
      <c r="N250">
        <v>360.91</v>
      </c>
      <c r="O250">
        <v>3</v>
      </c>
      <c r="P250">
        <v>1.91</v>
      </c>
      <c r="Q250">
        <v>0.01</v>
      </c>
      <c r="R250">
        <v>2.21</v>
      </c>
      <c r="S250">
        <v>2.3E-2</v>
      </c>
      <c r="T250">
        <v>1.33</v>
      </c>
      <c r="U250">
        <v>2</v>
      </c>
      <c r="V250">
        <v>22</v>
      </c>
      <c r="W250">
        <v>52.1</v>
      </c>
    </row>
    <row r="251" spans="1:23" ht="16.5" x14ac:dyDescent="0.3">
      <c r="A251" s="3">
        <v>250</v>
      </c>
      <c r="B251" s="1">
        <v>44080</v>
      </c>
      <c r="C251" s="1" t="s">
        <v>64</v>
      </c>
      <c r="D251" t="s">
        <v>20</v>
      </c>
      <c r="E251">
        <v>4</v>
      </c>
      <c r="F251" t="s">
        <v>21</v>
      </c>
      <c r="G251">
        <v>193</v>
      </c>
      <c r="H251">
        <v>7</v>
      </c>
      <c r="I251" s="2">
        <f>IFERROR(Table2[[#This Row],[Defects]]/Table2[[#This Row],[Units Produced]],"")</f>
        <v>3.6269430051813469E-2</v>
      </c>
      <c r="J251">
        <v>7.95</v>
      </c>
      <c r="K251" s="4">
        <f>IFERROR(Table2[[#This Row],[Units Produced]]/Table2[[#This Row],[Production Time Hours]],"")</f>
        <v>24.276729559748428</v>
      </c>
      <c r="L251">
        <v>35.18</v>
      </c>
      <c r="M251">
        <v>23.58</v>
      </c>
      <c r="N251">
        <v>336.84</v>
      </c>
      <c r="O251">
        <v>1</v>
      </c>
      <c r="P251">
        <v>0.02</v>
      </c>
      <c r="R251">
        <v>2.41</v>
      </c>
      <c r="S251">
        <v>1.2E-2</v>
      </c>
      <c r="T251">
        <v>1.99</v>
      </c>
      <c r="U251">
        <v>0</v>
      </c>
      <c r="V251">
        <v>21.9</v>
      </c>
      <c r="W251">
        <v>44.9</v>
      </c>
    </row>
    <row r="252" spans="1:23" ht="16.5" x14ac:dyDescent="0.3">
      <c r="A252" s="3">
        <v>251</v>
      </c>
      <c r="B252" s="1">
        <v>44081</v>
      </c>
      <c r="C252" s="1" t="s">
        <v>64</v>
      </c>
      <c r="D252" t="s">
        <v>22</v>
      </c>
      <c r="E252">
        <v>5</v>
      </c>
      <c r="F252" t="s">
        <v>23</v>
      </c>
      <c r="G252">
        <v>64</v>
      </c>
      <c r="H252">
        <v>3</v>
      </c>
      <c r="I252" s="2">
        <f>IFERROR(Table2[[#This Row],[Defects]]/Table2[[#This Row],[Units Produced]],"")</f>
        <v>4.6875E-2</v>
      </c>
      <c r="J252">
        <v>16.16</v>
      </c>
      <c r="K252" s="4">
        <f>IFERROR(Table2[[#This Row],[Units Produced]]/Table2[[#This Row],[Production Time Hours]],"")</f>
        <v>3.9603960396039604</v>
      </c>
      <c r="L252">
        <v>12.32</v>
      </c>
      <c r="M252">
        <v>19.170000000000002</v>
      </c>
      <c r="N252">
        <v>375.33</v>
      </c>
      <c r="O252">
        <v>3</v>
      </c>
      <c r="P252">
        <v>2.6</v>
      </c>
      <c r="Q252">
        <v>0.36</v>
      </c>
      <c r="R252">
        <v>2.48</v>
      </c>
      <c r="S252">
        <v>1.9E-2</v>
      </c>
      <c r="T252">
        <v>1.78</v>
      </c>
      <c r="U252">
        <v>0</v>
      </c>
      <c r="V252">
        <v>24.3</v>
      </c>
      <c r="W252">
        <v>59.1</v>
      </c>
    </row>
    <row r="253" spans="1:23" ht="16.5" x14ac:dyDescent="0.3">
      <c r="A253" s="3">
        <v>252</v>
      </c>
      <c r="B253" s="1">
        <v>44082</v>
      </c>
      <c r="C253" s="1" t="s">
        <v>64</v>
      </c>
      <c r="D253" t="s">
        <v>20</v>
      </c>
      <c r="E253">
        <v>3</v>
      </c>
      <c r="F253" t="s">
        <v>25</v>
      </c>
      <c r="G253">
        <v>57</v>
      </c>
      <c r="H253">
        <v>1</v>
      </c>
      <c r="I253" s="2">
        <f>IFERROR(Table2[[#This Row],[Defects]]/Table2[[#This Row],[Units Produced]],"")</f>
        <v>1.7543859649122806E-2</v>
      </c>
      <c r="J253">
        <v>19.45</v>
      </c>
      <c r="K253" s="4">
        <f>IFERROR(Table2[[#This Row],[Units Produced]]/Table2[[#This Row],[Production Time Hours]],"")</f>
        <v>2.9305912596401029</v>
      </c>
      <c r="L253">
        <v>22.82</v>
      </c>
      <c r="M253">
        <v>28.48</v>
      </c>
      <c r="N253">
        <v>468.72</v>
      </c>
      <c r="O253">
        <v>1</v>
      </c>
      <c r="P253">
        <v>0.06</v>
      </c>
      <c r="R253">
        <v>1.31</v>
      </c>
      <c r="S253">
        <v>3.5999999999999997E-2</v>
      </c>
      <c r="U253">
        <v>1</v>
      </c>
      <c r="V253">
        <v>20.399999999999999</v>
      </c>
      <c r="W253">
        <v>44.1</v>
      </c>
    </row>
    <row r="254" spans="1:23" ht="16.5" x14ac:dyDescent="0.3">
      <c r="A254" s="3">
        <v>253</v>
      </c>
      <c r="B254" s="1">
        <v>44083</v>
      </c>
      <c r="C254" s="1" t="s">
        <v>64</v>
      </c>
      <c r="D254" t="s">
        <v>22</v>
      </c>
      <c r="E254">
        <v>7</v>
      </c>
      <c r="F254" t="s">
        <v>25</v>
      </c>
      <c r="G254">
        <v>123</v>
      </c>
      <c r="H254">
        <v>8</v>
      </c>
      <c r="I254" s="2">
        <f>IFERROR(Table2[[#This Row],[Defects]]/Table2[[#This Row],[Units Produced]],"")</f>
        <v>6.5040650406504072E-2</v>
      </c>
      <c r="J254">
        <v>1.43</v>
      </c>
      <c r="K254" s="4">
        <f>IFERROR(Table2[[#This Row],[Units Produced]]/Table2[[#This Row],[Production Time Hours]],"")</f>
        <v>86.013986013986013</v>
      </c>
      <c r="L254">
        <v>43.67</v>
      </c>
      <c r="M254">
        <v>24.28</v>
      </c>
      <c r="N254">
        <v>486.36</v>
      </c>
      <c r="O254">
        <v>2</v>
      </c>
      <c r="P254">
        <v>2.8</v>
      </c>
      <c r="Q254">
        <v>2.63</v>
      </c>
      <c r="R254">
        <v>0.63</v>
      </c>
      <c r="S254">
        <v>3.5999999999999997E-2</v>
      </c>
      <c r="U254">
        <v>0</v>
      </c>
      <c r="V254">
        <v>24.6</v>
      </c>
      <c r="W254">
        <v>36</v>
      </c>
    </row>
    <row r="255" spans="1:23" ht="16.5" x14ac:dyDescent="0.3">
      <c r="A255" s="3">
        <v>254</v>
      </c>
      <c r="B255" s="1">
        <v>44084</v>
      </c>
      <c r="C255" s="1" t="s">
        <v>64</v>
      </c>
      <c r="D255" t="s">
        <v>26</v>
      </c>
      <c r="E255">
        <v>13</v>
      </c>
      <c r="F255" t="s">
        <v>23</v>
      </c>
      <c r="G255">
        <v>64</v>
      </c>
      <c r="H255">
        <v>1</v>
      </c>
      <c r="I255" s="2">
        <f>IFERROR(Table2[[#This Row],[Defects]]/Table2[[#This Row],[Units Produced]],"")</f>
        <v>1.5625E-2</v>
      </c>
      <c r="J255">
        <v>10.26</v>
      </c>
      <c r="K255" s="4">
        <f>IFERROR(Table2[[#This Row],[Units Produced]]/Table2[[#This Row],[Production Time Hours]],"")</f>
        <v>6.2378167641325541</v>
      </c>
      <c r="L255">
        <v>41.4</v>
      </c>
      <c r="M255">
        <v>21.98</v>
      </c>
      <c r="N255">
        <v>332.49</v>
      </c>
      <c r="O255">
        <v>3</v>
      </c>
      <c r="P255">
        <v>2.25</v>
      </c>
      <c r="Q255">
        <v>1.44</v>
      </c>
      <c r="R255">
        <v>1.71</v>
      </c>
      <c r="S255">
        <v>4.8000000000000001E-2</v>
      </c>
      <c r="T255">
        <v>0.41</v>
      </c>
      <c r="U255">
        <v>2</v>
      </c>
      <c r="V255">
        <v>18.899999999999999</v>
      </c>
      <c r="W255">
        <v>56</v>
      </c>
    </row>
    <row r="256" spans="1:23" ht="16.5" x14ac:dyDescent="0.3">
      <c r="A256" s="3">
        <v>255</v>
      </c>
      <c r="B256" s="1">
        <v>44085</v>
      </c>
      <c r="C256" s="1" t="s">
        <v>64</v>
      </c>
      <c r="D256" t="s">
        <v>24</v>
      </c>
      <c r="E256">
        <v>9</v>
      </c>
      <c r="F256" t="s">
        <v>23</v>
      </c>
      <c r="G256">
        <v>159</v>
      </c>
      <c r="H256">
        <v>9</v>
      </c>
      <c r="I256" s="2">
        <f>IFERROR(Table2[[#This Row],[Defects]]/Table2[[#This Row],[Units Produced]],"")</f>
        <v>5.6603773584905662E-2</v>
      </c>
      <c r="J256">
        <v>4.3499999999999996</v>
      </c>
      <c r="K256" s="4">
        <f>IFERROR(Table2[[#This Row],[Units Produced]]/Table2[[#This Row],[Production Time Hours]],"")</f>
        <v>36.551724137931039</v>
      </c>
      <c r="L256">
        <v>23.72</v>
      </c>
      <c r="M256">
        <v>19.16</v>
      </c>
      <c r="N256">
        <v>335.39</v>
      </c>
      <c r="O256">
        <v>2</v>
      </c>
      <c r="P256">
        <v>1.72</v>
      </c>
      <c r="Q256">
        <v>0.24</v>
      </c>
      <c r="R256">
        <v>0.64</v>
      </c>
      <c r="S256">
        <v>2.5000000000000001E-2</v>
      </c>
      <c r="T256">
        <v>1.73</v>
      </c>
      <c r="U256">
        <v>0</v>
      </c>
      <c r="V256">
        <v>22.2</v>
      </c>
      <c r="W256">
        <v>44.2</v>
      </c>
    </row>
    <row r="257" spans="1:23" ht="16.5" x14ac:dyDescent="0.3">
      <c r="A257" s="3">
        <v>256</v>
      </c>
      <c r="B257" s="1">
        <v>44086</v>
      </c>
      <c r="C257" s="1" t="s">
        <v>64</v>
      </c>
      <c r="D257" t="s">
        <v>22</v>
      </c>
      <c r="E257">
        <v>6</v>
      </c>
      <c r="F257" t="s">
        <v>21</v>
      </c>
      <c r="G257">
        <v>90</v>
      </c>
      <c r="H257">
        <v>2</v>
      </c>
      <c r="I257" s="2">
        <f>IFERROR(Table2[[#This Row],[Defects]]/Table2[[#This Row],[Units Produced]],"")</f>
        <v>2.2222222222222223E-2</v>
      </c>
      <c r="J257">
        <v>1.45</v>
      </c>
      <c r="K257" s="4">
        <f>IFERROR(Table2[[#This Row],[Units Produced]]/Table2[[#This Row],[Production Time Hours]],"")</f>
        <v>62.068965517241381</v>
      </c>
      <c r="L257">
        <v>30.83</v>
      </c>
      <c r="M257">
        <v>19.45</v>
      </c>
      <c r="N257">
        <v>431.89</v>
      </c>
      <c r="O257">
        <v>1</v>
      </c>
      <c r="P257">
        <v>1.5</v>
      </c>
      <c r="Q257">
        <v>0.66</v>
      </c>
      <c r="R257">
        <v>1.89</v>
      </c>
      <c r="S257">
        <v>4.1000000000000002E-2</v>
      </c>
      <c r="T257">
        <v>0.06</v>
      </c>
      <c r="U257">
        <v>0</v>
      </c>
      <c r="V257">
        <v>23</v>
      </c>
      <c r="W257">
        <v>31.5</v>
      </c>
    </row>
    <row r="258" spans="1:23" ht="16.5" x14ac:dyDescent="0.3">
      <c r="A258" s="3">
        <v>257</v>
      </c>
      <c r="B258" s="1">
        <v>44087</v>
      </c>
      <c r="C258" s="1" t="s">
        <v>64</v>
      </c>
      <c r="D258" t="s">
        <v>20</v>
      </c>
      <c r="E258">
        <v>3</v>
      </c>
      <c r="F258" t="s">
        <v>25</v>
      </c>
      <c r="G258">
        <v>141</v>
      </c>
      <c r="H258">
        <v>3</v>
      </c>
      <c r="I258" s="2">
        <f>IFERROR(Table2[[#This Row],[Defects]]/Table2[[#This Row],[Units Produced]],"")</f>
        <v>2.1276595744680851E-2</v>
      </c>
      <c r="J258">
        <v>23.61</v>
      </c>
      <c r="K258" s="4">
        <f>IFERROR(Table2[[#This Row],[Units Produced]]/Table2[[#This Row],[Production Time Hours]],"")</f>
        <v>5.9720457433290983</v>
      </c>
      <c r="L258">
        <v>47.18</v>
      </c>
      <c r="M258">
        <v>25.44</v>
      </c>
      <c r="N258">
        <v>106.32</v>
      </c>
      <c r="O258">
        <v>3</v>
      </c>
      <c r="P258">
        <v>4.1500000000000004</v>
      </c>
      <c r="R258">
        <v>1.91</v>
      </c>
      <c r="S258">
        <v>2.9000000000000001E-2</v>
      </c>
      <c r="T258">
        <v>1.9</v>
      </c>
      <c r="U258">
        <v>2</v>
      </c>
      <c r="V258">
        <v>22.5</v>
      </c>
      <c r="W258">
        <v>52.6</v>
      </c>
    </row>
    <row r="259" spans="1:23" ht="16.5" x14ac:dyDescent="0.3">
      <c r="A259" s="3">
        <v>258</v>
      </c>
      <c r="B259" s="1">
        <v>44088</v>
      </c>
      <c r="C259" s="1" t="s">
        <v>64</v>
      </c>
      <c r="D259" t="s">
        <v>22</v>
      </c>
      <c r="E259">
        <v>5</v>
      </c>
      <c r="F259" t="s">
        <v>21</v>
      </c>
      <c r="G259">
        <v>126</v>
      </c>
      <c r="H259">
        <v>2</v>
      </c>
      <c r="I259" s="2">
        <f>IFERROR(Table2[[#This Row],[Defects]]/Table2[[#This Row],[Units Produced]],"")</f>
        <v>1.5873015873015872E-2</v>
      </c>
      <c r="J259">
        <v>16.5</v>
      </c>
      <c r="K259" s="4">
        <f>IFERROR(Table2[[#This Row],[Units Produced]]/Table2[[#This Row],[Production Time Hours]],"")</f>
        <v>7.6363636363636367</v>
      </c>
      <c r="L259">
        <v>49.19</v>
      </c>
      <c r="M259">
        <v>21.15</v>
      </c>
      <c r="N259">
        <v>177.15</v>
      </c>
      <c r="O259">
        <v>1</v>
      </c>
      <c r="P259">
        <v>2.56</v>
      </c>
      <c r="Q259">
        <v>2.64</v>
      </c>
      <c r="R259">
        <v>0.8</v>
      </c>
      <c r="S259">
        <v>0.04</v>
      </c>
      <c r="T259">
        <v>0.74</v>
      </c>
      <c r="U259">
        <v>0</v>
      </c>
      <c r="V259">
        <v>24.5</v>
      </c>
      <c r="W259">
        <v>41.3</v>
      </c>
    </row>
    <row r="260" spans="1:23" ht="16.5" x14ac:dyDescent="0.3">
      <c r="A260" s="3">
        <v>259</v>
      </c>
      <c r="B260" s="1">
        <v>44089</v>
      </c>
      <c r="C260" s="1" t="s">
        <v>64</v>
      </c>
      <c r="D260" t="s">
        <v>24</v>
      </c>
      <c r="E260">
        <v>10</v>
      </c>
      <c r="F260" t="s">
        <v>21</v>
      </c>
      <c r="G260">
        <v>82</v>
      </c>
      <c r="H260">
        <v>2</v>
      </c>
      <c r="I260" s="2">
        <f>IFERROR(Table2[[#This Row],[Defects]]/Table2[[#This Row],[Units Produced]],"")</f>
        <v>2.4390243902439025E-2</v>
      </c>
      <c r="J260">
        <v>11.4</v>
      </c>
      <c r="K260" s="4">
        <f>IFERROR(Table2[[#This Row],[Units Produced]]/Table2[[#This Row],[Production Time Hours]],"")</f>
        <v>7.192982456140351</v>
      </c>
      <c r="L260">
        <v>42.18</v>
      </c>
      <c r="M260">
        <v>23.47</v>
      </c>
      <c r="N260">
        <v>170.08</v>
      </c>
      <c r="O260">
        <v>4</v>
      </c>
      <c r="P260">
        <v>1.44</v>
      </c>
      <c r="Q260">
        <v>0.6</v>
      </c>
      <c r="R260">
        <v>2.02</v>
      </c>
      <c r="S260">
        <v>0.03</v>
      </c>
      <c r="T260">
        <v>1.4</v>
      </c>
      <c r="U260">
        <v>2</v>
      </c>
      <c r="V260">
        <v>19.5</v>
      </c>
      <c r="W260">
        <v>55.6</v>
      </c>
    </row>
    <row r="261" spans="1:23" ht="16.5" x14ac:dyDescent="0.3">
      <c r="A261" s="3">
        <v>260</v>
      </c>
      <c r="B261" s="1">
        <v>44090</v>
      </c>
      <c r="C261" s="1" t="s">
        <v>64</v>
      </c>
      <c r="D261" t="s">
        <v>27</v>
      </c>
      <c r="E261">
        <v>17</v>
      </c>
      <c r="F261" t="s">
        <v>21</v>
      </c>
      <c r="G261">
        <v>64</v>
      </c>
      <c r="H261">
        <v>6</v>
      </c>
      <c r="I261" s="2">
        <f>IFERROR(Table2[[#This Row],[Defects]]/Table2[[#This Row],[Units Produced]],"")</f>
        <v>9.375E-2</v>
      </c>
      <c r="J261">
        <v>10.91</v>
      </c>
      <c r="K261" s="4">
        <f>IFERROR(Table2[[#This Row],[Units Produced]]/Table2[[#This Row],[Production Time Hours]],"")</f>
        <v>5.8661778185151237</v>
      </c>
      <c r="L261">
        <v>21.07</v>
      </c>
      <c r="M261">
        <v>29.81</v>
      </c>
      <c r="N261">
        <v>128.88</v>
      </c>
      <c r="O261">
        <v>2</v>
      </c>
      <c r="Q261">
        <v>2.11</v>
      </c>
      <c r="R261">
        <v>1.02</v>
      </c>
      <c r="S261">
        <v>2.9000000000000001E-2</v>
      </c>
      <c r="T261">
        <v>0.77</v>
      </c>
      <c r="U261">
        <v>1</v>
      </c>
      <c r="V261">
        <v>23.3</v>
      </c>
      <c r="W261">
        <v>33.299999999999997</v>
      </c>
    </row>
    <row r="262" spans="1:23" ht="16.5" x14ac:dyDescent="0.3">
      <c r="A262" s="3">
        <v>261</v>
      </c>
      <c r="B262" s="1">
        <v>44091</v>
      </c>
      <c r="C262" s="1" t="s">
        <v>64</v>
      </c>
      <c r="D262" t="s">
        <v>27</v>
      </c>
      <c r="E262">
        <v>19</v>
      </c>
      <c r="F262" t="s">
        <v>21</v>
      </c>
      <c r="G262">
        <v>68</v>
      </c>
      <c r="H262">
        <v>0</v>
      </c>
      <c r="I262" s="2">
        <f>IFERROR(Table2[[#This Row],[Defects]]/Table2[[#This Row],[Units Produced]],"")</f>
        <v>0</v>
      </c>
      <c r="J262">
        <v>20.34</v>
      </c>
      <c r="K262" s="4">
        <f>IFERROR(Table2[[#This Row],[Units Produced]]/Table2[[#This Row],[Production Time Hours]],"")</f>
        <v>3.343166175024582</v>
      </c>
      <c r="L262">
        <v>14</v>
      </c>
      <c r="M262">
        <v>19.739999999999998</v>
      </c>
      <c r="N262">
        <v>243.92</v>
      </c>
      <c r="O262">
        <v>3</v>
      </c>
      <c r="P262">
        <v>3</v>
      </c>
      <c r="R262">
        <v>1.26</v>
      </c>
      <c r="S262">
        <v>2.5000000000000001E-2</v>
      </c>
      <c r="T262">
        <v>1.24</v>
      </c>
      <c r="U262">
        <v>2</v>
      </c>
      <c r="V262">
        <v>21.2</v>
      </c>
      <c r="W262">
        <v>31.8</v>
      </c>
    </row>
    <row r="263" spans="1:23" ht="16.5" x14ac:dyDescent="0.3">
      <c r="A263" s="3">
        <v>262</v>
      </c>
      <c r="B263" s="1">
        <v>44092</v>
      </c>
      <c r="C263" s="1" t="s">
        <v>64</v>
      </c>
      <c r="D263" t="s">
        <v>24</v>
      </c>
      <c r="E263">
        <v>10</v>
      </c>
      <c r="F263" t="s">
        <v>25</v>
      </c>
      <c r="G263">
        <v>161</v>
      </c>
      <c r="H263">
        <v>7</v>
      </c>
      <c r="I263" s="2">
        <f>IFERROR(Table2[[#This Row],[Defects]]/Table2[[#This Row],[Units Produced]],"")</f>
        <v>4.3478260869565216E-2</v>
      </c>
      <c r="J263">
        <v>14.13</v>
      </c>
      <c r="K263" s="4">
        <f>IFERROR(Table2[[#This Row],[Units Produced]]/Table2[[#This Row],[Production Time Hours]],"")</f>
        <v>11.394196744515215</v>
      </c>
      <c r="L263">
        <v>45.85</v>
      </c>
      <c r="M263">
        <v>21.14</v>
      </c>
      <c r="N263">
        <v>400.81</v>
      </c>
      <c r="O263">
        <v>2</v>
      </c>
      <c r="P263">
        <v>1.59</v>
      </c>
      <c r="Q263">
        <v>1.54</v>
      </c>
      <c r="R263">
        <v>0.62</v>
      </c>
      <c r="S263">
        <v>1.0999999999999999E-2</v>
      </c>
      <c r="T263">
        <v>0.67</v>
      </c>
      <c r="U263">
        <v>2</v>
      </c>
      <c r="V263">
        <v>19.899999999999999</v>
      </c>
      <c r="W263">
        <v>51.3</v>
      </c>
    </row>
    <row r="264" spans="1:23" ht="16.5" x14ac:dyDescent="0.3">
      <c r="A264" s="3">
        <v>263</v>
      </c>
      <c r="B264" s="1">
        <v>44093</v>
      </c>
      <c r="C264" s="1" t="s">
        <v>64</v>
      </c>
      <c r="D264" t="s">
        <v>22</v>
      </c>
      <c r="E264">
        <v>7</v>
      </c>
      <c r="F264" t="s">
        <v>25</v>
      </c>
      <c r="G264">
        <v>138</v>
      </c>
      <c r="H264">
        <v>3</v>
      </c>
      <c r="I264" s="2">
        <f>IFERROR(Table2[[#This Row],[Defects]]/Table2[[#This Row],[Units Produced]],"")</f>
        <v>2.1739130434782608E-2</v>
      </c>
      <c r="J264">
        <v>18.23</v>
      </c>
      <c r="K264" s="4">
        <f>IFERROR(Table2[[#This Row],[Units Produced]]/Table2[[#This Row],[Production Time Hours]],"")</f>
        <v>7.5699396599012614</v>
      </c>
      <c r="L264">
        <v>36.43</v>
      </c>
      <c r="M264">
        <v>19.82</v>
      </c>
      <c r="N264">
        <v>338.18</v>
      </c>
      <c r="O264">
        <v>1</v>
      </c>
      <c r="P264">
        <v>4.9400000000000004</v>
      </c>
      <c r="Q264">
        <v>1.85</v>
      </c>
      <c r="R264">
        <v>1.36</v>
      </c>
      <c r="S264">
        <v>4.3999999999999997E-2</v>
      </c>
      <c r="T264">
        <v>0.63</v>
      </c>
      <c r="U264">
        <v>0</v>
      </c>
      <c r="V264">
        <v>18.3</v>
      </c>
      <c r="W264">
        <v>40.700000000000003</v>
      </c>
    </row>
    <row r="265" spans="1:23" ht="16.5" x14ac:dyDescent="0.3">
      <c r="A265" s="3">
        <v>264</v>
      </c>
      <c r="B265" s="1">
        <v>44094</v>
      </c>
      <c r="C265" s="1" t="s">
        <v>64</v>
      </c>
      <c r="D265" t="s">
        <v>20</v>
      </c>
      <c r="E265">
        <v>3</v>
      </c>
      <c r="F265" t="s">
        <v>25</v>
      </c>
      <c r="G265">
        <v>136</v>
      </c>
      <c r="H265">
        <v>8</v>
      </c>
      <c r="I265" s="2">
        <f>IFERROR(Table2[[#This Row],[Defects]]/Table2[[#This Row],[Units Produced]],"")</f>
        <v>5.8823529411764705E-2</v>
      </c>
      <c r="J265">
        <v>22.17</v>
      </c>
      <c r="K265" s="4">
        <f>IFERROR(Table2[[#This Row],[Units Produced]]/Table2[[#This Row],[Production Time Hours]],"")</f>
        <v>6.1344158773116817</v>
      </c>
      <c r="L265">
        <v>43.44</v>
      </c>
      <c r="M265">
        <v>16.350000000000001</v>
      </c>
      <c r="N265">
        <v>207.04</v>
      </c>
      <c r="O265">
        <v>1</v>
      </c>
      <c r="P265">
        <v>3.89</v>
      </c>
      <c r="Q265">
        <v>1.62</v>
      </c>
      <c r="R265">
        <v>1.1100000000000001</v>
      </c>
      <c r="S265">
        <v>3.5000000000000003E-2</v>
      </c>
      <c r="T265">
        <v>0.72</v>
      </c>
      <c r="U265">
        <v>1</v>
      </c>
      <c r="V265">
        <v>19.100000000000001</v>
      </c>
      <c r="W265">
        <v>51.9</v>
      </c>
    </row>
    <row r="266" spans="1:23" ht="16.5" x14ac:dyDescent="0.3">
      <c r="A266" s="3">
        <v>265</v>
      </c>
      <c r="B266" s="1">
        <v>44095</v>
      </c>
      <c r="C266" s="1" t="s">
        <v>64</v>
      </c>
      <c r="D266" t="s">
        <v>22</v>
      </c>
      <c r="E266">
        <v>8</v>
      </c>
      <c r="F266" t="s">
        <v>23</v>
      </c>
      <c r="G266">
        <v>59</v>
      </c>
      <c r="I266" s="2">
        <f>IFERROR(Table2[[#This Row],[Defects]]/Table2[[#This Row],[Units Produced]],"")</f>
        <v>0</v>
      </c>
      <c r="J266">
        <v>21.32</v>
      </c>
      <c r="K266" s="4">
        <f>IFERROR(Table2[[#This Row],[Units Produced]]/Table2[[#This Row],[Production Time Hours]],"")</f>
        <v>2.7673545966228894</v>
      </c>
      <c r="L266">
        <v>13.09</v>
      </c>
      <c r="M266">
        <v>29.1</v>
      </c>
      <c r="N266">
        <v>456.68</v>
      </c>
      <c r="O266">
        <v>3</v>
      </c>
      <c r="P266">
        <v>3.46</v>
      </c>
      <c r="Q266">
        <v>2.2799999999999998</v>
      </c>
      <c r="R266">
        <v>1.78</v>
      </c>
      <c r="S266">
        <v>2.9000000000000001E-2</v>
      </c>
      <c r="T266">
        <v>1.58</v>
      </c>
      <c r="U266">
        <v>1</v>
      </c>
      <c r="V266">
        <v>19.8</v>
      </c>
      <c r="W266">
        <v>54.1</v>
      </c>
    </row>
    <row r="267" spans="1:23" ht="16.5" x14ac:dyDescent="0.3">
      <c r="A267" s="3">
        <v>266</v>
      </c>
      <c r="B267" s="1">
        <v>44096</v>
      </c>
      <c r="C267" s="1" t="s">
        <v>64</v>
      </c>
      <c r="D267" t="s">
        <v>27</v>
      </c>
      <c r="E267">
        <v>17</v>
      </c>
      <c r="F267" t="s">
        <v>21</v>
      </c>
      <c r="G267">
        <v>110</v>
      </c>
      <c r="H267">
        <v>1</v>
      </c>
      <c r="I267" s="2">
        <f>IFERROR(Table2[[#This Row],[Defects]]/Table2[[#This Row],[Units Produced]],"")</f>
        <v>9.0909090909090905E-3</v>
      </c>
      <c r="J267">
        <v>3.18</v>
      </c>
      <c r="K267" s="4">
        <f>IFERROR(Table2[[#This Row],[Units Produced]]/Table2[[#This Row],[Production Time Hours]],"")</f>
        <v>34.591194968553459</v>
      </c>
      <c r="L267">
        <v>32.520000000000003</v>
      </c>
      <c r="M267">
        <v>26.25</v>
      </c>
      <c r="N267">
        <v>224.96</v>
      </c>
      <c r="O267">
        <v>2</v>
      </c>
      <c r="P267">
        <v>0.48</v>
      </c>
      <c r="Q267">
        <v>1.57</v>
      </c>
      <c r="R267">
        <v>1.04</v>
      </c>
      <c r="S267">
        <v>3.2000000000000001E-2</v>
      </c>
      <c r="T267">
        <v>0.41</v>
      </c>
      <c r="U267">
        <v>0</v>
      </c>
      <c r="V267">
        <v>22.3</v>
      </c>
      <c r="W267">
        <v>42.2</v>
      </c>
    </row>
    <row r="268" spans="1:23" ht="16.5" x14ac:dyDescent="0.3">
      <c r="A268" s="3">
        <v>267</v>
      </c>
      <c r="B268" s="1">
        <v>44097</v>
      </c>
      <c r="C268" s="1" t="s">
        <v>64</v>
      </c>
      <c r="D268" t="s">
        <v>20</v>
      </c>
      <c r="E268">
        <v>1</v>
      </c>
      <c r="F268" t="s">
        <v>25</v>
      </c>
      <c r="G268">
        <v>80</v>
      </c>
      <c r="H268">
        <v>6</v>
      </c>
      <c r="I268" s="2">
        <f>IFERROR(Table2[[#This Row],[Defects]]/Table2[[#This Row],[Units Produced]],"")</f>
        <v>7.4999999999999997E-2</v>
      </c>
      <c r="J268">
        <v>12.18</v>
      </c>
      <c r="K268" s="4">
        <f>IFERROR(Table2[[#This Row],[Units Produced]]/Table2[[#This Row],[Production Time Hours]],"")</f>
        <v>6.5681444991789819</v>
      </c>
      <c r="L268">
        <v>44.96</v>
      </c>
      <c r="M268">
        <v>24.2</v>
      </c>
      <c r="N268">
        <v>309.31</v>
      </c>
      <c r="O268">
        <v>4</v>
      </c>
      <c r="P268">
        <v>0.7</v>
      </c>
      <c r="Q268">
        <v>2.83</v>
      </c>
      <c r="R268">
        <v>1.74</v>
      </c>
      <c r="S268">
        <v>1.7999999999999999E-2</v>
      </c>
      <c r="T268">
        <v>0.87</v>
      </c>
      <c r="U268">
        <v>2</v>
      </c>
      <c r="V268">
        <v>24.7</v>
      </c>
      <c r="W268">
        <v>41.8</v>
      </c>
    </row>
    <row r="269" spans="1:23" ht="16.5" x14ac:dyDescent="0.3">
      <c r="A269" s="3">
        <v>268</v>
      </c>
      <c r="B269" s="1">
        <v>44098</v>
      </c>
      <c r="C269" s="1" t="s">
        <v>64</v>
      </c>
      <c r="D269" t="s">
        <v>20</v>
      </c>
      <c r="E269">
        <v>4</v>
      </c>
      <c r="F269" t="s">
        <v>21</v>
      </c>
      <c r="G269">
        <v>179</v>
      </c>
      <c r="H269">
        <v>6</v>
      </c>
      <c r="I269" s="2">
        <f>IFERROR(Table2[[#This Row],[Defects]]/Table2[[#This Row],[Units Produced]],"")</f>
        <v>3.3519553072625698E-2</v>
      </c>
      <c r="J269">
        <v>15.57</v>
      </c>
      <c r="K269" s="4">
        <f>IFERROR(Table2[[#This Row],[Units Produced]]/Table2[[#This Row],[Production Time Hours]],"")</f>
        <v>11.496467565831727</v>
      </c>
      <c r="L269">
        <v>12.45</v>
      </c>
      <c r="M269">
        <v>15.36</v>
      </c>
      <c r="N269">
        <v>117.24</v>
      </c>
      <c r="O269">
        <v>3</v>
      </c>
      <c r="P269">
        <v>2.88</v>
      </c>
      <c r="Q269">
        <v>2.6</v>
      </c>
      <c r="R269">
        <v>1.1000000000000001</v>
      </c>
      <c r="S269">
        <v>4.8000000000000001E-2</v>
      </c>
      <c r="T269">
        <v>0.61</v>
      </c>
      <c r="U269">
        <v>0</v>
      </c>
      <c r="V269">
        <v>20.100000000000001</v>
      </c>
      <c r="W269">
        <v>52.2</v>
      </c>
    </row>
    <row r="270" spans="1:23" ht="16.5" x14ac:dyDescent="0.3">
      <c r="A270" s="3">
        <v>269</v>
      </c>
      <c r="B270" s="1">
        <v>44099</v>
      </c>
      <c r="C270" s="1" t="s">
        <v>64</v>
      </c>
      <c r="D270" t="s">
        <v>20</v>
      </c>
      <c r="E270">
        <v>1</v>
      </c>
      <c r="F270" t="s">
        <v>23</v>
      </c>
      <c r="G270">
        <v>188</v>
      </c>
      <c r="H270">
        <v>1</v>
      </c>
      <c r="I270" s="2">
        <f>IFERROR(Table2[[#This Row],[Defects]]/Table2[[#This Row],[Units Produced]],"")</f>
        <v>5.3191489361702126E-3</v>
      </c>
      <c r="J270">
        <v>11.65</v>
      </c>
      <c r="K270" s="4">
        <f>IFERROR(Table2[[#This Row],[Units Produced]]/Table2[[#This Row],[Production Time Hours]],"")</f>
        <v>16.137339055793991</v>
      </c>
      <c r="L270">
        <v>47.27</v>
      </c>
      <c r="M270">
        <v>27.5</v>
      </c>
      <c r="N270">
        <v>436.37</v>
      </c>
      <c r="O270">
        <v>4</v>
      </c>
      <c r="P270">
        <v>4.57</v>
      </c>
      <c r="Q270">
        <v>2.25</v>
      </c>
      <c r="R270">
        <v>0.97</v>
      </c>
      <c r="S270">
        <v>2.1000000000000001E-2</v>
      </c>
      <c r="T270">
        <v>0.17</v>
      </c>
      <c r="U270">
        <v>2</v>
      </c>
      <c r="V270">
        <v>18.600000000000001</v>
      </c>
      <c r="W270">
        <v>49.2</v>
      </c>
    </row>
    <row r="271" spans="1:23" ht="16.5" x14ac:dyDescent="0.3">
      <c r="A271" s="3">
        <v>270</v>
      </c>
      <c r="B271" s="1">
        <v>44100</v>
      </c>
      <c r="C271" s="1" t="s">
        <v>64</v>
      </c>
      <c r="D271" t="s">
        <v>24</v>
      </c>
      <c r="E271">
        <v>10</v>
      </c>
      <c r="F271" t="s">
        <v>25</v>
      </c>
      <c r="G271">
        <v>88</v>
      </c>
      <c r="H271">
        <v>4</v>
      </c>
      <c r="I271" s="2">
        <f>IFERROR(Table2[[#This Row],[Defects]]/Table2[[#This Row],[Units Produced]],"")</f>
        <v>4.5454545454545456E-2</v>
      </c>
      <c r="J271">
        <v>7.67</v>
      </c>
      <c r="K271" s="4">
        <f>IFERROR(Table2[[#This Row],[Units Produced]]/Table2[[#This Row],[Production Time Hours]],"")</f>
        <v>11.473272490221643</v>
      </c>
      <c r="L271">
        <v>36.33</v>
      </c>
      <c r="M271">
        <v>16.079999999999998</v>
      </c>
      <c r="N271">
        <v>490.93</v>
      </c>
      <c r="O271">
        <v>2</v>
      </c>
      <c r="P271">
        <v>2.34</v>
      </c>
      <c r="Q271">
        <v>1</v>
      </c>
      <c r="R271">
        <v>1.98</v>
      </c>
      <c r="S271">
        <v>0.01</v>
      </c>
      <c r="T271">
        <v>1.45</v>
      </c>
      <c r="U271">
        <v>0</v>
      </c>
      <c r="V271">
        <v>20.5</v>
      </c>
      <c r="W271">
        <v>40.6</v>
      </c>
    </row>
    <row r="272" spans="1:23" ht="16.5" x14ac:dyDescent="0.3">
      <c r="A272" s="3">
        <v>271</v>
      </c>
      <c r="B272" s="1">
        <v>44101</v>
      </c>
      <c r="C272" s="1" t="s">
        <v>64</v>
      </c>
      <c r="D272" t="s">
        <v>26</v>
      </c>
      <c r="E272">
        <v>16</v>
      </c>
      <c r="F272" t="s">
        <v>23</v>
      </c>
      <c r="G272">
        <v>99</v>
      </c>
      <c r="H272">
        <v>2</v>
      </c>
      <c r="I272" s="2">
        <f>IFERROR(Table2[[#This Row],[Defects]]/Table2[[#This Row],[Units Produced]],"")</f>
        <v>2.0202020202020204E-2</v>
      </c>
      <c r="J272">
        <v>22.08</v>
      </c>
      <c r="K272" s="4">
        <f>IFERROR(Table2[[#This Row],[Units Produced]]/Table2[[#This Row],[Production Time Hours]],"")</f>
        <v>4.4836956521739131</v>
      </c>
      <c r="L272">
        <v>24.73</v>
      </c>
      <c r="M272">
        <v>16.93</v>
      </c>
      <c r="N272">
        <v>456.49</v>
      </c>
      <c r="O272">
        <v>3</v>
      </c>
      <c r="P272">
        <v>0.7</v>
      </c>
      <c r="Q272">
        <v>1.81</v>
      </c>
      <c r="R272">
        <v>1.1200000000000001</v>
      </c>
      <c r="S272">
        <v>3.4000000000000002E-2</v>
      </c>
      <c r="T272">
        <v>1.76</v>
      </c>
      <c r="U272">
        <v>0</v>
      </c>
      <c r="V272">
        <v>25</v>
      </c>
      <c r="W272">
        <v>30.2</v>
      </c>
    </row>
    <row r="273" spans="1:23" ht="16.5" x14ac:dyDescent="0.3">
      <c r="A273" s="3">
        <v>272</v>
      </c>
      <c r="B273" s="1">
        <v>44102</v>
      </c>
      <c r="C273" s="1" t="s">
        <v>64</v>
      </c>
      <c r="D273" t="s">
        <v>27</v>
      </c>
      <c r="E273">
        <v>17</v>
      </c>
      <c r="F273" t="s">
        <v>25</v>
      </c>
      <c r="G273">
        <v>183</v>
      </c>
      <c r="H273">
        <v>4</v>
      </c>
      <c r="I273" s="2">
        <f>IFERROR(Table2[[#This Row],[Defects]]/Table2[[#This Row],[Units Produced]],"")</f>
        <v>2.185792349726776E-2</v>
      </c>
      <c r="J273">
        <v>21.67</v>
      </c>
      <c r="K273" s="4">
        <f>IFERROR(Table2[[#This Row],[Units Produced]]/Table2[[#This Row],[Production Time Hours]],"")</f>
        <v>8.4448546377480387</v>
      </c>
      <c r="L273">
        <v>37.07</v>
      </c>
      <c r="M273">
        <v>16.309999999999999</v>
      </c>
      <c r="N273">
        <v>263.45</v>
      </c>
      <c r="O273">
        <v>1</v>
      </c>
      <c r="P273">
        <v>2.68</v>
      </c>
      <c r="Q273">
        <v>0.39</v>
      </c>
      <c r="R273">
        <v>0.92</v>
      </c>
      <c r="S273">
        <v>4.2999999999999997E-2</v>
      </c>
      <c r="T273">
        <v>0.49</v>
      </c>
      <c r="U273">
        <v>1</v>
      </c>
      <c r="V273">
        <v>23.5</v>
      </c>
      <c r="W273">
        <v>36.200000000000003</v>
      </c>
    </row>
    <row r="274" spans="1:23" ht="16.5" x14ac:dyDescent="0.3">
      <c r="A274" s="3">
        <v>273</v>
      </c>
      <c r="B274" s="1">
        <v>44103</v>
      </c>
      <c r="C274" s="1" t="s">
        <v>64</v>
      </c>
      <c r="D274" t="s">
        <v>20</v>
      </c>
      <c r="E274">
        <v>4</v>
      </c>
      <c r="F274" t="s">
        <v>23</v>
      </c>
      <c r="G274">
        <v>189</v>
      </c>
      <c r="I274" s="2">
        <f>IFERROR(Table2[[#This Row],[Defects]]/Table2[[#This Row],[Units Produced]],"")</f>
        <v>0</v>
      </c>
      <c r="J274">
        <v>20.36</v>
      </c>
      <c r="K274" s="4">
        <f>IFERROR(Table2[[#This Row],[Units Produced]]/Table2[[#This Row],[Production Time Hours]],"")</f>
        <v>9.2829076620825148</v>
      </c>
      <c r="L274">
        <v>38.57</v>
      </c>
      <c r="M274">
        <v>17.2</v>
      </c>
      <c r="N274">
        <v>162.76</v>
      </c>
      <c r="O274">
        <v>1</v>
      </c>
      <c r="P274">
        <v>4.71</v>
      </c>
      <c r="Q274">
        <v>1.19</v>
      </c>
      <c r="R274">
        <v>2.42</v>
      </c>
      <c r="S274">
        <v>3.5000000000000003E-2</v>
      </c>
      <c r="T274">
        <v>0.75</v>
      </c>
      <c r="U274">
        <v>0</v>
      </c>
      <c r="V274">
        <v>19.100000000000001</v>
      </c>
      <c r="W274">
        <v>47.9</v>
      </c>
    </row>
    <row r="275" spans="1:23" ht="16.5" x14ac:dyDescent="0.3">
      <c r="A275" s="3">
        <v>274</v>
      </c>
      <c r="B275" s="1">
        <v>44104</v>
      </c>
      <c r="C275" s="1" t="s">
        <v>64</v>
      </c>
      <c r="D275" t="s">
        <v>20</v>
      </c>
      <c r="E275">
        <v>1</v>
      </c>
      <c r="F275" t="s">
        <v>25</v>
      </c>
      <c r="G275">
        <v>142</v>
      </c>
      <c r="H275">
        <v>0</v>
      </c>
      <c r="I275" s="2">
        <f>IFERROR(Table2[[#This Row],[Defects]]/Table2[[#This Row],[Units Produced]],"")</f>
        <v>0</v>
      </c>
      <c r="J275">
        <v>22.47</v>
      </c>
      <c r="K275" s="4">
        <f>IFERROR(Table2[[#This Row],[Units Produced]]/Table2[[#This Row],[Production Time Hours]],"")</f>
        <v>6.3195371606586566</v>
      </c>
      <c r="L275">
        <v>35.450000000000003</v>
      </c>
      <c r="M275">
        <v>24.56</v>
      </c>
      <c r="N275">
        <v>221.06</v>
      </c>
      <c r="O275">
        <v>2</v>
      </c>
      <c r="P275">
        <v>2.85</v>
      </c>
      <c r="Q275">
        <v>1.62</v>
      </c>
      <c r="R275">
        <v>2.21</v>
      </c>
      <c r="S275">
        <v>2.1000000000000001E-2</v>
      </c>
      <c r="T275">
        <v>1.77</v>
      </c>
      <c r="U275">
        <v>1</v>
      </c>
      <c r="V275">
        <v>19.3</v>
      </c>
      <c r="W275">
        <v>40.200000000000003</v>
      </c>
    </row>
    <row r="276" spans="1:23" ht="16.5" x14ac:dyDescent="0.3">
      <c r="A276" s="3">
        <v>275</v>
      </c>
      <c r="B276" s="1">
        <v>44105</v>
      </c>
      <c r="C276" s="1" t="s">
        <v>65</v>
      </c>
      <c r="D276" t="s">
        <v>24</v>
      </c>
      <c r="E276">
        <v>10</v>
      </c>
      <c r="F276" t="s">
        <v>25</v>
      </c>
      <c r="G276">
        <v>97</v>
      </c>
      <c r="H276">
        <v>5</v>
      </c>
      <c r="I276" s="2">
        <f>IFERROR(Table2[[#This Row],[Defects]]/Table2[[#This Row],[Units Produced]],"")</f>
        <v>5.1546391752577317E-2</v>
      </c>
      <c r="J276">
        <v>18.09</v>
      </c>
      <c r="K276" s="4">
        <f>IFERROR(Table2[[#This Row],[Units Produced]]/Table2[[#This Row],[Production Time Hours]],"")</f>
        <v>5.3620784964068546</v>
      </c>
      <c r="L276">
        <v>39.07</v>
      </c>
      <c r="M276">
        <v>16.22</v>
      </c>
      <c r="N276">
        <v>466.49</v>
      </c>
      <c r="O276">
        <v>4</v>
      </c>
      <c r="P276">
        <v>4.22</v>
      </c>
      <c r="Q276">
        <v>1.04</v>
      </c>
      <c r="R276">
        <v>1.46</v>
      </c>
      <c r="S276">
        <v>2.7E-2</v>
      </c>
      <c r="T276">
        <v>1.77</v>
      </c>
      <c r="U276">
        <v>1</v>
      </c>
      <c r="V276">
        <v>22.2</v>
      </c>
      <c r="W276">
        <v>41.4</v>
      </c>
    </row>
    <row r="277" spans="1:23" ht="16.5" x14ac:dyDescent="0.3">
      <c r="A277" s="3">
        <v>276</v>
      </c>
      <c r="B277" s="1">
        <v>44106</v>
      </c>
      <c r="C277" s="1" t="s">
        <v>65</v>
      </c>
      <c r="D277" t="s">
        <v>24</v>
      </c>
      <c r="E277">
        <v>12</v>
      </c>
      <c r="F277" t="s">
        <v>23</v>
      </c>
      <c r="G277">
        <v>105</v>
      </c>
      <c r="H277">
        <v>5</v>
      </c>
      <c r="I277" s="2">
        <f>IFERROR(Table2[[#This Row],[Defects]]/Table2[[#This Row],[Units Produced]],"")</f>
        <v>4.7619047619047616E-2</v>
      </c>
      <c r="J277">
        <v>9.9700000000000006</v>
      </c>
      <c r="K277" s="4">
        <f>IFERROR(Table2[[#This Row],[Units Produced]]/Table2[[#This Row],[Production Time Hours]],"")</f>
        <v>10.531594784353059</v>
      </c>
      <c r="L277">
        <v>15.33</v>
      </c>
      <c r="M277">
        <v>24.52</v>
      </c>
      <c r="N277">
        <v>489.59</v>
      </c>
      <c r="O277">
        <v>2</v>
      </c>
      <c r="P277">
        <v>4.3</v>
      </c>
      <c r="Q277">
        <v>0.27</v>
      </c>
      <c r="R277">
        <v>0.65</v>
      </c>
      <c r="S277">
        <v>3.7999999999999999E-2</v>
      </c>
      <c r="T277">
        <v>1.43</v>
      </c>
      <c r="U277">
        <v>1</v>
      </c>
      <c r="V277">
        <v>19.399999999999999</v>
      </c>
      <c r="W277">
        <v>54.4</v>
      </c>
    </row>
    <row r="278" spans="1:23" ht="16.5" x14ac:dyDescent="0.3">
      <c r="A278" s="3">
        <v>277</v>
      </c>
      <c r="B278" s="1">
        <v>44107</v>
      </c>
      <c r="C278" s="1" t="s">
        <v>65</v>
      </c>
      <c r="D278" t="s">
        <v>22</v>
      </c>
      <c r="E278">
        <v>7</v>
      </c>
      <c r="F278" t="s">
        <v>23</v>
      </c>
      <c r="G278">
        <v>187</v>
      </c>
      <c r="H278">
        <v>2</v>
      </c>
      <c r="I278" s="2">
        <f>IFERROR(Table2[[#This Row],[Defects]]/Table2[[#This Row],[Units Produced]],"")</f>
        <v>1.06951871657754E-2</v>
      </c>
      <c r="J278">
        <v>12.45</v>
      </c>
      <c r="K278" s="4">
        <f>IFERROR(Table2[[#This Row],[Units Produced]]/Table2[[#This Row],[Production Time Hours]],"")</f>
        <v>15.020080321285141</v>
      </c>
      <c r="L278">
        <v>31.55</v>
      </c>
      <c r="M278">
        <v>26.65</v>
      </c>
      <c r="N278">
        <v>123.95</v>
      </c>
      <c r="O278">
        <v>2</v>
      </c>
      <c r="P278">
        <v>1.03</v>
      </c>
      <c r="Q278">
        <v>0.94</v>
      </c>
      <c r="R278">
        <v>1.56</v>
      </c>
      <c r="S278">
        <v>3.6999999999999998E-2</v>
      </c>
      <c r="T278">
        <v>0.94</v>
      </c>
      <c r="U278">
        <v>2</v>
      </c>
      <c r="V278">
        <v>25</v>
      </c>
      <c r="W278">
        <v>39.5</v>
      </c>
    </row>
    <row r="279" spans="1:23" ht="16.5" x14ac:dyDescent="0.3">
      <c r="A279" s="3">
        <v>278</v>
      </c>
      <c r="B279" s="1">
        <v>44108</v>
      </c>
      <c r="C279" s="1" t="s">
        <v>65</v>
      </c>
      <c r="D279" t="s">
        <v>26</v>
      </c>
      <c r="E279">
        <v>14</v>
      </c>
      <c r="F279" t="s">
        <v>21</v>
      </c>
      <c r="G279">
        <v>186</v>
      </c>
      <c r="H279">
        <v>2</v>
      </c>
      <c r="I279" s="2">
        <f>IFERROR(Table2[[#This Row],[Defects]]/Table2[[#This Row],[Units Produced]],"")</f>
        <v>1.0752688172043012E-2</v>
      </c>
      <c r="J279">
        <v>19.95</v>
      </c>
      <c r="K279" s="4">
        <f>IFERROR(Table2[[#This Row],[Units Produced]]/Table2[[#This Row],[Production Time Hours]],"")</f>
        <v>9.3233082706766925</v>
      </c>
      <c r="L279">
        <v>22.63</v>
      </c>
      <c r="M279">
        <v>21.87</v>
      </c>
      <c r="N279">
        <v>152.91999999999999</v>
      </c>
      <c r="O279">
        <v>3</v>
      </c>
      <c r="P279">
        <v>2.69</v>
      </c>
      <c r="Q279">
        <v>2.77</v>
      </c>
      <c r="R279">
        <v>0.56999999999999995</v>
      </c>
      <c r="S279">
        <v>2.8000000000000001E-2</v>
      </c>
      <c r="T279">
        <v>0.31</v>
      </c>
      <c r="U279">
        <v>0</v>
      </c>
      <c r="V279">
        <v>23.7</v>
      </c>
      <c r="W279">
        <v>56</v>
      </c>
    </row>
    <row r="280" spans="1:23" ht="16.5" x14ac:dyDescent="0.3">
      <c r="A280" s="3">
        <v>279</v>
      </c>
      <c r="B280" s="1">
        <v>44109</v>
      </c>
      <c r="C280" s="1" t="s">
        <v>65</v>
      </c>
      <c r="D280" t="s">
        <v>20</v>
      </c>
      <c r="E280">
        <v>1</v>
      </c>
      <c r="F280" t="s">
        <v>25</v>
      </c>
      <c r="G280">
        <v>151</v>
      </c>
      <c r="H280">
        <v>2</v>
      </c>
      <c r="I280" s="2">
        <f>IFERROR(Table2[[#This Row],[Defects]]/Table2[[#This Row],[Units Produced]],"")</f>
        <v>1.3245033112582781E-2</v>
      </c>
      <c r="J280">
        <v>21.94</v>
      </c>
      <c r="K280" s="4">
        <f>IFERROR(Table2[[#This Row],[Units Produced]]/Table2[[#This Row],[Production Time Hours]],"")</f>
        <v>6.8824065633546034</v>
      </c>
      <c r="L280">
        <v>15.16</v>
      </c>
      <c r="M280">
        <v>24.58</v>
      </c>
      <c r="N280">
        <v>428.42</v>
      </c>
      <c r="O280">
        <v>3</v>
      </c>
      <c r="P280">
        <v>0.35</v>
      </c>
      <c r="R280">
        <v>2.16</v>
      </c>
      <c r="S280">
        <v>0.01</v>
      </c>
      <c r="T280">
        <v>1.19</v>
      </c>
      <c r="U280">
        <v>1</v>
      </c>
      <c r="V280">
        <v>18.100000000000001</v>
      </c>
      <c r="W280">
        <v>56.6</v>
      </c>
    </row>
    <row r="281" spans="1:23" ht="16.5" x14ac:dyDescent="0.3">
      <c r="A281" s="3">
        <v>280</v>
      </c>
      <c r="B281" s="1">
        <v>44110</v>
      </c>
      <c r="C281" s="1" t="s">
        <v>65</v>
      </c>
      <c r="D281" t="s">
        <v>26</v>
      </c>
      <c r="E281">
        <v>15</v>
      </c>
      <c r="F281" t="s">
        <v>25</v>
      </c>
      <c r="G281">
        <v>199</v>
      </c>
      <c r="H281">
        <v>9</v>
      </c>
      <c r="I281" s="2">
        <f>IFERROR(Table2[[#This Row],[Defects]]/Table2[[#This Row],[Units Produced]],"")</f>
        <v>4.5226130653266333E-2</v>
      </c>
      <c r="J281">
        <v>16.420000000000002</v>
      </c>
      <c r="K281" s="4">
        <f>IFERROR(Table2[[#This Row],[Units Produced]]/Table2[[#This Row],[Production Time Hours]],"")</f>
        <v>12.119366626065773</v>
      </c>
      <c r="L281">
        <v>38.21</v>
      </c>
      <c r="M281">
        <v>20.309999999999999</v>
      </c>
      <c r="N281">
        <v>168.74</v>
      </c>
      <c r="O281">
        <v>2</v>
      </c>
      <c r="Q281">
        <v>0.59</v>
      </c>
      <c r="R281">
        <v>1.35</v>
      </c>
      <c r="S281">
        <v>3.2000000000000001E-2</v>
      </c>
      <c r="T281">
        <v>0.77</v>
      </c>
      <c r="U281">
        <v>0</v>
      </c>
      <c r="V281">
        <v>20</v>
      </c>
      <c r="W281">
        <v>34</v>
      </c>
    </row>
    <row r="282" spans="1:23" ht="16.5" x14ac:dyDescent="0.3">
      <c r="A282" s="3">
        <v>281</v>
      </c>
      <c r="B282" s="1">
        <v>44111</v>
      </c>
      <c r="C282" s="1" t="s">
        <v>65</v>
      </c>
      <c r="D282" t="s">
        <v>24</v>
      </c>
      <c r="E282">
        <v>11</v>
      </c>
      <c r="F282" t="s">
        <v>23</v>
      </c>
      <c r="G282">
        <v>169</v>
      </c>
      <c r="H282">
        <v>8</v>
      </c>
      <c r="I282" s="2">
        <f>IFERROR(Table2[[#This Row],[Defects]]/Table2[[#This Row],[Units Produced]],"")</f>
        <v>4.7337278106508875E-2</v>
      </c>
      <c r="J282">
        <v>14.37</v>
      </c>
      <c r="K282" s="4">
        <f>IFERROR(Table2[[#This Row],[Units Produced]]/Table2[[#This Row],[Production Time Hours]],"")</f>
        <v>11.76061238691719</v>
      </c>
      <c r="L282">
        <v>34.03</v>
      </c>
      <c r="M282">
        <v>26.21</v>
      </c>
      <c r="N282">
        <v>254.73</v>
      </c>
      <c r="O282">
        <v>4</v>
      </c>
      <c r="P282">
        <v>2.02</v>
      </c>
      <c r="Q282">
        <v>2.39</v>
      </c>
      <c r="R282">
        <v>0.93</v>
      </c>
      <c r="S282">
        <v>2.8000000000000001E-2</v>
      </c>
      <c r="T282">
        <v>0.64</v>
      </c>
      <c r="U282">
        <v>1</v>
      </c>
      <c r="V282">
        <v>19.899999999999999</v>
      </c>
      <c r="W282">
        <v>50.7</v>
      </c>
    </row>
    <row r="283" spans="1:23" ht="16.5" x14ac:dyDescent="0.3">
      <c r="A283" s="3">
        <v>282</v>
      </c>
      <c r="B283" s="1">
        <v>44112</v>
      </c>
      <c r="C283" s="1" t="s">
        <v>65</v>
      </c>
      <c r="D283" t="s">
        <v>22</v>
      </c>
      <c r="E283">
        <v>5</v>
      </c>
      <c r="F283" t="s">
        <v>25</v>
      </c>
      <c r="G283">
        <v>110</v>
      </c>
      <c r="H283">
        <v>0</v>
      </c>
      <c r="I283" s="2">
        <f>IFERROR(Table2[[#This Row],[Defects]]/Table2[[#This Row],[Units Produced]],"")</f>
        <v>0</v>
      </c>
      <c r="J283">
        <v>21.53</v>
      </c>
      <c r="K283" s="4">
        <f>IFERROR(Table2[[#This Row],[Units Produced]]/Table2[[#This Row],[Production Time Hours]],"")</f>
        <v>5.1091500232234086</v>
      </c>
      <c r="L283">
        <v>49.98</v>
      </c>
      <c r="M283">
        <v>29.8</v>
      </c>
      <c r="N283">
        <v>114.59</v>
      </c>
      <c r="O283">
        <v>2</v>
      </c>
      <c r="P283">
        <v>0.34</v>
      </c>
      <c r="Q283">
        <v>2.72</v>
      </c>
      <c r="R283">
        <v>2.0299999999999998</v>
      </c>
      <c r="S283">
        <v>2.3E-2</v>
      </c>
      <c r="T283">
        <v>1.66</v>
      </c>
      <c r="U283">
        <v>1</v>
      </c>
      <c r="V283">
        <v>23.7</v>
      </c>
      <c r="W283">
        <v>52.5</v>
      </c>
    </row>
    <row r="284" spans="1:23" ht="16.5" x14ac:dyDescent="0.3">
      <c r="A284" s="3">
        <v>283</v>
      </c>
      <c r="B284" s="1">
        <v>44113</v>
      </c>
      <c r="C284" s="1" t="s">
        <v>65</v>
      </c>
      <c r="D284" t="s">
        <v>26</v>
      </c>
      <c r="E284">
        <v>16</v>
      </c>
      <c r="F284" t="s">
        <v>21</v>
      </c>
      <c r="G284">
        <v>80</v>
      </c>
      <c r="H284">
        <v>4</v>
      </c>
      <c r="I284" s="2">
        <f>IFERROR(Table2[[#This Row],[Defects]]/Table2[[#This Row],[Units Produced]],"")</f>
        <v>0.05</v>
      </c>
      <c r="J284">
        <v>18.25</v>
      </c>
      <c r="K284" s="4">
        <f>IFERROR(Table2[[#This Row],[Units Produced]]/Table2[[#This Row],[Production Time Hours]],"")</f>
        <v>4.3835616438356162</v>
      </c>
      <c r="L284">
        <v>43.56</v>
      </c>
      <c r="M284">
        <v>20.100000000000001</v>
      </c>
      <c r="N284">
        <v>182.99</v>
      </c>
      <c r="O284">
        <v>2</v>
      </c>
      <c r="P284">
        <v>0.63</v>
      </c>
      <c r="Q284">
        <v>1.68</v>
      </c>
      <c r="R284">
        <v>0.83</v>
      </c>
      <c r="S284">
        <v>3.9E-2</v>
      </c>
      <c r="T284">
        <v>0.83</v>
      </c>
      <c r="U284">
        <v>1</v>
      </c>
      <c r="V284">
        <v>20.8</v>
      </c>
      <c r="W284">
        <v>41.6</v>
      </c>
    </row>
    <row r="285" spans="1:23" ht="16.5" x14ac:dyDescent="0.3">
      <c r="A285" s="3">
        <v>284</v>
      </c>
      <c r="B285" s="1">
        <v>44114</v>
      </c>
      <c r="C285" s="1" t="s">
        <v>65</v>
      </c>
      <c r="D285" t="s">
        <v>20</v>
      </c>
      <c r="E285">
        <v>3</v>
      </c>
      <c r="F285" t="s">
        <v>21</v>
      </c>
      <c r="G285">
        <v>162</v>
      </c>
      <c r="H285">
        <v>8</v>
      </c>
      <c r="I285" s="2">
        <f>IFERROR(Table2[[#This Row],[Defects]]/Table2[[#This Row],[Units Produced]],"")</f>
        <v>4.9382716049382713E-2</v>
      </c>
      <c r="J285">
        <v>22</v>
      </c>
      <c r="K285" s="4">
        <f>IFERROR(Table2[[#This Row],[Units Produced]]/Table2[[#This Row],[Production Time Hours]],"")</f>
        <v>7.3636363636363633</v>
      </c>
      <c r="L285">
        <v>26.34</v>
      </c>
      <c r="M285">
        <v>24.14</v>
      </c>
      <c r="N285">
        <v>170.83</v>
      </c>
      <c r="O285">
        <v>2</v>
      </c>
      <c r="P285">
        <v>1.1200000000000001</v>
      </c>
      <c r="Q285">
        <v>1.3</v>
      </c>
      <c r="R285">
        <v>1.89</v>
      </c>
      <c r="S285">
        <v>2.5999999999999999E-2</v>
      </c>
      <c r="T285">
        <v>1.02</v>
      </c>
      <c r="U285">
        <v>1</v>
      </c>
      <c r="V285">
        <v>20.2</v>
      </c>
      <c r="W285">
        <v>59.1</v>
      </c>
    </row>
    <row r="286" spans="1:23" ht="16.5" x14ac:dyDescent="0.3">
      <c r="A286" s="3">
        <v>285</v>
      </c>
      <c r="B286" s="1">
        <v>44115</v>
      </c>
      <c r="C286" s="1" t="s">
        <v>65</v>
      </c>
      <c r="D286" t="s">
        <v>22</v>
      </c>
      <c r="E286">
        <v>5</v>
      </c>
      <c r="F286" t="s">
        <v>25</v>
      </c>
      <c r="G286">
        <v>56</v>
      </c>
      <c r="I286" s="2">
        <f>IFERROR(Table2[[#This Row],[Defects]]/Table2[[#This Row],[Units Produced]],"")</f>
        <v>0</v>
      </c>
      <c r="J286">
        <v>21.31</v>
      </c>
      <c r="K286" s="4">
        <f>IFERROR(Table2[[#This Row],[Units Produced]]/Table2[[#This Row],[Production Time Hours]],"")</f>
        <v>2.6278742374472079</v>
      </c>
      <c r="L286">
        <v>41.18</v>
      </c>
      <c r="M286">
        <v>29.57</v>
      </c>
      <c r="N286">
        <v>426.55</v>
      </c>
      <c r="O286">
        <v>1</v>
      </c>
      <c r="P286">
        <v>3.58</v>
      </c>
      <c r="R286">
        <v>1.78</v>
      </c>
      <c r="S286">
        <v>3.2000000000000001E-2</v>
      </c>
      <c r="T286">
        <v>0.83</v>
      </c>
      <c r="U286">
        <v>0</v>
      </c>
      <c r="V286">
        <v>22.8</v>
      </c>
      <c r="W286">
        <v>56</v>
      </c>
    </row>
    <row r="287" spans="1:23" ht="16.5" x14ac:dyDescent="0.3">
      <c r="A287" s="3">
        <v>286</v>
      </c>
      <c r="B287" s="1">
        <v>44116</v>
      </c>
      <c r="C287" s="1" t="s">
        <v>65</v>
      </c>
      <c r="D287" t="s">
        <v>20</v>
      </c>
      <c r="E287">
        <v>4</v>
      </c>
      <c r="F287" t="s">
        <v>23</v>
      </c>
      <c r="G287">
        <v>71</v>
      </c>
      <c r="H287">
        <v>8</v>
      </c>
      <c r="I287" s="2">
        <f>IFERROR(Table2[[#This Row],[Defects]]/Table2[[#This Row],[Units Produced]],"")</f>
        <v>0.11267605633802817</v>
      </c>
      <c r="J287">
        <v>8.56</v>
      </c>
      <c r="K287" s="4">
        <f>IFERROR(Table2[[#This Row],[Units Produced]]/Table2[[#This Row],[Production Time Hours]],"")</f>
        <v>8.2943925233644862</v>
      </c>
      <c r="L287">
        <v>17.440000000000001</v>
      </c>
      <c r="M287">
        <v>15.48</v>
      </c>
      <c r="N287">
        <v>123.91</v>
      </c>
      <c r="O287">
        <v>2</v>
      </c>
      <c r="P287">
        <v>0.56999999999999995</v>
      </c>
      <c r="Q287">
        <v>0.49</v>
      </c>
      <c r="R287">
        <v>0.82</v>
      </c>
      <c r="S287">
        <v>1.7000000000000001E-2</v>
      </c>
      <c r="T287">
        <v>1.41</v>
      </c>
      <c r="U287">
        <v>2</v>
      </c>
      <c r="V287">
        <v>23.8</v>
      </c>
      <c r="W287">
        <v>41.8</v>
      </c>
    </row>
    <row r="288" spans="1:23" ht="16.5" x14ac:dyDescent="0.3">
      <c r="A288" s="3">
        <v>287</v>
      </c>
      <c r="B288" s="1">
        <v>44117</v>
      </c>
      <c r="C288" s="1" t="s">
        <v>65</v>
      </c>
      <c r="D288" t="s">
        <v>20</v>
      </c>
      <c r="E288">
        <v>3</v>
      </c>
      <c r="F288" t="s">
        <v>25</v>
      </c>
      <c r="G288">
        <v>168</v>
      </c>
      <c r="H288">
        <v>9</v>
      </c>
      <c r="I288" s="2">
        <f>IFERROR(Table2[[#This Row],[Defects]]/Table2[[#This Row],[Units Produced]],"")</f>
        <v>5.3571428571428568E-2</v>
      </c>
      <c r="J288">
        <v>4.01</v>
      </c>
      <c r="K288" s="4">
        <f>IFERROR(Table2[[#This Row],[Units Produced]]/Table2[[#This Row],[Production Time Hours]],"")</f>
        <v>41.895261845386536</v>
      </c>
      <c r="L288">
        <v>28.81</v>
      </c>
      <c r="M288">
        <v>19.190000000000001</v>
      </c>
      <c r="N288">
        <v>338.36</v>
      </c>
      <c r="O288">
        <v>1</v>
      </c>
      <c r="P288">
        <v>3.88</v>
      </c>
      <c r="Q288">
        <v>0.17</v>
      </c>
      <c r="R288">
        <v>1.83</v>
      </c>
      <c r="S288">
        <v>1.6E-2</v>
      </c>
      <c r="U288">
        <v>0</v>
      </c>
      <c r="V288">
        <v>24.7</v>
      </c>
      <c r="W288">
        <v>51.5</v>
      </c>
    </row>
    <row r="289" spans="1:23" ht="16.5" x14ac:dyDescent="0.3">
      <c r="A289" s="3">
        <v>288</v>
      </c>
      <c r="B289" s="1">
        <v>44118</v>
      </c>
      <c r="C289" s="1" t="s">
        <v>65</v>
      </c>
      <c r="D289" t="s">
        <v>26</v>
      </c>
      <c r="E289">
        <v>13</v>
      </c>
      <c r="F289" t="s">
        <v>25</v>
      </c>
      <c r="G289">
        <v>70</v>
      </c>
      <c r="H289">
        <v>8</v>
      </c>
      <c r="I289" s="2">
        <f>IFERROR(Table2[[#This Row],[Defects]]/Table2[[#This Row],[Units Produced]],"")</f>
        <v>0.11428571428571428</v>
      </c>
      <c r="J289">
        <v>17.149999999999999</v>
      </c>
      <c r="K289" s="4">
        <f>IFERROR(Table2[[#This Row],[Units Produced]]/Table2[[#This Row],[Production Time Hours]],"")</f>
        <v>4.0816326530612246</v>
      </c>
      <c r="L289">
        <v>26.14</v>
      </c>
      <c r="M289">
        <v>17.41</v>
      </c>
      <c r="N289">
        <v>333.72</v>
      </c>
      <c r="O289">
        <v>4</v>
      </c>
      <c r="P289">
        <v>2.8</v>
      </c>
      <c r="Q289">
        <v>0.65</v>
      </c>
      <c r="R289">
        <v>2.06</v>
      </c>
      <c r="S289">
        <v>2.9000000000000001E-2</v>
      </c>
      <c r="T289">
        <v>1.32</v>
      </c>
      <c r="U289">
        <v>1</v>
      </c>
      <c r="V289">
        <v>24.1</v>
      </c>
      <c r="W289">
        <v>59.7</v>
      </c>
    </row>
    <row r="290" spans="1:23" ht="16.5" x14ac:dyDescent="0.3">
      <c r="A290" s="3">
        <v>289</v>
      </c>
      <c r="B290" s="1">
        <v>44119</v>
      </c>
      <c r="C290" s="1" t="s">
        <v>65</v>
      </c>
      <c r="D290" t="s">
        <v>27</v>
      </c>
      <c r="E290">
        <v>19</v>
      </c>
      <c r="F290" t="s">
        <v>25</v>
      </c>
      <c r="G290">
        <v>96</v>
      </c>
      <c r="H290">
        <v>1</v>
      </c>
      <c r="I290" s="2">
        <f>IFERROR(Table2[[#This Row],[Defects]]/Table2[[#This Row],[Units Produced]],"")</f>
        <v>1.0416666666666666E-2</v>
      </c>
      <c r="J290">
        <v>22.48</v>
      </c>
      <c r="K290" s="4">
        <f>IFERROR(Table2[[#This Row],[Units Produced]]/Table2[[#This Row],[Production Time Hours]],"")</f>
        <v>4.2704626334519569</v>
      </c>
      <c r="L290">
        <v>34.43</v>
      </c>
      <c r="M290">
        <v>24.13</v>
      </c>
      <c r="N290">
        <v>479.65</v>
      </c>
      <c r="O290">
        <v>4</v>
      </c>
      <c r="P290">
        <v>4.92</v>
      </c>
      <c r="R290">
        <v>2.06</v>
      </c>
      <c r="S290">
        <v>1.6E-2</v>
      </c>
      <c r="T290">
        <v>1.03</v>
      </c>
      <c r="U290">
        <v>0</v>
      </c>
      <c r="V290">
        <v>23</v>
      </c>
      <c r="W290">
        <v>58</v>
      </c>
    </row>
    <row r="291" spans="1:23" ht="16.5" x14ac:dyDescent="0.3">
      <c r="A291" s="3">
        <v>290</v>
      </c>
      <c r="B291" s="1">
        <v>44120</v>
      </c>
      <c r="C291" s="1" t="s">
        <v>65</v>
      </c>
      <c r="D291" t="s">
        <v>27</v>
      </c>
      <c r="E291">
        <v>19</v>
      </c>
      <c r="F291" t="s">
        <v>25</v>
      </c>
      <c r="G291">
        <v>115</v>
      </c>
      <c r="H291">
        <v>2</v>
      </c>
      <c r="I291" s="2">
        <f>IFERROR(Table2[[#This Row],[Defects]]/Table2[[#This Row],[Units Produced]],"")</f>
        <v>1.7391304347826087E-2</v>
      </c>
      <c r="J291">
        <v>21.92</v>
      </c>
      <c r="K291" s="4">
        <f>IFERROR(Table2[[#This Row],[Units Produced]]/Table2[[#This Row],[Production Time Hours]],"")</f>
        <v>5.2463503649635035</v>
      </c>
      <c r="L291">
        <v>42.19</v>
      </c>
      <c r="M291">
        <v>17.66</v>
      </c>
      <c r="N291">
        <v>139.94999999999999</v>
      </c>
      <c r="O291">
        <v>4</v>
      </c>
      <c r="P291">
        <v>0.39</v>
      </c>
      <c r="Q291">
        <v>0.16</v>
      </c>
      <c r="R291">
        <v>1.71</v>
      </c>
      <c r="S291">
        <v>4.7E-2</v>
      </c>
      <c r="T291">
        <v>1.53</v>
      </c>
      <c r="U291">
        <v>0</v>
      </c>
      <c r="V291">
        <v>20.6</v>
      </c>
      <c r="W291">
        <v>37.200000000000003</v>
      </c>
    </row>
    <row r="292" spans="1:23" ht="16.5" x14ac:dyDescent="0.3">
      <c r="A292" s="3">
        <v>291</v>
      </c>
      <c r="B292" s="1">
        <v>44121</v>
      </c>
      <c r="C292" s="1" t="s">
        <v>65</v>
      </c>
      <c r="D292" t="s">
        <v>20</v>
      </c>
      <c r="E292">
        <v>2</v>
      </c>
      <c r="F292" t="s">
        <v>23</v>
      </c>
      <c r="G292">
        <v>142</v>
      </c>
      <c r="H292">
        <v>8</v>
      </c>
      <c r="I292" s="2">
        <f>IFERROR(Table2[[#This Row],[Defects]]/Table2[[#This Row],[Units Produced]],"")</f>
        <v>5.6338028169014086E-2</v>
      </c>
      <c r="J292">
        <v>22.16</v>
      </c>
      <c r="K292" s="4">
        <f>IFERROR(Table2[[#This Row],[Units Produced]]/Table2[[#This Row],[Production Time Hours]],"")</f>
        <v>6.4079422382671476</v>
      </c>
      <c r="L292">
        <v>28.47</v>
      </c>
      <c r="M292">
        <v>19.71</v>
      </c>
      <c r="N292">
        <v>356.75</v>
      </c>
      <c r="O292">
        <v>2</v>
      </c>
      <c r="P292">
        <v>4</v>
      </c>
      <c r="Q292">
        <v>2.94</v>
      </c>
      <c r="R292">
        <v>0.69</v>
      </c>
      <c r="S292">
        <v>3.1E-2</v>
      </c>
      <c r="T292">
        <v>1.04</v>
      </c>
      <c r="U292">
        <v>2</v>
      </c>
      <c r="V292">
        <v>21.7</v>
      </c>
      <c r="W292">
        <v>58.8</v>
      </c>
    </row>
    <row r="293" spans="1:23" ht="16.5" x14ac:dyDescent="0.3">
      <c r="A293" s="3">
        <v>292</v>
      </c>
      <c r="B293" s="1">
        <v>44122</v>
      </c>
      <c r="C293" s="1" t="s">
        <v>65</v>
      </c>
      <c r="D293" t="s">
        <v>26</v>
      </c>
      <c r="E293">
        <v>15</v>
      </c>
      <c r="F293" t="s">
        <v>25</v>
      </c>
      <c r="G293">
        <v>114</v>
      </c>
      <c r="H293">
        <v>1</v>
      </c>
      <c r="I293" s="2">
        <f>IFERROR(Table2[[#This Row],[Defects]]/Table2[[#This Row],[Units Produced]],"")</f>
        <v>8.771929824561403E-3</v>
      </c>
      <c r="J293">
        <v>21.03</v>
      </c>
      <c r="K293" s="4">
        <f>IFERROR(Table2[[#This Row],[Units Produced]]/Table2[[#This Row],[Production Time Hours]],"")</f>
        <v>5.4208273894436516</v>
      </c>
      <c r="L293">
        <v>44.59</v>
      </c>
      <c r="M293">
        <v>21.51</v>
      </c>
      <c r="N293">
        <v>403.97</v>
      </c>
      <c r="O293">
        <v>1</v>
      </c>
      <c r="P293">
        <v>2.35</v>
      </c>
      <c r="Q293">
        <v>2.09</v>
      </c>
      <c r="R293">
        <v>0.84</v>
      </c>
      <c r="S293">
        <v>3.2000000000000001E-2</v>
      </c>
      <c r="T293">
        <v>0.73</v>
      </c>
      <c r="U293">
        <v>0</v>
      </c>
      <c r="V293">
        <v>21.9</v>
      </c>
      <c r="W293">
        <v>48.5</v>
      </c>
    </row>
    <row r="294" spans="1:23" ht="16.5" x14ac:dyDescent="0.3">
      <c r="A294" s="3">
        <v>293</v>
      </c>
      <c r="B294" s="1">
        <v>44123</v>
      </c>
      <c r="C294" s="1" t="s">
        <v>65</v>
      </c>
      <c r="D294" t="s">
        <v>20</v>
      </c>
      <c r="E294">
        <v>4</v>
      </c>
      <c r="F294" t="s">
        <v>21</v>
      </c>
      <c r="G294">
        <v>155</v>
      </c>
      <c r="H294">
        <v>0</v>
      </c>
      <c r="I294" s="2">
        <f>IFERROR(Table2[[#This Row],[Defects]]/Table2[[#This Row],[Units Produced]],"")</f>
        <v>0</v>
      </c>
      <c r="J294">
        <v>11.08</v>
      </c>
      <c r="K294" s="4">
        <f>IFERROR(Table2[[#This Row],[Units Produced]]/Table2[[#This Row],[Production Time Hours]],"")</f>
        <v>13.989169675090253</v>
      </c>
      <c r="L294">
        <v>40.119999999999997</v>
      </c>
      <c r="M294">
        <v>15.81</v>
      </c>
      <c r="N294">
        <v>103.27</v>
      </c>
      <c r="O294">
        <v>2</v>
      </c>
      <c r="P294">
        <v>0.22</v>
      </c>
      <c r="Q294">
        <v>1.03</v>
      </c>
      <c r="R294">
        <v>1.1000000000000001</v>
      </c>
      <c r="S294">
        <v>3.7999999999999999E-2</v>
      </c>
      <c r="T294">
        <v>0.23</v>
      </c>
      <c r="U294">
        <v>1</v>
      </c>
      <c r="V294">
        <v>21.7</v>
      </c>
      <c r="W294">
        <v>32.9</v>
      </c>
    </row>
    <row r="295" spans="1:23" ht="16.5" x14ac:dyDescent="0.3">
      <c r="A295" s="3">
        <v>294</v>
      </c>
      <c r="B295" s="1">
        <v>44124</v>
      </c>
      <c r="C295" s="1" t="s">
        <v>65</v>
      </c>
      <c r="D295" t="s">
        <v>22</v>
      </c>
      <c r="E295">
        <v>5</v>
      </c>
      <c r="F295" t="s">
        <v>23</v>
      </c>
      <c r="G295">
        <v>134</v>
      </c>
      <c r="H295">
        <v>0</v>
      </c>
      <c r="I295" s="2">
        <f>IFERROR(Table2[[#This Row],[Defects]]/Table2[[#This Row],[Units Produced]],"")</f>
        <v>0</v>
      </c>
      <c r="J295">
        <v>22.54</v>
      </c>
      <c r="K295" s="4">
        <f>IFERROR(Table2[[#This Row],[Units Produced]]/Table2[[#This Row],[Production Time Hours]],"")</f>
        <v>5.9449866903283057</v>
      </c>
      <c r="L295">
        <v>20.81</v>
      </c>
      <c r="M295">
        <v>19.45</v>
      </c>
      <c r="N295">
        <v>359.05</v>
      </c>
      <c r="O295">
        <v>4</v>
      </c>
      <c r="P295">
        <v>4.17</v>
      </c>
      <c r="Q295">
        <v>1.28</v>
      </c>
      <c r="R295">
        <v>2.37</v>
      </c>
      <c r="S295">
        <v>0.03</v>
      </c>
      <c r="T295">
        <v>1.03</v>
      </c>
      <c r="U295">
        <v>1</v>
      </c>
      <c r="V295">
        <v>24.8</v>
      </c>
      <c r="W295">
        <v>51.2</v>
      </c>
    </row>
    <row r="296" spans="1:23" ht="16.5" x14ac:dyDescent="0.3">
      <c r="A296" s="3">
        <v>295</v>
      </c>
      <c r="B296" s="1">
        <v>44125</v>
      </c>
      <c r="C296" s="1" t="s">
        <v>65</v>
      </c>
      <c r="D296" t="s">
        <v>24</v>
      </c>
      <c r="E296">
        <v>11</v>
      </c>
      <c r="F296" t="s">
        <v>23</v>
      </c>
      <c r="G296">
        <v>194</v>
      </c>
      <c r="H296">
        <v>8</v>
      </c>
      <c r="I296" s="2">
        <f>IFERROR(Table2[[#This Row],[Defects]]/Table2[[#This Row],[Units Produced]],"")</f>
        <v>4.1237113402061855E-2</v>
      </c>
      <c r="J296">
        <v>15.65</v>
      </c>
      <c r="K296" s="4">
        <f>IFERROR(Table2[[#This Row],[Units Produced]]/Table2[[#This Row],[Production Time Hours]],"")</f>
        <v>12.396166134185304</v>
      </c>
      <c r="L296">
        <v>31.31</v>
      </c>
      <c r="M296">
        <v>18.39</v>
      </c>
      <c r="N296">
        <v>145.9</v>
      </c>
      <c r="O296">
        <v>3</v>
      </c>
      <c r="P296">
        <v>2.6</v>
      </c>
      <c r="Q296">
        <v>2.97</v>
      </c>
      <c r="R296">
        <v>0.69</v>
      </c>
      <c r="S296">
        <v>3.5000000000000003E-2</v>
      </c>
      <c r="T296">
        <v>0.62</v>
      </c>
      <c r="U296">
        <v>2</v>
      </c>
      <c r="V296">
        <v>23.4</v>
      </c>
      <c r="W296">
        <v>59.7</v>
      </c>
    </row>
    <row r="297" spans="1:23" ht="16.5" x14ac:dyDescent="0.3">
      <c r="A297" s="3">
        <v>296</v>
      </c>
      <c r="B297" s="1">
        <v>44126</v>
      </c>
      <c r="C297" s="1" t="s">
        <v>65</v>
      </c>
      <c r="D297" t="s">
        <v>24</v>
      </c>
      <c r="E297">
        <v>12</v>
      </c>
      <c r="F297" t="s">
        <v>21</v>
      </c>
      <c r="G297">
        <v>99</v>
      </c>
      <c r="H297">
        <v>4</v>
      </c>
      <c r="I297" s="2">
        <f>IFERROR(Table2[[#This Row],[Defects]]/Table2[[#This Row],[Units Produced]],"")</f>
        <v>4.0404040404040407E-2</v>
      </c>
      <c r="J297">
        <v>20.100000000000001</v>
      </c>
      <c r="K297" s="4">
        <f>IFERROR(Table2[[#This Row],[Units Produced]]/Table2[[#This Row],[Production Time Hours]],"")</f>
        <v>4.9253731343283578</v>
      </c>
      <c r="L297">
        <v>44.02</v>
      </c>
      <c r="M297">
        <v>21.45</v>
      </c>
      <c r="N297">
        <v>352.07</v>
      </c>
      <c r="O297">
        <v>3</v>
      </c>
      <c r="P297">
        <v>2.11</v>
      </c>
      <c r="Q297">
        <v>1.06</v>
      </c>
      <c r="R297">
        <v>1.6</v>
      </c>
      <c r="S297">
        <v>0.02</v>
      </c>
      <c r="T297">
        <v>1.8</v>
      </c>
      <c r="U297">
        <v>0</v>
      </c>
      <c r="V297">
        <v>18.399999999999999</v>
      </c>
      <c r="W297">
        <v>40</v>
      </c>
    </row>
    <row r="298" spans="1:23" ht="16.5" x14ac:dyDescent="0.3">
      <c r="A298" s="3">
        <v>297</v>
      </c>
      <c r="B298" s="1">
        <v>44127</v>
      </c>
      <c r="C298" s="1" t="s">
        <v>65</v>
      </c>
      <c r="D298" t="s">
        <v>27</v>
      </c>
      <c r="E298">
        <v>19</v>
      </c>
      <c r="F298" t="s">
        <v>23</v>
      </c>
      <c r="G298">
        <v>113</v>
      </c>
      <c r="I298" s="2">
        <f>IFERROR(Table2[[#This Row],[Defects]]/Table2[[#This Row],[Units Produced]],"")</f>
        <v>0</v>
      </c>
      <c r="J298">
        <v>7.88</v>
      </c>
      <c r="K298" s="4">
        <f>IFERROR(Table2[[#This Row],[Units Produced]]/Table2[[#This Row],[Production Time Hours]],"")</f>
        <v>14.340101522842639</v>
      </c>
      <c r="L298">
        <v>40.14</v>
      </c>
      <c r="M298">
        <v>29.97</v>
      </c>
      <c r="N298">
        <v>214.71</v>
      </c>
      <c r="O298">
        <v>2</v>
      </c>
      <c r="P298">
        <v>3.24</v>
      </c>
      <c r="Q298">
        <v>0.46</v>
      </c>
      <c r="R298">
        <v>2.2799999999999998</v>
      </c>
      <c r="S298">
        <v>1.9E-2</v>
      </c>
      <c r="T298">
        <v>0.5</v>
      </c>
      <c r="U298">
        <v>1</v>
      </c>
      <c r="V298">
        <v>22.2</v>
      </c>
      <c r="W298">
        <v>31.7</v>
      </c>
    </row>
    <row r="299" spans="1:23" ht="16.5" x14ac:dyDescent="0.3">
      <c r="A299" s="3">
        <v>298</v>
      </c>
      <c r="B299" s="1">
        <v>44128</v>
      </c>
      <c r="C299" s="1" t="s">
        <v>65</v>
      </c>
      <c r="D299" t="s">
        <v>24</v>
      </c>
      <c r="E299">
        <v>12</v>
      </c>
      <c r="F299" t="s">
        <v>25</v>
      </c>
      <c r="G299">
        <v>97</v>
      </c>
      <c r="H299">
        <v>9</v>
      </c>
      <c r="I299" s="2">
        <f>IFERROR(Table2[[#This Row],[Defects]]/Table2[[#This Row],[Units Produced]],"")</f>
        <v>9.2783505154639179E-2</v>
      </c>
      <c r="J299">
        <v>12.5</v>
      </c>
      <c r="K299" s="4">
        <f>IFERROR(Table2[[#This Row],[Units Produced]]/Table2[[#This Row],[Production Time Hours]],"")</f>
        <v>7.76</v>
      </c>
      <c r="L299">
        <v>42.83</v>
      </c>
      <c r="M299">
        <v>29.97</v>
      </c>
      <c r="N299">
        <v>143.82</v>
      </c>
      <c r="O299">
        <v>3</v>
      </c>
      <c r="P299">
        <v>1.94</v>
      </c>
      <c r="Q299">
        <v>1.31</v>
      </c>
      <c r="R299">
        <v>1.38</v>
      </c>
      <c r="S299">
        <v>1.2999999999999999E-2</v>
      </c>
      <c r="T299">
        <v>1.6</v>
      </c>
      <c r="U299">
        <v>1</v>
      </c>
      <c r="V299">
        <v>23</v>
      </c>
      <c r="W299">
        <v>39.9</v>
      </c>
    </row>
    <row r="300" spans="1:23" ht="16.5" x14ac:dyDescent="0.3">
      <c r="A300" s="3">
        <v>299</v>
      </c>
      <c r="B300" s="1">
        <v>44129</v>
      </c>
      <c r="C300" s="1" t="s">
        <v>65</v>
      </c>
      <c r="D300" t="s">
        <v>27</v>
      </c>
      <c r="E300">
        <v>20</v>
      </c>
      <c r="F300" t="s">
        <v>25</v>
      </c>
      <c r="G300">
        <v>62</v>
      </c>
      <c r="H300">
        <v>4</v>
      </c>
      <c r="I300" s="2">
        <f>IFERROR(Table2[[#This Row],[Defects]]/Table2[[#This Row],[Units Produced]],"")</f>
        <v>6.4516129032258063E-2</v>
      </c>
      <c r="J300">
        <v>3.7</v>
      </c>
      <c r="K300" s="4">
        <f>IFERROR(Table2[[#This Row],[Units Produced]]/Table2[[#This Row],[Production Time Hours]],"")</f>
        <v>16.756756756756754</v>
      </c>
      <c r="L300">
        <v>20.32</v>
      </c>
      <c r="M300">
        <v>17.75</v>
      </c>
      <c r="N300">
        <v>282.32</v>
      </c>
      <c r="O300">
        <v>4</v>
      </c>
      <c r="P300">
        <v>2.34</v>
      </c>
      <c r="Q300">
        <v>0.6</v>
      </c>
      <c r="R300">
        <v>2.2599999999999998</v>
      </c>
      <c r="S300">
        <v>2.8000000000000001E-2</v>
      </c>
      <c r="T300">
        <v>0.93</v>
      </c>
      <c r="U300">
        <v>2</v>
      </c>
      <c r="V300">
        <v>20.5</v>
      </c>
      <c r="W300">
        <v>38.6</v>
      </c>
    </row>
    <row r="301" spans="1:23" ht="16.5" x14ac:dyDescent="0.3">
      <c r="A301" s="3">
        <v>300</v>
      </c>
      <c r="B301" s="1">
        <v>44130</v>
      </c>
      <c r="C301" s="1" t="s">
        <v>65</v>
      </c>
      <c r="D301" t="s">
        <v>27</v>
      </c>
      <c r="E301">
        <v>20</v>
      </c>
      <c r="F301" t="s">
        <v>23</v>
      </c>
      <c r="G301">
        <v>194</v>
      </c>
      <c r="H301">
        <v>4</v>
      </c>
      <c r="I301" s="2">
        <f>IFERROR(Table2[[#This Row],[Defects]]/Table2[[#This Row],[Units Produced]],"")</f>
        <v>2.0618556701030927E-2</v>
      </c>
      <c r="J301">
        <v>4.55</v>
      </c>
      <c r="K301" s="4">
        <f>IFERROR(Table2[[#This Row],[Units Produced]]/Table2[[#This Row],[Production Time Hours]],"")</f>
        <v>42.637362637362642</v>
      </c>
      <c r="L301">
        <v>41.2</v>
      </c>
      <c r="M301">
        <v>25.74</v>
      </c>
      <c r="N301">
        <v>349.31</v>
      </c>
      <c r="O301">
        <v>1</v>
      </c>
      <c r="P301">
        <v>1.61</v>
      </c>
      <c r="Q301">
        <v>1.76</v>
      </c>
      <c r="R301">
        <v>1.1499999999999999</v>
      </c>
      <c r="S301">
        <v>2.7E-2</v>
      </c>
      <c r="T301">
        <v>0.03</v>
      </c>
      <c r="U301">
        <v>2</v>
      </c>
      <c r="V301">
        <v>19</v>
      </c>
      <c r="W301">
        <v>34.5</v>
      </c>
    </row>
    <row r="302" spans="1:23" ht="16.5" x14ac:dyDescent="0.3">
      <c r="A302" s="3">
        <v>301</v>
      </c>
      <c r="B302" s="1">
        <v>44131</v>
      </c>
      <c r="C302" s="1" t="s">
        <v>65</v>
      </c>
      <c r="D302" t="s">
        <v>22</v>
      </c>
      <c r="E302">
        <v>6</v>
      </c>
      <c r="F302" t="s">
        <v>25</v>
      </c>
      <c r="G302">
        <v>123</v>
      </c>
      <c r="I302" s="2">
        <f>IFERROR(Table2[[#This Row],[Defects]]/Table2[[#This Row],[Units Produced]],"")</f>
        <v>0</v>
      </c>
      <c r="J302">
        <v>19.57</v>
      </c>
      <c r="K302" s="4">
        <f>IFERROR(Table2[[#This Row],[Units Produced]]/Table2[[#This Row],[Production Time Hours]],"")</f>
        <v>6.2851303014818596</v>
      </c>
      <c r="L302">
        <v>26.23</v>
      </c>
      <c r="M302">
        <v>28.37</v>
      </c>
      <c r="N302">
        <v>226.78</v>
      </c>
      <c r="O302">
        <v>3</v>
      </c>
      <c r="P302">
        <v>1.39</v>
      </c>
      <c r="Q302">
        <v>1.1399999999999999</v>
      </c>
      <c r="R302">
        <v>1.38</v>
      </c>
      <c r="S302">
        <v>4.5999999999999999E-2</v>
      </c>
      <c r="T302">
        <v>0.54</v>
      </c>
      <c r="U302">
        <v>1</v>
      </c>
      <c r="V302">
        <v>20</v>
      </c>
      <c r="W302">
        <v>48.8</v>
      </c>
    </row>
    <row r="303" spans="1:23" ht="16.5" x14ac:dyDescent="0.3">
      <c r="A303" s="3">
        <v>302</v>
      </c>
      <c r="B303" s="1">
        <v>44132</v>
      </c>
      <c r="C303" s="1" t="s">
        <v>65</v>
      </c>
      <c r="D303" t="s">
        <v>22</v>
      </c>
      <c r="E303">
        <v>7</v>
      </c>
      <c r="F303" t="s">
        <v>25</v>
      </c>
      <c r="G303">
        <v>133</v>
      </c>
      <c r="I303" s="2">
        <f>IFERROR(Table2[[#This Row],[Defects]]/Table2[[#This Row],[Units Produced]],"")</f>
        <v>0</v>
      </c>
      <c r="J303">
        <v>22.71</v>
      </c>
      <c r="K303" s="4">
        <f>IFERROR(Table2[[#This Row],[Units Produced]]/Table2[[#This Row],[Production Time Hours]],"")</f>
        <v>5.8564509026860412</v>
      </c>
      <c r="L303">
        <v>48.4</v>
      </c>
      <c r="M303">
        <v>22.8</v>
      </c>
      <c r="N303">
        <v>310.94</v>
      </c>
      <c r="O303">
        <v>1</v>
      </c>
      <c r="P303">
        <v>2.2400000000000002</v>
      </c>
      <c r="Q303">
        <v>0.79</v>
      </c>
      <c r="R303">
        <v>1.69</v>
      </c>
      <c r="S303">
        <v>1.4999999999999999E-2</v>
      </c>
      <c r="T303">
        <v>1.83</v>
      </c>
      <c r="U303">
        <v>0</v>
      </c>
      <c r="V303">
        <v>19.2</v>
      </c>
      <c r="W303">
        <v>31.3</v>
      </c>
    </row>
    <row r="304" spans="1:23" ht="16.5" x14ac:dyDescent="0.3">
      <c r="A304" s="3">
        <v>303</v>
      </c>
      <c r="B304" s="1">
        <v>44133</v>
      </c>
      <c r="C304" s="1" t="s">
        <v>65</v>
      </c>
      <c r="D304" t="s">
        <v>27</v>
      </c>
      <c r="E304">
        <v>19</v>
      </c>
      <c r="F304" t="s">
        <v>23</v>
      </c>
      <c r="G304">
        <v>144</v>
      </c>
      <c r="H304">
        <v>1</v>
      </c>
      <c r="I304" s="2">
        <f>IFERROR(Table2[[#This Row],[Defects]]/Table2[[#This Row],[Units Produced]],"")</f>
        <v>6.9444444444444441E-3</v>
      </c>
      <c r="J304">
        <v>13.14</v>
      </c>
      <c r="K304" s="4">
        <f>IFERROR(Table2[[#This Row],[Units Produced]]/Table2[[#This Row],[Production Time Hours]],"")</f>
        <v>10.95890410958904</v>
      </c>
      <c r="L304">
        <v>28.64</v>
      </c>
      <c r="M304">
        <v>26.1</v>
      </c>
      <c r="N304">
        <v>247.74</v>
      </c>
      <c r="O304">
        <v>3</v>
      </c>
      <c r="P304">
        <v>2.16</v>
      </c>
      <c r="Q304">
        <v>0.88</v>
      </c>
      <c r="R304">
        <v>1.8</v>
      </c>
      <c r="S304">
        <v>3.5000000000000003E-2</v>
      </c>
      <c r="T304">
        <v>0.62</v>
      </c>
      <c r="U304">
        <v>0</v>
      </c>
      <c r="V304">
        <v>22.1</v>
      </c>
      <c r="W304">
        <v>36.5</v>
      </c>
    </row>
    <row r="305" spans="1:23" ht="16.5" x14ac:dyDescent="0.3">
      <c r="A305" s="3">
        <v>304</v>
      </c>
      <c r="B305" s="1">
        <v>44134</v>
      </c>
      <c r="C305" s="1" t="s">
        <v>65</v>
      </c>
      <c r="D305" t="s">
        <v>24</v>
      </c>
      <c r="E305">
        <v>10</v>
      </c>
      <c r="F305" t="s">
        <v>21</v>
      </c>
      <c r="G305">
        <v>74</v>
      </c>
      <c r="H305">
        <v>5</v>
      </c>
      <c r="I305" s="2">
        <f>IFERROR(Table2[[#This Row],[Defects]]/Table2[[#This Row],[Units Produced]],"")</f>
        <v>6.7567567567567571E-2</v>
      </c>
      <c r="J305">
        <v>12.17</v>
      </c>
      <c r="K305" s="4">
        <f>IFERROR(Table2[[#This Row],[Units Produced]]/Table2[[#This Row],[Production Time Hours]],"")</f>
        <v>6.0805258833196385</v>
      </c>
      <c r="L305">
        <v>45.88</v>
      </c>
      <c r="M305">
        <v>21.22</v>
      </c>
      <c r="N305">
        <v>475.74</v>
      </c>
      <c r="O305">
        <v>2</v>
      </c>
      <c r="P305">
        <v>0.49</v>
      </c>
      <c r="Q305">
        <v>2.89</v>
      </c>
      <c r="R305">
        <v>1.29</v>
      </c>
      <c r="S305">
        <v>0.02</v>
      </c>
      <c r="T305">
        <v>1.17</v>
      </c>
      <c r="U305">
        <v>1</v>
      </c>
      <c r="V305">
        <v>21</v>
      </c>
      <c r="W305">
        <v>59.8</v>
      </c>
    </row>
    <row r="306" spans="1:23" ht="16.5" x14ac:dyDescent="0.3">
      <c r="A306" s="3">
        <v>305</v>
      </c>
      <c r="B306" s="1">
        <v>44135</v>
      </c>
      <c r="C306" s="1" t="s">
        <v>65</v>
      </c>
      <c r="D306" t="s">
        <v>24</v>
      </c>
      <c r="E306">
        <v>10</v>
      </c>
      <c r="F306" t="s">
        <v>21</v>
      </c>
      <c r="G306">
        <v>69</v>
      </c>
      <c r="H306">
        <v>4</v>
      </c>
      <c r="I306" s="2">
        <f>IFERROR(Table2[[#This Row],[Defects]]/Table2[[#This Row],[Units Produced]],"")</f>
        <v>5.7971014492753624E-2</v>
      </c>
      <c r="J306">
        <v>22.67</v>
      </c>
      <c r="K306" s="4">
        <f>IFERROR(Table2[[#This Row],[Units Produced]]/Table2[[#This Row],[Production Time Hours]],"")</f>
        <v>3.0436700485222761</v>
      </c>
      <c r="L306">
        <v>36.520000000000003</v>
      </c>
      <c r="M306">
        <v>23.98</v>
      </c>
      <c r="N306">
        <v>338.37</v>
      </c>
      <c r="O306">
        <v>1</v>
      </c>
      <c r="P306">
        <v>1.4</v>
      </c>
      <c r="Q306">
        <v>1.1299999999999999</v>
      </c>
      <c r="R306">
        <v>1.42</v>
      </c>
      <c r="S306">
        <v>4.2000000000000003E-2</v>
      </c>
      <c r="T306">
        <v>1.1599999999999999</v>
      </c>
      <c r="U306">
        <v>0</v>
      </c>
      <c r="V306">
        <v>25</v>
      </c>
      <c r="W306">
        <v>48.6</v>
      </c>
    </row>
    <row r="307" spans="1:23" ht="16.5" x14ac:dyDescent="0.3">
      <c r="A307" s="3">
        <v>306</v>
      </c>
      <c r="B307" s="1">
        <v>44136</v>
      </c>
      <c r="C307" s="1" t="s">
        <v>66</v>
      </c>
      <c r="D307" t="s">
        <v>27</v>
      </c>
      <c r="E307">
        <v>18</v>
      </c>
      <c r="F307" t="s">
        <v>23</v>
      </c>
      <c r="G307">
        <v>168</v>
      </c>
      <c r="H307">
        <v>1</v>
      </c>
      <c r="I307" s="2">
        <f>IFERROR(Table2[[#This Row],[Defects]]/Table2[[#This Row],[Units Produced]],"")</f>
        <v>5.9523809523809521E-3</v>
      </c>
      <c r="J307">
        <v>20.12</v>
      </c>
      <c r="K307" s="4">
        <f>IFERROR(Table2[[#This Row],[Units Produced]]/Table2[[#This Row],[Production Time Hours]],"")</f>
        <v>8.3499005964214703</v>
      </c>
      <c r="L307">
        <v>47.33</v>
      </c>
      <c r="M307">
        <v>21.92</v>
      </c>
      <c r="N307">
        <v>229.91</v>
      </c>
      <c r="O307">
        <v>4</v>
      </c>
      <c r="P307">
        <v>0.75</v>
      </c>
      <c r="Q307">
        <v>2.81</v>
      </c>
      <c r="R307">
        <v>1.73</v>
      </c>
      <c r="S307">
        <v>1.6E-2</v>
      </c>
      <c r="T307">
        <v>1.32</v>
      </c>
      <c r="U307">
        <v>1</v>
      </c>
      <c r="V307">
        <v>24.7</v>
      </c>
      <c r="W307">
        <v>33.5</v>
      </c>
    </row>
    <row r="308" spans="1:23" ht="16.5" x14ac:dyDescent="0.3">
      <c r="A308" s="3">
        <v>307</v>
      </c>
      <c r="B308" s="1">
        <v>44137</v>
      </c>
      <c r="C308" s="1" t="s">
        <v>66</v>
      </c>
      <c r="D308" t="s">
        <v>20</v>
      </c>
      <c r="E308">
        <v>4</v>
      </c>
      <c r="F308" t="s">
        <v>21</v>
      </c>
      <c r="G308">
        <v>108</v>
      </c>
      <c r="H308">
        <v>9</v>
      </c>
      <c r="I308" s="2">
        <f>IFERROR(Table2[[#This Row],[Defects]]/Table2[[#This Row],[Units Produced]],"")</f>
        <v>8.3333333333333329E-2</v>
      </c>
      <c r="J308">
        <v>5.2</v>
      </c>
      <c r="K308" s="4">
        <f>IFERROR(Table2[[#This Row],[Units Produced]]/Table2[[#This Row],[Production Time Hours]],"")</f>
        <v>20.76923076923077</v>
      </c>
      <c r="L308">
        <v>32.630000000000003</v>
      </c>
      <c r="M308">
        <v>19.53</v>
      </c>
      <c r="N308">
        <v>186.86</v>
      </c>
      <c r="O308">
        <v>4</v>
      </c>
      <c r="P308">
        <v>1.6</v>
      </c>
      <c r="R308">
        <v>2.2000000000000002</v>
      </c>
      <c r="S308">
        <v>1.2999999999999999E-2</v>
      </c>
      <c r="T308">
        <v>1.9</v>
      </c>
      <c r="U308">
        <v>1</v>
      </c>
      <c r="V308">
        <v>23.8</v>
      </c>
      <c r="W308">
        <v>59.6</v>
      </c>
    </row>
    <row r="309" spans="1:23" ht="16.5" x14ac:dyDescent="0.3">
      <c r="A309" s="3">
        <v>308</v>
      </c>
      <c r="B309" s="1">
        <v>44138</v>
      </c>
      <c r="C309" s="1" t="s">
        <v>66</v>
      </c>
      <c r="D309" t="s">
        <v>20</v>
      </c>
      <c r="E309">
        <v>3</v>
      </c>
      <c r="F309" t="s">
        <v>21</v>
      </c>
      <c r="G309">
        <v>70</v>
      </c>
      <c r="H309">
        <v>1</v>
      </c>
      <c r="I309" s="2">
        <f>IFERROR(Table2[[#This Row],[Defects]]/Table2[[#This Row],[Units Produced]],"")</f>
        <v>1.4285714285714285E-2</v>
      </c>
      <c r="J309">
        <v>1.96</v>
      </c>
      <c r="K309" s="4">
        <f>IFERROR(Table2[[#This Row],[Units Produced]]/Table2[[#This Row],[Production Time Hours]],"")</f>
        <v>35.714285714285715</v>
      </c>
      <c r="L309">
        <v>19.5</v>
      </c>
      <c r="M309">
        <v>17.2</v>
      </c>
      <c r="N309">
        <v>331</v>
      </c>
      <c r="O309">
        <v>4</v>
      </c>
      <c r="P309">
        <v>2.54</v>
      </c>
      <c r="Q309">
        <v>1.69</v>
      </c>
      <c r="R309">
        <v>1.21</v>
      </c>
      <c r="S309">
        <v>2.4E-2</v>
      </c>
      <c r="T309">
        <v>1.48</v>
      </c>
      <c r="U309">
        <v>0</v>
      </c>
      <c r="V309">
        <v>22.4</v>
      </c>
      <c r="W309">
        <v>39.4</v>
      </c>
    </row>
    <row r="310" spans="1:23" ht="16.5" x14ac:dyDescent="0.3">
      <c r="A310" s="3">
        <v>309</v>
      </c>
      <c r="B310" s="1">
        <v>44139</v>
      </c>
      <c r="C310" s="1" t="s">
        <v>66</v>
      </c>
      <c r="D310" t="s">
        <v>22</v>
      </c>
      <c r="E310">
        <v>7</v>
      </c>
      <c r="F310" t="s">
        <v>21</v>
      </c>
      <c r="G310">
        <v>176</v>
      </c>
      <c r="H310">
        <v>0</v>
      </c>
      <c r="I310" s="2">
        <f>IFERROR(Table2[[#This Row],[Defects]]/Table2[[#This Row],[Units Produced]],"")</f>
        <v>0</v>
      </c>
      <c r="J310">
        <v>22.85</v>
      </c>
      <c r="K310" s="4">
        <f>IFERROR(Table2[[#This Row],[Units Produced]]/Table2[[#This Row],[Production Time Hours]],"")</f>
        <v>7.702407002188183</v>
      </c>
      <c r="L310">
        <v>36.090000000000003</v>
      </c>
      <c r="M310">
        <v>19.38</v>
      </c>
      <c r="N310">
        <v>492.17</v>
      </c>
      <c r="O310">
        <v>3</v>
      </c>
      <c r="P310">
        <v>2.84</v>
      </c>
      <c r="Q310">
        <v>0.25</v>
      </c>
      <c r="R310">
        <v>1.62</v>
      </c>
      <c r="S310">
        <v>4.1000000000000002E-2</v>
      </c>
      <c r="U310">
        <v>2</v>
      </c>
      <c r="V310">
        <v>19.100000000000001</v>
      </c>
      <c r="W310">
        <v>33.1</v>
      </c>
    </row>
    <row r="311" spans="1:23" ht="16.5" x14ac:dyDescent="0.3">
      <c r="A311" s="3">
        <v>310</v>
      </c>
      <c r="B311" s="1">
        <v>44140</v>
      </c>
      <c r="C311" s="1" t="s">
        <v>66</v>
      </c>
      <c r="D311" t="s">
        <v>22</v>
      </c>
      <c r="E311">
        <v>8</v>
      </c>
      <c r="F311" t="s">
        <v>23</v>
      </c>
      <c r="G311">
        <v>133</v>
      </c>
      <c r="H311">
        <v>1</v>
      </c>
      <c r="I311" s="2">
        <f>IFERROR(Table2[[#This Row],[Defects]]/Table2[[#This Row],[Units Produced]],"")</f>
        <v>7.5187969924812026E-3</v>
      </c>
      <c r="J311">
        <v>13.43</v>
      </c>
      <c r="K311" s="4">
        <f>IFERROR(Table2[[#This Row],[Units Produced]]/Table2[[#This Row],[Production Time Hours]],"")</f>
        <v>9.9032017870439315</v>
      </c>
      <c r="L311">
        <v>20.27</v>
      </c>
      <c r="M311">
        <v>28.21</v>
      </c>
      <c r="N311">
        <v>291.64999999999998</v>
      </c>
      <c r="O311">
        <v>4</v>
      </c>
      <c r="Q311">
        <v>2.93</v>
      </c>
      <c r="R311">
        <v>2.02</v>
      </c>
      <c r="S311">
        <v>1.7999999999999999E-2</v>
      </c>
      <c r="T311">
        <v>1.83</v>
      </c>
      <c r="U311">
        <v>0</v>
      </c>
      <c r="V311">
        <v>20.399999999999999</v>
      </c>
      <c r="W311">
        <v>45.4</v>
      </c>
    </row>
    <row r="312" spans="1:23" ht="16.5" x14ac:dyDescent="0.3">
      <c r="A312" s="3">
        <v>311</v>
      </c>
      <c r="B312" s="1">
        <v>44141</v>
      </c>
      <c r="C312" s="1" t="s">
        <v>66</v>
      </c>
      <c r="D312" t="s">
        <v>24</v>
      </c>
      <c r="E312">
        <v>10</v>
      </c>
      <c r="F312" t="s">
        <v>21</v>
      </c>
      <c r="G312">
        <v>82</v>
      </c>
      <c r="H312">
        <v>2</v>
      </c>
      <c r="I312" s="2">
        <f>IFERROR(Table2[[#This Row],[Defects]]/Table2[[#This Row],[Units Produced]],"")</f>
        <v>2.4390243902439025E-2</v>
      </c>
      <c r="J312">
        <v>15.87</v>
      </c>
      <c r="K312" s="4">
        <f>IFERROR(Table2[[#This Row],[Units Produced]]/Table2[[#This Row],[Production Time Hours]],"")</f>
        <v>5.1669817265280402</v>
      </c>
      <c r="L312">
        <v>44.03</v>
      </c>
      <c r="M312">
        <v>28.52</v>
      </c>
      <c r="N312">
        <v>464.68</v>
      </c>
      <c r="O312">
        <v>4</v>
      </c>
      <c r="P312">
        <v>2.44</v>
      </c>
      <c r="Q312">
        <v>1.57</v>
      </c>
      <c r="R312">
        <v>2.42</v>
      </c>
      <c r="S312">
        <v>2.1000000000000001E-2</v>
      </c>
      <c r="T312">
        <v>1.55</v>
      </c>
      <c r="U312">
        <v>1</v>
      </c>
      <c r="V312">
        <v>20.9</v>
      </c>
      <c r="W312">
        <v>59.9</v>
      </c>
    </row>
    <row r="313" spans="1:23" ht="16.5" x14ac:dyDescent="0.3">
      <c r="A313" s="3">
        <v>312</v>
      </c>
      <c r="B313" s="1">
        <v>44142</v>
      </c>
      <c r="C313" s="1" t="s">
        <v>66</v>
      </c>
      <c r="D313" t="s">
        <v>24</v>
      </c>
      <c r="E313">
        <v>12</v>
      </c>
      <c r="F313" t="s">
        <v>21</v>
      </c>
      <c r="G313">
        <v>143</v>
      </c>
      <c r="H313">
        <v>9</v>
      </c>
      <c r="I313" s="2">
        <f>IFERROR(Table2[[#This Row],[Defects]]/Table2[[#This Row],[Units Produced]],"")</f>
        <v>6.2937062937062943E-2</v>
      </c>
      <c r="J313">
        <v>13.21</v>
      </c>
      <c r="K313" s="4">
        <f>IFERROR(Table2[[#This Row],[Units Produced]]/Table2[[#This Row],[Production Time Hours]],"")</f>
        <v>10.825132475397426</v>
      </c>
      <c r="L313">
        <v>13.43</v>
      </c>
      <c r="M313">
        <v>27.92</v>
      </c>
      <c r="N313">
        <v>312.08</v>
      </c>
      <c r="O313">
        <v>3</v>
      </c>
      <c r="P313">
        <v>0.98</v>
      </c>
      <c r="Q313">
        <v>2.5499999999999998</v>
      </c>
      <c r="R313">
        <v>0.74</v>
      </c>
      <c r="S313">
        <v>3.5999999999999997E-2</v>
      </c>
      <c r="T313">
        <v>0.51</v>
      </c>
      <c r="U313">
        <v>0</v>
      </c>
      <c r="V313">
        <v>23.2</v>
      </c>
      <c r="W313">
        <v>59.8</v>
      </c>
    </row>
    <row r="314" spans="1:23" ht="16.5" x14ac:dyDescent="0.3">
      <c r="A314" s="3">
        <v>313</v>
      </c>
      <c r="B314" s="1">
        <v>44143</v>
      </c>
      <c r="C314" s="1" t="s">
        <v>66</v>
      </c>
      <c r="D314" t="s">
        <v>24</v>
      </c>
      <c r="E314">
        <v>9</v>
      </c>
      <c r="F314" t="s">
        <v>23</v>
      </c>
      <c r="G314">
        <v>105</v>
      </c>
      <c r="H314">
        <v>1</v>
      </c>
      <c r="I314" s="2">
        <f>IFERROR(Table2[[#This Row],[Defects]]/Table2[[#This Row],[Units Produced]],"")</f>
        <v>9.5238095238095247E-3</v>
      </c>
      <c r="J314">
        <v>17.989999999999998</v>
      </c>
      <c r="K314" s="4">
        <f>IFERROR(Table2[[#This Row],[Units Produced]]/Table2[[#This Row],[Production Time Hours]],"")</f>
        <v>5.8365758754863819</v>
      </c>
      <c r="L314">
        <v>19.59</v>
      </c>
      <c r="M314">
        <v>19.38</v>
      </c>
      <c r="N314">
        <v>421.62</v>
      </c>
      <c r="O314">
        <v>1</v>
      </c>
      <c r="P314">
        <v>2.2999999999999998</v>
      </c>
      <c r="R314">
        <v>0.66</v>
      </c>
      <c r="S314">
        <v>2.4E-2</v>
      </c>
      <c r="T314">
        <v>0.47</v>
      </c>
      <c r="U314">
        <v>2</v>
      </c>
      <c r="V314">
        <v>23.1</v>
      </c>
      <c r="W314">
        <v>44.1</v>
      </c>
    </row>
    <row r="315" spans="1:23" ht="16.5" x14ac:dyDescent="0.3">
      <c r="A315" s="3">
        <v>314</v>
      </c>
      <c r="B315" s="1">
        <v>44144</v>
      </c>
      <c r="C315" s="1" t="s">
        <v>66</v>
      </c>
      <c r="D315" t="s">
        <v>27</v>
      </c>
      <c r="E315">
        <v>19</v>
      </c>
      <c r="F315" t="s">
        <v>23</v>
      </c>
      <c r="G315">
        <v>183</v>
      </c>
      <c r="H315">
        <v>8</v>
      </c>
      <c r="I315" s="2">
        <f>IFERROR(Table2[[#This Row],[Defects]]/Table2[[#This Row],[Units Produced]],"")</f>
        <v>4.3715846994535519E-2</v>
      </c>
      <c r="J315">
        <v>21.64</v>
      </c>
      <c r="K315" s="4">
        <f>IFERROR(Table2[[#This Row],[Units Produced]]/Table2[[#This Row],[Production Time Hours]],"")</f>
        <v>8.4565619223659887</v>
      </c>
      <c r="L315">
        <v>41.34</v>
      </c>
      <c r="M315">
        <v>28.41</v>
      </c>
      <c r="N315">
        <v>335.89</v>
      </c>
      <c r="O315">
        <v>2</v>
      </c>
      <c r="P315">
        <v>4.7699999999999996</v>
      </c>
      <c r="Q315">
        <v>1.46</v>
      </c>
      <c r="R315">
        <v>0.56999999999999995</v>
      </c>
      <c r="S315">
        <v>3.5999999999999997E-2</v>
      </c>
      <c r="T315">
        <v>1.7</v>
      </c>
      <c r="U315">
        <v>2</v>
      </c>
      <c r="V315">
        <v>23.3</v>
      </c>
      <c r="W315">
        <v>42.2</v>
      </c>
    </row>
    <row r="316" spans="1:23" ht="16.5" x14ac:dyDescent="0.3">
      <c r="A316" s="3">
        <v>315</v>
      </c>
      <c r="B316" s="1">
        <v>44145</v>
      </c>
      <c r="C316" s="1" t="s">
        <v>66</v>
      </c>
      <c r="D316" t="s">
        <v>22</v>
      </c>
      <c r="E316">
        <v>8</v>
      </c>
      <c r="F316" t="s">
        <v>25</v>
      </c>
      <c r="G316">
        <v>61</v>
      </c>
      <c r="H316">
        <v>4</v>
      </c>
      <c r="I316" s="2">
        <f>IFERROR(Table2[[#This Row],[Defects]]/Table2[[#This Row],[Units Produced]],"")</f>
        <v>6.5573770491803282E-2</v>
      </c>
      <c r="J316">
        <v>23.86</v>
      </c>
      <c r="K316" s="4">
        <f>IFERROR(Table2[[#This Row],[Units Produced]]/Table2[[#This Row],[Production Time Hours]],"")</f>
        <v>2.5565800502933782</v>
      </c>
      <c r="L316">
        <v>26.7</v>
      </c>
      <c r="M316">
        <v>17.39</v>
      </c>
      <c r="N316">
        <v>333.88</v>
      </c>
      <c r="O316">
        <v>4</v>
      </c>
      <c r="P316">
        <v>4.3</v>
      </c>
      <c r="Q316">
        <v>2.0699999999999998</v>
      </c>
      <c r="R316">
        <v>0.93</v>
      </c>
      <c r="S316">
        <v>3.9E-2</v>
      </c>
      <c r="T316">
        <v>0.25</v>
      </c>
      <c r="U316">
        <v>0</v>
      </c>
      <c r="V316">
        <v>24.6</v>
      </c>
      <c r="W316">
        <v>55.6</v>
      </c>
    </row>
    <row r="317" spans="1:23" ht="16.5" x14ac:dyDescent="0.3">
      <c r="A317" s="3">
        <v>316</v>
      </c>
      <c r="B317" s="1">
        <v>44146</v>
      </c>
      <c r="C317" s="1" t="s">
        <v>66</v>
      </c>
      <c r="D317" t="s">
        <v>22</v>
      </c>
      <c r="E317">
        <v>5</v>
      </c>
      <c r="F317" t="s">
        <v>21</v>
      </c>
      <c r="G317">
        <v>106</v>
      </c>
      <c r="H317">
        <v>0</v>
      </c>
      <c r="I317" s="2">
        <f>IFERROR(Table2[[#This Row],[Defects]]/Table2[[#This Row],[Units Produced]],"")</f>
        <v>0</v>
      </c>
      <c r="J317">
        <v>9.36</v>
      </c>
      <c r="K317" s="4">
        <f>IFERROR(Table2[[#This Row],[Units Produced]]/Table2[[#This Row],[Production Time Hours]],"")</f>
        <v>11.324786324786325</v>
      </c>
      <c r="L317">
        <v>16.350000000000001</v>
      </c>
      <c r="M317">
        <v>27.87</v>
      </c>
      <c r="N317">
        <v>268.56</v>
      </c>
      <c r="O317">
        <v>4</v>
      </c>
      <c r="P317">
        <v>3.53</v>
      </c>
      <c r="R317">
        <v>1.56</v>
      </c>
      <c r="S317">
        <v>0.02</v>
      </c>
      <c r="T317">
        <v>0.36</v>
      </c>
      <c r="U317">
        <v>0</v>
      </c>
      <c r="V317">
        <v>20.9</v>
      </c>
      <c r="W317">
        <v>47</v>
      </c>
    </row>
    <row r="318" spans="1:23" ht="16.5" x14ac:dyDescent="0.3">
      <c r="A318" s="3">
        <v>317</v>
      </c>
      <c r="B318" s="1">
        <v>44147</v>
      </c>
      <c r="C318" s="1" t="s">
        <v>66</v>
      </c>
      <c r="D318" t="s">
        <v>20</v>
      </c>
      <c r="E318">
        <v>3</v>
      </c>
      <c r="F318" t="s">
        <v>21</v>
      </c>
      <c r="G318">
        <v>148</v>
      </c>
      <c r="H318">
        <v>0</v>
      </c>
      <c r="I318" s="2">
        <f>IFERROR(Table2[[#This Row],[Defects]]/Table2[[#This Row],[Units Produced]],"")</f>
        <v>0</v>
      </c>
      <c r="J318">
        <v>12.95</v>
      </c>
      <c r="K318" s="4">
        <f>IFERROR(Table2[[#This Row],[Units Produced]]/Table2[[#This Row],[Production Time Hours]],"")</f>
        <v>11.428571428571429</v>
      </c>
      <c r="L318">
        <v>49.77</v>
      </c>
      <c r="M318">
        <v>19.12</v>
      </c>
      <c r="N318">
        <v>374.75</v>
      </c>
      <c r="O318">
        <v>4</v>
      </c>
      <c r="P318">
        <v>2.0099999999999998</v>
      </c>
      <c r="R318">
        <v>0.84</v>
      </c>
      <c r="S318">
        <v>2.8000000000000001E-2</v>
      </c>
      <c r="T318">
        <v>1.4</v>
      </c>
      <c r="U318">
        <v>0</v>
      </c>
      <c r="V318">
        <v>18.899999999999999</v>
      </c>
      <c r="W318">
        <v>52.1</v>
      </c>
    </row>
    <row r="319" spans="1:23" ht="16.5" x14ac:dyDescent="0.3">
      <c r="A319" s="3">
        <v>318</v>
      </c>
      <c r="B319" s="1">
        <v>44148</v>
      </c>
      <c r="C319" s="1" t="s">
        <v>66</v>
      </c>
      <c r="D319" t="s">
        <v>26</v>
      </c>
      <c r="E319">
        <v>14</v>
      </c>
      <c r="F319" t="s">
        <v>21</v>
      </c>
      <c r="G319">
        <v>141</v>
      </c>
      <c r="H319">
        <v>6</v>
      </c>
      <c r="I319" s="2">
        <f>IFERROR(Table2[[#This Row],[Defects]]/Table2[[#This Row],[Units Produced]],"")</f>
        <v>4.2553191489361701E-2</v>
      </c>
      <c r="J319">
        <v>21.32</v>
      </c>
      <c r="K319" s="4">
        <f>IFERROR(Table2[[#This Row],[Units Produced]]/Table2[[#This Row],[Production Time Hours]],"")</f>
        <v>6.6135084427767357</v>
      </c>
      <c r="L319">
        <v>28.26</v>
      </c>
      <c r="M319">
        <v>24.8</v>
      </c>
      <c r="N319">
        <v>297.58</v>
      </c>
      <c r="O319">
        <v>2</v>
      </c>
      <c r="P319">
        <v>1.4</v>
      </c>
      <c r="Q319">
        <v>1.07</v>
      </c>
      <c r="R319">
        <v>0.99</v>
      </c>
      <c r="S319">
        <v>0.02</v>
      </c>
      <c r="T319">
        <v>0.37</v>
      </c>
      <c r="U319">
        <v>1</v>
      </c>
      <c r="V319">
        <v>24.1</v>
      </c>
      <c r="W319">
        <v>43.3</v>
      </c>
    </row>
    <row r="320" spans="1:23" ht="16.5" x14ac:dyDescent="0.3">
      <c r="A320" s="3">
        <v>319</v>
      </c>
      <c r="B320" s="1">
        <v>44149</v>
      </c>
      <c r="C320" s="1" t="s">
        <v>66</v>
      </c>
      <c r="D320" t="s">
        <v>22</v>
      </c>
      <c r="E320">
        <v>6</v>
      </c>
      <c r="F320" t="s">
        <v>21</v>
      </c>
      <c r="G320">
        <v>124</v>
      </c>
      <c r="H320">
        <v>6</v>
      </c>
      <c r="I320" s="2">
        <f>IFERROR(Table2[[#This Row],[Defects]]/Table2[[#This Row],[Units Produced]],"")</f>
        <v>4.8387096774193547E-2</v>
      </c>
      <c r="J320">
        <v>11.02</v>
      </c>
      <c r="K320" s="4">
        <f>IFERROR(Table2[[#This Row],[Units Produced]]/Table2[[#This Row],[Production Time Hours]],"")</f>
        <v>11.252268602540836</v>
      </c>
      <c r="L320">
        <v>29.12</v>
      </c>
      <c r="M320">
        <v>26.28</v>
      </c>
      <c r="N320">
        <v>437.99</v>
      </c>
      <c r="O320">
        <v>2</v>
      </c>
      <c r="P320">
        <v>2.2799999999999998</v>
      </c>
      <c r="Q320">
        <v>0.56999999999999995</v>
      </c>
      <c r="R320">
        <v>0.83</v>
      </c>
      <c r="S320">
        <v>3.9E-2</v>
      </c>
      <c r="U320">
        <v>0</v>
      </c>
      <c r="V320">
        <v>25</v>
      </c>
      <c r="W320">
        <v>46.6</v>
      </c>
    </row>
    <row r="321" spans="1:23" ht="16.5" x14ac:dyDescent="0.3">
      <c r="A321" s="3">
        <v>320</v>
      </c>
      <c r="B321" s="1">
        <v>44150</v>
      </c>
      <c r="C321" s="1" t="s">
        <v>66</v>
      </c>
      <c r="D321" t="s">
        <v>22</v>
      </c>
      <c r="E321">
        <v>7</v>
      </c>
      <c r="F321" t="s">
        <v>25</v>
      </c>
      <c r="G321">
        <v>110</v>
      </c>
      <c r="H321">
        <v>8</v>
      </c>
      <c r="I321" s="2">
        <f>IFERROR(Table2[[#This Row],[Defects]]/Table2[[#This Row],[Units Produced]],"")</f>
        <v>7.2727272727272724E-2</v>
      </c>
      <c r="J321">
        <v>9.26</v>
      </c>
      <c r="K321" s="4">
        <f>IFERROR(Table2[[#This Row],[Units Produced]]/Table2[[#This Row],[Production Time Hours]],"")</f>
        <v>11.879049676025918</v>
      </c>
      <c r="L321">
        <v>24.11</v>
      </c>
      <c r="M321">
        <v>16.16</v>
      </c>
      <c r="N321">
        <v>468.95</v>
      </c>
      <c r="O321">
        <v>2</v>
      </c>
      <c r="Q321">
        <v>2.66</v>
      </c>
      <c r="R321">
        <v>2.2599999999999998</v>
      </c>
      <c r="S321">
        <v>0.03</v>
      </c>
      <c r="T321">
        <v>0.4</v>
      </c>
      <c r="U321">
        <v>0</v>
      </c>
      <c r="V321">
        <v>22.9</v>
      </c>
      <c r="W321">
        <v>43.2</v>
      </c>
    </row>
    <row r="322" spans="1:23" ht="16.5" x14ac:dyDescent="0.3">
      <c r="A322" s="3">
        <v>321</v>
      </c>
      <c r="B322" s="1">
        <v>44151</v>
      </c>
      <c r="C322" s="1" t="s">
        <v>66</v>
      </c>
      <c r="D322" t="s">
        <v>26</v>
      </c>
      <c r="E322">
        <v>13</v>
      </c>
      <c r="F322" t="s">
        <v>21</v>
      </c>
      <c r="G322">
        <v>54</v>
      </c>
      <c r="H322">
        <v>8</v>
      </c>
      <c r="I322" s="2">
        <f>IFERROR(Table2[[#This Row],[Defects]]/Table2[[#This Row],[Units Produced]],"")</f>
        <v>0.14814814814814814</v>
      </c>
      <c r="J322">
        <v>23.29</v>
      </c>
      <c r="K322" s="4">
        <f>IFERROR(Table2[[#This Row],[Units Produced]]/Table2[[#This Row],[Production Time Hours]],"")</f>
        <v>2.3185916702447402</v>
      </c>
      <c r="L322">
        <v>12.64</v>
      </c>
      <c r="M322">
        <v>19.34</v>
      </c>
      <c r="N322">
        <v>296.52999999999997</v>
      </c>
      <c r="O322">
        <v>1</v>
      </c>
      <c r="P322">
        <v>4.43</v>
      </c>
      <c r="Q322">
        <v>0.9</v>
      </c>
      <c r="R322">
        <v>2.2400000000000002</v>
      </c>
      <c r="S322">
        <v>1.2999999999999999E-2</v>
      </c>
      <c r="T322">
        <v>0.54</v>
      </c>
      <c r="U322">
        <v>0</v>
      </c>
      <c r="V322">
        <v>19.899999999999999</v>
      </c>
      <c r="W322">
        <v>32.6</v>
      </c>
    </row>
    <row r="323" spans="1:23" ht="16.5" x14ac:dyDescent="0.3">
      <c r="A323" s="3">
        <v>322</v>
      </c>
      <c r="B323" s="1">
        <v>44152</v>
      </c>
      <c r="C323" s="1" t="s">
        <v>66</v>
      </c>
      <c r="D323" t="s">
        <v>26</v>
      </c>
      <c r="E323">
        <v>15</v>
      </c>
      <c r="F323" t="s">
        <v>21</v>
      </c>
      <c r="G323">
        <v>149</v>
      </c>
      <c r="H323">
        <v>8</v>
      </c>
      <c r="I323" s="2">
        <f>IFERROR(Table2[[#This Row],[Defects]]/Table2[[#This Row],[Units Produced]],"")</f>
        <v>5.3691275167785234E-2</v>
      </c>
      <c r="J323">
        <v>17.829999999999998</v>
      </c>
      <c r="K323" s="4">
        <f>IFERROR(Table2[[#This Row],[Units Produced]]/Table2[[#This Row],[Production Time Hours]],"")</f>
        <v>8.3567021873247338</v>
      </c>
      <c r="L323">
        <v>19.68</v>
      </c>
      <c r="M323">
        <v>24.43</v>
      </c>
      <c r="N323">
        <v>205.24</v>
      </c>
      <c r="O323">
        <v>3</v>
      </c>
      <c r="P323">
        <v>4.7300000000000004</v>
      </c>
      <c r="R323">
        <v>1.43</v>
      </c>
      <c r="S323">
        <v>0.04</v>
      </c>
      <c r="T323">
        <v>1.05</v>
      </c>
      <c r="U323">
        <v>0</v>
      </c>
      <c r="V323">
        <v>21</v>
      </c>
      <c r="W323">
        <v>44.8</v>
      </c>
    </row>
    <row r="324" spans="1:23" ht="16.5" x14ac:dyDescent="0.3">
      <c r="A324" s="3">
        <v>323</v>
      </c>
      <c r="B324" s="1">
        <v>44153</v>
      </c>
      <c r="C324" s="1" t="s">
        <v>66</v>
      </c>
      <c r="D324" t="s">
        <v>26</v>
      </c>
      <c r="E324">
        <v>15</v>
      </c>
      <c r="F324" t="s">
        <v>21</v>
      </c>
      <c r="G324">
        <v>148</v>
      </c>
      <c r="H324">
        <v>1</v>
      </c>
      <c r="I324" s="2">
        <f>IFERROR(Table2[[#This Row],[Defects]]/Table2[[#This Row],[Units Produced]],"")</f>
        <v>6.7567567567567571E-3</v>
      </c>
      <c r="J324">
        <v>12.66</v>
      </c>
      <c r="K324" s="4">
        <f>IFERROR(Table2[[#This Row],[Units Produced]]/Table2[[#This Row],[Production Time Hours]],"")</f>
        <v>11.690363349131122</v>
      </c>
      <c r="L324">
        <v>21.21</v>
      </c>
      <c r="M324">
        <v>24.01</v>
      </c>
      <c r="N324">
        <v>279.89</v>
      </c>
      <c r="O324">
        <v>4</v>
      </c>
      <c r="P324">
        <v>3.85</v>
      </c>
      <c r="Q324">
        <v>2.73</v>
      </c>
      <c r="R324">
        <v>1.1599999999999999</v>
      </c>
      <c r="S324">
        <v>4.2000000000000003E-2</v>
      </c>
      <c r="T324">
        <v>1.21</v>
      </c>
      <c r="U324">
        <v>1</v>
      </c>
      <c r="V324">
        <v>20.8</v>
      </c>
      <c r="W324">
        <v>42.8</v>
      </c>
    </row>
    <row r="325" spans="1:23" ht="16.5" x14ac:dyDescent="0.3">
      <c r="A325" s="3">
        <v>324</v>
      </c>
      <c r="B325" s="1">
        <v>44154</v>
      </c>
      <c r="C325" s="1" t="s">
        <v>66</v>
      </c>
      <c r="D325" t="s">
        <v>22</v>
      </c>
      <c r="E325">
        <v>5</v>
      </c>
      <c r="F325" t="s">
        <v>25</v>
      </c>
      <c r="G325">
        <v>134</v>
      </c>
      <c r="H325">
        <v>3</v>
      </c>
      <c r="I325" s="2">
        <f>IFERROR(Table2[[#This Row],[Defects]]/Table2[[#This Row],[Units Produced]],"")</f>
        <v>2.2388059701492536E-2</v>
      </c>
      <c r="J325">
        <v>19.309999999999999</v>
      </c>
      <c r="K325" s="4">
        <f>IFERROR(Table2[[#This Row],[Units Produced]]/Table2[[#This Row],[Production Time Hours]],"")</f>
        <v>6.9394096323148631</v>
      </c>
      <c r="L325">
        <v>32.85</v>
      </c>
      <c r="M325">
        <v>28.3</v>
      </c>
      <c r="N325">
        <v>381.68</v>
      </c>
      <c r="O325">
        <v>3</v>
      </c>
      <c r="P325">
        <v>3.16</v>
      </c>
      <c r="Q325">
        <v>0.19</v>
      </c>
      <c r="R325">
        <v>2.34</v>
      </c>
      <c r="S325">
        <v>2.1000000000000001E-2</v>
      </c>
      <c r="T325">
        <v>1.1200000000000001</v>
      </c>
      <c r="U325">
        <v>1</v>
      </c>
      <c r="V325">
        <v>22.3</v>
      </c>
      <c r="W325">
        <v>45.9</v>
      </c>
    </row>
    <row r="326" spans="1:23" ht="16.5" x14ac:dyDescent="0.3">
      <c r="A326" s="3">
        <v>325</v>
      </c>
      <c r="B326" s="1">
        <v>44155</v>
      </c>
      <c r="C326" s="1" t="s">
        <v>66</v>
      </c>
      <c r="D326" t="s">
        <v>24</v>
      </c>
      <c r="E326">
        <v>12</v>
      </c>
      <c r="F326" t="s">
        <v>21</v>
      </c>
      <c r="G326">
        <v>181</v>
      </c>
      <c r="H326">
        <v>6</v>
      </c>
      <c r="I326" s="2">
        <f>IFERROR(Table2[[#This Row],[Defects]]/Table2[[#This Row],[Units Produced]],"")</f>
        <v>3.3149171270718231E-2</v>
      </c>
      <c r="J326">
        <v>8.34</v>
      </c>
      <c r="K326" s="4">
        <f>IFERROR(Table2[[#This Row],[Units Produced]]/Table2[[#This Row],[Production Time Hours]],"")</f>
        <v>21.702637889688251</v>
      </c>
      <c r="L326">
        <v>47.45</v>
      </c>
      <c r="M326">
        <v>24.74</v>
      </c>
      <c r="N326">
        <v>301.07</v>
      </c>
      <c r="O326">
        <v>3</v>
      </c>
      <c r="P326">
        <v>0.33</v>
      </c>
      <c r="Q326">
        <v>2.13</v>
      </c>
      <c r="R326">
        <v>1.76</v>
      </c>
      <c r="S326">
        <v>3.5000000000000003E-2</v>
      </c>
      <c r="U326">
        <v>0</v>
      </c>
      <c r="V326">
        <v>23.2</v>
      </c>
      <c r="W326">
        <v>37.1</v>
      </c>
    </row>
    <row r="327" spans="1:23" ht="16.5" x14ac:dyDescent="0.3">
      <c r="A327" s="3">
        <v>326</v>
      </c>
      <c r="B327" s="1">
        <v>44156</v>
      </c>
      <c r="C327" s="1" t="s">
        <v>66</v>
      </c>
      <c r="D327" t="s">
        <v>22</v>
      </c>
      <c r="E327">
        <v>6</v>
      </c>
      <c r="F327" t="s">
        <v>21</v>
      </c>
      <c r="G327">
        <v>132</v>
      </c>
      <c r="H327">
        <v>0</v>
      </c>
      <c r="I327" s="2">
        <f>IFERROR(Table2[[#This Row],[Defects]]/Table2[[#This Row],[Units Produced]],"")</f>
        <v>0</v>
      </c>
      <c r="J327">
        <v>14.55</v>
      </c>
      <c r="K327" s="4">
        <f>IFERROR(Table2[[#This Row],[Units Produced]]/Table2[[#This Row],[Production Time Hours]],"")</f>
        <v>9.072164948453608</v>
      </c>
      <c r="L327">
        <v>15.59</v>
      </c>
      <c r="M327">
        <v>18.059999999999999</v>
      </c>
      <c r="N327">
        <v>258.52</v>
      </c>
      <c r="O327">
        <v>4</v>
      </c>
      <c r="Q327">
        <v>0.03</v>
      </c>
      <c r="R327">
        <v>0.83</v>
      </c>
      <c r="S327">
        <v>4.8000000000000001E-2</v>
      </c>
      <c r="T327">
        <v>0.14000000000000001</v>
      </c>
      <c r="U327">
        <v>1</v>
      </c>
      <c r="V327">
        <v>20.399999999999999</v>
      </c>
      <c r="W327">
        <v>55</v>
      </c>
    </row>
    <row r="328" spans="1:23" ht="16.5" x14ac:dyDescent="0.3">
      <c r="A328" s="3">
        <v>327</v>
      </c>
      <c r="B328" s="1">
        <v>44157</v>
      </c>
      <c r="C328" s="1" t="s">
        <v>66</v>
      </c>
      <c r="D328" t="s">
        <v>27</v>
      </c>
      <c r="E328">
        <v>19</v>
      </c>
      <c r="F328" t="s">
        <v>23</v>
      </c>
      <c r="G328">
        <v>150</v>
      </c>
      <c r="H328">
        <v>0</v>
      </c>
      <c r="I328" s="2">
        <f>IFERROR(Table2[[#This Row],[Defects]]/Table2[[#This Row],[Units Produced]],"")</f>
        <v>0</v>
      </c>
      <c r="J328">
        <v>17.350000000000001</v>
      </c>
      <c r="K328" s="4">
        <f>IFERROR(Table2[[#This Row],[Units Produced]]/Table2[[#This Row],[Production Time Hours]],"")</f>
        <v>8.6455331412103735</v>
      </c>
      <c r="L328">
        <v>48.99</v>
      </c>
      <c r="M328">
        <v>26.73</v>
      </c>
      <c r="N328">
        <v>110.76</v>
      </c>
      <c r="O328">
        <v>4</v>
      </c>
      <c r="P328">
        <v>3.75</v>
      </c>
      <c r="Q328">
        <v>2.58</v>
      </c>
      <c r="R328">
        <v>2.12</v>
      </c>
      <c r="S328">
        <v>2.4E-2</v>
      </c>
      <c r="T328">
        <v>1.18</v>
      </c>
      <c r="U328">
        <v>2</v>
      </c>
      <c r="V328">
        <v>24.3</v>
      </c>
      <c r="W328">
        <v>49</v>
      </c>
    </row>
    <row r="329" spans="1:23" ht="16.5" x14ac:dyDescent="0.3">
      <c r="A329" s="3">
        <v>328</v>
      </c>
      <c r="B329" s="1">
        <v>44158</v>
      </c>
      <c r="C329" s="1" t="s">
        <v>66</v>
      </c>
      <c r="D329" t="s">
        <v>20</v>
      </c>
      <c r="E329">
        <v>3</v>
      </c>
      <c r="F329" t="s">
        <v>25</v>
      </c>
      <c r="G329">
        <v>62</v>
      </c>
      <c r="H329">
        <v>8</v>
      </c>
      <c r="I329" s="2">
        <f>IFERROR(Table2[[#This Row],[Defects]]/Table2[[#This Row],[Units Produced]],"")</f>
        <v>0.12903225806451613</v>
      </c>
      <c r="J329">
        <v>17.47</v>
      </c>
      <c r="K329" s="4">
        <f>IFERROR(Table2[[#This Row],[Units Produced]]/Table2[[#This Row],[Production Time Hours]],"")</f>
        <v>3.5489410417859188</v>
      </c>
      <c r="L329">
        <v>28.96</v>
      </c>
      <c r="M329">
        <v>29.37</v>
      </c>
      <c r="N329">
        <v>173.48</v>
      </c>
      <c r="O329">
        <v>3</v>
      </c>
      <c r="P329">
        <v>4.22</v>
      </c>
      <c r="Q329">
        <v>2.95</v>
      </c>
      <c r="R329">
        <v>1.1200000000000001</v>
      </c>
      <c r="S329">
        <v>4.4999999999999998E-2</v>
      </c>
      <c r="T329">
        <v>1.51</v>
      </c>
      <c r="U329">
        <v>0</v>
      </c>
      <c r="V329">
        <v>21.7</v>
      </c>
      <c r="W329">
        <v>53</v>
      </c>
    </row>
    <row r="330" spans="1:23" ht="16.5" x14ac:dyDescent="0.3">
      <c r="A330" s="3">
        <v>329</v>
      </c>
      <c r="B330" s="1">
        <v>44159</v>
      </c>
      <c r="C330" s="1" t="s">
        <v>66</v>
      </c>
      <c r="D330" t="s">
        <v>27</v>
      </c>
      <c r="E330">
        <v>18</v>
      </c>
      <c r="F330" t="s">
        <v>25</v>
      </c>
      <c r="G330">
        <v>52</v>
      </c>
      <c r="H330">
        <v>4</v>
      </c>
      <c r="I330" s="2">
        <f>IFERROR(Table2[[#This Row],[Defects]]/Table2[[#This Row],[Units Produced]],"")</f>
        <v>7.6923076923076927E-2</v>
      </c>
      <c r="J330">
        <v>5.5</v>
      </c>
      <c r="K330" s="4">
        <f>IFERROR(Table2[[#This Row],[Units Produced]]/Table2[[#This Row],[Production Time Hours]],"")</f>
        <v>9.454545454545455</v>
      </c>
      <c r="L330">
        <v>33.32</v>
      </c>
      <c r="M330">
        <v>24.76</v>
      </c>
      <c r="N330">
        <v>436.36</v>
      </c>
      <c r="O330">
        <v>1</v>
      </c>
      <c r="P330">
        <v>2.1800000000000002</v>
      </c>
      <c r="Q330">
        <v>0.69</v>
      </c>
      <c r="R330">
        <v>2.2200000000000002</v>
      </c>
      <c r="S330">
        <v>4.8000000000000001E-2</v>
      </c>
      <c r="T330">
        <v>0.94</v>
      </c>
      <c r="U330">
        <v>2</v>
      </c>
      <c r="V330">
        <v>23.7</v>
      </c>
      <c r="W330">
        <v>42.7</v>
      </c>
    </row>
    <row r="331" spans="1:23" ht="16.5" x14ac:dyDescent="0.3">
      <c r="A331" s="3">
        <v>330</v>
      </c>
      <c r="B331" s="1">
        <v>44160</v>
      </c>
      <c r="C331" s="1" t="s">
        <v>66</v>
      </c>
      <c r="D331" t="s">
        <v>26</v>
      </c>
      <c r="E331">
        <v>13</v>
      </c>
      <c r="F331" t="s">
        <v>21</v>
      </c>
      <c r="G331">
        <v>120</v>
      </c>
      <c r="H331">
        <v>1</v>
      </c>
      <c r="I331" s="2">
        <f>IFERROR(Table2[[#This Row],[Defects]]/Table2[[#This Row],[Units Produced]],"")</f>
        <v>8.3333333333333332E-3</v>
      </c>
      <c r="J331">
        <v>23.88</v>
      </c>
      <c r="K331" s="4">
        <f>IFERROR(Table2[[#This Row],[Units Produced]]/Table2[[#This Row],[Production Time Hours]],"")</f>
        <v>5.025125628140704</v>
      </c>
      <c r="L331">
        <v>60</v>
      </c>
      <c r="M331">
        <v>21.99</v>
      </c>
      <c r="N331">
        <v>405.71</v>
      </c>
      <c r="O331">
        <v>4</v>
      </c>
      <c r="P331">
        <v>0.14000000000000001</v>
      </c>
      <c r="Q331">
        <v>0.48</v>
      </c>
      <c r="R331">
        <v>1.57</v>
      </c>
      <c r="S331">
        <v>0.03</v>
      </c>
      <c r="U331">
        <v>1</v>
      </c>
      <c r="V331">
        <v>24.1</v>
      </c>
      <c r="W331">
        <v>50</v>
      </c>
    </row>
    <row r="332" spans="1:23" ht="16.5" x14ac:dyDescent="0.3">
      <c r="A332" s="3">
        <v>331</v>
      </c>
      <c r="B332" s="1">
        <v>44161</v>
      </c>
      <c r="C332" s="1" t="s">
        <v>66</v>
      </c>
      <c r="D332" t="s">
        <v>22</v>
      </c>
      <c r="E332">
        <v>7</v>
      </c>
      <c r="F332" t="s">
        <v>23</v>
      </c>
      <c r="G332">
        <v>132</v>
      </c>
      <c r="H332">
        <v>9</v>
      </c>
      <c r="I332" s="2">
        <f>IFERROR(Table2[[#This Row],[Defects]]/Table2[[#This Row],[Units Produced]],"")</f>
        <v>6.8181818181818177E-2</v>
      </c>
      <c r="J332">
        <v>18.34</v>
      </c>
      <c r="K332" s="4">
        <f>IFERROR(Table2[[#This Row],[Units Produced]]/Table2[[#This Row],[Production Time Hours]],"")</f>
        <v>7.1973827699018535</v>
      </c>
      <c r="L332">
        <v>44.04</v>
      </c>
      <c r="M332">
        <v>27.13</v>
      </c>
      <c r="N332">
        <v>133.49</v>
      </c>
      <c r="O332">
        <v>4</v>
      </c>
      <c r="P332">
        <v>0.79</v>
      </c>
      <c r="Q332">
        <v>1.5</v>
      </c>
      <c r="R332">
        <v>1.89</v>
      </c>
      <c r="S332">
        <v>1.9E-2</v>
      </c>
      <c r="T332">
        <v>0.27</v>
      </c>
      <c r="U332">
        <v>2</v>
      </c>
      <c r="V332">
        <v>24</v>
      </c>
      <c r="W332">
        <v>52.6</v>
      </c>
    </row>
    <row r="333" spans="1:23" ht="16.5" x14ac:dyDescent="0.3">
      <c r="A333" s="3">
        <v>332</v>
      </c>
      <c r="B333" s="1">
        <v>44162</v>
      </c>
      <c r="C333" s="1" t="s">
        <v>66</v>
      </c>
      <c r="D333" t="s">
        <v>22</v>
      </c>
      <c r="E333">
        <v>6</v>
      </c>
      <c r="F333" t="s">
        <v>21</v>
      </c>
      <c r="G333">
        <v>64</v>
      </c>
      <c r="H333">
        <v>8</v>
      </c>
      <c r="I333" s="2">
        <f>IFERROR(Table2[[#This Row],[Defects]]/Table2[[#This Row],[Units Produced]],"")</f>
        <v>0.125</v>
      </c>
      <c r="J333">
        <v>18.09</v>
      </c>
      <c r="K333" s="4">
        <f>IFERROR(Table2[[#This Row],[Units Produced]]/Table2[[#This Row],[Production Time Hours]],"")</f>
        <v>3.5378662244333885</v>
      </c>
      <c r="L333">
        <v>44.69</v>
      </c>
      <c r="M333">
        <v>21.85</v>
      </c>
      <c r="N333">
        <v>142.47999999999999</v>
      </c>
      <c r="O333">
        <v>4</v>
      </c>
      <c r="P333">
        <v>1.9</v>
      </c>
      <c r="Q333">
        <v>2.85</v>
      </c>
      <c r="R333">
        <v>1.92</v>
      </c>
      <c r="S333">
        <v>1.6E-2</v>
      </c>
      <c r="T333">
        <v>0.65</v>
      </c>
      <c r="U333">
        <v>0</v>
      </c>
      <c r="V333">
        <v>22.2</v>
      </c>
      <c r="W333">
        <v>46</v>
      </c>
    </row>
    <row r="334" spans="1:23" ht="16.5" x14ac:dyDescent="0.3">
      <c r="A334" s="3">
        <v>333</v>
      </c>
      <c r="B334" s="1">
        <v>44163</v>
      </c>
      <c r="C334" s="1" t="s">
        <v>66</v>
      </c>
      <c r="D334" t="s">
        <v>20</v>
      </c>
      <c r="E334">
        <v>4</v>
      </c>
      <c r="F334" t="s">
        <v>21</v>
      </c>
      <c r="G334">
        <v>196</v>
      </c>
      <c r="H334">
        <v>5</v>
      </c>
      <c r="I334" s="2">
        <f>IFERROR(Table2[[#This Row],[Defects]]/Table2[[#This Row],[Units Produced]],"")</f>
        <v>2.5510204081632654E-2</v>
      </c>
      <c r="J334">
        <v>14.48</v>
      </c>
      <c r="K334" s="4">
        <f>IFERROR(Table2[[#This Row],[Units Produced]]/Table2[[#This Row],[Production Time Hours]],"")</f>
        <v>13.535911602209945</v>
      </c>
      <c r="L334">
        <v>40.130000000000003</v>
      </c>
      <c r="M334">
        <v>17.27</v>
      </c>
      <c r="N334">
        <v>473.54</v>
      </c>
      <c r="O334">
        <v>2</v>
      </c>
      <c r="P334">
        <v>3.43</v>
      </c>
      <c r="Q334">
        <v>0.9</v>
      </c>
      <c r="R334">
        <v>0.6</v>
      </c>
      <c r="S334">
        <v>0.03</v>
      </c>
      <c r="T334">
        <v>1.84</v>
      </c>
      <c r="U334">
        <v>1</v>
      </c>
      <c r="V334">
        <v>19.600000000000001</v>
      </c>
      <c r="W334">
        <v>57.5</v>
      </c>
    </row>
    <row r="335" spans="1:23" ht="16.5" x14ac:dyDescent="0.3">
      <c r="A335" s="3">
        <v>334</v>
      </c>
      <c r="B335" s="1">
        <v>44164</v>
      </c>
      <c r="C335" s="1" t="s">
        <v>66</v>
      </c>
      <c r="D335" t="s">
        <v>20</v>
      </c>
      <c r="E335">
        <v>1</v>
      </c>
      <c r="F335" t="s">
        <v>21</v>
      </c>
      <c r="G335">
        <v>64</v>
      </c>
      <c r="H335">
        <v>4</v>
      </c>
      <c r="I335" s="2">
        <f>IFERROR(Table2[[#This Row],[Defects]]/Table2[[#This Row],[Units Produced]],"")</f>
        <v>6.25E-2</v>
      </c>
      <c r="J335">
        <v>8.8800000000000008</v>
      </c>
      <c r="K335" s="4">
        <f>IFERROR(Table2[[#This Row],[Units Produced]]/Table2[[#This Row],[Production Time Hours]],"")</f>
        <v>7.2072072072072064</v>
      </c>
      <c r="L335">
        <v>15.81</v>
      </c>
      <c r="M335">
        <v>16.23</v>
      </c>
      <c r="N335">
        <v>418.99</v>
      </c>
      <c r="O335">
        <v>3</v>
      </c>
      <c r="P335">
        <v>2.54</v>
      </c>
      <c r="Q335">
        <v>0.95</v>
      </c>
      <c r="R335">
        <v>1.97</v>
      </c>
      <c r="S335">
        <v>4.5999999999999999E-2</v>
      </c>
      <c r="T335">
        <v>0.74</v>
      </c>
      <c r="U335">
        <v>1</v>
      </c>
      <c r="V335">
        <v>22.4</v>
      </c>
      <c r="W335">
        <v>31.3</v>
      </c>
    </row>
    <row r="336" spans="1:23" ht="16.5" x14ac:dyDescent="0.3">
      <c r="A336" s="3">
        <v>335</v>
      </c>
      <c r="B336" s="1">
        <v>44165</v>
      </c>
      <c r="C336" s="1" t="s">
        <v>66</v>
      </c>
      <c r="D336" t="s">
        <v>20</v>
      </c>
      <c r="E336">
        <v>1</v>
      </c>
      <c r="F336" t="s">
        <v>21</v>
      </c>
      <c r="G336">
        <v>156</v>
      </c>
      <c r="H336">
        <v>2</v>
      </c>
      <c r="I336" s="2">
        <f>IFERROR(Table2[[#This Row],[Defects]]/Table2[[#This Row],[Units Produced]],"")</f>
        <v>1.282051282051282E-2</v>
      </c>
      <c r="J336">
        <v>12.24</v>
      </c>
      <c r="K336" s="4">
        <f>IFERROR(Table2[[#This Row],[Units Produced]]/Table2[[#This Row],[Production Time Hours]],"")</f>
        <v>12.745098039215685</v>
      </c>
      <c r="L336">
        <v>26.18</v>
      </c>
      <c r="M336">
        <v>20.96</v>
      </c>
      <c r="N336">
        <v>262.44</v>
      </c>
      <c r="O336">
        <v>1</v>
      </c>
      <c r="P336">
        <v>3.25</v>
      </c>
      <c r="Q336">
        <v>1.86</v>
      </c>
      <c r="R336">
        <v>0.96</v>
      </c>
      <c r="S336">
        <v>3.5999999999999997E-2</v>
      </c>
      <c r="T336">
        <v>1.47</v>
      </c>
      <c r="U336">
        <v>1</v>
      </c>
      <c r="V336">
        <v>22.6</v>
      </c>
      <c r="W336">
        <v>58.6</v>
      </c>
    </row>
    <row r="337" spans="1:23" ht="16.5" x14ac:dyDescent="0.3">
      <c r="A337" s="3">
        <v>336</v>
      </c>
      <c r="B337" s="1">
        <v>44166</v>
      </c>
      <c r="C337" s="1" t="s">
        <v>67</v>
      </c>
      <c r="D337" t="s">
        <v>20</v>
      </c>
      <c r="E337">
        <v>2</v>
      </c>
      <c r="F337" t="s">
        <v>25</v>
      </c>
      <c r="G337">
        <v>104</v>
      </c>
      <c r="H337">
        <v>2</v>
      </c>
      <c r="I337" s="2">
        <f>IFERROR(Table2[[#This Row],[Defects]]/Table2[[#This Row],[Units Produced]],"")</f>
        <v>1.9230769230769232E-2</v>
      </c>
      <c r="J337">
        <v>10.79</v>
      </c>
      <c r="K337" s="4">
        <f>IFERROR(Table2[[#This Row],[Units Produced]]/Table2[[#This Row],[Production Time Hours]],"")</f>
        <v>9.6385542168674707</v>
      </c>
      <c r="L337">
        <v>48.22</v>
      </c>
      <c r="M337">
        <v>25.65</v>
      </c>
      <c r="N337">
        <v>489.06</v>
      </c>
      <c r="O337">
        <v>1</v>
      </c>
      <c r="Q337">
        <v>2.14</v>
      </c>
      <c r="R337">
        <v>2.0299999999999998</v>
      </c>
      <c r="S337">
        <v>4.1000000000000002E-2</v>
      </c>
      <c r="T337">
        <v>0.59</v>
      </c>
      <c r="U337">
        <v>1</v>
      </c>
      <c r="V337">
        <v>20.7</v>
      </c>
      <c r="W337">
        <v>57</v>
      </c>
    </row>
    <row r="338" spans="1:23" ht="16.5" x14ac:dyDescent="0.3">
      <c r="A338" s="3">
        <v>337</v>
      </c>
      <c r="B338" s="1">
        <v>44167</v>
      </c>
      <c r="C338" s="1" t="s">
        <v>67</v>
      </c>
      <c r="D338" t="s">
        <v>27</v>
      </c>
      <c r="E338">
        <v>18</v>
      </c>
      <c r="F338" t="s">
        <v>23</v>
      </c>
      <c r="G338">
        <v>107</v>
      </c>
      <c r="H338">
        <v>7</v>
      </c>
      <c r="I338" s="2">
        <f>IFERROR(Table2[[#This Row],[Defects]]/Table2[[#This Row],[Units Produced]],"")</f>
        <v>6.5420560747663545E-2</v>
      </c>
      <c r="J338">
        <v>3.63</v>
      </c>
      <c r="K338" s="4">
        <f>IFERROR(Table2[[#This Row],[Units Produced]]/Table2[[#This Row],[Production Time Hours]],"")</f>
        <v>29.476584022038569</v>
      </c>
      <c r="L338">
        <v>26.88</v>
      </c>
      <c r="M338">
        <v>25.43</v>
      </c>
      <c r="N338">
        <v>489.21</v>
      </c>
      <c r="O338">
        <v>4</v>
      </c>
      <c r="P338">
        <v>4.7</v>
      </c>
      <c r="Q338">
        <v>1.63</v>
      </c>
      <c r="R338">
        <v>1.1200000000000001</v>
      </c>
      <c r="S338">
        <v>2.8000000000000001E-2</v>
      </c>
      <c r="T338">
        <v>0.24</v>
      </c>
      <c r="U338">
        <v>1</v>
      </c>
      <c r="V338">
        <v>22</v>
      </c>
      <c r="W338">
        <v>54.8</v>
      </c>
    </row>
    <row r="339" spans="1:23" ht="16.5" x14ac:dyDescent="0.3">
      <c r="A339" s="3">
        <v>338</v>
      </c>
      <c r="B339" s="1">
        <v>44168</v>
      </c>
      <c r="C339" s="1" t="s">
        <v>67</v>
      </c>
      <c r="D339" t="s">
        <v>27</v>
      </c>
      <c r="E339">
        <v>19</v>
      </c>
      <c r="F339" t="s">
        <v>23</v>
      </c>
      <c r="G339">
        <v>130</v>
      </c>
      <c r="H339">
        <v>5</v>
      </c>
      <c r="I339" s="2">
        <f>IFERROR(Table2[[#This Row],[Defects]]/Table2[[#This Row],[Units Produced]],"")</f>
        <v>3.8461538461538464E-2</v>
      </c>
      <c r="J339">
        <v>22.27</v>
      </c>
      <c r="K339" s="4">
        <f>IFERROR(Table2[[#This Row],[Units Produced]]/Table2[[#This Row],[Production Time Hours]],"")</f>
        <v>5.8374494836102384</v>
      </c>
      <c r="L339">
        <v>23.95</v>
      </c>
      <c r="M339">
        <v>22.98</v>
      </c>
      <c r="N339">
        <v>499.09</v>
      </c>
      <c r="O339">
        <v>4</v>
      </c>
      <c r="P339">
        <v>3.94</v>
      </c>
      <c r="Q339">
        <v>0.67</v>
      </c>
      <c r="R339">
        <v>0.69</v>
      </c>
      <c r="S339">
        <v>2.3E-2</v>
      </c>
      <c r="T339">
        <v>1.75</v>
      </c>
      <c r="U339">
        <v>1</v>
      </c>
      <c r="V339">
        <v>21.8</v>
      </c>
      <c r="W339">
        <v>48.1</v>
      </c>
    </row>
    <row r="340" spans="1:23" ht="16.5" x14ac:dyDescent="0.3">
      <c r="A340" s="3">
        <v>339</v>
      </c>
      <c r="B340" s="1">
        <v>44169</v>
      </c>
      <c r="C340" s="1" t="s">
        <v>67</v>
      </c>
      <c r="D340" t="s">
        <v>20</v>
      </c>
      <c r="E340">
        <v>4</v>
      </c>
      <c r="F340" t="s">
        <v>25</v>
      </c>
      <c r="G340">
        <v>135</v>
      </c>
      <c r="H340">
        <v>6</v>
      </c>
      <c r="I340" s="2">
        <f>IFERROR(Table2[[#This Row],[Defects]]/Table2[[#This Row],[Units Produced]],"")</f>
        <v>4.4444444444444446E-2</v>
      </c>
      <c r="J340">
        <v>12.68</v>
      </c>
      <c r="K340" s="4">
        <f>IFERROR(Table2[[#This Row],[Units Produced]]/Table2[[#This Row],[Production Time Hours]],"")</f>
        <v>10.646687697160884</v>
      </c>
      <c r="L340">
        <v>13.42</v>
      </c>
      <c r="M340">
        <v>21.57</v>
      </c>
      <c r="N340">
        <v>251.93</v>
      </c>
      <c r="O340">
        <v>2</v>
      </c>
      <c r="P340">
        <v>4.07</v>
      </c>
      <c r="Q340">
        <v>2.71</v>
      </c>
      <c r="R340">
        <v>1.71</v>
      </c>
      <c r="S340">
        <v>4.9000000000000002E-2</v>
      </c>
      <c r="T340">
        <v>0.42</v>
      </c>
      <c r="U340">
        <v>0</v>
      </c>
      <c r="V340">
        <v>18</v>
      </c>
      <c r="W340">
        <v>31.7</v>
      </c>
    </row>
    <row r="341" spans="1:23" ht="16.5" x14ac:dyDescent="0.3">
      <c r="A341" s="3">
        <v>340</v>
      </c>
      <c r="B341" s="1">
        <v>44170</v>
      </c>
      <c r="C341" s="1" t="s">
        <v>67</v>
      </c>
      <c r="D341" t="s">
        <v>20</v>
      </c>
      <c r="E341">
        <v>1</v>
      </c>
      <c r="F341" t="s">
        <v>23</v>
      </c>
      <c r="G341">
        <v>160</v>
      </c>
      <c r="I341" s="2">
        <f>IFERROR(Table2[[#This Row],[Defects]]/Table2[[#This Row],[Units Produced]],"")</f>
        <v>0</v>
      </c>
      <c r="J341">
        <v>1.99</v>
      </c>
      <c r="K341" s="4">
        <f>IFERROR(Table2[[#This Row],[Units Produced]]/Table2[[#This Row],[Production Time Hours]],"")</f>
        <v>80.402010050251263</v>
      </c>
      <c r="L341">
        <v>13.19</v>
      </c>
      <c r="M341">
        <v>24.92</v>
      </c>
      <c r="N341">
        <v>313.14</v>
      </c>
      <c r="O341">
        <v>4</v>
      </c>
      <c r="P341">
        <v>3.48</v>
      </c>
      <c r="R341">
        <v>2.48</v>
      </c>
      <c r="S341">
        <v>1.7999999999999999E-2</v>
      </c>
      <c r="T341">
        <v>0.16</v>
      </c>
      <c r="U341">
        <v>0</v>
      </c>
      <c r="V341">
        <v>22.4</v>
      </c>
      <c r="W341">
        <v>34</v>
      </c>
    </row>
    <row r="342" spans="1:23" ht="16.5" x14ac:dyDescent="0.3">
      <c r="A342" s="3">
        <v>341</v>
      </c>
      <c r="B342" s="1">
        <v>44171</v>
      </c>
      <c r="C342" s="1" t="s">
        <v>67</v>
      </c>
      <c r="D342" t="s">
        <v>27</v>
      </c>
      <c r="E342">
        <v>19</v>
      </c>
      <c r="F342" t="s">
        <v>21</v>
      </c>
      <c r="G342">
        <v>157</v>
      </c>
      <c r="H342">
        <v>5</v>
      </c>
      <c r="I342" s="2">
        <f>IFERROR(Table2[[#This Row],[Defects]]/Table2[[#This Row],[Units Produced]],"")</f>
        <v>3.1847133757961783E-2</v>
      </c>
      <c r="J342">
        <v>10.65</v>
      </c>
      <c r="K342" s="4">
        <f>IFERROR(Table2[[#This Row],[Units Produced]]/Table2[[#This Row],[Production Time Hours]],"")</f>
        <v>14.741784037558684</v>
      </c>
      <c r="L342">
        <v>27.3</v>
      </c>
      <c r="M342">
        <v>29.4</v>
      </c>
      <c r="N342">
        <v>360.41</v>
      </c>
      <c r="O342">
        <v>4</v>
      </c>
      <c r="P342">
        <v>0.41</v>
      </c>
      <c r="Q342">
        <v>2.84</v>
      </c>
      <c r="R342">
        <v>0.55000000000000004</v>
      </c>
      <c r="S342">
        <v>4.7E-2</v>
      </c>
      <c r="T342">
        <v>0.77</v>
      </c>
      <c r="U342">
        <v>2</v>
      </c>
      <c r="V342">
        <v>18.600000000000001</v>
      </c>
      <c r="W342">
        <v>51.9</v>
      </c>
    </row>
    <row r="343" spans="1:23" ht="16.5" x14ac:dyDescent="0.3">
      <c r="A343" s="3">
        <v>342</v>
      </c>
      <c r="B343" s="1">
        <v>44172</v>
      </c>
      <c r="C343" s="1" t="s">
        <v>67</v>
      </c>
      <c r="D343" t="s">
        <v>22</v>
      </c>
      <c r="E343">
        <v>6</v>
      </c>
      <c r="F343" t="s">
        <v>21</v>
      </c>
      <c r="G343">
        <v>158</v>
      </c>
      <c r="H343">
        <v>2</v>
      </c>
      <c r="I343" s="2">
        <f>IFERROR(Table2[[#This Row],[Defects]]/Table2[[#This Row],[Units Produced]],"")</f>
        <v>1.2658227848101266E-2</v>
      </c>
      <c r="J343">
        <v>10.67</v>
      </c>
      <c r="K343" s="4">
        <f>IFERROR(Table2[[#This Row],[Units Produced]]/Table2[[#This Row],[Production Time Hours]],"")</f>
        <v>14.807872539831303</v>
      </c>
      <c r="L343">
        <v>31.62</v>
      </c>
      <c r="M343">
        <v>19.329999999999998</v>
      </c>
      <c r="N343">
        <v>427.39</v>
      </c>
      <c r="O343">
        <v>3</v>
      </c>
      <c r="P343">
        <v>4.9000000000000004</v>
      </c>
      <c r="Q343">
        <v>1.43</v>
      </c>
      <c r="R343">
        <v>0.53</v>
      </c>
      <c r="S343">
        <v>4.4999999999999998E-2</v>
      </c>
      <c r="T343">
        <v>1.7</v>
      </c>
      <c r="U343">
        <v>0</v>
      </c>
      <c r="V343">
        <v>20.5</v>
      </c>
      <c r="W343">
        <v>59.9</v>
      </c>
    </row>
    <row r="344" spans="1:23" ht="16.5" x14ac:dyDescent="0.3">
      <c r="A344" s="3">
        <v>343</v>
      </c>
      <c r="B344" s="1">
        <v>44173</v>
      </c>
      <c r="C344" s="1" t="s">
        <v>67</v>
      </c>
      <c r="D344" t="s">
        <v>22</v>
      </c>
      <c r="E344">
        <v>7</v>
      </c>
      <c r="F344" t="s">
        <v>25</v>
      </c>
      <c r="G344">
        <v>80</v>
      </c>
      <c r="H344">
        <v>8</v>
      </c>
      <c r="I344" s="2">
        <f>IFERROR(Table2[[#This Row],[Defects]]/Table2[[#This Row],[Units Produced]],"")</f>
        <v>0.1</v>
      </c>
      <c r="J344">
        <v>2.99</v>
      </c>
      <c r="K344" s="4">
        <f>IFERROR(Table2[[#This Row],[Units Produced]]/Table2[[#This Row],[Production Time Hours]],"")</f>
        <v>26.755852842809361</v>
      </c>
      <c r="L344">
        <v>42.99</v>
      </c>
      <c r="M344">
        <v>23.41</v>
      </c>
      <c r="N344">
        <v>177.71</v>
      </c>
      <c r="O344">
        <v>3</v>
      </c>
      <c r="P344">
        <v>0.35</v>
      </c>
      <c r="Q344">
        <v>0.41</v>
      </c>
      <c r="R344">
        <v>0.87</v>
      </c>
      <c r="S344">
        <v>1.4999999999999999E-2</v>
      </c>
      <c r="T344">
        <v>0.19</v>
      </c>
      <c r="U344">
        <v>1</v>
      </c>
      <c r="V344">
        <v>21.2</v>
      </c>
      <c r="W344">
        <v>51.5</v>
      </c>
    </row>
    <row r="345" spans="1:23" ht="16.5" x14ac:dyDescent="0.3">
      <c r="A345" s="3">
        <v>344</v>
      </c>
      <c r="B345" s="1">
        <v>44174</v>
      </c>
      <c r="C345" s="1" t="s">
        <v>67</v>
      </c>
      <c r="D345" t="s">
        <v>24</v>
      </c>
      <c r="E345">
        <v>10</v>
      </c>
      <c r="F345" t="s">
        <v>23</v>
      </c>
      <c r="G345">
        <v>68</v>
      </c>
      <c r="H345">
        <v>4</v>
      </c>
      <c r="I345" s="2">
        <f>IFERROR(Table2[[#This Row],[Defects]]/Table2[[#This Row],[Units Produced]],"")</f>
        <v>5.8823529411764705E-2</v>
      </c>
      <c r="J345">
        <v>5.5</v>
      </c>
      <c r="K345" s="4">
        <f>IFERROR(Table2[[#This Row],[Units Produced]]/Table2[[#This Row],[Production Time Hours]],"")</f>
        <v>12.363636363636363</v>
      </c>
      <c r="L345">
        <v>46.29</v>
      </c>
      <c r="M345">
        <v>27.68</v>
      </c>
      <c r="N345">
        <v>230.9</v>
      </c>
      <c r="O345">
        <v>2</v>
      </c>
      <c r="P345">
        <v>1.78</v>
      </c>
      <c r="Q345">
        <v>1.1000000000000001</v>
      </c>
      <c r="R345">
        <v>0.77</v>
      </c>
      <c r="S345">
        <v>2.1999999999999999E-2</v>
      </c>
      <c r="U345">
        <v>2</v>
      </c>
      <c r="V345">
        <v>23.2</v>
      </c>
      <c r="W345">
        <v>33.9</v>
      </c>
    </row>
    <row r="346" spans="1:23" ht="16.5" x14ac:dyDescent="0.3">
      <c r="A346" s="3">
        <v>345</v>
      </c>
      <c r="B346" s="1">
        <v>44175</v>
      </c>
      <c r="C346" s="1" t="s">
        <v>67</v>
      </c>
      <c r="D346" t="s">
        <v>22</v>
      </c>
      <c r="E346">
        <v>7</v>
      </c>
      <c r="F346" t="s">
        <v>23</v>
      </c>
      <c r="G346">
        <v>145</v>
      </c>
      <c r="I346" s="2">
        <f>IFERROR(Table2[[#This Row],[Defects]]/Table2[[#This Row],[Units Produced]],"")</f>
        <v>0</v>
      </c>
      <c r="J346">
        <v>2.79</v>
      </c>
      <c r="K346" s="4">
        <f>IFERROR(Table2[[#This Row],[Units Produced]]/Table2[[#This Row],[Production Time Hours]],"")</f>
        <v>51.971326164874554</v>
      </c>
      <c r="L346">
        <v>25.99</v>
      </c>
      <c r="M346">
        <v>18.899999999999999</v>
      </c>
      <c r="N346">
        <v>242.97</v>
      </c>
      <c r="O346">
        <v>1</v>
      </c>
      <c r="P346">
        <v>4.04</v>
      </c>
      <c r="Q346">
        <v>1.63</v>
      </c>
      <c r="R346">
        <v>1.96</v>
      </c>
      <c r="S346">
        <v>4.2999999999999997E-2</v>
      </c>
      <c r="T346">
        <v>1.43</v>
      </c>
      <c r="U346">
        <v>1</v>
      </c>
      <c r="V346">
        <v>19.3</v>
      </c>
      <c r="W346">
        <v>57.7</v>
      </c>
    </row>
    <row r="347" spans="1:23" ht="16.5" x14ac:dyDescent="0.3">
      <c r="A347" s="3">
        <v>346</v>
      </c>
      <c r="B347" s="1">
        <v>44176</v>
      </c>
      <c r="C347" s="1" t="s">
        <v>67</v>
      </c>
      <c r="D347" t="s">
        <v>22</v>
      </c>
      <c r="E347">
        <v>6</v>
      </c>
      <c r="F347" t="s">
        <v>23</v>
      </c>
      <c r="G347">
        <v>165</v>
      </c>
      <c r="H347">
        <v>6</v>
      </c>
      <c r="I347" s="2">
        <f>IFERROR(Table2[[#This Row],[Defects]]/Table2[[#This Row],[Units Produced]],"")</f>
        <v>3.6363636363636362E-2</v>
      </c>
      <c r="J347">
        <v>4.6900000000000004</v>
      </c>
      <c r="K347" s="4">
        <f>IFERROR(Table2[[#This Row],[Units Produced]]/Table2[[#This Row],[Production Time Hours]],"")</f>
        <v>35.181236673773981</v>
      </c>
      <c r="L347">
        <v>43.74</v>
      </c>
      <c r="M347">
        <v>18.89</v>
      </c>
      <c r="N347">
        <v>433.86</v>
      </c>
      <c r="O347">
        <v>4</v>
      </c>
      <c r="P347">
        <v>1.56</v>
      </c>
      <c r="Q347">
        <v>0.57999999999999996</v>
      </c>
      <c r="R347">
        <v>1.71</v>
      </c>
      <c r="S347">
        <v>2.1999999999999999E-2</v>
      </c>
      <c r="T347">
        <v>0.7</v>
      </c>
      <c r="U347">
        <v>0</v>
      </c>
      <c r="V347">
        <v>24.6</v>
      </c>
      <c r="W347">
        <v>31.5</v>
      </c>
    </row>
    <row r="348" spans="1:23" ht="16.5" x14ac:dyDescent="0.3">
      <c r="A348" s="3">
        <v>347</v>
      </c>
      <c r="B348" s="1">
        <v>44177</v>
      </c>
      <c r="C348" s="1" t="s">
        <v>67</v>
      </c>
      <c r="D348" t="s">
        <v>24</v>
      </c>
      <c r="E348">
        <v>11</v>
      </c>
      <c r="F348" t="s">
        <v>23</v>
      </c>
      <c r="G348">
        <v>133</v>
      </c>
      <c r="H348">
        <v>7</v>
      </c>
      <c r="I348" s="2">
        <f>IFERROR(Table2[[#This Row],[Defects]]/Table2[[#This Row],[Units Produced]],"")</f>
        <v>5.2631578947368418E-2</v>
      </c>
      <c r="J348">
        <v>3.63</v>
      </c>
      <c r="K348" s="4">
        <f>IFERROR(Table2[[#This Row],[Units Produced]]/Table2[[#This Row],[Production Time Hours]],"")</f>
        <v>36.639118457300277</v>
      </c>
      <c r="L348">
        <v>31.75</v>
      </c>
      <c r="M348">
        <v>28.23</v>
      </c>
      <c r="N348">
        <v>291.08999999999997</v>
      </c>
      <c r="O348">
        <v>4</v>
      </c>
      <c r="P348">
        <v>3.16</v>
      </c>
      <c r="Q348">
        <v>1.22</v>
      </c>
      <c r="R348">
        <v>0.66</v>
      </c>
      <c r="S348">
        <v>3.2000000000000001E-2</v>
      </c>
      <c r="T348">
        <v>1.1299999999999999</v>
      </c>
      <c r="U348">
        <v>2</v>
      </c>
      <c r="V348">
        <v>18.399999999999999</v>
      </c>
      <c r="W348">
        <v>52.6</v>
      </c>
    </row>
    <row r="349" spans="1:23" ht="16.5" x14ac:dyDescent="0.3">
      <c r="A349" s="3">
        <v>348</v>
      </c>
      <c r="B349" s="1">
        <v>44178</v>
      </c>
      <c r="C349" s="1" t="s">
        <v>67</v>
      </c>
      <c r="D349" t="s">
        <v>24</v>
      </c>
      <c r="E349">
        <v>12</v>
      </c>
      <c r="F349" t="s">
        <v>21</v>
      </c>
      <c r="G349">
        <v>122</v>
      </c>
      <c r="H349">
        <v>2</v>
      </c>
      <c r="I349" s="2">
        <f>IFERROR(Table2[[#This Row],[Defects]]/Table2[[#This Row],[Units Produced]],"")</f>
        <v>1.6393442622950821E-2</v>
      </c>
      <c r="J349">
        <v>21.75</v>
      </c>
      <c r="K349" s="4">
        <f>IFERROR(Table2[[#This Row],[Units Produced]]/Table2[[#This Row],[Production Time Hours]],"")</f>
        <v>5.6091954022988508</v>
      </c>
      <c r="L349">
        <v>48.91</v>
      </c>
      <c r="M349">
        <v>29.43</v>
      </c>
      <c r="N349">
        <v>331.54</v>
      </c>
      <c r="O349">
        <v>1</v>
      </c>
      <c r="P349">
        <v>4.4800000000000004</v>
      </c>
      <c r="Q349">
        <v>0.32</v>
      </c>
      <c r="R349">
        <v>0.73</v>
      </c>
      <c r="S349">
        <v>3.3000000000000002E-2</v>
      </c>
      <c r="T349">
        <v>0.74</v>
      </c>
      <c r="U349">
        <v>1</v>
      </c>
      <c r="V349">
        <v>18.399999999999999</v>
      </c>
      <c r="W349">
        <v>32.299999999999997</v>
      </c>
    </row>
    <row r="350" spans="1:23" ht="16.5" x14ac:dyDescent="0.3">
      <c r="A350" s="3">
        <v>349</v>
      </c>
      <c r="B350" s="1">
        <v>44179</v>
      </c>
      <c r="C350" s="1" t="s">
        <v>67</v>
      </c>
      <c r="D350" t="s">
        <v>27</v>
      </c>
      <c r="E350">
        <v>19</v>
      </c>
      <c r="F350" t="s">
        <v>23</v>
      </c>
      <c r="G350">
        <v>160</v>
      </c>
      <c r="H350">
        <v>3</v>
      </c>
      <c r="I350" s="2">
        <f>IFERROR(Table2[[#This Row],[Defects]]/Table2[[#This Row],[Units Produced]],"")</f>
        <v>1.8749999999999999E-2</v>
      </c>
      <c r="J350">
        <v>18.850000000000001</v>
      </c>
      <c r="K350" s="4">
        <f>IFERROR(Table2[[#This Row],[Units Produced]]/Table2[[#This Row],[Production Time Hours]],"")</f>
        <v>8.4880636604774526</v>
      </c>
      <c r="L350">
        <v>47.17</v>
      </c>
      <c r="M350">
        <v>25.27</v>
      </c>
      <c r="N350">
        <v>412.83</v>
      </c>
      <c r="O350">
        <v>2</v>
      </c>
      <c r="P350">
        <v>4.08</v>
      </c>
      <c r="Q350">
        <v>2.68</v>
      </c>
      <c r="R350">
        <v>2.02</v>
      </c>
      <c r="S350">
        <v>3.9E-2</v>
      </c>
      <c r="T350">
        <v>1.95</v>
      </c>
      <c r="U350">
        <v>2</v>
      </c>
      <c r="V350">
        <v>19</v>
      </c>
      <c r="W350">
        <v>31.1</v>
      </c>
    </row>
    <row r="351" spans="1:23" ht="16.5" x14ac:dyDescent="0.3">
      <c r="A351" s="3">
        <v>350</v>
      </c>
      <c r="B351" s="1">
        <v>44180</v>
      </c>
      <c r="C351" s="1" t="s">
        <v>67</v>
      </c>
      <c r="D351" t="s">
        <v>20</v>
      </c>
      <c r="E351">
        <v>4</v>
      </c>
      <c r="F351" t="s">
        <v>23</v>
      </c>
      <c r="G351">
        <v>186</v>
      </c>
      <c r="H351">
        <v>0</v>
      </c>
      <c r="I351" s="2">
        <f>IFERROR(Table2[[#This Row],[Defects]]/Table2[[#This Row],[Units Produced]],"")</f>
        <v>0</v>
      </c>
      <c r="J351">
        <v>21.08</v>
      </c>
      <c r="K351" s="4">
        <f>IFERROR(Table2[[#This Row],[Units Produced]]/Table2[[#This Row],[Production Time Hours]],"")</f>
        <v>8.8235294117647065</v>
      </c>
      <c r="L351">
        <v>38.53</v>
      </c>
      <c r="M351">
        <v>24.67</v>
      </c>
      <c r="N351">
        <v>354.95</v>
      </c>
      <c r="O351">
        <v>3</v>
      </c>
      <c r="P351">
        <v>2.81</v>
      </c>
      <c r="Q351">
        <v>2.87</v>
      </c>
      <c r="R351">
        <v>0.93</v>
      </c>
      <c r="S351">
        <v>4.8000000000000001E-2</v>
      </c>
      <c r="T351">
        <v>1.72</v>
      </c>
      <c r="U351">
        <v>0</v>
      </c>
      <c r="V351">
        <v>19.100000000000001</v>
      </c>
      <c r="W351">
        <v>50.7</v>
      </c>
    </row>
    <row r="352" spans="1:23" ht="16.5" x14ac:dyDescent="0.3">
      <c r="A352" s="3">
        <v>351</v>
      </c>
      <c r="B352" s="1">
        <v>44181</v>
      </c>
      <c r="C352" s="1" t="s">
        <v>67</v>
      </c>
      <c r="D352" t="s">
        <v>27</v>
      </c>
      <c r="E352">
        <v>20</v>
      </c>
      <c r="F352" t="s">
        <v>21</v>
      </c>
      <c r="G352">
        <v>187</v>
      </c>
      <c r="H352">
        <v>9</v>
      </c>
      <c r="I352" s="2">
        <f>IFERROR(Table2[[#This Row],[Defects]]/Table2[[#This Row],[Units Produced]],"")</f>
        <v>4.8128342245989303E-2</v>
      </c>
      <c r="J352">
        <v>4.1900000000000004</v>
      </c>
      <c r="K352" s="4">
        <f>IFERROR(Table2[[#This Row],[Units Produced]]/Table2[[#This Row],[Production Time Hours]],"")</f>
        <v>44.630071599045344</v>
      </c>
      <c r="L352">
        <v>17.57</v>
      </c>
      <c r="M352">
        <v>22.9</v>
      </c>
      <c r="N352">
        <v>465.54</v>
      </c>
      <c r="O352">
        <v>4</v>
      </c>
      <c r="P352">
        <v>2.58</v>
      </c>
      <c r="Q352">
        <v>1.37</v>
      </c>
      <c r="R352">
        <v>0.79</v>
      </c>
      <c r="S352">
        <v>1.0999999999999999E-2</v>
      </c>
      <c r="T352">
        <v>1.54</v>
      </c>
      <c r="U352">
        <v>0</v>
      </c>
      <c r="V352">
        <v>22.1</v>
      </c>
      <c r="W352">
        <v>40.4</v>
      </c>
    </row>
    <row r="353" spans="1:23" ht="16.5" x14ac:dyDescent="0.3">
      <c r="A353" s="3">
        <v>352</v>
      </c>
      <c r="B353" s="1">
        <v>44182</v>
      </c>
      <c r="C353" s="1" t="s">
        <v>67</v>
      </c>
      <c r="D353" t="s">
        <v>20</v>
      </c>
      <c r="E353">
        <v>2</v>
      </c>
      <c r="F353" t="s">
        <v>23</v>
      </c>
      <c r="G353">
        <v>97</v>
      </c>
      <c r="H353">
        <v>0</v>
      </c>
      <c r="I353" s="2">
        <f>IFERROR(Table2[[#This Row],[Defects]]/Table2[[#This Row],[Units Produced]],"")</f>
        <v>0</v>
      </c>
      <c r="J353">
        <v>16.39</v>
      </c>
      <c r="K353" s="4">
        <f>IFERROR(Table2[[#This Row],[Units Produced]]/Table2[[#This Row],[Production Time Hours]],"")</f>
        <v>5.918242830994509</v>
      </c>
      <c r="L353">
        <v>46.99</v>
      </c>
      <c r="M353">
        <v>26.72</v>
      </c>
      <c r="N353">
        <v>161.5</v>
      </c>
      <c r="O353">
        <v>1</v>
      </c>
      <c r="P353">
        <v>1.06</v>
      </c>
      <c r="Q353">
        <v>2.68</v>
      </c>
      <c r="R353">
        <v>0.61</v>
      </c>
      <c r="S353">
        <v>4.7E-2</v>
      </c>
      <c r="T353">
        <v>1.34</v>
      </c>
      <c r="U353">
        <v>2</v>
      </c>
      <c r="V353">
        <v>23.5</v>
      </c>
      <c r="W353">
        <v>42.9</v>
      </c>
    </row>
    <row r="354" spans="1:23" ht="16.5" x14ac:dyDescent="0.3">
      <c r="A354" s="3">
        <v>353</v>
      </c>
      <c r="B354" s="1">
        <v>44183</v>
      </c>
      <c r="C354" s="1" t="s">
        <v>67</v>
      </c>
      <c r="D354" t="s">
        <v>22</v>
      </c>
      <c r="E354">
        <v>8</v>
      </c>
      <c r="F354" t="s">
        <v>21</v>
      </c>
      <c r="G354">
        <v>144</v>
      </c>
      <c r="H354">
        <v>7</v>
      </c>
      <c r="I354" s="2">
        <f>IFERROR(Table2[[#This Row],[Defects]]/Table2[[#This Row],[Units Produced]],"")</f>
        <v>4.8611111111111112E-2</v>
      </c>
      <c r="J354">
        <v>21.74</v>
      </c>
      <c r="K354" s="4">
        <f>IFERROR(Table2[[#This Row],[Units Produced]]/Table2[[#This Row],[Production Time Hours]],"")</f>
        <v>6.6237350505979764</v>
      </c>
      <c r="L354">
        <v>14.67</v>
      </c>
      <c r="M354">
        <v>29.48</v>
      </c>
      <c r="N354">
        <v>288.62</v>
      </c>
      <c r="O354">
        <v>1</v>
      </c>
      <c r="P354">
        <v>2.97</v>
      </c>
      <c r="Q354">
        <v>0.53</v>
      </c>
      <c r="R354">
        <v>2.09</v>
      </c>
      <c r="S354">
        <v>4.2999999999999997E-2</v>
      </c>
      <c r="T354">
        <v>1.01</v>
      </c>
      <c r="U354">
        <v>2</v>
      </c>
      <c r="V354">
        <v>23</v>
      </c>
      <c r="W354">
        <v>45</v>
      </c>
    </row>
    <row r="355" spans="1:23" ht="16.5" x14ac:dyDescent="0.3">
      <c r="A355" s="3">
        <v>354</v>
      </c>
      <c r="B355" s="1">
        <v>44184</v>
      </c>
      <c r="C355" s="1" t="s">
        <v>67</v>
      </c>
      <c r="D355" t="s">
        <v>20</v>
      </c>
      <c r="E355">
        <v>1</v>
      </c>
      <c r="F355" t="s">
        <v>25</v>
      </c>
      <c r="G355">
        <v>149</v>
      </c>
      <c r="H355">
        <v>4</v>
      </c>
      <c r="I355" s="2">
        <f>IFERROR(Table2[[#This Row],[Defects]]/Table2[[#This Row],[Units Produced]],"")</f>
        <v>2.6845637583892617E-2</v>
      </c>
      <c r="J355">
        <v>22.93</v>
      </c>
      <c r="K355" s="4">
        <f>IFERROR(Table2[[#This Row],[Units Produced]]/Table2[[#This Row],[Production Time Hours]],"")</f>
        <v>6.4980375054513742</v>
      </c>
      <c r="L355">
        <v>42.73</v>
      </c>
      <c r="M355">
        <v>20.75</v>
      </c>
      <c r="N355">
        <v>255.15</v>
      </c>
      <c r="O355">
        <v>2</v>
      </c>
      <c r="P355">
        <v>3.47</v>
      </c>
      <c r="Q355">
        <v>0.21</v>
      </c>
      <c r="R355">
        <v>2.38</v>
      </c>
      <c r="S355">
        <v>1.4999999999999999E-2</v>
      </c>
      <c r="T355">
        <v>0.81</v>
      </c>
      <c r="U355">
        <v>2</v>
      </c>
      <c r="V355">
        <v>19.3</v>
      </c>
      <c r="W355">
        <v>42.3</v>
      </c>
    </row>
    <row r="356" spans="1:23" ht="16.5" x14ac:dyDescent="0.3">
      <c r="A356" s="3">
        <v>355</v>
      </c>
      <c r="B356" s="1">
        <v>44185</v>
      </c>
      <c r="C356" s="1" t="s">
        <v>67</v>
      </c>
      <c r="D356" t="s">
        <v>24</v>
      </c>
      <c r="E356">
        <v>10</v>
      </c>
      <c r="F356" t="s">
        <v>21</v>
      </c>
      <c r="G356">
        <v>146</v>
      </c>
      <c r="H356">
        <v>6</v>
      </c>
      <c r="I356" s="2">
        <f>IFERROR(Table2[[#This Row],[Defects]]/Table2[[#This Row],[Units Produced]],"")</f>
        <v>4.1095890410958902E-2</v>
      </c>
      <c r="J356">
        <v>2.34</v>
      </c>
      <c r="K356" s="4">
        <f>IFERROR(Table2[[#This Row],[Units Produced]]/Table2[[#This Row],[Production Time Hours]],"")</f>
        <v>62.393162393162399</v>
      </c>
      <c r="L356">
        <v>29.77</v>
      </c>
      <c r="M356">
        <v>19.38</v>
      </c>
      <c r="N356">
        <v>426.36</v>
      </c>
      <c r="O356">
        <v>4</v>
      </c>
      <c r="P356">
        <v>3.04</v>
      </c>
      <c r="Q356">
        <v>0.98</v>
      </c>
      <c r="R356">
        <v>2.1800000000000002</v>
      </c>
      <c r="S356">
        <v>3.6999999999999998E-2</v>
      </c>
      <c r="T356">
        <v>0.01</v>
      </c>
      <c r="U356">
        <v>0</v>
      </c>
      <c r="V356">
        <v>24.2</v>
      </c>
      <c r="W356">
        <v>57.4</v>
      </c>
    </row>
    <row r="357" spans="1:23" ht="16.5" x14ac:dyDescent="0.3">
      <c r="A357" s="3">
        <v>356</v>
      </c>
      <c r="B357" s="1">
        <v>44186</v>
      </c>
      <c r="C357" s="1" t="s">
        <v>67</v>
      </c>
      <c r="D357" t="s">
        <v>24</v>
      </c>
      <c r="E357">
        <v>11</v>
      </c>
      <c r="F357" t="s">
        <v>21</v>
      </c>
      <c r="G357">
        <v>72</v>
      </c>
      <c r="H357">
        <v>5</v>
      </c>
      <c r="I357" s="2">
        <f>IFERROR(Table2[[#This Row],[Defects]]/Table2[[#This Row],[Units Produced]],"")</f>
        <v>6.9444444444444448E-2</v>
      </c>
      <c r="J357">
        <v>9.7200000000000006</v>
      </c>
      <c r="K357" s="4">
        <f>IFERROR(Table2[[#This Row],[Units Produced]]/Table2[[#This Row],[Production Time Hours]],"")</f>
        <v>7.4074074074074066</v>
      </c>
      <c r="L357">
        <v>34.46</v>
      </c>
      <c r="M357">
        <v>29.6</v>
      </c>
      <c r="N357">
        <v>292.95</v>
      </c>
      <c r="O357">
        <v>3</v>
      </c>
      <c r="P357">
        <v>1.19</v>
      </c>
      <c r="Q357">
        <v>0.72</v>
      </c>
      <c r="R357">
        <v>0.53</v>
      </c>
      <c r="S357">
        <v>3.6999999999999998E-2</v>
      </c>
      <c r="T357">
        <v>1.37</v>
      </c>
      <c r="U357">
        <v>2</v>
      </c>
      <c r="V357">
        <v>19.2</v>
      </c>
      <c r="W357">
        <v>32.299999999999997</v>
      </c>
    </row>
    <row r="358" spans="1:23" ht="16.5" x14ac:dyDescent="0.3">
      <c r="A358" s="3">
        <v>357</v>
      </c>
      <c r="B358" s="1">
        <v>44187</v>
      </c>
      <c r="C358" s="1" t="s">
        <v>67</v>
      </c>
      <c r="D358" t="s">
        <v>20</v>
      </c>
      <c r="E358">
        <v>2</v>
      </c>
      <c r="F358" t="s">
        <v>21</v>
      </c>
      <c r="G358">
        <v>155</v>
      </c>
      <c r="H358">
        <v>9</v>
      </c>
      <c r="I358" s="2">
        <f>IFERROR(Table2[[#This Row],[Defects]]/Table2[[#This Row],[Units Produced]],"")</f>
        <v>5.8064516129032261E-2</v>
      </c>
      <c r="J358">
        <v>9.36</v>
      </c>
      <c r="K358" s="4">
        <f>IFERROR(Table2[[#This Row],[Units Produced]]/Table2[[#This Row],[Production Time Hours]],"")</f>
        <v>16.55982905982906</v>
      </c>
      <c r="L358">
        <v>44.85</v>
      </c>
      <c r="M358">
        <v>22.59</v>
      </c>
      <c r="N358">
        <v>468.49</v>
      </c>
      <c r="O358">
        <v>1</v>
      </c>
      <c r="P358">
        <v>4.32</v>
      </c>
      <c r="Q358">
        <v>0.71</v>
      </c>
      <c r="R358">
        <v>1</v>
      </c>
      <c r="S358">
        <v>2.1000000000000001E-2</v>
      </c>
      <c r="T358">
        <v>1.1299999999999999</v>
      </c>
      <c r="U358">
        <v>2</v>
      </c>
      <c r="V358">
        <v>22.2</v>
      </c>
      <c r="W358">
        <v>40.299999999999997</v>
      </c>
    </row>
    <row r="359" spans="1:23" ht="16.5" x14ac:dyDescent="0.3">
      <c r="A359" s="3">
        <v>358</v>
      </c>
      <c r="B359" s="1">
        <v>44188</v>
      </c>
      <c r="C359" s="1" t="s">
        <v>67</v>
      </c>
      <c r="D359" t="s">
        <v>20</v>
      </c>
      <c r="E359">
        <v>1</v>
      </c>
      <c r="F359" t="s">
        <v>21</v>
      </c>
      <c r="G359">
        <v>126</v>
      </c>
      <c r="H359">
        <v>6</v>
      </c>
      <c r="I359" s="2">
        <f>IFERROR(Table2[[#This Row],[Defects]]/Table2[[#This Row],[Units Produced]],"")</f>
        <v>4.7619047619047616E-2</v>
      </c>
      <c r="J359">
        <v>5.3</v>
      </c>
      <c r="K359" s="4">
        <f>IFERROR(Table2[[#This Row],[Units Produced]]/Table2[[#This Row],[Production Time Hours]],"")</f>
        <v>23.773584905660378</v>
      </c>
      <c r="L359">
        <v>41.72</v>
      </c>
      <c r="M359">
        <v>17.61</v>
      </c>
      <c r="N359">
        <v>212.21</v>
      </c>
      <c r="O359">
        <v>2</v>
      </c>
      <c r="P359">
        <v>2.68</v>
      </c>
      <c r="R359">
        <v>2.12</v>
      </c>
      <c r="S359">
        <v>4.1000000000000002E-2</v>
      </c>
      <c r="T359">
        <v>0.2</v>
      </c>
      <c r="U359">
        <v>1</v>
      </c>
      <c r="V359">
        <v>21.6</v>
      </c>
      <c r="W359">
        <v>37.4</v>
      </c>
    </row>
    <row r="360" spans="1:23" ht="16.5" x14ac:dyDescent="0.3">
      <c r="A360" s="3">
        <v>359</v>
      </c>
      <c r="B360" s="1">
        <v>44189</v>
      </c>
      <c r="C360" s="1" t="s">
        <v>67</v>
      </c>
      <c r="D360" t="s">
        <v>20</v>
      </c>
      <c r="E360">
        <v>1</v>
      </c>
      <c r="F360" t="s">
        <v>25</v>
      </c>
      <c r="G360">
        <v>74</v>
      </c>
      <c r="H360">
        <v>9</v>
      </c>
      <c r="I360" s="2">
        <f>IFERROR(Table2[[#This Row],[Defects]]/Table2[[#This Row],[Units Produced]],"")</f>
        <v>0.12162162162162163</v>
      </c>
      <c r="J360">
        <v>4.55</v>
      </c>
      <c r="K360" s="4">
        <f>IFERROR(Table2[[#This Row],[Units Produced]]/Table2[[#This Row],[Production Time Hours]],"")</f>
        <v>16.263736263736263</v>
      </c>
      <c r="L360">
        <v>12.34</v>
      </c>
      <c r="M360">
        <v>28.22</v>
      </c>
      <c r="N360">
        <v>198.56</v>
      </c>
      <c r="O360">
        <v>1</v>
      </c>
      <c r="P360">
        <v>0.49</v>
      </c>
      <c r="Q360">
        <v>2.44</v>
      </c>
      <c r="R360">
        <v>2.0499999999999998</v>
      </c>
      <c r="S360">
        <v>4.4999999999999998E-2</v>
      </c>
      <c r="T360">
        <v>1.39</v>
      </c>
      <c r="U360">
        <v>0</v>
      </c>
      <c r="V360">
        <v>22.3</v>
      </c>
      <c r="W360">
        <v>37.1</v>
      </c>
    </row>
    <row r="361" spans="1:23" ht="16.5" x14ac:dyDescent="0.3">
      <c r="A361" s="3">
        <v>360</v>
      </c>
      <c r="B361" s="1">
        <v>44190</v>
      </c>
      <c r="C361" s="1" t="s">
        <v>67</v>
      </c>
      <c r="D361" t="s">
        <v>22</v>
      </c>
      <c r="E361">
        <v>5</v>
      </c>
      <c r="F361" t="s">
        <v>25</v>
      </c>
      <c r="G361">
        <v>75</v>
      </c>
      <c r="H361">
        <v>6</v>
      </c>
      <c r="I361" s="2">
        <f>IFERROR(Table2[[#This Row],[Defects]]/Table2[[#This Row],[Units Produced]],"")</f>
        <v>0.08</v>
      </c>
      <c r="J361">
        <v>9.5299999999999994</v>
      </c>
      <c r="K361" s="4">
        <f>IFERROR(Table2[[#This Row],[Units Produced]]/Table2[[#This Row],[Production Time Hours]],"")</f>
        <v>7.8698845750262336</v>
      </c>
      <c r="L361">
        <v>24.8</v>
      </c>
      <c r="M361">
        <v>16.57</v>
      </c>
      <c r="N361">
        <v>334.59</v>
      </c>
      <c r="O361">
        <v>3</v>
      </c>
      <c r="P361">
        <v>0.74</v>
      </c>
      <c r="Q361">
        <v>1.69</v>
      </c>
      <c r="R361">
        <v>0.87</v>
      </c>
      <c r="S361">
        <v>0.02</v>
      </c>
      <c r="T361">
        <v>1.06</v>
      </c>
      <c r="U361">
        <v>2</v>
      </c>
      <c r="V361">
        <v>19.7</v>
      </c>
      <c r="W361">
        <v>36.4</v>
      </c>
    </row>
    <row r="362" spans="1:23" ht="16.5" x14ac:dyDescent="0.3">
      <c r="A362" s="3">
        <v>361</v>
      </c>
      <c r="B362" s="1">
        <v>44191</v>
      </c>
      <c r="C362" s="1" t="s">
        <v>67</v>
      </c>
      <c r="D362" t="s">
        <v>22</v>
      </c>
      <c r="E362">
        <v>8</v>
      </c>
      <c r="F362" t="s">
        <v>25</v>
      </c>
      <c r="G362">
        <v>76</v>
      </c>
      <c r="I362" s="2">
        <f>IFERROR(Table2[[#This Row],[Defects]]/Table2[[#This Row],[Units Produced]],"")</f>
        <v>0</v>
      </c>
      <c r="J362">
        <v>17.37</v>
      </c>
      <c r="K362" s="4">
        <f>IFERROR(Table2[[#This Row],[Units Produced]]/Table2[[#This Row],[Production Time Hours]],"")</f>
        <v>4.3753598157743232</v>
      </c>
      <c r="L362">
        <v>48.82</v>
      </c>
      <c r="M362">
        <v>22.77</v>
      </c>
      <c r="N362">
        <v>119.87</v>
      </c>
      <c r="O362">
        <v>3</v>
      </c>
      <c r="P362">
        <v>4.29</v>
      </c>
      <c r="R362">
        <v>2.04</v>
      </c>
      <c r="S362">
        <v>4.2999999999999997E-2</v>
      </c>
      <c r="T362">
        <v>0.67</v>
      </c>
      <c r="U362">
        <v>1</v>
      </c>
      <c r="V362">
        <v>22</v>
      </c>
      <c r="W362">
        <v>51.6</v>
      </c>
    </row>
    <row r="363" spans="1:23" ht="16.5" x14ac:dyDescent="0.3">
      <c r="A363" s="3">
        <v>362</v>
      </c>
      <c r="B363" s="1">
        <v>44192</v>
      </c>
      <c r="C363" s="1" t="s">
        <v>67</v>
      </c>
      <c r="D363" t="s">
        <v>22</v>
      </c>
      <c r="E363">
        <v>7</v>
      </c>
      <c r="F363" t="s">
        <v>25</v>
      </c>
      <c r="G363">
        <v>81</v>
      </c>
      <c r="H363">
        <v>6</v>
      </c>
      <c r="I363" s="2">
        <f>IFERROR(Table2[[#This Row],[Defects]]/Table2[[#This Row],[Units Produced]],"")</f>
        <v>7.407407407407407E-2</v>
      </c>
      <c r="J363">
        <v>17.8</v>
      </c>
      <c r="K363" s="4">
        <f>IFERROR(Table2[[#This Row],[Units Produced]]/Table2[[#This Row],[Production Time Hours]],"")</f>
        <v>4.5505617977528088</v>
      </c>
      <c r="L363">
        <v>24.24</v>
      </c>
      <c r="M363">
        <v>26.38</v>
      </c>
      <c r="N363">
        <v>364</v>
      </c>
      <c r="O363">
        <v>1</v>
      </c>
      <c r="P363">
        <v>1.54</v>
      </c>
      <c r="Q363">
        <v>0.85</v>
      </c>
      <c r="R363">
        <v>1.1299999999999999</v>
      </c>
      <c r="S363">
        <v>0.04</v>
      </c>
      <c r="T363">
        <v>0.46</v>
      </c>
      <c r="U363">
        <v>1</v>
      </c>
      <c r="V363">
        <v>20.6</v>
      </c>
      <c r="W363">
        <v>39.5</v>
      </c>
    </row>
    <row r="364" spans="1:23" ht="16.5" x14ac:dyDescent="0.3">
      <c r="A364" s="3">
        <v>363</v>
      </c>
      <c r="B364" s="1">
        <v>44193</v>
      </c>
      <c r="C364" s="1" t="s">
        <v>67</v>
      </c>
      <c r="D364" t="s">
        <v>22</v>
      </c>
      <c r="E364">
        <v>5</v>
      </c>
      <c r="F364" t="s">
        <v>25</v>
      </c>
      <c r="G364">
        <v>63</v>
      </c>
      <c r="H364">
        <v>8</v>
      </c>
      <c r="I364" s="2">
        <f>IFERROR(Table2[[#This Row],[Defects]]/Table2[[#This Row],[Units Produced]],"")</f>
        <v>0.12698412698412698</v>
      </c>
      <c r="J364">
        <v>14.28</v>
      </c>
      <c r="K364" s="4">
        <f>IFERROR(Table2[[#This Row],[Units Produced]]/Table2[[#This Row],[Production Time Hours]],"")</f>
        <v>4.4117647058823533</v>
      </c>
      <c r="L364">
        <v>42.22</v>
      </c>
      <c r="M364">
        <v>28.19</v>
      </c>
      <c r="N364">
        <v>406.67</v>
      </c>
      <c r="O364">
        <v>4</v>
      </c>
      <c r="P364">
        <v>2.81</v>
      </c>
      <c r="Q364">
        <v>2.09</v>
      </c>
      <c r="R364">
        <v>2.48</v>
      </c>
      <c r="S364">
        <v>1.2999999999999999E-2</v>
      </c>
      <c r="T364">
        <v>1.28</v>
      </c>
      <c r="U364">
        <v>2</v>
      </c>
      <c r="V364">
        <v>22.8</v>
      </c>
      <c r="W364">
        <v>53.1</v>
      </c>
    </row>
    <row r="365" spans="1:23" ht="16.5" x14ac:dyDescent="0.3">
      <c r="A365" s="3">
        <v>364</v>
      </c>
      <c r="B365" s="1">
        <v>44194</v>
      </c>
      <c r="C365" s="1" t="s">
        <v>67</v>
      </c>
      <c r="D365" t="s">
        <v>26</v>
      </c>
      <c r="E365">
        <v>16</v>
      </c>
      <c r="F365" t="s">
        <v>21</v>
      </c>
      <c r="G365">
        <v>175</v>
      </c>
      <c r="H365">
        <v>7</v>
      </c>
      <c r="I365" s="2">
        <f>IFERROR(Table2[[#This Row],[Defects]]/Table2[[#This Row],[Units Produced]],"")</f>
        <v>0.04</v>
      </c>
      <c r="J365">
        <v>19.079999999999998</v>
      </c>
      <c r="K365" s="4">
        <f>IFERROR(Table2[[#This Row],[Units Produced]]/Table2[[#This Row],[Production Time Hours]],"")</f>
        <v>9.1719077568134182</v>
      </c>
      <c r="L365">
        <v>39.14</v>
      </c>
      <c r="M365">
        <v>16.23</v>
      </c>
      <c r="N365">
        <v>205.01</v>
      </c>
      <c r="O365">
        <v>1</v>
      </c>
      <c r="P365">
        <v>2.34</v>
      </c>
      <c r="Q365">
        <v>2.2599999999999998</v>
      </c>
      <c r="R365">
        <v>2.3199999999999998</v>
      </c>
      <c r="S365">
        <v>3.6999999999999998E-2</v>
      </c>
      <c r="T365">
        <v>0.39</v>
      </c>
      <c r="U365">
        <v>0</v>
      </c>
      <c r="V365">
        <v>21</v>
      </c>
      <c r="W365">
        <v>47.1</v>
      </c>
    </row>
    <row r="366" spans="1:23" ht="16.5" x14ac:dyDescent="0.3">
      <c r="A366" s="3">
        <v>365</v>
      </c>
      <c r="B366" s="1">
        <v>44195</v>
      </c>
      <c r="C366" s="1" t="s">
        <v>67</v>
      </c>
      <c r="D366" t="s">
        <v>26</v>
      </c>
      <c r="E366">
        <v>13</v>
      </c>
      <c r="F366" t="s">
        <v>21</v>
      </c>
      <c r="G366">
        <v>151</v>
      </c>
      <c r="H366">
        <v>0</v>
      </c>
      <c r="I366" s="2">
        <f>IFERROR(Table2[[#This Row],[Defects]]/Table2[[#This Row],[Units Produced]],"")</f>
        <v>0</v>
      </c>
      <c r="J366">
        <v>17.190000000000001</v>
      </c>
      <c r="K366" s="4">
        <f>IFERROR(Table2[[#This Row],[Units Produced]]/Table2[[#This Row],[Production Time Hours]],"")</f>
        <v>8.7841768470040709</v>
      </c>
      <c r="L366">
        <v>48.24</v>
      </c>
      <c r="M366">
        <v>25.17</v>
      </c>
      <c r="N366">
        <v>242.64</v>
      </c>
      <c r="O366">
        <v>1</v>
      </c>
      <c r="P366">
        <v>2.57</v>
      </c>
      <c r="R366">
        <v>2.25</v>
      </c>
      <c r="S366">
        <v>1.6E-2</v>
      </c>
      <c r="T366">
        <v>1.02</v>
      </c>
      <c r="U366">
        <v>1</v>
      </c>
      <c r="V366">
        <v>18.2</v>
      </c>
      <c r="W366">
        <v>41.3</v>
      </c>
    </row>
    <row r="367" spans="1:23" ht="16.5" x14ac:dyDescent="0.3">
      <c r="A367" s="3">
        <v>366</v>
      </c>
      <c r="B367" s="1">
        <v>44196</v>
      </c>
      <c r="C367" s="1" t="s">
        <v>67</v>
      </c>
      <c r="D367" t="s">
        <v>27</v>
      </c>
      <c r="E367">
        <v>17</v>
      </c>
      <c r="F367" t="s">
        <v>23</v>
      </c>
      <c r="G367">
        <v>138</v>
      </c>
      <c r="H367">
        <v>9</v>
      </c>
      <c r="I367" s="2">
        <f>IFERROR(Table2[[#This Row],[Defects]]/Table2[[#This Row],[Units Produced]],"")</f>
        <v>6.5217391304347824E-2</v>
      </c>
      <c r="J367">
        <v>19.3</v>
      </c>
      <c r="K367" s="4">
        <f>IFERROR(Table2[[#This Row],[Units Produced]]/Table2[[#This Row],[Production Time Hours]],"")</f>
        <v>7.1502590673575126</v>
      </c>
      <c r="L367">
        <v>47.99</v>
      </c>
      <c r="M367">
        <v>27.12</v>
      </c>
      <c r="N367">
        <v>366.07</v>
      </c>
      <c r="O367">
        <v>2</v>
      </c>
      <c r="P367">
        <v>3.54</v>
      </c>
      <c r="Q367">
        <v>0.26</v>
      </c>
      <c r="R367">
        <v>1.43</v>
      </c>
      <c r="S367">
        <v>1.7999999999999999E-2</v>
      </c>
      <c r="T367">
        <v>1.47</v>
      </c>
      <c r="U367">
        <v>1</v>
      </c>
      <c r="V367">
        <v>20.8</v>
      </c>
      <c r="W367">
        <v>43.3</v>
      </c>
    </row>
    <row r="368" spans="1:23" ht="16.5" x14ac:dyDescent="0.3">
      <c r="A368" s="3">
        <v>367</v>
      </c>
      <c r="B368" s="1">
        <v>44197</v>
      </c>
      <c r="C368" s="1" t="s">
        <v>56</v>
      </c>
      <c r="D368" t="s">
        <v>20</v>
      </c>
      <c r="E368">
        <v>3</v>
      </c>
      <c r="F368" t="s">
        <v>25</v>
      </c>
      <c r="G368">
        <v>79</v>
      </c>
      <c r="H368">
        <v>1</v>
      </c>
      <c r="I368" s="2">
        <f>IFERROR(Table2[[#This Row],[Defects]]/Table2[[#This Row],[Units Produced]],"")</f>
        <v>1.2658227848101266E-2</v>
      </c>
      <c r="J368">
        <v>23.42</v>
      </c>
      <c r="K368" s="4">
        <f>IFERROR(Table2[[#This Row],[Units Produced]]/Table2[[#This Row],[Production Time Hours]],"")</f>
        <v>3.3731853116994022</v>
      </c>
      <c r="L368">
        <v>28.29</v>
      </c>
      <c r="M368">
        <v>24.35</v>
      </c>
      <c r="N368">
        <v>322.95</v>
      </c>
      <c r="O368">
        <v>3</v>
      </c>
      <c r="P368">
        <v>3.81</v>
      </c>
      <c r="Q368">
        <v>2.54</v>
      </c>
      <c r="R368">
        <v>1.56</v>
      </c>
      <c r="S368">
        <v>1.4999999999999999E-2</v>
      </c>
      <c r="T368">
        <v>1.58</v>
      </c>
      <c r="U368">
        <v>0</v>
      </c>
      <c r="V368">
        <v>18.399999999999999</v>
      </c>
      <c r="W368">
        <v>39.4</v>
      </c>
    </row>
    <row r="369" spans="1:23" ht="16.5" x14ac:dyDescent="0.3">
      <c r="A369" s="3">
        <v>368</v>
      </c>
      <c r="B369" s="1">
        <v>44198</v>
      </c>
      <c r="C369" s="1" t="s">
        <v>56</v>
      </c>
      <c r="D369" t="s">
        <v>22</v>
      </c>
      <c r="E369">
        <v>5</v>
      </c>
      <c r="F369" t="s">
        <v>23</v>
      </c>
      <c r="G369">
        <v>177</v>
      </c>
      <c r="H369">
        <v>6</v>
      </c>
      <c r="I369" s="2">
        <f>IFERROR(Table2[[#This Row],[Defects]]/Table2[[#This Row],[Units Produced]],"")</f>
        <v>3.3898305084745763E-2</v>
      </c>
      <c r="J369">
        <v>14.33</v>
      </c>
      <c r="K369" s="4">
        <f>IFERROR(Table2[[#This Row],[Units Produced]]/Table2[[#This Row],[Production Time Hours]],"")</f>
        <v>12.351709699930217</v>
      </c>
      <c r="L369">
        <v>19.12</v>
      </c>
      <c r="M369">
        <v>18.84</v>
      </c>
      <c r="N369">
        <v>351.09</v>
      </c>
      <c r="O369">
        <v>1</v>
      </c>
      <c r="P369">
        <v>4.8499999999999996</v>
      </c>
      <c r="Q369">
        <v>0.48</v>
      </c>
      <c r="R369">
        <v>1.87</v>
      </c>
      <c r="S369">
        <v>3.9E-2</v>
      </c>
      <c r="T369">
        <v>0.84</v>
      </c>
      <c r="U369">
        <v>1</v>
      </c>
      <c r="V369">
        <v>23.2</v>
      </c>
      <c r="W369">
        <v>37.200000000000003</v>
      </c>
    </row>
    <row r="370" spans="1:23" ht="16.5" x14ac:dyDescent="0.3">
      <c r="A370" s="3">
        <v>369</v>
      </c>
      <c r="B370" s="1">
        <v>44199</v>
      </c>
      <c r="C370" s="1" t="s">
        <v>56</v>
      </c>
      <c r="D370" t="s">
        <v>22</v>
      </c>
      <c r="E370">
        <v>5</v>
      </c>
      <c r="F370" t="s">
        <v>21</v>
      </c>
      <c r="G370">
        <v>168</v>
      </c>
      <c r="H370">
        <v>8</v>
      </c>
      <c r="I370" s="2">
        <f>IFERROR(Table2[[#This Row],[Defects]]/Table2[[#This Row],[Units Produced]],"")</f>
        <v>4.7619047619047616E-2</v>
      </c>
      <c r="J370">
        <v>18.63</v>
      </c>
      <c r="K370" s="4">
        <f>IFERROR(Table2[[#This Row],[Units Produced]]/Table2[[#This Row],[Production Time Hours]],"")</f>
        <v>9.0177133655394535</v>
      </c>
      <c r="L370">
        <v>22.04</v>
      </c>
      <c r="M370">
        <v>25.21</v>
      </c>
      <c r="N370">
        <v>324.08999999999997</v>
      </c>
      <c r="O370">
        <v>4</v>
      </c>
      <c r="P370">
        <v>3.51</v>
      </c>
      <c r="R370">
        <v>0.84</v>
      </c>
      <c r="S370">
        <v>4.8000000000000001E-2</v>
      </c>
      <c r="T370">
        <v>0.8</v>
      </c>
      <c r="U370">
        <v>2</v>
      </c>
      <c r="V370">
        <v>19.7</v>
      </c>
      <c r="W370">
        <v>45.9</v>
      </c>
    </row>
    <row r="371" spans="1:23" ht="16.5" x14ac:dyDescent="0.3">
      <c r="A371" s="3">
        <v>370</v>
      </c>
      <c r="B371" s="1">
        <v>44200</v>
      </c>
      <c r="C371" s="1" t="s">
        <v>56</v>
      </c>
      <c r="D371" t="s">
        <v>24</v>
      </c>
      <c r="E371">
        <v>11</v>
      </c>
      <c r="F371" t="s">
        <v>21</v>
      </c>
      <c r="G371">
        <v>185</v>
      </c>
      <c r="H371">
        <v>2</v>
      </c>
      <c r="I371" s="2">
        <f>IFERROR(Table2[[#This Row],[Defects]]/Table2[[#This Row],[Units Produced]],"")</f>
        <v>1.0810810810810811E-2</v>
      </c>
      <c r="J371">
        <v>20.170000000000002</v>
      </c>
      <c r="K371" s="4">
        <f>IFERROR(Table2[[#This Row],[Units Produced]]/Table2[[#This Row],[Production Time Hours]],"")</f>
        <v>9.1720376797223597</v>
      </c>
      <c r="L371">
        <v>21.78</v>
      </c>
      <c r="M371">
        <v>28.58</v>
      </c>
      <c r="N371">
        <v>299.08</v>
      </c>
      <c r="O371">
        <v>1</v>
      </c>
      <c r="P371">
        <v>1.57</v>
      </c>
      <c r="Q371">
        <v>0.02</v>
      </c>
      <c r="R371">
        <v>1.61</v>
      </c>
      <c r="S371">
        <v>2.1999999999999999E-2</v>
      </c>
      <c r="T371">
        <v>1.06</v>
      </c>
      <c r="U371">
        <v>2</v>
      </c>
      <c r="V371">
        <v>19.3</v>
      </c>
      <c r="W371">
        <v>44</v>
      </c>
    </row>
    <row r="372" spans="1:23" ht="16.5" x14ac:dyDescent="0.3">
      <c r="A372" s="3">
        <v>371</v>
      </c>
      <c r="B372" s="1">
        <v>44201</v>
      </c>
      <c r="C372" s="1" t="s">
        <v>56</v>
      </c>
      <c r="D372" t="s">
        <v>26</v>
      </c>
      <c r="E372">
        <v>15</v>
      </c>
      <c r="F372" t="s">
        <v>25</v>
      </c>
      <c r="G372">
        <v>118</v>
      </c>
      <c r="H372">
        <v>2</v>
      </c>
      <c r="I372" s="2">
        <f>IFERROR(Table2[[#This Row],[Defects]]/Table2[[#This Row],[Units Produced]],"")</f>
        <v>1.6949152542372881E-2</v>
      </c>
      <c r="J372">
        <v>22</v>
      </c>
      <c r="K372" s="4">
        <f>IFERROR(Table2[[#This Row],[Units Produced]]/Table2[[#This Row],[Production Time Hours]],"")</f>
        <v>5.3636363636363633</v>
      </c>
      <c r="L372">
        <v>35.200000000000003</v>
      </c>
      <c r="M372">
        <v>28.94</v>
      </c>
      <c r="N372">
        <v>112.07</v>
      </c>
      <c r="O372">
        <v>4</v>
      </c>
      <c r="P372">
        <v>3.25</v>
      </c>
      <c r="Q372">
        <v>2.86</v>
      </c>
      <c r="R372">
        <v>2.0299999999999998</v>
      </c>
      <c r="S372">
        <v>0.03</v>
      </c>
      <c r="T372">
        <v>0.67</v>
      </c>
      <c r="U372">
        <v>0</v>
      </c>
      <c r="V372">
        <v>23.8</v>
      </c>
      <c r="W372">
        <v>37.299999999999997</v>
      </c>
    </row>
    <row r="373" spans="1:23" ht="16.5" x14ac:dyDescent="0.3">
      <c r="A373" s="3">
        <v>372</v>
      </c>
      <c r="B373" s="1">
        <v>44202</v>
      </c>
      <c r="C373" s="1" t="s">
        <v>56</v>
      </c>
      <c r="D373" t="s">
        <v>22</v>
      </c>
      <c r="E373">
        <v>7</v>
      </c>
      <c r="F373" t="s">
        <v>21</v>
      </c>
      <c r="G373">
        <v>63</v>
      </c>
      <c r="H373">
        <v>1</v>
      </c>
      <c r="I373" s="2">
        <f>IFERROR(Table2[[#This Row],[Defects]]/Table2[[#This Row],[Units Produced]],"")</f>
        <v>1.5873015873015872E-2</v>
      </c>
      <c r="J373">
        <v>13.54</v>
      </c>
      <c r="K373" s="4">
        <f>IFERROR(Table2[[#This Row],[Units Produced]]/Table2[[#This Row],[Production Time Hours]],"")</f>
        <v>4.6528803545051698</v>
      </c>
      <c r="L373">
        <v>24.68</v>
      </c>
      <c r="M373">
        <v>25.68</v>
      </c>
      <c r="N373">
        <v>248.9</v>
      </c>
      <c r="O373">
        <v>4</v>
      </c>
      <c r="P373">
        <v>2.92</v>
      </c>
      <c r="Q373">
        <v>2.89</v>
      </c>
      <c r="R373">
        <v>0.61</v>
      </c>
      <c r="S373">
        <v>0.03</v>
      </c>
      <c r="T373">
        <v>1.73</v>
      </c>
      <c r="U373">
        <v>1</v>
      </c>
      <c r="V373">
        <v>21.9</v>
      </c>
      <c r="W373">
        <v>59.2</v>
      </c>
    </row>
    <row r="374" spans="1:23" ht="16.5" x14ac:dyDescent="0.3">
      <c r="A374" s="3">
        <v>373</v>
      </c>
      <c r="B374" s="1">
        <v>44203</v>
      </c>
      <c r="C374" s="1" t="s">
        <v>56</v>
      </c>
      <c r="D374" t="s">
        <v>20</v>
      </c>
      <c r="E374">
        <v>1</v>
      </c>
      <c r="F374" t="s">
        <v>23</v>
      </c>
      <c r="G374">
        <v>110</v>
      </c>
      <c r="H374">
        <v>0</v>
      </c>
      <c r="I374" s="2">
        <f>IFERROR(Table2[[#This Row],[Defects]]/Table2[[#This Row],[Units Produced]],"")</f>
        <v>0</v>
      </c>
      <c r="J374">
        <v>22.13</v>
      </c>
      <c r="K374" s="4">
        <f>IFERROR(Table2[[#This Row],[Units Produced]]/Table2[[#This Row],[Production Time Hours]],"")</f>
        <v>4.9706281066425673</v>
      </c>
      <c r="L374">
        <v>44.73</v>
      </c>
      <c r="M374">
        <v>18.399999999999999</v>
      </c>
      <c r="N374">
        <v>341.52</v>
      </c>
      <c r="O374">
        <v>3</v>
      </c>
      <c r="P374">
        <v>2.68</v>
      </c>
      <c r="Q374">
        <v>2.87</v>
      </c>
      <c r="R374">
        <v>0.95</v>
      </c>
      <c r="S374">
        <v>0.01</v>
      </c>
      <c r="T374">
        <v>1.32</v>
      </c>
      <c r="U374">
        <v>1</v>
      </c>
      <c r="V374">
        <v>24.3</v>
      </c>
      <c r="W374">
        <v>38.6</v>
      </c>
    </row>
    <row r="375" spans="1:23" ht="16.5" x14ac:dyDescent="0.3">
      <c r="A375" s="3">
        <v>374</v>
      </c>
      <c r="B375" s="1">
        <v>44204</v>
      </c>
      <c r="C375" s="1" t="s">
        <v>56</v>
      </c>
      <c r="D375" t="s">
        <v>24</v>
      </c>
      <c r="E375">
        <v>10</v>
      </c>
      <c r="F375" t="s">
        <v>21</v>
      </c>
      <c r="G375">
        <v>162</v>
      </c>
      <c r="H375">
        <v>4</v>
      </c>
      <c r="I375" s="2">
        <f>IFERROR(Table2[[#This Row],[Defects]]/Table2[[#This Row],[Units Produced]],"")</f>
        <v>2.4691358024691357E-2</v>
      </c>
      <c r="J375">
        <v>13.4</v>
      </c>
      <c r="K375" s="4">
        <f>IFERROR(Table2[[#This Row],[Units Produced]]/Table2[[#This Row],[Production Time Hours]],"")</f>
        <v>12.08955223880597</v>
      </c>
      <c r="L375">
        <v>22.07</v>
      </c>
      <c r="M375">
        <v>18.309999999999999</v>
      </c>
      <c r="N375">
        <v>419.75</v>
      </c>
      <c r="O375">
        <v>4</v>
      </c>
      <c r="P375">
        <v>0.05</v>
      </c>
      <c r="Q375">
        <v>0.27</v>
      </c>
      <c r="R375">
        <v>2.17</v>
      </c>
      <c r="S375">
        <v>2.1999999999999999E-2</v>
      </c>
      <c r="T375">
        <v>0.73</v>
      </c>
      <c r="U375">
        <v>1</v>
      </c>
      <c r="V375">
        <v>20.399999999999999</v>
      </c>
      <c r="W375">
        <v>33.700000000000003</v>
      </c>
    </row>
    <row r="376" spans="1:23" ht="16.5" x14ac:dyDescent="0.3">
      <c r="A376" s="3">
        <v>375</v>
      </c>
      <c r="B376" s="1">
        <v>44205</v>
      </c>
      <c r="C376" s="1" t="s">
        <v>56</v>
      </c>
      <c r="D376" t="s">
        <v>27</v>
      </c>
      <c r="E376">
        <v>18</v>
      </c>
      <c r="F376" t="s">
        <v>21</v>
      </c>
      <c r="G376">
        <v>70</v>
      </c>
      <c r="H376">
        <v>0</v>
      </c>
      <c r="I376" s="2">
        <f>IFERROR(Table2[[#This Row],[Defects]]/Table2[[#This Row],[Units Produced]],"")</f>
        <v>0</v>
      </c>
      <c r="J376">
        <v>16.940000000000001</v>
      </c>
      <c r="K376" s="4">
        <f>IFERROR(Table2[[#This Row],[Units Produced]]/Table2[[#This Row],[Production Time Hours]],"")</f>
        <v>4.1322314049586772</v>
      </c>
      <c r="L376">
        <v>49.6</v>
      </c>
      <c r="M376">
        <v>20.46</v>
      </c>
      <c r="N376">
        <v>445.04</v>
      </c>
      <c r="O376">
        <v>1</v>
      </c>
      <c r="P376">
        <v>4.04</v>
      </c>
      <c r="Q376">
        <v>0.93</v>
      </c>
      <c r="R376">
        <v>1.32</v>
      </c>
      <c r="S376">
        <v>1.9E-2</v>
      </c>
      <c r="T376">
        <v>0.35</v>
      </c>
      <c r="U376">
        <v>1</v>
      </c>
      <c r="V376">
        <v>19.7</v>
      </c>
      <c r="W376">
        <v>42.1</v>
      </c>
    </row>
    <row r="377" spans="1:23" ht="16.5" x14ac:dyDescent="0.3">
      <c r="A377" s="3">
        <v>376</v>
      </c>
      <c r="B377" s="1">
        <v>44206</v>
      </c>
      <c r="C377" s="1" t="s">
        <v>56</v>
      </c>
      <c r="D377" t="s">
        <v>27</v>
      </c>
      <c r="E377">
        <v>20</v>
      </c>
      <c r="F377" t="s">
        <v>23</v>
      </c>
      <c r="G377">
        <v>78</v>
      </c>
      <c r="H377">
        <v>5</v>
      </c>
      <c r="I377" s="2">
        <f>IFERROR(Table2[[#This Row],[Defects]]/Table2[[#This Row],[Units Produced]],"")</f>
        <v>6.4102564102564097E-2</v>
      </c>
      <c r="J377">
        <v>9.01</v>
      </c>
      <c r="K377" s="4">
        <f>IFERROR(Table2[[#This Row],[Units Produced]]/Table2[[#This Row],[Production Time Hours]],"")</f>
        <v>8.657047724750278</v>
      </c>
      <c r="L377">
        <v>36.51</v>
      </c>
      <c r="M377">
        <v>17.84</v>
      </c>
      <c r="N377">
        <v>244.7</v>
      </c>
      <c r="O377">
        <v>1</v>
      </c>
      <c r="P377">
        <v>4.67</v>
      </c>
      <c r="Q377">
        <v>1.2</v>
      </c>
      <c r="R377">
        <v>0.82</v>
      </c>
      <c r="S377">
        <v>0.01</v>
      </c>
      <c r="T377">
        <v>1.95</v>
      </c>
      <c r="U377">
        <v>1</v>
      </c>
      <c r="V377">
        <v>19.899999999999999</v>
      </c>
      <c r="W377">
        <v>34.1</v>
      </c>
    </row>
    <row r="378" spans="1:23" ht="16.5" x14ac:dyDescent="0.3">
      <c r="A378" s="3">
        <v>377</v>
      </c>
      <c r="B378" s="1">
        <v>44207</v>
      </c>
      <c r="C378" s="1" t="s">
        <v>56</v>
      </c>
      <c r="D378" t="s">
        <v>26</v>
      </c>
      <c r="E378">
        <v>15</v>
      </c>
      <c r="F378" t="s">
        <v>25</v>
      </c>
      <c r="G378">
        <v>122</v>
      </c>
      <c r="I378" s="2">
        <f>IFERROR(Table2[[#This Row],[Defects]]/Table2[[#This Row],[Units Produced]],"")</f>
        <v>0</v>
      </c>
      <c r="J378">
        <v>23.66</v>
      </c>
      <c r="K378" s="4">
        <f>IFERROR(Table2[[#This Row],[Units Produced]]/Table2[[#This Row],[Production Time Hours]],"")</f>
        <v>5.1563820794590027</v>
      </c>
      <c r="L378">
        <v>24.23</v>
      </c>
      <c r="M378">
        <v>18.53</v>
      </c>
      <c r="N378">
        <v>379.78</v>
      </c>
      <c r="O378">
        <v>2</v>
      </c>
      <c r="Q378">
        <v>2.94</v>
      </c>
      <c r="R378">
        <v>1.0900000000000001</v>
      </c>
      <c r="S378">
        <v>1.6E-2</v>
      </c>
      <c r="T378">
        <v>1.92</v>
      </c>
      <c r="U378">
        <v>0</v>
      </c>
      <c r="V378">
        <v>25</v>
      </c>
      <c r="W378">
        <v>58.1</v>
      </c>
    </row>
    <row r="379" spans="1:23" ht="16.5" x14ac:dyDescent="0.3">
      <c r="A379" s="3">
        <v>378</v>
      </c>
      <c r="B379" s="1">
        <v>44208</v>
      </c>
      <c r="C379" s="1" t="s">
        <v>56</v>
      </c>
      <c r="D379" t="s">
        <v>20</v>
      </c>
      <c r="E379">
        <v>1</v>
      </c>
      <c r="F379" t="s">
        <v>23</v>
      </c>
      <c r="G379">
        <v>155</v>
      </c>
      <c r="H379">
        <v>9</v>
      </c>
      <c r="I379" s="2">
        <f>IFERROR(Table2[[#This Row],[Defects]]/Table2[[#This Row],[Units Produced]],"")</f>
        <v>5.8064516129032261E-2</v>
      </c>
      <c r="J379">
        <v>6</v>
      </c>
      <c r="K379" s="4">
        <f>IFERROR(Table2[[#This Row],[Units Produced]]/Table2[[#This Row],[Production Time Hours]],"")</f>
        <v>25.833333333333332</v>
      </c>
      <c r="L379">
        <v>33.44</v>
      </c>
      <c r="M379">
        <v>18.32</v>
      </c>
      <c r="N379">
        <v>132.97999999999999</v>
      </c>
      <c r="O379">
        <v>4</v>
      </c>
      <c r="P379">
        <v>0.34</v>
      </c>
      <c r="Q379">
        <v>2.36</v>
      </c>
      <c r="R379">
        <v>1.94</v>
      </c>
      <c r="S379">
        <v>3.3000000000000002E-2</v>
      </c>
      <c r="T379">
        <v>0.47</v>
      </c>
      <c r="U379">
        <v>0</v>
      </c>
      <c r="V379">
        <v>23.7</v>
      </c>
      <c r="W379">
        <v>55.3</v>
      </c>
    </row>
    <row r="380" spans="1:23" ht="16.5" x14ac:dyDescent="0.3">
      <c r="A380" s="3">
        <v>379</v>
      </c>
      <c r="B380" s="1">
        <v>44209</v>
      </c>
      <c r="C380" s="1" t="s">
        <v>56</v>
      </c>
      <c r="D380" t="s">
        <v>20</v>
      </c>
      <c r="E380">
        <v>4</v>
      </c>
      <c r="F380" t="s">
        <v>25</v>
      </c>
      <c r="G380">
        <v>140</v>
      </c>
      <c r="H380">
        <v>5</v>
      </c>
      <c r="I380" s="2">
        <f>IFERROR(Table2[[#This Row],[Defects]]/Table2[[#This Row],[Units Produced]],"")</f>
        <v>3.5714285714285712E-2</v>
      </c>
      <c r="J380">
        <v>6.93</v>
      </c>
      <c r="K380" s="4">
        <f>IFERROR(Table2[[#This Row],[Units Produced]]/Table2[[#This Row],[Production Time Hours]],"")</f>
        <v>20.202020202020204</v>
      </c>
      <c r="L380">
        <v>24.47</v>
      </c>
      <c r="M380">
        <v>16.52</v>
      </c>
      <c r="N380">
        <v>244.87</v>
      </c>
      <c r="O380">
        <v>3</v>
      </c>
      <c r="P380">
        <v>0.9</v>
      </c>
      <c r="R380">
        <v>1.74</v>
      </c>
      <c r="S380">
        <v>3.7999999999999999E-2</v>
      </c>
      <c r="T380">
        <v>0.55000000000000004</v>
      </c>
      <c r="U380">
        <v>2</v>
      </c>
      <c r="V380">
        <v>23.2</v>
      </c>
      <c r="W380">
        <v>37.299999999999997</v>
      </c>
    </row>
    <row r="381" spans="1:23" ht="16.5" x14ac:dyDescent="0.3">
      <c r="A381" s="3">
        <v>380</v>
      </c>
      <c r="B381" s="1">
        <v>44210</v>
      </c>
      <c r="C381" s="1" t="s">
        <v>56</v>
      </c>
      <c r="D381" t="s">
        <v>27</v>
      </c>
      <c r="E381">
        <v>17</v>
      </c>
      <c r="F381" t="s">
        <v>25</v>
      </c>
      <c r="G381">
        <v>186</v>
      </c>
      <c r="H381">
        <v>3</v>
      </c>
      <c r="I381" s="2">
        <f>IFERROR(Table2[[#This Row],[Defects]]/Table2[[#This Row],[Units Produced]],"")</f>
        <v>1.6129032258064516E-2</v>
      </c>
      <c r="J381">
        <v>6.79</v>
      </c>
      <c r="K381" s="4">
        <f>IFERROR(Table2[[#This Row],[Units Produced]]/Table2[[#This Row],[Production Time Hours]],"")</f>
        <v>27.39322533136966</v>
      </c>
      <c r="L381">
        <v>30.61</v>
      </c>
      <c r="M381">
        <v>22.94</v>
      </c>
      <c r="N381">
        <v>163.68</v>
      </c>
      <c r="O381">
        <v>4</v>
      </c>
      <c r="P381">
        <v>4.9800000000000004</v>
      </c>
      <c r="Q381">
        <v>1.1499999999999999</v>
      </c>
      <c r="R381">
        <v>1.7</v>
      </c>
      <c r="S381">
        <v>0.05</v>
      </c>
      <c r="T381">
        <v>0.56999999999999995</v>
      </c>
      <c r="U381">
        <v>0</v>
      </c>
      <c r="V381">
        <v>19.2</v>
      </c>
      <c r="W381">
        <v>35.1</v>
      </c>
    </row>
    <row r="382" spans="1:23" ht="16.5" x14ac:dyDescent="0.3">
      <c r="A382" s="3">
        <v>381</v>
      </c>
      <c r="B382" s="1">
        <v>44211</v>
      </c>
      <c r="C382" s="1" t="s">
        <v>56</v>
      </c>
      <c r="D382" t="s">
        <v>22</v>
      </c>
      <c r="E382">
        <v>6</v>
      </c>
      <c r="F382" t="s">
        <v>25</v>
      </c>
      <c r="G382">
        <v>145</v>
      </c>
      <c r="H382">
        <v>9</v>
      </c>
      <c r="I382" s="2">
        <f>IFERROR(Table2[[#This Row],[Defects]]/Table2[[#This Row],[Units Produced]],"")</f>
        <v>6.2068965517241378E-2</v>
      </c>
      <c r="J382">
        <v>10.68</v>
      </c>
      <c r="K382" s="4">
        <f>IFERROR(Table2[[#This Row],[Units Produced]]/Table2[[#This Row],[Production Time Hours]],"")</f>
        <v>13.576779026217229</v>
      </c>
      <c r="L382">
        <v>31.04</v>
      </c>
      <c r="M382">
        <v>19.170000000000002</v>
      </c>
      <c r="N382">
        <v>288.01</v>
      </c>
      <c r="O382">
        <v>2</v>
      </c>
      <c r="Q382">
        <v>2.92</v>
      </c>
      <c r="R382">
        <v>1.31</v>
      </c>
      <c r="S382">
        <v>3.7999999999999999E-2</v>
      </c>
      <c r="T382">
        <v>0.69</v>
      </c>
      <c r="U382">
        <v>2</v>
      </c>
      <c r="V382">
        <v>18.3</v>
      </c>
      <c r="W382">
        <v>42.8</v>
      </c>
    </row>
    <row r="383" spans="1:23" ht="16.5" x14ac:dyDescent="0.3">
      <c r="A383" s="3">
        <v>382</v>
      </c>
      <c r="B383" s="1">
        <v>44212</v>
      </c>
      <c r="C383" s="1" t="s">
        <v>56</v>
      </c>
      <c r="D383" t="s">
        <v>22</v>
      </c>
      <c r="E383">
        <v>8</v>
      </c>
      <c r="F383" t="s">
        <v>21</v>
      </c>
      <c r="G383">
        <v>154</v>
      </c>
      <c r="I383" s="2">
        <f>IFERROR(Table2[[#This Row],[Defects]]/Table2[[#This Row],[Units Produced]],"")</f>
        <v>0</v>
      </c>
      <c r="J383">
        <v>18.66</v>
      </c>
      <c r="K383" s="4">
        <f>IFERROR(Table2[[#This Row],[Units Produced]]/Table2[[#This Row],[Production Time Hours]],"")</f>
        <v>8.2529474812433019</v>
      </c>
      <c r="L383">
        <v>40.61</v>
      </c>
      <c r="M383">
        <v>29.92</v>
      </c>
      <c r="N383">
        <v>356.14</v>
      </c>
      <c r="O383">
        <v>2</v>
      </c>
      <c r="P383">
        <v>1.87</v>
      </c>
      <c r="Q383">
        <v>2.14</v>
      </c>
      <c r="R383">
        <v>1.96</v>
      </c>
      <c r="S383">
        <v>1.4E-2</v>
      </c>
      <c r="T383">
        <v>0.63</v>
      </c>
      <c r="U383">
        <v>2</v>
      </c>
      <c r="V383">
        <v>20.5</v>
      </c>
      <c r="W383">
        <v>45.3</v>
      </c>
    </row>
    <row r="384" spans="1:23" ht="16.5" x14ac:dyDescent="0.3">
      <c r="A384" s="3">
        <v>383</v>
      </c>
      <c r="B384" s="1">
        <v>44213</v>
      </c>
      <c r="C384" s="1" t="s">
        <v>56</v>
      </c>
      <c r="D384" t="s">
        <v>24</v>
      </c>
      <c r="E384">
        <v>11</v>
      </c>
      <c r="F384" t="s">
        <v>23</v>
      </c>
      <c r="G384">
        <v>123</v>
      </c>
      <c r="H384">
        <v>1</v>
      </c>
      <c r="I384" s="2">
        <f>IFERROR(Table2[[#This Row],[Defects]]/Table2[[#This Row],[Units Produced]],"")</f>
        <v>8.130081300813009E-3</v>
      </c>
      <c r="J384">
        <v>23.64</v>
      </c>
      <c r="K384" s="4">
        <f>IFERROR(Table2[[#This Row],[Units Produced]]/Table2[[#This Row],[Production Time Hours]],"")</f>
        <v>5.2030456852791875</v>
      </c>
      <c r="L384">
        <v>27.87</v>
      </c>
      <c r="M384">
        <v>21.29</v>
      </c>
      <c r="N384">
        <v>476.43</v>
      </c>
      <c r="O384">
        <v>2</v>
      </c>
      <c r="P384">
        <v>1.36</v>
      </c>
      <c r="Q384">
        <v>1.56</v>
      </c>
      <c r="R384">
        <v>2.0099999999999998</v>
      </c>
      <c r="S384">
        <v>2.8000000000000001E-2</v>
      </c>
      <c r="T384">
        <v>0.02</v>
      </c>
      <c r="U384">
        <v>0</v>
      </c>
      <c r="V384">
        <v>24.7</v>
      </c>
      <c r="W384">
        <v>43.9</v>
      </c>
    </row>
    <row r="385" spans="1:23" ht="16.5" x14ac:dyDescent="0.3">
      <c r="A385" s="3">
        <v>384</v>
      </c>
      <c r="B385" s="1">
        <v>44214</v>
      </c>
      <c r="C385" s="1" t="s">
        <v>56</v>
      </c>
      <c r="D385" t="s">
        <v>24</v>
      </c>
      <c r="E385">
        <v>12</v>
      </c>
      <c r="F385" t="s">
        <v>21</v>
      </c>
      <c r="G385">
        <v>106</v>
      </c>
      <c r="H385">
        <v>5</v>
      </c>
      <c r="I385" s="2">
        <f>IFERROR(Table2[[#This Row],[Defects]]/Table2[[#This Row],[Units Produced]],"")</f>
        <v>4.716981132075472E-2</v>
      </c>
      <c r="J385">
        <v>15.21</v>
      </c>
      <c r="K385" s="4">
        <f>IFERROR(Table2[[#This Row],[Units Produced]]/Table2[[#This Row],[Production Time Hours]],"")</f>
        <v>6.9690992767915843</v>
      </c>
      <c r="L385">
        <v>47.95</v>
      </c>
      <c r="M385">
        <v>24.54</v>
      </c>
      <c r="N385">
        <v>437.79</v>
      </c>
      <c r="O385">
        <v>4</v>
      </c>
      <c r="P385">
        <v>4.9400000000000004</v>
      </c>
      <c r="Q385">
        <v>1.55</v>
      </c>
      <c r="R385">
        <v>1.95</v>
      </c>
      <c r="S385">
        <v>3.6999999999999998E-2</v>
      </c>
      <c r="T385">
        <v>1.55</v>
      </c>
      <c r="U385">
        <v>1</v>
      </c>
      <c r="V385">
        <v>20.3</v>
      </c>
      <c r="W385">
        <v>51.6</v>
      </c>
    </row>
    <row r="386" spans="1:23" ht="16.5" x14ac:dyDescent="0.3">
      <c r="A386" s="3">
        <v>385</v>
      </c>
      <c r="B386" s="1">
        <v>44215</v>
      </c>
      <c r="C386" s="1" t="s">
        <v>56</v>
      </c>
      <c r="D386" t="s">
        <v>20</v>
      </c>
      <c r="E386">
        <v>1</v>
      </c>
      <c r="F386" t="s">
        <v>23</v>
      </c>
      <c r="G386">
        <v>77</v>
      </c>
      <c r="H386">
        <v>4</v>
      </c>
      <c r="I386" s="2">
        <f>IFERROR(Table2[[#This Row],[Defects]]/Table2[[#This Row],[Units Produced]],"")</f>
        <v>5.1948051948051951E-2</v>
      </c>
      <c r="J386">
        <v>15.2</v>
      </c>
      <c r="K386" s="4">
        <f>IFERROR(Table2[[#This Row],[Units Produced]]/Table2[[#This Row],[Production Time Hours]],"")</f>
        <v>5.0657894736842106</v>
      </c>
      <c r="L386">
        <v>13.94</v>
      </c>
      <c r="M386">
        <v>29.25</v>
      </c>
      <c r="N386">
        <v>165.7</v>
      </c>
      <c r="O386">
        <v>3</v>
      </c>
      <c r="P386">
        <v>0.94</v>
      </c>
      <c r="Q386">
        <v>0.23</v>
      </c>
      <c r="R386">
        <v>2.1</v>
      </c>
      <c r="S386">
        <v>0.03</v>
      </c>
      <c r="T386">
        <v>1.1399999999999999</v>
      </c>
      <c r="U386">
        <v>0</v>
      </c>
      <c r="V386">
        <v>22.9</v>
      </c>
      <c r="W386">
        <v>55.2</v>
      </c>
    </row>
    <row r="387" spans="1:23" ht="16.5" x14ac:dyDescent="0.3">
      <c r="A387" s="3">
        <v>386</v>
      </c>
      <c r="B387" s="1">
        <v>44216</v>
      </c>
      <c r="C387" s="1" t="s">
        <v>56</v>
      </c>
      <c r="D387" t="s">
        <v>26</v>
      </c>
      <c r="E387">
        <v>16</v>
      </c>
      <c r="F387" t="s">
        <v>21</v>
      </c>
      <c r="G387">
        <v>78</v>
      </c>
      <c r="H387">
        <v>9</v>
      </c>
      <c r="I387" s="2">
        <f>IFERROR(Table2[[#This Row],[Defects]]/Table2[[#This Row],[Units Produced]],"")</f>
        <v>0.11538461538461539</v>
      </c>
      <c r="J387">
        <v>13.14</v>
      </c>
      <c r="K387" s="4">
        <f>IFERROR(Table2[[#This Row],[Units Produced]]/Table2[[#This Row],[Production Time Hours]],"")</f>
        <v>5.93607305936073</v>
      </c>
      <c r="L387">
        <v>22.84</v>
      </c>
      <c r="M387">
        <v>26.93</v>
      </c>
      <c r="N387">
        <v>405.21</v>
      </c>
      <c r="O387">
        <v>2</v>
      </c>
      <c r="P387">
        <v>0.95</v>
      </c>
      <c r="Q387">
        <v>1.1399999999999999</v>
      </c>
      <c r="R387">
        <v>1.05</v>
      </c>
      <c r="S387">
        <v>2.1999999999999999E-2</v>
      </c>
      <c r="T387">
        <v>0.16</v>
      </c>
      <c r="U387">
        <v>2</v>
      </c>
      <c r="V387">
        <v>20.9</v>
      </c>
      <c r="W387">
        <v>35.299999999999997</v>
      </c>
    </row>
    <row r="388" spans="1:23" ht="16.5" x14ac:dyDescent="0.3">
      <c r="A388" s="3">
        <v>387</v>
      </c>
      <c r="B388" s="1">
        <v>44217</v>
      </c>
      <c r="C388" s="1" t="s">
        <v>56</v>
      </c>
      <c r="D388" t="s">
        <v>22</v>
      </c>
      <c r="E388">
        <v>8</v>
      </c>
      <c r="F388" t="s">
        <v>25</v>
      </c>
      <c r="G388">
        <v>166</v>
      </c>
      <c r="H388">
        <v>5</v>
      </c>
      <c r="I388" s="2">
        <f>IFERROR(Table2[[#This Row],[Defects]]/Table2[[#This Row],[Units Produced]],"")</f>
        <v>3.0120481927710843E-2</v>
      </c>
      <c r="J388">
        <v>21.75</v>
      </c>
      <c r="K388" s="4">
        <f>IFERROR(Table2[[#This Row],[Units Produced]]/Table2[[#This Row],[Production Time Hours]],"")</f>
        <v>7.6321839080459766</v>
      </c>
      <c r="L388">
        <v>39.880000000000003</v>
      </c>
      <c r="M388">
        <v>27.2</v>
      </c>
      <c r="N388">
        <v>331.15</v>
      </c>
      <c r="O388">
        <v>2</v>
      </c>
      <c r="P388">
        <v>2.17</v>
      </c>
      <c r="Q388">
        <v>0.41</v>
      </c>
      <c r="R388">
        <v>2.3199999999999998</v>
      </c>
      <c r="S388">
        <v>1.2E-2</v>
      </c>
      <c r="T388">
        <v>1.94</v>
      </c>
      <c r="U388">
        <v>2</v>
      </c>
      <c r="V388">
        <v>18.399999999999999</v>
      </c>
      <c r="W388">
        <v>47</v>
      </c>
    </row>
    <row r="389" spans="1:23" ht="16.5" x14ac:dyDescent="0.3">
      <c r="A389" s="3">
        <v>388</v>
      </c>
      <c r="B389" s="1">
        <v>44218</v>
      </c>
      <c r="C389" s="1" t="s">
        <v>56</v>
      </c>
      <c r="D389" t="s">
        <v>22</v>
      </c>
      <c r="E389">
        <v>6</v>
      </c>
      <c r="F389" t="s">
        <v>23</v>
      </c>
      <c r="G389">
        <v>100</v>
      </c>
      <c r="H389">
        <v>7</v>
      </c>
      <c r="I389" s="2">
        <f>IFERROR(Table2[[#This Row],[Defects]]/Table2[[#This Row],[Units Produced]],"")</f>
        <v>7.0000000000000007E-2</v>
      </c>
      <c r="J389">
        <v>8.6300000000000008</v>
      </c>
      <c r="K389" s="4">
        <f>IFERROR(Table2[[#This Row],[Units Produced]]/Table2[[#This Row],[Production Time Hours]],"")</f>
        <v>11.587485515643104</v>
      </c>
      <c r="L389">
        <v>33.85</v>
      </c>
      <c r="M389">
        <v>29.06</v>
      </c>
      <c r="N389">
        <v>427.73</v>
      </c>
      <c r="O389">
        <v>4</v>
      </c>
      <c r="P389">
        <v>1.84</v>
      </c>
      <c r="Q389">
        <v>2.21</v>
      </c>
      <c r="R389">
        <v>1.18</v>
      </c>
      <c r="S389">
        <v>2.5999999999999999E-2</v>
      </c>
      <c r="T389">
        <v>0.67</v>
      </c>
      <c r="U389">
        <v>1</v>
      </c>
      <c r="V389">
        <v>19.7</v>
      </c>
      <c r="W389">
        <v>48.5</v>
      </c>
    </row>
    <row r="390" spans="1:23" ht="16.5" x14ac:dyDescent="0.3">
      <c r="A390" s="3">
        <v>389</v>
      </c>
      <c r="B390" s="1">
        <v>44219</v>
      </c>
      <c r="C390" s="1" t="s">
        <v>56</v>
      </c>
      <c r="D390" t="s">
        <v>26</v>
      </c>
      <c r="E390">
        <v>14</v>
      </c>
      <c r="F390" t="s">
        <v>23</v>
      </c>
      <c r="G390">
        <v>146</v>
      </c>
      <c r="H390">
        <v>8</v>
      </c>
      <c r="I390" s="2">
        <f>IFERROR(Table2[[#This Row],[Defects]]/Table2[[#This Row],[Units Produced]],"")</f>
        <v>5.4794520547945202E-2</v>
      </c>
      <c r="J390">
        <v>5.37</v>
      </c>
      <c r="K390" s="4">
        <f>IFERROR(Table2[[#This Row],[Units Produced]]/Table2[[#This Row],[Production Time Hours]],"")</f>
        <v>27.18808193668529</v>
      </c>
      <c r="L390">
        <v>14.96</v>
      </c>
      <c r="M390">
        <v>27.7</v>
      </c>
      <c r="N390">
        <v>290.74</v>
      </c>
      <c r="O390">
        <v>2</v>
      </c>
      <c r="P390">
        <v>0.83</v>
      </c>
      <c r="Q390">
        <v>2.63</v>
      </c>
      <c r="R390">
        <v>1.05</v>
      </c>
      <c r="S390">
        <v>2.4E-2</v>
      </c>
      <c r="T390">
        <v>1.72</v>
      </c>
      <c r="U390">
        <v>1</v>
      </c>
      <c r="V390">
        <v>24.3</v>
      </c>
      <c r="W390">
        <v>38.299999999999997</v>
      </c>
    </row>
    <row r="391" spans="1:23" ht="16.5" x14ac:dyDescent="0.3">
      <c r="A391" s="3">
        <v>390</v>
      </c>
      <c r="B391" s="1">
        <v>44220</v>
      </c>
      <c r="C391" s="1" t="s">
        <v>56</v>
      </c>
      <c r="D391" t="s">
        <v>22</v>
      </c>
      <c r="E391">
        <v>7</v>
      </c>
      <c r="F391" t="s">
        <v>23</v>
      </c>
      <c r="G391">
        <v>90</v>
      </c>
      <c r="H391">
        <v>1</v>
      </c>
      <c r="I391" s="2">
        <f>IFERROR(Table2[[#This Row],[Defects]]/Table2[[#This Row],[Units Produced]],"")</f>
        <v>1.1111111111111112E-2</v>
      </c>
      <c r="J391">
        <v>6.26</v>
      </c>
      <c r="K391" s="4">
        <f>IFERROR(Table2[[#This Row],[Units Produced]]/Table2[[#This Row],[Production Time Hours]],"")</f>
        <v>14.376996805111821</v>
      </c>
      <c r="L391">
        <v>42.55</v>
      </c>
      <c r="M391">
        <v>28.39</v>
      </c>
      <c r="N391">
        <v>180.67</v>
      </c>
      <c r="O391">
        <v>3</v>
      </c>
      <c r="P391">
        <v>3.63</v>
      </c>
      <c r="Q391">
        <v>2.79</v>
      </c>
      <c r="R391">
        <v>1.82</v>
      </c>
      <c r="S391">
        <v>4.3999999999999997E-2</v>
      </c>
      <c r="T391">
        <v>1.88</v>
      </c>
      <c r="U391">
        <v>0</v>
      </c>
      <c r="V391">
        <v>24.8</v>
      </c>
      <c r="W391">
        <v>38.799999999999997</v>
      </c>
    </row>
    <row r="392" spans="1:23" ht="16.5" x14ac:dyDescent="0.3">
      <c r="A392" s="3">
        <v>391</v>
      </c>
      <c r="B392" s="1">
        <v>44221</v>
      </c>
      <c r="C392" s="1" t="s">
        <v>56</v>
      </c>
      <c r="D392" t="s">
        <v>22</v>
      </c>
      <c r="E392">
        <v>8</v>
      </c>
      <c r="F392" t="s">
        <v>21</v>
      </c>
      <c r="G392">
        <v>68</v>
      </c>
      <c r="H392">
        <v>15</v>
      </c>
      <c r="I392" s="2">
        <f>IFERROR(Table2[[#This Row],[Defects]]/Table2[[#This Row],[Units Produced]],"")</f>
        <v>0.22058823529411764</v>
      </c>
      <c r="J392">
        <v>20.78</v>
      </c>
      <c r="K392" s="4">
        <f>IFERROR(Table2[[#This Row],[Units Produced]]/Table2[[#This Row],[Production Time Hours]],"")</f>
        <v>3.2723772858517806</v>
      </c>
      <c r="L392">
        <v>36.56</v>
      </c>
      <c r="M392">
        <v>28.68</v>
      </c>
      <c r="N392">
        <v>131</v>
      </c>
      <c r="O392">
        <v>2</v>
      </c>
      <c r="P392">
        <v>4.9000000000000004</v>
      </c>
      <c r="Q392">
        <v>2.93</v>
      </c>
      <c r="R392">
        <v>2.4300000000000002</v>
      </c>
      <c r="S392">
        <v>1.7000000000000001E-2</v>
      </c>
      <c r="T392">
        <v>0.03</v>
      </c>
      <c r="U392">
        <v>0</v>
      </c>
      <c r="V392">
        <v>18.5</v>
      </c>
      <c r="W392">
        <v>49.9</v>
      </c>
    </row>
    <row r="393" spans="1:23" ht="16.5" x14ac:dyDescent="0.3">
      <c r="A393" s="3">
        <v>392</v>
      </c>
      <c r="B393" s="1">
        <v>44222</v>
      </c>
      <c r="C393" s="1" t="s">
        <v>56</v>
      </c>
      <c r="D393" t="s">
        <v>26</v>
      </c>
      <c r="E393">
        <v>15</v>
      </c>
      <c r="F393" t="s">
        <v>25</v>
      </c>
      <c r="G393">
        <v>72</v>
      </c>
      <c r="I393" s="2">
        <f>IFERROR(Table2[[#This Row],[Defects]]/Table2[[#This Row],[Units Produced]],"")</f>
        <v>0</v>
      </c>
      <c r="J393">
        <v>4.9000000000000004</v>
      </c>
      <c r="K393" s="4">
        <f>IFERROR(Table2[[#This Row],[Units Produced]]/Table2[[#This Row],[Production Time Hours]],"")</f>
        <v>14.693877551020407</v>
      </c>
      <c r="L393">
        <v>33.36</v>
      </c>
      <c r="M393">
        <v>22.41</v>
      </c>
      <c r="N393">
        <v>206.52</v>
      </c>
      <c r="O393">
        <v>2</v>
      </c>
      <c r="P393">
        <v>1.21</v>
      </c>
      <c r="Q393">
        <v>0.65</v>
      </c>
      <c r="R393">
        <v>1.01</v>
      </c>
      <c r="S393">
        <v>4.9000000000000002E-2</v>
      </c>
      <c r="T393">
        <v>1.92</v>
      </c>
      <c r="U393">
        <v>2</v>
      </c>
      <c r="V393">
        <v>20.9</v>
      </c>
      <c r="W393">
        <v>34.6</v>
      </c>
    </row>
    <row r="394" spans="1:23" ht="16.5" x14ac:dyDescent="0.3">
      <c r="A394" s="3">
        <v>393</v>
      </c>
      <c r="B394" s="1">
        <v>44223</v>
      </c>
      <c r="C394" s="1" t="s">
        <v>56</v>
      </c>
      <c r="D394" t="s">
        <v>26</v>
      </c>
      <c r="E394">
        <v>14</v>
      </c>
      <c r="F394" t="s">
        <v>23</v>
      </c>
      <c r="G394">
        <v>117</v>
      </c>
      <c r="H394">
        <v>8</v>
      </c>
      <c r="I394" s="2">
        <f>IFERROR(Table2[[#This Row],[Defects]]/Table2[[#This Row],[Units Produced]],"")</f>
        <v>6.8376068376068383E-2</v>
      </c>
      <c r="J394">
        <v>12.49</v>
      </c>
      <c r="K394" s="4">
        <f>IFERROR(Table2[[#This Row],[Units Produced]]/Table2[[#This Row],[Production Time Hours]],"")</f>
        <v>9.3674939951961562</v>
      </c>
      <c r="L394">
        <v>45.04</v>
      </c>
      <c r="M394">
        <v>17.399999999999999</v>
      </c>
      <c r="N394">
        <v>177.66</v>
      </c>
      <c r="O394">
        <v>3</v>
      </c>
      <c r="P394">
        <v>3.01</v>
      </c>
      <c r="Q394">
        <v>1.54</v>
      </c>
      <c r="R394">
        <v>0.88</v>
      </c>
      <c r="S394">
        <v>4.2999999999999997E-2</v>
      </c>
      <c r="T394">
        <v>0.74</v>
      </c>
      <c r="U394">
        <v>1</v>
      </c>
      <c r="V394">
        <v>20.2</v>
      </c>
      <c r="W394">
        <v>40.4</v>
      </c>
    </row>
    <row r="395" spans="1:23" ht="16.5" x14ac:dyDescent="0.3">
      <c r="A395" s="3">
        <v>394</v>
      </c>
      <c r="B395" s="1">
        <v>44224</v>
      </c>
      <c r="C395" s="1" t="s">
        <v>56</v>
      </c>
      <c r="D395" t="s">
        <v>24</v>
      </c>
      <c r="E395">
        <v>10</v>
      </c>
      <c r="F395" t="s">
        <v>25</v>
      </c>
      <c r="G395">
        <v>77</v>
      </c>
      <c r="H395">
        <v>2</v>
      </c>
      <c r="I395" s="2">
        <f>IFERROR(Table2[[#This Row],[Defects]]/Table2[[#This Row],[Units Produced]],"")</f>
        <v>2.5974025974025976E-2</v>
      </c>
      <c r="J395">
        <v>8.4</v>
      </c>
      <c r="K395" s="4">
        <f>IFERROR(Table2[[#This Row],[Units Produced]]/Table2[[#This Row],[Production Time Hours]],"")</f>
        <v>9.1666666666666661</v>
      </c>
      <c r="L395">
        <v>43.37</v>
      </c>
      <c r="M395">
        <v>27.47</v>
      </c>
      <c r="N395">
        <v>344.03</v>
      </c>
      <c r="O395">
        <v>3</v>
      </c>
      <c r="P395">
        <v>1.1599999999999999</v>
      </c>
      <c r="Q395">
        <v>2.21</v>
      </c>
      <c r="R395">
        <v>0.6</v>
      </c>
      <c r="S395">
        <v>0.02</v>
      </c>
      <c r="T395">
        <v>0.2</v>
      </c>
      <c r="U395">
        <v>0</v>
      </c>
      <c r="V395">
        <v>18.899999999999999</v>
      </c>
      <c r="W395">
        <v>36.799999999999997</v>
      </c>
    </row>
    <row r="396" spans="1:23" ht="16.5" x14ac:dyDescent="0.3">
      <c r="A396" s="3">
        <v>395</v>
      </c>
      <c r="B396" s="1">
        <v>44225</v>
      </c>
      <c r="C396" s="1" t="s">
        <v>56</v>
      </c>
      <c r="D396" t="s">
        <v>24</v>
      </c>
      <c r="E396">
        <v>9</v>
      </c>
      <c r="F396" t="s">
        <v>21</v>
      </c>
      <c r="G396">
        <v>123</v>
      </c>
      <c r="I396" s="2">
        <f>IFERROR(Table2[[#This Row],[Defects]]/Table2[[#This Row],[Units Produced]],"")</f>
        <v>0</v>
      </c>
      <c r="J396">
        <v>5.22</v>
      </c>
      <c r="K396" s="4">
        <f>IFERROR(Table2[[#This Row],[Units Produced]]/Table2[[#This Row],[Production Time Hours]],"")</f>
        <v>23.5632183908046</v>
      </c>
      <c r="L396">
        <v>22.64</v>
      </c>
      <c r="M396">
        <v>27.63</v>
      </c>
      <c r="N396">
        <v>357.85</v>
      </c>
      <c r="O396">
        <v>4</v>
      </c>
      <c r="P396">
        <v>2.46</v>
      </c>
      <c r="R396">
        <v>1.44</v>
      </c>
      <c r="S396">
        <v>1.0999999999999999E-2</v>
      </c>
      <c r="T396">
        <v>1.1299999999999999</v>
      </c>
      <c r="U396">
        <v>1</v>
      </c>
      <c r="V396">
        <v>18.600000000000001</v>
      </c>
      <c r="W396">
        <v>47.4</v>
      </c>
    </row>
    <row r="397" spans="1:23" ht="16.5" x14ac:dyDescent="0.3">
      <c r="A397" s="3">
        <v>396</v>
      </c>
      <c r="B397" s="1">
        <v>44226</v>
      </c>
      <c r="C397" s="1" t="s">
        <v>56</v>
      </c>
      <c r="D397" t="s">
        <v>26</v>
      </c>
      <c r="E397">
        <v>13</v>
      </c>
      <c r="F397" t="s">
        <v>23</v>
      </c>
      <c r="G397">
        <v>168</v>
      </c>
      <c r="H397">
        <v>8</v>
      </c>
      <c r="I397" s="2">
        <f>IFERROR(Table2[[#This Row],[Defects]]/Table2[[#This Row],[Units Produced]],"")</f>
        <v>4.7619047619047616E-2</v>
      </c>
      <c r="J397">
        <v>14.16</v>
      </c>
      <c r="K397" s="4">
        <f>IFERROR(Table2[[#This Row],[Units Produced]]/Table2[[#This Row],[Production Time Hours]],"")</f>
        <v>11.864406779661017</v>
      </c>
      <c r="L397">
        <v>31.79</v>
      </c>
      <c r="M397">
        <v>23.71</v>
      </c>
      <c r="N397">
        <v>276.75</v>
      </c>
      <c r="O397">
        <v>1</v>
      </c>
      <c r="P397">
        <v>4.0199999999999996</v>
      </c>
      <c r="Q397">
        <v>3</v>
      </c>
      <c r="R397">
        <v>2.31</v>
      </c>
      <c r="S397">
        <v>2.9000000000000001E-2</v>
      </c>
      <c r="T397">
        <v>0.08</v>
      </c>
      <c r="U397">
        <v>2</v>
      </c>
      <c r="V397">
        <v>23.6</v>
      </c>
      <c r="W397">
        <v>55.9</v>
      </c>
    </row>
    <row r="398" spans="1:23" ht="16.5" x14ac:dyDescent="0.3">
      <c r="A398" s="3">
        <v>397</v>
      </c>
      <c r="B398" s="1">
        <v>44227</v>
      </c>
      <c r="C398" s="1" t="s">
        <v>56</v>
      </c>
      <c r="D398" t="s">
        <v>26</v>
      </c>
      <c r="E398">
        <v>16</v>
      </c>
      <c r="F398" t="s">
        <v>21</v>
      </c>
      <c r="G398">
        <v>121</v>
      </c>
      <c r="H398">
        <v>3</v>
      </c>
      <c r="I398" s="2">
        <f>IFERROR(Table2[[#This Row],[Defects]]/Table2[[#This Row],[Units Produced]],"")</f>
        <v>2.4793388429752067E-2</v>
      </c>
      <c r="J398">
        <v>20.67</v>
      </c>
      <c r="K398" s="4">
        <f>IFERROR(Table2[[#This Row],[Units Produced]]/Table2[[#This Row],[Production Time Hours]],"")</f>
        <v>5.8538945331398153</v>
      </c>
      <c r="L398">
        <v>44.37</v>
      </c>
      <c r="M398">
        <v>26.7</v>
      </c>
      <c r="N398">
        <v>282</v>
      </c>
      <c r="O398">
        <v>3</v>
      </c>
      <c r="P398">
        <v>2.44</v>
      </c>
      <c r="Q398">
        <v>0.76</v>
      </c>
      <c r="R398">
        <v>2.2999999999999998</v>
      </c>
      <c r="S398">
        <v>3.5999999999999997E-2</v>
      </c>
      <c r="T398">
        <v>0.61</v>
      </c>
      <c r="U398">
        <v>1</v>
      </c>
      <c r="V398">
        <v>24.8</v>
      </c>
      <c r="W398">
        <v>38.799999999999997</v>
      </c>
    </row>
    <row r="399" spans="1:23" ht="16.5" x14ac:dyDescent="0.3">
      <c r="A399" s="3">
        <v>398</v>
      </c>
      <c r="B399" s="1">
        <v>44228</v>
      </c>
      <c r="C399" s="1" t="s">
        <v>57</v>
      </c>
      <c r="D399" t="s">
        <v>20</v>
      </c>
      <c r="E399">
        <v>1</v>
      </c>
      <c r="F399" t="s">
        <v>21</v>
      </c>
      <c r="G399">
        <v>83</v>
      </c>
      <c r="H399">
        <v>0</v>
      </c>
      <c r="I399" s="2">
        <f>IFERROR(Table2[[#This Row],[Defects]]/Table2[[#This Row],[Units Produced]],"")</f>
        <v>0</v>
      </c>
      <c r="J399">
        <v>8.35</v>
      </c>
      <c r="K399" s="4">
        <f>IFERROR(Table2[[#This Row],[Units Produced]]/Table2[[#This Row],[Production Time Hours]],"")</f>
        <v>9.9401197604790426</v>
      </c>
      <c r="L399">
        <v>12.59</v>
      </c>
      <c r="M399">
        <v>28.7</v>
      </c>
      <c r="N399">
        <v>446.46</v>
      </c>
      <c r="O399">
        <v>4</v>
      </c>
      <c r="P399">
        <v>4.1500000000000004</v>
      </c>
      <c r="Q399">
        <v>1.76</v>
      </c>
      <c r="R399">
        <v>2.04</v>
      </c>
      <c r="S399">
        <v>2.1999999999999999E-2</v>
      </c>
      <c r="T399">
        <v>1.67</v>
      </c>
      <c r="U399">
        <v>2</v>
      </c>
      <c r="V399">
        <v>20.9</v>
      </c>
      <c r="W399">
        <v>38.5</v>
      </c>
    </row>
    <row r="400" spans="1:23" ht="16.5" x14ac:dyDescent="0.3">
      <c r="A400" s="3">
        <v>399</v>
      </c>
      <c r="B400" s="1">
        <v>44229</v>
      </c>
      <c r="C400" s="1" t="s">
        <v>57</v>
      </c>
      <c r="D400" t="s">
        <v>27</v>
      </c>
      <c r="E400">
        <v>20</v>
      </c>
      <c r="F400" t="s">
        <v>23</v>
      </c>
      <c r="G400">
        <v>195</v>
      </c>
      <c r="I400" s="2">
        <f>IFERROR(Table2[[#This Row],[Defects]]/Table2[[#This Row],[Units Produced]],"")</f>
        <v>0</v>
      </c>
      <c r="J400">
        <v>3.75</v>
      </c>
      <c r="K400" s="4">
        <f>IFERROR(Table2[[#This Row],[Units Produced]]/Table2[[#This Row],[Production Time Hours]],"")</f>
        <v>52</v>
      </c>
      <c r="L400">
        <v>23.14</v>
      </c>
      <c r="M400">
        <v>22.99</v>
      </c>
      <c r="N400">
        <v>157.68</v>
      </c>
      <c r="O400">
        <v>3</v>
      </c>
      <c r="P400">
        <v>2.86</v>
      </c>
      <c r="Q400">
        <v>0.81</v>
      </c>
      <c r="R400">
        <v>1</v>
      </c>
      <c r="S400">
        <v>1.0999999999999999E-2</v>
      </c>
      <c r="T400">
        <v>1.59</v>
      </c>
      <c r="U400">
        <v>1</v>
      </c>
      <c r="V400">
        <v>20.100000000000001</v>
      </c>
      <c r="W400">
        <v>39.4</v>
      </c>
    </row>
    <row r="401" spans="1:23" ht="16.5" x14ac:dyDescent="0.3">
      <c r="A401" s="3">
        <v>400</v>
      </c>
      <c r="B401" s="1">
        <v>44230</v>
      </c>
      <c r="C401" s="1" t="s">
        <v>57</v>
      </c>
      <c r="D401" t="s">
        <v>27</v>
      </c>
      <c r="E401">
        <v>20</v>
      </c>
      <c r="F401" t="s">
        <v>21</v>
      </c>
      <c r="G401">
        <v>82</v>
      </c>
      <c r="H401">
        <v>0</v>
      </c>
      <c r="I401" s="2">
        <f>IFERROR(Table2[[#This Row],[Defects]]/Table2[[#This Row],[Units Produced]],"")</f>
        <v>0</v>
      </c>
      <c r="J401">
        <v>15.33</v>
      </c>
      <c r="K401" s="4">
        <f>IFERROR(Table2[[#This Row],[Units Produced]]/Table2[[#This Row],[Production Time Hours]],"")</f>
        <v>5.3489889106327464</v>
      </c>
      <c r="L401">
        <v>25.54</v>
      </c>
      <c r="M401">
        <v>22.93</v>
      </c>
      <c r="N401">
        <v>143.4</v>
      </c>
      <c r="O401">
        <v>2</v>
      </c>
      <c r="P401">
        <v>4.91</v>
      </c>
      <c r="Q401">
        <v>2.0099999999999998</v>
      </c>
      <c r="R401">
        <v>1.48</v>
      </c>
      <c r="S401">
        <v>4.8000000000000001E-2</v>
      </c>
      <c r="T401">
        <v>1.94</v>
      </c>
      <c r="U401">
        <v>0</v>
      </c>
      <c r="V401">
        <v>22.7</v>
      </c>
      <c r="W401">
        <v>56.2</v>
      </c>
    </row>
    <row r="402" spans="1:23" ht="16.5" x14ac:dyDescent="0.3">
      <c r="A402" s="3">
        <v>401</v>
      </c>
      <c r="B402" s="1">
        <v>44231</v>
      </c>
      <c r="C402" s="1" t="s">
        <v>57</v>
      </c>
      <c r="D402" t="s">
        <v>26</v>
      </c>
      <c r="E402">
        <v>13</v>
      </c>
      <c r="F402" t="s">
        <v>23</v>
      </c>
      <c r="G402">
        <v>104</v>
      </c>
      <c r="I402" s="2">
        <f>IFERROR(Table2[[#This Row],[Defects]]/Table2[[#This Row],[Units Produced]],"")</f>
        <v>0</v>
      </c>
      <c r="J402">
        <v>18.010000000000002</v>
      </c>
      <c r="K402" s="4">
        <f>IFERROR(Table2[[#This Row],[Units Produced]]/Table2[[#This Row],[Production Time Hours]],"")</f>
        <v>5.7745696835091609</v>
      </c>
      <c r="L402">
        <v>20.89</v>
      </c>
      <c r="M402">
        <v>28.58</v>
      </c>
      <c r="N402">
        <v>128.84</v>
      </c>
      <c r="O402">
        <v>1</v>
      </c>
      <c r="P402">
        <v>2.68</v>
      </c>
      <c r="Q402">
        <v>0.87</v>
      </c>
      <c r="R402">
        <v>0.73</v>
      </c>
      <c r="S402">
        <v>2.4E-2</v>
      </c>
      <c r="T402">
        <v>0.06</v>
      </c>
      <c r="U402">
        <v>1</v>
      </c>
      <c r="V402">
        <v>20.9</v>
      </c>
      <c r="W402">
        <v>35.9</v>
      </c>
    </row>
    <row r="403" spans="1:23" ht="16.5" x14ac:dyDescent="0.3">
      <c r="A403" s="3">
        <v>402</v>
      </c>
      <c r="B403" s="1">
        <v>44232</v>
      </c>
      <c r="C403" s="1" t="s">
        <v>57</v>
      </c>
      <c r="D403" t="s">
        <v>24</v>
      </c>
      <c r="E403">
        <v>11</v>
      </c>
      <c r="F403" t="s">
        <v>21</v>
      </c>
      <c r="G403">
        <v>131</v>
      </c>
      <c r="H403">
        <v>2</v>
      </c>
      <c r="I403" s="2">
        <f>IFERROR(Table2[[#This Row],[Defects]]/Table2[[#This Row],[Units Produced]],"")</f>
        <v>1.5267175572519083E-2</v>
      </c>
      <c r="J403">
        <v>13.86</v>
      </c>
      <c r="K403" s="4">
        <f>IFERROR(Table2[[#This Row],[Units Produced]]/Table2[[#This Row],[Production Time Hours]],"")</f>
        <v>9.4516594516594523</v>
      </c>
      <c r="L403">
        <v>30.34</v>
      </c>
      <c r="M403">
        <v>23.16</v>
      </c>
      <c r="N403">
        <v>290.33</v>
      </c>
      <c r="O403">
        <v>2</v>
      </c>
      <c r="P403">
        <v>3.68</v>
      </c>
      <c r="Q403">
        <v>2.17</v>
      </c>
      <c r="R403">
        <v>1.66</v>
      </c>
      <c r="S403">
        <v>4.7E-2</v>
      </c>
      <c r="T403">
        <v>1.1000000000000001</v>
      </c>
      <c r="U403">
        <v>1</v>
      </c>
      <c r="V403">
        <v>22.6</v>
      </c>
      <c r="W403">
        <v>32.1</v>
      </c>
    </row>
    <row r="404" spans="1:23" ht="16.5" x14ac:dyDescent="0.3">
      <c r="A404" s="3">
        <v>403</v>
      </c>
      <c r="B404" s="1">
        <v>44233</v>
      </c>
      <c r="C404" s="1" t="s">
        <v>57</v>
      </c>
      <c r="D404" t="s">
        <v>22</v>
      </c>
      <c r="E404">
        <v>5</v>
      </c>
      <c r="F404" t="s">
        <v>21</v>
      </c>
      <c r="G404">
        <v>79</v>
      </c>
      <c r="H404">
        <v>8</v>
      </c>
      <c r="I404" s="2">
        <f>IFERROR(Table2[[#This Row],[Defects]]/Table2[[#This Row],[Units Produced]],"")</f>
        <v>0.10126582278481013</v>
      </c>
      <c r="J404">
        <v>3.7</v>
      </c>
      <c r="K404" s="4">
        <f>IFERROR(Table2[[#This Row],[Units Produced]]/Table2[[#This Row],[Production Time Hours]],"")</f>
        <v>21.351351351351351</v>
      </c>
      <c r="L404">
        <v>41.85</v>
      </c>
      <c r="M404">
        <v>27.28</v>
      </c>
      <c r="N404">
        <v>412.37</v>
      </c>
      <c r="O404">
        <v>1</v>
      </c>
      <c r="P404">
        <v>1.07</v>
      </c>
      <c r="Q404">
        <v>1.92</v>
      </c>
      <c r="R404">
        <v>2.42</v>
      </c>
      <c r="S404">
        <v>2.3E-2</v>
      </c>
      <c r="U404">
        <v>2</v>
      </c>
      <c r="V404">
        <v>23.6</v>
      </c>
      <c r="W404">
        <v>30.6</v>
      </c>
    </row>
    <row r="405" spans="1:23" ht="16.5" x14ac:dyDescent="0.3">
      <c r="A405" s="3">
        <v>404</v>
      </c>
      <c r="B405" s="1">
        <v>44234</v>
      </c>
      <c r="C405" s="1" t="s">
        <v>57</v>
      </c>
      <c r="D405" t="s">
        <v>20</v>
      </c>
      <c r="E405">
        <v>4</v>
      </c>
      <c r="F405" t="s">
        <v>23</v>
      </c>
      <c r="G405">
        <v>52</v>
      </c>
      <c r="H405">
        <v>3</v>
      </c>
      <c r="I405" s="2">
        <f>IFERROR(Table2[[#This Row],[Defects]]/Table2[[#This Row],[Units Produced]],"")</f>
        <v>5.7692307692307696E-2</v>
      </c>
      <c r="J405">
        <v>1.1100000000000001</v>
      </c>
      <c r="K405" s="4">
        <f>IFERROR(Table2[[#This Row],[Units Produced]]/Table2[[#This Row],[Production Time Hours]],"")</f>
        <v>46.846846846846844</v>
      </c>
      <c r="L405">
        <v>29.18</v>
      </c>
      <c r="M405">
        <v>27.46</v>
      </c>
      <c r="N405">
        <v>367.86</v>
      </c>
      <c r="O405">
        <v>1</v>
      </c>
      <c r="P405">
        <v>1.1100000000000001</v>
      </c>
      <c r="Q405">
        <v>0.52</v>
      </c>
      <c r="R405">
        <v>2</v>
      </c>
      <c r="S405">
        <v>3.5999999999999997E-2</v>
      </c>
      <c r="T405">
        <v>1.82</v>
      </c>
      <c r="U405">
        <v>1</v>
      </c>
      <c r="V405">
        <v>20.7</v>
      </c>
      <c r="W405">
        <v>51.9</v>
      </c>
    </row>
    <row r="406" spans="1:23" ht="16.5" x14ac:dyDescent="0.3">
      <c r="A406" s="3">
        <v>405</v>
      </c>
      <c r="B406" s="1">
        <v>44235</v>
      </c>
      <c r="C406" s="1" t="s">
        <v>57</v>
      </c>
      <c r="D406" t="s">
        <v>24</v>
      </c>
      <c r="E406">
        <v>10</v>
      </c>
      <c r="F406" t="s">
        <v>25</v>
      </c>
      <c r="G406">
        <v>199</v>
      </c>
      <c r="H406">
        <v>8</v>
      </c>
      <c r="I406" s="2">
        <f>IFERROR(Table2[[#This Row],[Defects]]/Table2[[#This Row],[Units Produced]],"")</f>
        <v>4.0201005025125629E-2</v>
      </c>
      <c r="J406">
        <v>2.98</v>
      </c>
      <c r="K406" s="4">
        <f>IFERROR(Table2[[#This Row],[Units Produced]]/Table2[[#This Row],[Production Time Hours]],"")</f>
        <v>66.77852348993288</v>
      </c>
      <c r="L406">
        <v>11.71</v>
      </c>
      <c r="M406">
        <v>19.78</v>
      </c>
      <c r="N406">
        <v>135.28</v>
      </c>
      <c r="O406">
        <v>3</v>
      </c>
      <c r="P406">
        <v>1.79</v>
      </c>
      <c r="Q406">
        <v>0.67</v>
      </c>
      <c r="R406">
        <v>1.38</v>
      </c>
      <c r="S406">
        <v>3.4000000000000002E-2</v>
      </c>
      <c r="T406">
        <v>7.0000000000000007E-2</v>
      </c>
      <c r="U406">
        <v>0</v>
      </c>
      <c r="V406">
        <v>18</v>
      </c>
      <c r="W406">
        <v>38.9</v>
      </c>
    </row>
    <row r="407" spans="1:23" ht="16.5" x14ac:dyDescent="0.3">
      <c r="A407" s="3">
        <v>406</v>
      </c>
      <c r="B407" s="1">
        <v>44236</v>
      </c>
      <c r="C407" s="1" t="s">
        <v>57</v>
      </c>
      <c r="D407" t="s">
        <v>20</v>
      </c>
      <c r="E407">
        <v>2</v>
      </c>
      <c r="F407" t="s">
        <v>21</v>
      </c>
      <c r="G407">
        <v>193</v>
      </c>
      <c r="H407">
        <v>7</v>
      </c>
      <c r="I407" s="2">
        <f>IFERROR(Table2[[#This Row],[Defects]]/Table2[[#This Row],[Units Produced]],"")</f>
        <v>3.6269430051813469E-2</v>
      </c>
      <c r="J407">
        <v>22.22</v>
      </c>
      <c r="K407" s="4">
        <f>IFERROR(Table2[[#This Row],[Units Produced]]/Table2[[#This Row],[Production Time Hours]],"")</f>
        <v>8.6858685868586871</v>
      </c>
      <c r="L407">
        <v>44.15</v>
      </c>
      <c r="M407">
        <v>29.96</v>
      </c>
      <c r="N407">
        <v>301.68</v>
      </c>
      <c r="O407">
        <v>4</v>
      </c>
      <c r="P407">
        <v>1.1000000000000001</v>
      </c>
      <c r="R407">
        <v>1.82</v>
      </c>
      <c r="S407">
        <v>4.2999999999999997E-2</v>
      </c>
      <c r="T407">
        <v>1.85</v>
      </c>
      <c r="U407">
        <v>0</v>
      </c>
      <c r="V407">
        <v>22</v>
      </c>
      <c r="W407">
        <v>56.1</v>
      </c>
    </row>
    <row r="408" spans="1:23" ht="16.5" x14ac:dyDescent="0.3">
      <c r="A408" s="3">
        <v>407</v>
      </c>
      <c r="B408" s="1">
        <v>44237</v>
      </c>
      <c r="C408" s="1" t="s">
        <v>57</v>
      </c>
      <c r="D408" t="s">
        <v>24</v>
      </c>
      <c r="E408">
        <v>12</v>
      </c>
      <c r="F408" t="s">
        <v>25</v>
      </c>
      <c r="G408">
        <v>186</v>
      </c>
      <c r="H408">
        <v>0</v>
      </c>
      <c r="I408" s="2">
        <f>IFERROR(Table2[[#This Row],[Defects]]/Table2[[#This Row],[Units Produced]],"")</f>
        <v>0</v>
      </c>
      <c r="J408">
        <v>14.28</v>
      </c>
      <c r="K408" s="4">
        <f>IFERROR(Table2[[#This Row],[Units Produced]]/Table2[[#This Row],[Production Time Hours]],"")</f>
        <v>13.025210084033613</v>
      </c>
      <c r="L408">
        <v>18.2</v>
      </c>
      <c r="M408">
        <v>27.6</v>
      </c>
      <c r="N408">
        <v>116.37</v>
      </c>
      <c r="O408">
        <v>2</v>
      </c>
      <c r="P408">
        <v>7.0000000000000007E-2</v>
      </c>
      <c r="Q408">
        <v>2.11</v>
      </c>
      <c r="R408">
        <v>1.65</v>
      </c>
      <c r="S408">
        <v>4.5999999999999999E-2</v>
      </c>
      <c r="T408">
        <v>0.6</v>
      </c>
      <c r="U408">
        <v>1</v>
      </c>
      <c r="V408">
        <v>23.3</v>
      </c>
      <c r="W408">
        <v>49</v>
      </c>
    </row>
    <row r="409" spans="1:23" ht="16.5" x14ac:dyDescent="0.3">
      <c r="A409" s="3">
        <v>408</v>
      </c>
      <c r="B409" s="1">
        <v>44238</v>
      </c>
      <c r="C409" s="1" t="s">
        <v>57</v>
      </c>
      <c r="D409" t="s">
        <v>22</v>
      </c>
      <c r="E409">
        <v>5</v>
      </c>
      <c r="F409" t="s">
        <v>21</v>
      </c>
      <c r="G409">
        <v>129</v>
      </c>
      <c r="H409">
        <v>6</v>
      </c>
      <c r="I409" s="2">
        <f>IFERROR(Table2[[#This Row],[Defects]]/Table2[[#This Row],[Units Produced]],"")</f>
        <v>4.6511627906976744E-2</v>
      </c>
      <c r="J409">
        <v>9.58</v>
      </c>
      <c r="K409" s="4">
        <f>IFERROR(Table2[[#This Row],[Units Produced]]/Table2[[#This Row],[Production Time Hours]],"")</f>
        <v>13.465553235908143</v>
      </c>
      <c r="L409">
        <v>27.26</v>
      </c>
      <c r="M409">
        <v>26.01</v>
      </c>
      <c r="N409">
        <v>150.94</v>
      </c>
      <c r="O409">
        <v>3</v>
      </c>
      <c r="P409">
        <v>1.08</v>
      </c>
      <c r="Q409">
        <v>0.47</v>
      </c>
      <c r="R409">
        <v>1.81</v>
      </c>
      <c r="S409">
        <v>2.8000000000000001E-2</v>
      </c>
      <c r="T409">
        <v>1.34</v>
      </c>
      <c r="U409">
        <v>2</v>
      </c>
      <c r="V409">
        <v>21.8</v>
      </c>
      <c r="W409">
        <v>31.6</v>
      </c>
    </row>
    <row r="410" spans="1:23" ht="16.5" x14ac:dyDescent="0.3">
      <c r="A410" s="3">
        <v>409</v>
      </c>
      <c r="B410" s="1">
        <v>44239</v>
      </c>
      <c r="C410" s="1" t="s">
        <v>57</v>
      </c>
      <c r="D410" t="s">
        <v>26</v>
      </c>
      <c r="E410">
        <v>16</v>
      </c>
      <c r="F410" t="s">
        <v>25</v>
      </c>
      <c r="G410">
        <v>88</v>
      </c>
      <c r="H410">
        <v>5</v>
      </c>
      <c r="I410" s="2">
        <f>IFERROR(Table2[[#This Row],[Defects]]/Table2[[#This Row],[Units Produced]],"")</f>
        <v>5.6818181818181816E-2</v>
      </c>
      <c r="J410">
        <v>5.21</v>
      </c>
      <c r="K410" s="4">
        <f>IFERROR(Table2[[#This Row],[Units Produced]]/Table2[[#This Row],[Production Time Hours]],"")</f>
        <v>16.890595009596929</v>
      </c>
      <c r="L410">
        <v>10.82</v>
      </c>
      <c r="M410">
        <v>20.79</v>
      </c>
      <c r="N410">
        <v>183.68</v>
      </c>
      <c r="O410">
        <v>2</v>
      </c>
      <c r="P410">
        <v>2.46</v>
      </c>
      <c r="Q410">
        <v>0.86</v>
      </c>
      <c r="R410">
        <v>0.62</v>
      </c>
      <c r="S410">
        <v>2.7E-2</v>
      </c>
      <c r="T410">
        <v>0.89</v>
      </c>
      <c r="U410">
        <v>1</v>
      </c>
      <c r="V410">
        <v>21</v>
      </c>
      <c r="W410">
        <v>50.3</v>
      </c>
    </row>
    <row r="411" spans="1:23" ht="16.5" x14ac:dyDescent="0.3">
      <c r="A411" s="3">
        <v>410</v>
      </c>
      <c r="B411" s="1">
        <v>44240</v>
      </c>
      <c r="C411" s="1" t="s">
        <v>57</v>
      </c>
      <c r="D411" t="s">
        <v>27</v>
      </c>
      <c r="E411">
        <v>20</v>
      </c>
      <c r="F411" t="s">
        <v>25</v>
      </c>
      <c r="G411">
        <v>175</v>
      </c>
      <c r="H411">
        <v>9</v>
      </c>
      <c r="I411" s="2">
        <f>IFERROR(Table2[[#This Row],[Defects]]/Table2[[#This Row],[Units Produced]],"")</f>
        <v>5.1428571428571428E-2</v>
      </c>
      <c r="J411">
        <v>17.079999999999998</v>
      </c>
      <c r="K411" s="4">
        <f>IFERROR(Table2[[#This Row],[Units Produced]]/Table2[[#This Row],[Production Time Hours]],"")</f>
        <v>10.245901639344263</v>
      </c>
      <c r="L411">
        <v>27.58</v>
      </c>
      <c r="M411">
        <v>17.5</v>
      </c>
      <c r="N411">
        <v>271.39</v>
      </c>
      <c r="O411">
        <v>4</v>
      </c>
      <c r="P411">
        <v>3.34</v>
      </c>
      <c r="Q411">
        <v>0.37</v>
      </c>
      <c r="R411">
        <v>1.77</v>
      </c>
      <c r="S411">
        <v>4.2000000000000003E-2</v>
      </c>
      <c r="T411">
        <v>1.21</v>
      </c>
      <c r="U411">
        <v>1</v>
      </c>
      <c r="V411">
        <v>24.5</v>
      </c>
      <c r="W411">
        <v>30.1</v>
      </c>
    </row>
    <row r="412" spans="1:23" ht="16.5" x14ac:dyDescent="0.3">
      <c r="A412" s="3">
        <v>411</v>
      </c>
      <c r="B412" s="1">
        <v>44241</v>
      </c>
      <c r="C412" s="1" t="s">
        <v>57</v>
      </c>
      <c r="D412" t="s">
        <v>26</v>
      </c>
      <c r="E412">
        <v>14</v>
      </c>
      <c r="F412" t="s">
        <v>23</v>
      </c>
      <c r="G412">
        <v>112</v>
      </c>
      <c r="H412">
        <v>5</v>
      </c>
      <c r="I412" s="2">
        <f>IFERROR(Table2[[#This Row],[Defects]]/Table2[[#This Row],[Units Produced]],"")</f>
        <v>4.4642857142857144E-2</v>
      </c>
      <c r="J412">
        <v>18.579999999999998</v>
      </c>
      <c r="K412" s="4">
        <f>IFERROR(Table2[[#This Row],[Units Produced]]/Table2[[#This Row],[Production Time Hours]],"")</f>
        <v>6.027987082884823</v>
      </c>
      <c r="L412">
        <v>24.99</v>
      </c>
      <c r="M412">
        <v>20.11</v>
      </c>
      <c r="N412">
        <v>246.52</v>
      </c>
      <c r="O412">
        <v>2</v>
      </c>
      <c r="P412">
        <v>2.78</v>
      </c>
      <c r="Q412">
        <v>0.27</v>
      </c>
      <c r="R412">
        <v>1.64</v>
      </c>
      <c r="S412">
        <v>1.4999999999999999E-2</v>
      </c>
      <c r="T412">
        <v>0.84</v>
      </c>
      <c r="U412">
        <v>2</v>
      </c>
      <c r="V412">
        <v>24.6</v>
      </c>
      <c r="W412">
        <v>44.7</v>
      </c>
    </row>
    <row r="413" spans="1:23" ht="16.5" x14ac:dyDescent="0.3">
      <c r="A413" s="3">
        <v>412</v>
      </c>
      <c r="B413" s="1">
        <v>44242</v>
      </c>
      <c r="C413" s="1" t="s">
        <v>57</v>
      </c>
      <c r="D413" t="s">
        <v>24</v>
      </c>
      <c r="E413">
        <v>12</v>
      </c>
      <c r="F413" t="s">
        <v>25</v>
      </c>
      <c r="G413">
        <v>150</v>
      </c>
      <c r="H413">
        <v>4</v>
      </c>
      <c r="I413" s="2">
        <f>IFERROR(Table2[[#This Row],[Defects]]/Table2[[#This Row],[Units Produced]],"")</f>
        <v>2.6666666666666668E-2</v>
      </c>
      <c r="J413">
        <v>19.57</v>
      </c>
      <c r="K413" s="4">
        <f>IFERROR(Table2[[#This Row],[Units Produced]]/Table2[[#This Row],[Production Time Hours]],"")</f>
        <v>7.664793050587634</v>
      </c>
      <c r="L413">
        <v>21.56</v>
      </c>
      <c r="M413">
        <v>16.34</v>
      </c>
      <c r="N413">
        <v>372.38</v>
      </c>
      <c r="O413">
        <v>2</v>
      </c>
      <c r="P413">
        <v>0.95</v>
      </c>
      <c r="Q413">
        <v>1.29</v>
      </c>
      <c r="R413">
        <v>2.48</v>
      </c>
      <c r="S413">
        <v>0.02</v>
      </c>
      <c r="T413">
        <v>1.43</v>
      </c>
      <c r="U413">
        <v>0</v>
      </c>
      <c r="V413">
        <v>23</v>
      </c>
      <c r="W413">
        <v>45.5</v>
      </c>
    </row>
    <row r="414" spans="1:23" ht="16.5" x14ac:dyDescent="0.3">
      <c r="A414" s="3">
        <v>413</v>
      </c>
      <c r="B414" s="1">
        <v>44243</v>
      </c>
      <c r="C414" s="1" t="s">
        <v>57</v>
      </c>
      <c r="D414" t="s">
        <v>24</v>
      </c>
      <c r="E414">
        <v>9</v>
      </c>
      <c r="F414" t="s">
        <v>21</v>
      </c>
      <c r="G414">
        <v>174</v>
      </c>
      <c r="H414">
        <v>9</v>
      </c>
      <c r="I414" s="2">
        <f>IFERROR(Table2[[#This Row],[Defects]]/Table2[[#This Row],[Units Produced]],"")</f>
        <v>5.1724137931034482E-2</v>
      </c>
      <c r="J414">
        <v>1.42</v>
      </c>
      <c r="K414" s="4">
        <f>IFERROR(Table2[[#This Row],[Units Produced]]/Table2[[#This Row],[Production Time Hours]],"")</f>
        <v>122.53521126760565</v>
      </c>
      <c r="L414">
        <v>47.49</v>
      </c>
      <c r="M414">
        <v>27.99</v>
      </c>
      <c r="N414">
        <v>404.31</v>
      </c>
      <c r="O414">
        <v>1</v>
      </c>
      <c r="P414">
        <v>0.65</v>
      </c>
      <c r="R414">
        <v>0.64</v>
      </c>
      <c r="S414">
        <v>1.4999999999999999E-2</v>
      </c>
      <c r="T414">
        <v>0.35</v>
      </c>
      <c r="U414">
        <v>2</v>
      </c>
      <c r="V414">
        <v>22.2</v>
      </c>
      <c r="W414">
        <v>35</v>
      </c>
    </row>
    <row r="415" spans="1:23" ht="16.5" x14ac:dyDescent="0.3">
      <c r="A415" s="3">
        <v>414</v>
      </c>
      <c r="B415" s="1">
        <v>44244</v>
      </c>
      <c r="C415" s="1" t="s">
        <v>57</v>
      </c>
      <c r="D415" t="s">
        <v>20</v>
      </c>
      <c r="E415">
        <v>1</v>
      </c>
      <c r="F415" t="s">
        <v>25</v>
      </c>
      <c r="G415">
        <v>172</v>
      </c>
      <c r="H415">
        <v>5</v>
      </c>
      <c r="I415" s="2">
        <f>IFERROR(Table2[[#This Row],[Defects]]/Table2[[#This Row],[Units Produced]],"")</f>
        <v>2.9069767441860465E-2</v>
      </c>
      <c r="J415">
        <v>18.71</v>
      </c>
      <c r="K415" s="4">
        <f>IFERROR(Table2[[#This Row],[Units Produced]]/Table2[[#This Row],[Production Time Hours]],"")</f>
        <v>9.1929449492250122</v>
      </c>
      <c r="L415">
        <v>37.130000000000003</v>
      </c>
      <c r="M415">
        <v>26.47</v>
      </c>
      <c r="N415">
        <v>462.9</v>
      </c>
      <c r="O415">
        <v>4</v>
      </c>
      <c r="P415">
        <v>4.1399999999999997</v>
      </c>
      <c r="Q415">
        <v>0.87</v>
      </c>
      <c r="R415">
        <v>1.24</v>
      </c>
      <c r="S415">
        <v>2.1999999999999999E-2</v>
      </c>
      <c r="T415">
        <v>0.63</v>
      </c>
      <c r="U415">
        <v>1</v>
      </c>
      <c r="V415">
        <v>19.3</v>
      </c>
      <c r="W415">
        <v>38.6</v>
      </c>
    </row>
    <row r="416" spans="1:23" ht="16.5" x14ac:dyDescent="0.3">
      <c r="A416" s="3">
        <v>415</v>
      </c>
      <c r="B416" s="1">
        <v>44245</v>
      </c>
      <c r="C416" s="1" t="s">
        <v>57</v>
      </c>
      <c r="D416" t="s">
        <v>22</v>
      </c>
      <c r="E416">
        <v>8</v>
      </c>
      <c r="F416" t="s">
        <v>21</v>
      </c>
      <c r="G416">
        <v>165</v>
      </c>
      <c r="I416" s="2">
        <f>IFERROR(Table2[[#This Row],[Defects]]/Table2[[#This Row],[Units Produced]],"")</f>
        <v>0</v>
      </c>
      <c r="J416">
        <v>4.68</v>
      </c>
      <c r="K416" s="4">
        <f>IFERROR(Table2[[#This Row],[Units Produced]]/Table2[[#This Row],[Production Time Hours]],"")</f>
        <v>35.256410256410255</v>
      </c>
      <c r="L416">
        <v>46.62</v>
      </c>
      <c r="M416">
        <v>18.600000000000001</v>
      </c>
      <c r="N416">
        <v>342.88</v>
      </c>
      <c r="O416">
        <v>3</v>
      </c>
      <c r="P416">
        <v>3.89</v>
      </c>
      <c r="Q416">
        <v>1.89</v>
      </c>
      <c r="R416">
        <v>2.2000000000000002</v>
      </c>
      <c r="S416">
        <v>3.2000000000000001E-2</v>
      </c>
      <c r="U416">
        <v>1</v>
      </c>
      <c r="V416">
        <v>19.8</v>
      </c>
      <c r="W416">
        <v>41.4</v>
      </c>
    </row>
    <row r="417" spans="1:23" ht="16.5" x14ac:dyDescent="0.3">
      <c r="A417" s="3">
        <v>416</v>
      </c>
      <c r="B417" s="1">
        <v>44246</v>
      </c>
      <c r="C417" s="1" t="s">
        <v>57</v>
      </c>
      <c r="D417" t="s">
        <v>27</v>
      </c>
      <c r="E417">
        <v>18</v>
      </c>
      <c r="F417" t="s">
        <v>23</v>
      </c>
      <c r="G417">
        <v>172</v>
      </c>
      <c r="I417" s="2">
        <f>IFERROR(Table2[[#This Row],[Defects]]/Table2[[#This Row],[Units Produced]],"")</f>
        <v>0</v>
      </c>
      <c r="J417">
        <v>19.32</v>
      </c>
      <c r="K417" s="4">
        <f>IFERROR(Table2[[#This Row],[Units Produced]]/Table2[[#This Row],[Production Time Hours]],"")</f>
        <v>8.9026915113871627</v>
      </c>
      <c r="L417">
        <v>28.67</v>
      </c>
      <c r="M417">
        <v>18.04</v>
      </c>
      <c r="N417">
        <v>203.88</v>
      </c>
      <c r="O417">
        <v>2</v>
      </c>
      <c r="Q417">
        <v>2.0299999999999998</v>
      </c>
      <c r="R417">
        <v>1.32</v>
      </c>
      <c r="S417">
        <v>3.7999999999999999E-2</v>
      </c>
      <c r="T417">
        <v>0.62</v>
      </c>
      <c r="U417">
        <v>1</v>
      </c>
      <c r="V417">
        <v>24.5</v>
      </c>
      <c r="W417">
        <v>31.9</v>
      </c>
    </row>
    <row r="418" spans="1:23" ht="16.5" x14ac:dyDescent="0.3">
      <c r="A418" s="3">
        <v>417</v>
      </c>
      <c r="B418" s="1">
        <v>44247</v>
      </c>
      <c r="C418" s="1" t="s">
        <v>57</v>
      </c>
      <c r="D418" t="s">
        <v>20</v>
      </c>
      <c r="E418">
        <v>4</v>
      </c>
      <c r="F418" t="s">
        <v>23</v>
      </c>
      <c r="G418">
        <v>192</v>
      </c>
      <c r="H418">
        <v>8</v>
      </c>
      <c r="I418" s="2">
        <f>IFERROR(Table2[[#This Row],[Defects]]/Table2[[#This Row],[Units Produced]],"")</f>
        <v>4.1666666666666664E-2</v>
      </c>
      <c r="J418">
        <v>4.47</v>
      </c>
      <c r="K418" s="4">
        <f>IFERROR(Table2[[#This Row],[Units Produced]]/Table2[[#This Row],[Production Time Hours]],"")</f>
        <v>42.95302013422819</v>
      </c>
      <c r="L418">
        <v>30.64</v>
      </c>
      <c r="M418">
        <v>18.739999999999998</v>
      </c>
      <c r="N418">
        <v>304.2</v>
      </c>
      <c r="O418">
        <v>2</v>
      </c>
      <c r="P418">
        <v>2.6</v>
      </c>
      <c r="Q418">
        <v>0.1</v>
      </c>
      <c r="R418">
        <v>2.48</v>
      </c>
      <c r="S418">
        <v>2.1000000000000001E-2</v>
      </c>
      <c r="T418">
        <v>0.34</v>
      </c>
      <c r="U418">
        <v>1</v>
      </c>
      <c r="V418">
        <v>23.7</v>
      </c>
      <c r="W418">
        <v>38.5</v>
      </c>
    </row>
    <row r="419" spans="1:23" ht="16.5" x14ac:dyDescent="0.3">
      <c r="A419" s="3">
        <v>418</v>
      </c>
      <c r="B419" s="1">
        <v>44248</v>
      </c>
      <c r="C419" s="1" t="s">
        <v>57</v>
      </c>
      <c r="D419" t="s">
        <v>22</v>
      </c>
      <c r="E419">
        <v>8</v>
      </c>
      <c r="F419" t="s">
        <v>21</v>
      </c>
      <c r="G419">
        <v>74</v>
      </c>
      <c r="H419">
        <v>2</v>
      </c>
      <c r="I419" s="2">
        <f>IFERROR(Table2[[#This Row],[Defects]]/Table2[[#This Row],[Units Produced]],"")</f>
        <v>2.7027027027027029E-2</v>
      </c>
      <c r="J419">
        <v>6.63</v>
      </c>
      <c r="K419" s="4">
        <f>IFERROR(Table2[[#This Row],[Units Produced]]/Table2[[#This Row],[Production Time Hours]],"")</f>
        <v>11.161387631975867</v>
      </c>
      <c r="L419">
        <v>47.95</v>
      </c>
      <c r="M419">
        <v>21.26</v>
      </c>
      <c r="N419">
        <v>355.72</v>
      </c>
      <c r="O419">
        <v>3</v>
      </c>
      <c r="P419">
        <v>3.37</v>
      </c>
      <c r="Q419">
        <v>1.02</v>
      </c>
      <c r="R419">
        <v>0.65</v>
      </c>
      <c r="S419">
        <v>3.7999999999999999E-2</v>
      </c>
      <c r="T419">
        <v>1.23</v>
      </c>
      <c r="U419">
        <v>2</v>
      </c>
      <c r="V419">
        <v>24.5</v>
      </c>
      <c r="W419">
        <v>40.6</v>
      </c>
    </row>
    <row r="420" spans="1:23" ht="16.5" x14ac:dyDescent="0.3">
      <c r="A420" s="3">
        <v>419</v>
      </c>
      <c r="B420" s="1">
        <v>44249</v>
      </c>
      <c r="C420" s="1" t="s">
        <v>57</v>
      </c>
      <c r="D420" t="s">
        <v>22</v>
      </c>
      <c r="E420">
        <v>5</v>
      </c>
      <c r="F420" t="s">
        <v>23</v>
      </c>
      <c r="G420">
        <v>80</v>
      </c>
      <c r="H420">
        <v>9</v>
      </c>
      <c r="I420" s="2">
        <f>IFERROR(Table2[[#This Row],[Defects]]/Table2[[#This Row],[Units Produced]],"")</f>
        <v>0.1125</v>
      </c>
      <c r="J420">
        <v>18.89</v>
      </c>
      <c r="K420" s="4">
        <f>IFERROR(Table2[[#This Row],[Units Produced]]/Table2[[#This Row],[Production Time Hours]],"")</f>
        <v>4.2350449973530964</v>
      </c>
      <c r="L420">
        <v>28.31</v>
      </c>
      <c r="M420">
        <v>22.33</v>
      </c>
      <c r="N420">
        <v>173.5</v>
      </c>
      <c r="O420">
        <v>4</v>
      </c>
      <c r="P420">
        <v>3.47</v>
      </c>
      <c r="Q420">
        <v>1.08</v>
      </c>
      <c r="R420">
        <v>0.55000000000000004</v>
      </c>
      <c r="S420">
        <v>2.7E-2</v>
      </c>
      <c r="T420">
        <v>0.9</v>
      </c>
      <c r="U420">
        <v>2</v>
      </c>
      <c r="V420">
        <v>23.1</v>
      </c>
      <c r="W420">
        <v>56.6</v>
      </c>
    </row>
    <row r="421" spans="1:23" ht="16.5" x14ac:dyDescent="0.3">
      <c r="A421" s="3">
        <v>420</v>
      </c>
      <c r="B421" s="1">
        <v>44250</v>
      </c>
      <c r="C421" s="1" t="s">
        <v>57</v>
      </c>
      <c r="D421" t="s">
        <v>26</v>
      </c>
      <c r="E421">
        <v>14</v>
      </c>
      <c r="F421" t="s">
        <v>21</v>
      </c>
      <c r="G421">
        <v>109</v>
      </c>
      <c r="H421">
        <v>2</v>
      </c>
      <c r="I421" s="2">
        <f>IFERROR(Table2[[#This Row],[Defects]]/Table2[[#This Row],[Units Produced]],"")</f>
        <v>1.834862385321101E-2</v>
      </c>
      <c r="J421">
        <v>15.47</v>
      </c>
      <c r="K421" s="4">
        <f>IFERROR(Table2[[#This Row],[Units Produced]]/Table2[[#This Row],[Production Time Hours]],"")</f>
        <v>7.0458952811893987</v>
      </c>
      <c r="L421">
        <v>11.24</v>
      </c>
      <c r="M421">
        <v>16.25</v>
      </c>
      <c r="N421">
        <v>266.67</v>
      </c>
      <c r="O421">
        <v>1</v>
      </c>
      <c r="P421">
        <v>2.2799999999999998</v>
      </c>
      <c r="Q421">
        <v>2.63</v>
      </c>
      <c r="R421">
        <v>1.97</v>
      </c>
      <c r="S421">
        <v>0.04</v>
      </c>
      <c r="T421">
        <v>0.8</v>
      </c>
      <c r="U421">
        <v>2</v>
      </c>
      <c r="V421">
        <v>23.6</v>
      </c>
      <c r="W421">
        <v>50.6</v>
      </c>
    </row>
    <row r="422" spans="1:23" ht="16.5" x14ac:dyDescent="0.3">
      <c r="A422" s="3">
        <v>421</v>
      </c>
      <c r="B422" s="1">
        <v>44251</v>
      </c>
      <c r="C422" s="1" t="s">
        <v>57</v>
      </c>
      <c r="D422" t="s">
        <v>26</v>
      </c>
      <c r="E422">
        <v>13</v>
      </c>
      <c r="F422" t="s">
        <v>25</v>
      </c>
      <c r="G422">
        <v>99</v>
      </c>
      <c r="I422" s="2">
        <f>IFERROR(Table2[[#This Row],[Defects]]/Table2[[#This Row],[Units Produced]],"")</f>
        <v>0</v>
      </c>
      <c r="J422">
        <v>1.8</v>
      </c>
      <c r="K422" s="4">
        <f>IFERROR(Table2[[#This Row],[Units Produced]]/Table2[[#This Row],[Production Time Hours]],"")</f>
        <v>55</v>
      </c>
      <c r="L422">
        <v>35.81</v>
      </c>
      <c r="M422">
        <v>16.149999999999999</v>
      </c>
      <c r="N422">
        <v>227.7</v>
      </c>
      <c r="O422">
        <v>4</v>
      </c>
      <c r="P422">
        <v>2.4</v>
      </c>
      <c r="Q422">
        <v>1.35</v>
      </c>
      <c r="R422">
        <v>2.4</v>
      </c>
      <c r="S422">
        <v>3.1E-2</v>
      </c>
      <c r="T422">
        <v>1.72</v>
      </c>
      <c r="U422">
        <v>1</v>
      </c>
      <c r="V422">
        <v>23.5</v>
      </c>
      <c r="W422">
        <v>55.5</v>
      </c>
    </row>
    <row r="423" spans="1:23" ht="16.5" x14ac:dyDescent="0.3">
      <c r="A423" s="3">
        <v>422</v>
      </c>
      <c r="B423" s="1">
        <v>44252</v>
      </c>
      <c r="C423" s="1" t="s">
        <v>57</v>
      </c>
      <c r="D423" t="s">
        <v>22</v>
      </c>
      <c r="E423">
        <v>8</v>
      </c>
      <c r="F423" t="s">
        <v>25</v>
      </c>
      <c r="G423">
        <v>193</v>
      </c>
      <c r="H423">
        <v>9</v>
      </c>
      <c r="I423" s="2">
        <f>IFERROR(Table2[[#This Row],[Defects]]/Table2[[#This Row],[Units Produced]],"")</f>
        <v>4.6632124352331605E-2</v>
      </c>
      <c r="J423">
        <v>4.8099999999999996</v>
      </c>
      <c r="K423" s="4">
        <f>IFERROR(Table2[[#This Row],[Units Produced]]/Table2[[#This Row],[Production Time Hours]],"")</f>
        <v>40.124740124740129</v>
      </c>
      <c r="L423">
        <v>17.920000000000002</v>
      </c>
      <c r="M423">
        <v>20.239999999999998</v>
      </c>
      <c r="N423">
        <v>358.3</v>
      </c>
      <c r="O423">
        <v>1</v>
      </c>
      <c r="P423">
        <v>2.41</v>
      </c>
      <c r="Q423">
        <v>1.03</v>
      </c>
      <c r="R423">
        <v>0.61</v>
      </c>
      <c r="S423">
        <v>4.4999999999999998E-2</v>
      </c>
      <c r="T423">
        <v>1.2</v>
      </c>
      <c r="U423">
        <v>1</v>
      </c>
      <c r="V423">
        <v>24.7</v>
      </c>
      <c r="W423">
        <v>40.1</v>
      </c>
    </row>
    <row r="424" spans="1:23" ht="16.5" x14ac:dyDescent="0.3">
      <c r="A424" s="3">
        <v>423</v>
      </c>
      <c r="B424" s="1">
        <v>44253</v>
      </c>
      <c r="C424" s="1" t="s">
        <v>57</v>
      </c>
      <c r="D424" t="s">
        <v>27</v>
      </c>
      <c r="E424">
        <v>17</v>
      </c>
      <c r="F424" t="s">
        <v>21</v>
      </c>
      <c r="G424">
        <v>122</v>
      </c>
      <c r="H424">
        <v>5</v>
      </c>
      <c r="I424" s="2">
        <f>IFERROR(Table2[[#This Row],[Defects]]/Table2[[#This Row],[Units Produced]],"")</f>
        <v>4.0983606557377046E-2</v>
      </c>
      <c r="J424">
        <v>6.31</v>
      </c>
      <c r="K424" s="4">
        <f>IFERROR(Table2[[#This Row],[Units Produced]]/Table2[[#This Row],[Production Time Hours]],"")</f>
        <v>19.334389857369256</v>
      </c>
      <c r="L424">
        <v>48.14</v>
      </c>
      <c r="M424">
        <v>24.46</v>
      </c>
      <c r="N424">
        <v>136.82</v>
      </c>
      <c r="O424">
        <v>3</v>
      </c>
      <c r="P424">
        <v>2.83</v>
      </c>
      <c r="Q424">
        <v>0.53</v>
      </c>
      <c r="R424">
        <v>1.89</v>
      </c>
      <c r="S424">
        <v>4.3999999999999997E-2</v>
      </c>
      <c r="T424">
        <v>1.0900000000000001</v>
      </c>
      <c r="U424">
        <v>0</v>
      </c>
      <c r="V424">
        <v>22.8</v>
      </c>
      <c r="W424">
        <v>59</v>
      </c>
    </row>
    <row r="425" spans="1:23" ht="16.5" x14ac:dyDescent="0.3">
      <c r="A425" s="3">
        <v>424</v>
      </c>
      <c r="B425" s="1">
        <v>44254</v>
      </c>
      <c r="C425" s="1" t="s">
        <v>57</v>
      </c>
      <c r="D425" t="s">
        <v>27</v>
      </c>
      <c r="E425">
        <v>17</v>
      </c>
      <c r="F425" t="s">
        <v>25</v>
      </c>
      <c r="G425">
        <v>79</v>
      </c>
      <c r="H425">
        <v>6</v>
      </c>
      <c r="I425" s="2">
        <f>IFERROR(Table2[[#This Row],[Defects]]/Table2[[#This Row],[Units Produced]],"")</f>
        <v>7.5949367088607597E-2</v>
      </c>
      <c r="J425">
        <v>20.39</v>
      </c>
      <c r="K425" s="4">
        <f>IFERROR(Table2[[#This Row],[Units Produced]]/Table2[[#This Row],[Production Time Hours]],"")</f>
        <v>3.8744482589504656</v>
      </c>
      <c r="L425">
        <v>12.78</v>
      </c>
      <c r="M425">
        <v>25.25</v>
      </c>
      <c r="N425">
        <v>428.31</v>
      </c>
      <c r="O425">
        <v>3</v>
      </c>
      <c r="P425">
        <v>2.33</v>
      </c>
      <c r="Q425">
        <v>2.5299999999999998</v>
      </c>
      <c r="R425">
        <v>1.39</v>
      </c>
      <c r="S425">
        <v>2.7E-2</v>
      </c>
      <c r="T425">
        <v>1.35</v>
      </c>
      <c r="U425">
        <v>2</v>
      </c>
      <c r="V425">
        <v>20.8</v>
      </c>
      <c r="W425">
        <v>45.3</v>
      </c>
    </row>
    <row r="426" spans="1:23" ht="16.5" x14ac:dyDescent="0.3">
      <c r="A426" s="3">
        <v>425</v>
      </c>
      <c r="B426" s="1">
        <v>44255</v>
      </c>
      <c r="C426" s="1" t="s">
        <v>57</v>
      </c>
      <c r="D426" t="s">
        <v>24</v>
      </c>
      <c r="E426">
        <v>12</v>
      </c>
      <c r="F426" t="s">
        <v>23</v>
      </c>
      <c r="G426">
        <v>89</v>
      </c>
      <c r="H426">
        <v>4</v>
      </c>
      <c r="I426" s="2">
        <f>IFERROR(Table2[[#This Row],[Defects]]/Table2[[#This Row],[Units Produced]],"")</f>
        <v>4.49438202247191E-2</v>
      </c>
      <c r="J426">
        <v>15.12</v>
      </c>
      <c r="K426" s="4">
        <f>IFERROR(Table2[[#This Row],[Units Produced]]/Table2[[#This Row],[Production Time Hours]],"")</f>
        <v>5.8862433862433869</v>
      </c>
      <c r="L426">
        <v>45.9</v>
      </c>
      <c r="M426">
        <v>25.18</v>
      </c>
      <c r="N426">
        <v>138.25</v>
      </c>
      <c r="O426">
        <v>1</v>
      </c>
      <c r="P426">
        <v>2.42</v>
      </c>
      <c r="Q426">
        <v>2.63</v>
      </c>
      <c r="R426">
        <v>1.51</v>
      </c>
      <c r="S426">
        <v>4.2000000000000003E-2</v>
      </c>
      <c r="T426">
        <v>1.24</v>
      </c>
      <c r="U426">
        <v>2</v>
      </c>
      <c r="V426">
        <v>18.399999999999999</v>
      </c>
      <c r="W426">
        <v>35.299999999999997</v>
      </c>
    </row>
    <row r="427" spans="1:23" ht="16.5" x14ac:dyDescent="0.3">
      <c r="A427" s="3">
        <v>426</v>
      </c>
      <c r="B427" s="1">
        <v>44256</v>
      </c>
      <c r="C427" s="1" t="s">
        <v>58</v>
      </c>
      <c r="D427" t="s">
        <v>24</v>
      </c>
      <c r="E427">
        <v>9</v>
      </c>
      <c r="F427" t="s">
        <v>21</v>
      </c>
      <c r="G427">
        <v>91</v>
      </c>
      <c r="H427">
        <v>8</v>
      </c>
      <c r="I427" s="2">
        <f>IFERROR(Table2[[#This Row],[Defects]]/Table2[[#This Row],[Units Produced]],"")</f>
        <v>8.7912087912087919E-2</v>
      </c>
      <c r="J427">
        <v>5.24</v>
      </c>
      <c r="K427" s="4">
        <f>IFERROR(Table2[[#This Row],[Units Produced]]/Table2[[#This Row],[Production Time Hours]],"")</f>
        <v>17.366412213740457</v>
      </c>
      <c r="L427">
        <v>15.8</v>
      </c>
      <c r="M427">
        <v>22.83</v>
      </c>
      <c r="N427">
        <v>432.74</v>
      </c>
      <c r="O427">
        <v>4</v>
      </c>
      <c r="P427">
        <v>4.0999999999999996</v>
      </c>
      <c r="Q427">
        <v>2.92</v>
      </c>
      <c r="R427">
        <v>1.92</v>
      </c>
      <c r="S427">
        <v>3.3000000000000002E-2</v>
      </c>
      <c r="T427">
        <v>1.3</v>
      </c>
      <c r="U427">
        <v>1</v>
      </c>
      <c r="V427">
        <v>22.3</v>
      </c>
      <c r="W427">
        <v>45.4</v>
      </c>
    </row>
    <row r="428" spans="1:23" ht="16.5" x14ac:dyDescent="0.3">
      <c r="A428" s="3">
        <v>427</v>
      </c>
      <c r="B428" s="1">
        <v>44257</v>
      </c>
      <c r="C428" s="1" t="s">
        <v>58</v>
      </c>
      <c r="D428" t="s">
        <v>20</v>
      </c>
      <c r="E428">
        <v>1</v>
      </c>
      <c r="F428" t="s">
        <v>25</v>
      </c>
      <c r="G428">
        <v>126</v>
      </c>
      <c r="H428">
        <v>8</v>
      </c>
      <c r="I428" s="2">
        <f>IFERROR(Table2[[#This Row],[Defects]]/Table2[[#This Row],[Units Produced]],"")</f>
        <v>6.3492063492063489E-2</v>
      </c>
      <c r="J428">
        <v>6.87</v>
      </c>
      <c r="K428" s="4">
        <f>IFERROR(Table2[[#This Row],[Units Produced]]/Table2[[#This Row],[Production Time Hours]],"")</f>
        <v>18.34061135371179</v>
      </c>
      <c r="L428">
        <v>20.32</v>
      </c>
      <c r="M428">
        <v>29.36</v>
      </c>
      <c r="N428">
        <v>155.47</v>
      </c>
      <c r="O428">
        <v>1</v>
      </c>
      <c r="P428">
        <v>1.03</v>
      </c>
      <c r="Q428">
        <v>2.66</v>
      </c>
      <c r="R428">
        <v>0.95</v>
      </c>
      <c r="S428">
        <v>0.02</v>
      </c>
      <c r="T428">
        <v>1.26</v>
      </c>
      <c r="U428">
        <v>2</v>
      </c>
      <c r="V428">
        <v>24</v>
      </c>
      <c r="W428">
        <v>51.8</v>
      </c>
    </row>
    <row r="429" spans="1:23" ht="16.5" x14ac:dyDescent="0.3">
      <c r="A429" s="3">
        <v>428</v>
      </c>
      <c r="B429" s="1">
        <v>44258</v>
      </c>
      <c r="C429" s="1" t="s">
        <v>58</v>
      </c>
      <c r="D429" t="s">
        <v>22</v>
      </c>
      <c r="E429">
        <v>7</v>
      </c>
      <c r="F429" t="s">
        <v>25</v>
      </c>
      <c r="G429">
        <v>178</v>
      </c>
      <c r="H429">
        <v>0</v>
      </c>
      <c r="I429" s="2">
        <f>IFERROR(Table2[[#This Row],[Defects]]/Table2[[#This Row],[Units Produced]],"")</f>
        <v>0</v>
      </c>
      <c r="J429">
        <v>11.46</v>
      </c>
      <c r="K429" s="4">
        <f>IFERROR(Table2[[#This Row],[Units Produced]]/Table2[[#This Row],[Production Time Hours]],"")</f>
        <v>15.532286212914483</v>
      </c>
      <c r="L429">
        <v>16.079999999999998</v>
      </c>
      <c r="M429">
        <v>26.35</v>
      </c>
      <c r="N429">
        <v>409.81</v>
      </c>
      <c r="O429">
        <v>4</v>
      </c>
      <c r="Q429">
        <v>2.31</v>
      </c>
      <c r="R429">
        <v>1.54</v>
      </c>
      <c r="S429">
        <v>1.4999999999999999E-2</v>
      </c>
      <c r="T429">
        <v>0.56999999999999995</v>
      </c>
      <c r="U429">
        <v>2</v>
      </c>
      <c r="V429">
        <v>19.399999999999999</v>
      </c>
      <c r="W429">
        <v>56.9</v>
      </c>
    </row>
    <row r="430" spans="1:23" ht="16.5" x14ac:dyDescent="0.3">
      <c r="A430" s="3">
        <v>429</v>
      </c>
      <c r="B430" s="1">
        <v>44259</v>
      </c>
      <c r="C430" s="1" t="s">
        <v>58</v>
      </c>
      <c r="D430" t="s">
        <v>27</v>
      </c>
      <c r="E430">
        <v>20</v>
      </c>
      <c r="F430" t="s">
        <v>23</v>
      </c>
      <c r="G430">
        <v>161</v>
      </c>
      <c r="H430">
        <v>0</v>
      </c>
      <c r="I430" s="2">
        <f>IFERROR(Table2[[#This Row],[Defects]]/Table2[[#This Row],[Units Produced]],"")</f>
        <v>0</v>
      </c>
      <c r="J430">
        <v>2.93</v>
      </c>
      <c r="K430" s="4">
        <f>IFERROR(Table2[[#This Row],[Units Produced]]/Table2[[#This Row],[Production Time Hours]],"")</f>
        <v>54.948805460750847</v>
      </c>
      <c r="L430">
        <v>23.33</v>
      </c>
      <c r="M430">
        <v>22.31</v>
      </c>
      <c r="N430">
        <v>446.39</v>
      </c>
      <c r="O430">
        <v>4</v>
      </c>
      <c r="P430">
        <v>3.44</v>
      </c>
      <c r="Q430">
        <v>1.48</v>
      </c>
      <c r="R430">
        <v>1.85</v>
      </c>
      <c r="S430">
        <v>1.2E-2</v>
      </c>
      <c r="T430">
        <v>1.41</v>
      </c>
      <c r="U430">
        <v>0</v>
      </c>
      <c r="V430">
        <v>22.1</v>
      </c>
      <c r="W430">
        <v>35.6</v>
      </c>
    </row>
    <row r="431" spans="1:23" ht="16.5" x14ac:dyDescent="0.3">
      <c r="A431" s="3">
        <v>430</v>
      </c>
      <c r="B431" s="1">
        <v>44260</v>
      </c>
      <c r="C431" s="1" t="s">
        <v>58</v>
      </c>
      <c r="D431" t="s">
        <v>24</v>
      </c>
      <c r="E431">
        <v>11</v>
      </c>
      <c r="F431" t="s">
        <v>21</v>
      </c>
      <c r="G431">
        <v>91</v>
      </c>
      <c r="H431">
        <v>0</v>
      </c>
      <c r="I431" s="2">
        <f>IFERROR(Table2[[#This Row],[Defects]]/Table2[[#This Row],[Units Produced]],"")</f>
        <v>0</v>
      </c>
      <c r="J431">
        <v>10.5</v>
      </c>
      <c r="K431" s="4">
        <f>IFERROR(Table2[[#This Row],[Units Produced]]/Table2[[#This Row],[Production Time Hours]],"")</f>
        <v>8.6666666666666661</v>
      </c>
      <c r="L431">
        <v>14.27</v>
      </c>
      <c r="M431">
        <v>21.99</v>
      </c>
      <c r="N431">
        <v>331.26</v>
      </c>
      <c r="O431">
        <v>4</v>
      </c>
      <c r="P431">
        <v>2.74</v>
      </c>
      <c r="Q431">
        <v>2.17</v>
      </c>
      <c r="R431">
        <v>0.85</v>
      </c>
      <c r="S431">
        <v>0.02</v>
      </c>
      <c r="T431">
        <v>1.02</v>
      </c>
      <c r="U431">
        <v>1</v>
      </c>
      <c r="V431">
        <v>18.600000000000001</v>
      </c>
      <c r="W431">
        <v>41.7</v>
      </c>
    </row>
    <row r="432" spans="1:23" ht="16.5" x14ac:dyDescent="0.3">
      <c r="A432" s="3">
        <v>431</v>
      </c>
      <c r="B432" s="1">
        <v>44261</v>
      </c>
      <c r="C432" s="1" t="s">
        <v>58</v>
      </c>
      <c r="D432" t="s">
        <v>24</v>
      </c>
      <c r="E432">
        <v>9</v>
      </c>
      <c r="F432" t="s">
        <v>23</v>
      </c>
      <c r="G432">
        <v>84</v>
      </c>
      <c r="H432">
        <v>2</v>
      </c>
      <c r="I432" s="2">
        <f>IFERROR(Table2[[#This Row],[Defects]]/Table2[[#This Row],[Units Produced]],"")</f>
        <v>2.3809523809523808E-2</v>
      </c>
      <c r="J432">
        <v>19.25</v>
      </c>
      <c r="K432" s="4">
        <f>IFERROR(Table2[[#This Row],[Units Produced]]/Table2[[#This Row],[Production Time Hours]],"")</f>
        <v>4.3636363636363633</v>
      </c>
      <c r="L432">
        <v>24.97</v>
      </c>
      <c r="M432">
        <v>23.1</v>
      </c>
      <c r="N432">
        <v>461.98</v>
      </c>
      <c r="O432">
        <v>2</v>
      </c>
      <c r="P432">
        <v>1.48</v>
      </c>
      <c r="Q432">
        <v>1.8</v>
      </c>
      <c r="R432">
        <v>1.28</v>
      </c>
      <c r="S432">
        <v>1.2999999999999999E-2</v>
      </c>
      <c r="T432">
        <v>1.55</v>
      </c>
      <c r="U432">
        <v>2</v>
      </c>
      <c r="V432">
        <v>22.3</v>
      </c>
      <c r="W432">
        <v>46</v>
      </c>
    </row>
    <row r="433" spans="1:23" ht="16.5" x14ac:dyDescent="0.3">
      <c r="A433" s="3">
        <v>432</v>
      </c>
      <c r="B433" s="1">
        <v>44262</v>
      </c>
      <c r="C433" s="1" t="s">
        <v>58</v>
      </c>
      <c r="D433" t="s">
        <v>24</v>
      </c>
      <c r="E433">
        <v>9</v>
      </c>
      <c r="F433" t="s">
        <v>25</v>
      </c>
      <c r="G433">
        <v>146</v>
      </c>
      <c r="I433" s="2">
        <f>IFERROR(Table2[[#This Row],[Defects]]/Table2[[#This Row],[Units Produced]],"")</f>
        <v>0</v>
      </c>
      <c r="J433">
        <v>10.1</v>
      </c>
      <c r="K433" s="4">
        <f>IFERROR(Table2[[#This Row],[Units Produced]]/Table2[[#This Row],[Production Time Hours]],"")</f>
        <v>14.455445544554456</v>
      </c>
      <c r="L433">
        <v>22.41</v>
      </c>
      <c r="M433">
        <v>20.13</v>
      </c>
      <c r="N433">
        <v>217.04</v>
      </c>
      <c r="O433">
        <v>1</v>
      </c>
      <c r="P433">
        <v>0.5</v>
      </c>
      <c r="Q433">
        <v>2.25</v>
      </c>
      <c r="R433">
        <v>1.45</v>
      </c>
      <c r="S433">
        <v>1.7999999999999999E-2</v>
      </c>
      <c r="T433">
        <v>0.67</v>
      </c>
      <c r="U433">
        <v>0</v>
      </c>
      <c r="V433">
        <v>24.9</v>
      </c>
      <c r="W433">
        <v>58.1</v>
      </c>
    </row>
    <row r="434" spans="1:23" ht="16.5" x14ac:dyDescent="0.3">
      <c r="A434" s="3">
        <v>433</v>
      </c>
      <c r="B434" s="1">
        <v>44263</v>
      </c>
      <c r="C434" s="1" t="s">
        <v>58</v>
      </c>
      <c r="D434" t="s">
        <v>24</v>
      </c>
      <c r="E434">
        <v>12</v>
      </c>
      <c r="F434" t="s">
        <v>25</v>
      </c>
      <c r="G434">
        <v>167</v>
      </c>
      <c r="H434">
        <v>8</v>
      </c>
      <c r="I434" s="2">
        <f>IFERROR(Table2[[#This Row],[Defects]]/Table2[[#This Row],[Units Produced]],"")</f>
        <v>4.790419161676647E-2</v>
      </c>
      <c r="J434">
        <v>19.07</v>
      </c>
      <c r="K434" s="4">
        <f>IFERROR(Table2[[#This Row],[Units Produced]]/Table2[[#This Row],[Production Time Hours]],"")</f>
        <v>8.7572102779234395</v>
      </c>
      <c r="L434">
        <v>39.68</v>
      </c>
      <c r="M434">
        <v>28.48</v>
      </c>
      <c r="N434">
        <v>234.12</v>
      </c>
      <c r="O434">
        <v>1</v>
      </c>
      <c r="Q434">
        <v>2.12</v>
      </c>
      <c r="R434">
        <v>0.64</v>
      </c>
      <c r="S434">
        <v>2.7E-2</v>
      </c>
      <c r="T434">
        <v>1.05</v>
      </c>
      <c r="U434">
        <v>0</v>
      </c>
      <c r="V434">
        <v>20</v>
      </c>
      <c r="W434">
        <v>36.5</v>
      </c>
    </row>
    <row r="435" spans="1:23" ht="16.5" x14ac:dyDescent="0.3">
      <c r="A435" s="3">
        <v>434</v>
      </c>
      <c r="B435" s="1">
        <v>44264</v>
      </c>
      <c r="C435" s="1" t="s">
        <v>58</v>
      </c>
      <c r="D435" t="s">
        <v>27</v>
      </c>
      <c r="E435">
        <v>17</v>
      </c>
      <c r="F435" t="s">
        <v>21</v>
      </c>
      <c r="G435">
        <v>95</v>
      </c>
      <c r="H435">
        <v>8</v>
      </c>
      <c r="I435" s="2">
        <f>IFERROR(Table2[[#This Row],[Defects]]/Table2[[#This Row],[Units Produced]],"")</f>
        <v>8.4210526315789472E-2</v>
      </c>
      <c r="J435">
        <v>15.37</v>
      </c>
      <c r="K435" s="4">
        <f>IFERROR(Table2[[#This Row],[Units Produced]]/Table2[[#This Row],[Production Time Hours]],"")</f>
        <v>6.1808718282368256</v>
      </c>
      <c r="L435">
        <v>34.450000000000003</v>
      </c>
      <c r="M435">
        <v>22.77</v>
      </c>
      <c r="N435">
        <v>250.32</v>
      </c>
      <c r="O435">
        <v>1</v>
      </c>
      <c r="P435">
        <v>3.56</v>
      </c>
      <c r="Q435">
        <v>1.37</v>
      </c>
      <c r="R435">
        <v>2.48</v>
      </c>
      <c r="S435">
        <v>1.6E-2</v>
      </c>
      <c r="T435">
        <v>1.5</v>
      </c>
      <c r="U435">
        <v>2</v>
      </c>
      <c r="V435">
        <v>19.399999999999999</v>
      </c>
      <c r="W435">
        <v>54.6</v>
      </c>
    </row>
    <row r="436" spans="1:23" ht="16.5" x14ac:dyDescent="0.3">
      <c r="A436" s="3">
        <v>435</v>
      </c>
      <c r="B436" s="1">
        <v>44265</v>
      </c>
      <c r="C436" s="1" t="s">
        <v>58</v>
      </c>
      <c r="D436" t="s">
        <v>22</v>
      </c>
      <c r="E436">
        <v>7</v>
      </c>
      <c r="F436" t="s">
        <v>21</v>
      </c>
      <c r="G436">
        <v>67</v>
      </c>
      <c r="H436">
        <v>1</v>
      </c>
      <c r="I436" s="2">
        <f>IFERROR(Table2[[#This Row],[Defects]]/Table2[[#This Row],[Units Produced]],"")</f>
        <v>1.4925373134328358E-2</v>
      </c>
      <c r="J436">
        <v>10.3</v>
      </c>
      <c r="K436" s="4">
        <f>IFERROR(Table2[[#This Row],[Units Produced]]/Table2[[#This Row],[Production Time Hours]],"")</f>
        <v>6.5048543689320386</v>
      </c>
      <c r="L436">
        <v>37.340000000000003</v>
      </c>
      <c r="M436">
        <v>24.7</v>
      </c>
      <c r="N436">
        <v>484.98</v>
      </c>
      <c r="O436">
        <v>2</v>
      </c>
      <c r="P436">
        <v>0.32</v>
      </c>
      <c r="Q436">
        <v>1.42</v>
      </c>
      <c r="R436">
        <v>0.51</v>
      </c>
      <c r="S436">
        <v>3.9E-2</v>
      </c>
      <c r="T436">
        <v>0.69</v>
      </c>
      <c r="U436">
        <v>0</v>
      </c>
      <c r="V436">
        <v>23.2</v>
      </c>
      <c r="W436">
        <v>30.5</v>
      </c>
    </row>
    <row r="437" spans="1:23" ht="16.5" x14ac:dyDescent="0.3">
      <c r="A437" s="3">
        <v>436</v>
      </c>
      <c r="B437" s="1">
        <v>44266</v>
      </c>
      <c r="C437" s="1" t="s">
        <v>58</v>
      </c>
      <c r="D437" t="s">
        <v>20</v>
      </c>
      <c r="E437">
        <v>2</v>
      </c>
      <c r="F437" t="s">
        <v>25</v>
      </c>
      <c r="G437">
        <v>128</v>
      </c>
      <c r="H437">
        <v>9</v>
      </c>
      <c r="I437" s="2">
        <f>IFERROR(Table2[[#This Row],[Defects]]/Table2[[#This Row],[Units Produced]],"")</f>
        <v>7.03125E-2</v>
      </c>
      <c r="J437">
        <v>21.55</v>
      </c>
      <c r="K437" s="4">
        <f>IFERROR(Table2[[#This Row],[Units Produced]]/Table2[[#This Row],[Production Time Hours]],"")</f>
        <v>5.9396751740139209</v>
      </c>
      <c r="L437">
        <v>29.63</v>
      </c>
      <c r="M437">
        <v>18.27</v>
      </c>
      <c r="N437">
        <v>128.28</v>
      </c>
      <c r="O437">
        <v>1</v>
      </c>
      <c r="P437">
        <v>3.62</v>
      </c>
      <c r="Q437">
        <v>1.96</v>
      </c>
      <c r="R437">
        <v>0.71</v>
      </c>
      <c r="S437">
        <v>1.0999999999999999E-2</v>
      </c>
      <c r="T437">
        <v>1.42</v>
      </c>
      <c r="U437">
        <v>1</v>
      </c>
      <c r="V437">
        <v>21.9</v>
      </c>
      <c r="W437">
        <v>50.1</v>
      </c>
    </row>
    <row r="438" spans="1:23" ht="16.5" x14ac:dyDescent="0.3">
      <c r="A438" s="3">
        <v>437</v>
      </c>
      <c r="B438" s="1">
        <v>44267</v>
      </c>
      <c r="C438" s="1" t="s">
        <v>58</v>
      </c>
      <c r="D438" t="s">
        <v>20</v>
      </c>
      <c r="E438">
        <v>1</v>
      </c>
      <c r="F438" t="s">
        <v>21</v>
      </c>
      <c r="G438">
        <v>151</v>
      </c>
      <c r="H438">
        <v>4</v>
      </c>
      <c r="I438" s="2">
        <f>IFERROR(Table2[[#This Row],[Defects]]/Table2[[#This Row],[Units Produced]],"")</f>
        <v>2.6490066225165563E-2</v>
      </c>
      <c r="J438">
        <v>11.15</v>
      </c>
      <c r="K438" s="4">
        <f>IFERROR(Table2[[#This Row],[Units Produced]]/Table2[[#This Row],[Production Time Hours]],"")</f>
        <v>13.542600896860986</v>
      </c>
      <c r="L438">
        <v>44.12</v>
      </c>
      <c r="M438">
        <v>19</v>
      </c>
      <c r="N438">
        <v>103.17</v>
      </c>
      <c r="O438">
        <v>3</v>
      </c>
      <c r="Q438">
        <v>2.6</v>
      </c>
      <c r="R438">
        <v>1.84</v>
      </c>
      <c r="S438">
        <v>4.7E-2</v>
      </c>
      <c r="U438">
        <v>2</v>
      </c>
      <c r="V438">
        <v>21.5</v>
      </c>
      <c r="W438">
        <v>40.799999999999997</v>
      </c>
    </row>
    <row r="439" spans="1:23" ht="16.5" x14ac:dyDescent="0.3">
      <c r="A439" s="3">
        <v>438</v>
      </c>
      <c r="B439" s="1">
        <v>44268</v>
      </c>
      <c r="C439" s="1" t="s">
        <v>58</v>
      </c>
      <c r="D439" t="s">
        <v>24</v>
      </c>
      <c r="E439">
        <v>10</v>
      </c>
      <c r="F439" t="s">
        <v>21</v>
      </c>
      <c r="G439">
        <v>159</v>
      </c>
      <c r="H439">
        <v>4</v>
      </c>
      <c r="I439" s="2">
        <f>IFERROR(Table2[[#This Row],[Defects]]/Table2[[#This Row],[Units Produced]],"")</f>
        <v>2.5157232704402517E-2</v>
      </c>
      <c r="J439">
        <v>17.899999999999999</v>
      </c>
      <c r="K439" s="4">
        <f>IFERROR(Table2[[#This Row],[Units Produced]]/Table2[[#This Row],[Production Time Hours]],"")</f>
        <v>8.8826815642458108</v>
      </c>
      <c r="L439">
        <v>24.15</v>
      </c>
      <c r="M439">
        <v>28.97</v>
      </c>
      <c r="N439">
        <v>120.79</v>
      </c>
      <c r="O439">
        <v>4</v>
      </c>
      <c r="P439">
        <v>4.4800000000000004</v>
      </c>
      <c r="Q439">
        <v>1.36</v>
      </c>
      <c r="R439">
        <v>0.6</v>
      </c>
      <c r="S439">
        <v>2.5000000000000001E-2</v>
      </c>
      <c r="T439">
        <v>1.1000000000000001</v>
      </c>
      <c r="U439">
        <v>0</v>
      </c>
      <c r="V439">
        <v>23.2</v>
      </c>
      <c r="W439">
        <v>52.7</v>
      </c>
    </row>
    <row r="440" spans="1:23" ht="16.5" x14ac:dyDescent="0.3">
      <c r="A440" s="3">
        <v>439</v>
      </c>
      <c r="B440" s="1">
        <v>44269</v>
      </c>
      <c r="C440" s="1" t="s">
        <v>58</v>
      </c>
      <c r="D440" t="s">
        <v>20</v>
      </c>
      <c r="E440">
        <v>2</v>
      </c>
      <c r="F440" t="s">
        <v>23</v>
      </c>
      <c r="G440">
        <v>185</v>
      </c>
      <c r="H440">
        <v>5</v>
      </c>
      <c r="I440" s="2">
        <f>IFERROR(Table2[[#This Row],[Defects]]/Table2[[#This Row],[Units Produced]],"")</f>
        <v>2.7027027027027029E-2</v>
      </c>
      <c r="J440">
        <v>19.39</v>
      </c>
      <c r="K440" s="4">
        <f>IFERROR(Table2[[#This Row],[Units Produced]]/Table2[[#This Row],[Production Time Hours]],"")</f>
        <v>9.5410005157297579</v>
      </c>
      <c r="L440">
        <v>26.09</v>
      </c>
      <c r="M440">
        <v>15.8</v>
      </c>
      <c r="N440">
        <v>295.70999999999998</v>
      </c>
      <c r="O440">
        <v>2</v>
      </c>
      <c r="P440">
        <v>4.93</v>
      </c>
      <c r="Q440">
        <v>1.1299999999999999</v>
      </c>
      <c r="R440">
        <v>2.38</v>
      </c>
      <c r="S440">
        <v>1.4E-2</v>
      </c>
      <c r="T440">
        <v>0.42</v>
      </c>
      <c r="U440">
        <v>0</v>
      </c>
      <c r="V440">
        <v>22.2</v>
      </c>
      <c r="W440">
        <v>31.4</v>
      </c>
    </row>
    <row r="441" spans="1:23" ht="16.5" x14ac:dyDescent="0.3">
      <c r="A441" s="3">
        <v>440</v>
      </c>
      <c r="B441" s="1">
        <v>44270</v>
      </c>
      <c r="C441" s="1" t="s">
        <v>58</v>
      </c>
      <c r="D441" t="s">
        <v>24</v>
      </c>
      <c r="E441">
        <v>9</v>
      </c>
      <c r="F441" t="s">
        <v>25</v>
      </c>
      <c r="G441">
        <v>80</v>
      </c>
      <c r="H441">
        <v>1</v>
      </c>
      <c r="I441" s="2">
        <f>IFERROR(Table2[[#This Row],[Defects]]/Table2[[#This Row],[Units Produced]],"")</f>
        <v>1.2500000000000001E-2</v>
      </c>
      <c r="J441">
        <v>22.07</v>
      </c>
      <c r="K441" s="4">
        <f>IFERROR(Table2[[#This Row],[Units Produced]]/Table2[[#This Row],[Production Time Hours]],"")</f>
        <v>3.6248300860897147</v>
      </c>
      <c r="L441">
        <v>13.87</v>
      </c>
      <c r="M441">
        <v>20.12</v>
      </c>
      <c r="N441">
        <v>188.16</v>
      </c>
      <c r="O441">
        <v>1</v>
      </c>
      <c r="P441">
        <v>2.95</v>
      </c>
      <c r="Q441">
        <v>2.56</v>
      </c>
      <c r="R441">
        <v>2.4300000000000002</v>
      </c>
      <c r="S441">
        <v>0.01</v>
      </c>
      <c r="T441">
        <v>1.87</v>
      </c>
      <c r="U441">
        <v>2</v>
      </c>
      <c r="V441">
        <v>24.5</v>
      </c>
      <c r="W441">
        <v>59.6</v>
      </c>
    </row>
    <row r="442" spans="1:23" ht="16.5" x14ac:dyDescent="0.3">
      <c r="A442" s="3">
        <v>441</v>
      </c>
      <c r="B442" s="1">
        <v>44271</v>
      </c>
      <c r="C442" s="1" t="s">
        <v>58</v>
      </c>
      <c r="D442" t="s">
        <v>27</v>
      </c>
      <c r="E442">
        <v>17</v>
      </c>
      <c r="F442" t="s">
        <v>21</v>
      </c>
      <c r="G442">
        <v>63</v>
      </c>
      <c r="H442">
        <v>6</v>
      </c>
      <c r="I442" s="2">
        <f>IFERROR(Table2[[#This Row],[Defects]]/Table2[[#This Row],[Units Produced]],"")</f>
        <v>9.5238095238095233E-2</v>
      </c>
      <c r="J442">
        <v>7.38</v>
      </c>
      <c r="K442" s="4">
        <f>IFERROR(Table2[[#This Row],[Units Produced]]/Table2[[#This Row],[Production Time Hours]],"")</f>
        <v>8.536585365853659</v>
      </c>
      <c r="L442">
        <v>49.96</v>
      </c>
      <c r="M442">
        <v>22.44</v>
      </c>
      <c r="N442">
        <v>294.83999999999997</v>
      </c>
      <c r="O442">
        <v>3</v>
      </c>
      <c r="P442">
        <v>4.91</v>
      </c>
      <c r="Q442">
        <v>0.87</v>
      </c>
      <c r="R442">
        <v>1.46</v>
      </c>
      <c r="S442">
        <v>4.7E-2</v>
      </c>
      <c r="T442">
        <v>0.94</v>
      </c>
      <c r="U442">
        <v>1</v>
      </c>
      <c r="V442">
        <v>20.7</v>
      </c>
      <c r="W442">
        <v>47.7</v>
      </c>
    </row>
    <row r="443" spans="1:23" ht="16.5" x14ac:dyDescent="0.3">
      <c r="A443" s="3">
        <v>442</v>
      </c>
      <c r="B443" s="1">
        <v>44272</v>
      </c>
      <c r="C443" s="1" t="s">
        <v>58</v>
      </c>
      <c r="D443" t="s">
        <v>22</v>
      </c>
      <c r="E443">
        <v>6</v>
      </c>
      <c r="F443" t="s">
        <v>25</v>
      </c>
      <c r="G443">
        <v>198</v>
      </c>
      <c r="H443">
        <v>9</v>
      </c>
      <c r="I443" s="2">
        <f>IFERROR(Table2[[#This Row],[Defects]]/Table2[[#This Row],[Units Produced]],"")</f>
        <v>4.5454545454545456E-2</v>
      </c>
      <c r="J443">
        <v>5.63</v>
      </c>
      <c r="K443" s="4">
        <f>IFERROR(Table2[[#This Row],[Units Produced]]/Table2[[#This Row],[Production Time Hours]],"")</f>
        <v>35.168738898756665</v>
      </c>
      <c r="L443">
        <v>28.09</v>
      </c>
      <c r="M443">
        <v>20</v>
      </c>
      <c r="N443">
        <v>312.87</v>
      </c>
      <c r="O443">
        <v>2</v>
      </c>
      <c r="Q443">
        <v>2.75</v>
      </c>
      <c r="R443">
        <v>1.67</v>
      </c>
      <c r="S443">
        <v>2.8000000000000001E-2</v>
      </c>
      <c r="T443">
        <v>1.73</v>
      </c>
      <c r="U443">
        <v>0</v>
      </c>
      <c r="V443">
        <v>20.100000000000001</v>
      </c>
      <c r="W443">
        <v>31.1</v>
      </c>
    </row>
    <row r="444" spans="1:23" ht="16.5" x14ac:dyDescent="0.3">
      <c r="A444" s="3">
        <v>443</v>
      </c>
      <c r="B444" s="1">
        <v>44273</v>
      </c>
      <c r="C444" s="1" t="s">
        <v>58</v>
      </c>
      <c r="D444" t="s">
        <v>26</v>
      </c>
      <c r="E444">
        <v>13</v>
      </c>
      <c r="F444" t="s">
        <v>25</v>
      </c>
      <c r="G444">
        <v>120</v>
      </c>
      <c r="H444">
        <v>0</v>
      </c>
      <c r="I444" s="2">
        <f>IFERROR(Table2[[#This Row],[Defects]]/Table2[[#This Row],[Units Produced]],"")</f>
        <v>0</v>
      </c>
      <c r="J444">
        <v>11.31</v>
      </c>
      <c r="K444" s="4">
        <f>IFERROR(Table2[[#This Row],[Units Produced]]/Table2[[#This Row],[Production Time Hours]],"")</f>
        <v>10.610079575596817</v>
      </c>
      <c r="L444">
        <v>46.63</v>
      </c>
      <c r="M444">
        <v>20.51</v>
      </c>
      <c r="N444">
        <v>293.82</v>
      </c>
      <c r="O444">
        <v>4</v>
      </c>
      <c r="P444">
        <v>3.37</v>
      </c>
      <c r="Q444">
        <v>1.62</v>
      </c>
      <c r="R444">
        <v>2.2599999999999998</v>
      </c>
      <c r="S444">
        <v>4.4999999999999998E-2</v>
      </c>
      <c r="T444">
        <v>1.82</v>
      </c>
      <c r="U444">
        <v>2</v>
      </c>
      <c r="V444">
        <v>23</v>
      </c>
      <c r="W444">
        <v>32.4</v>
      </c>
    </row>
    <row r="445" spans="1:23" ht="16.5" x14ac:dyDescent="0.3">
      <c r="A445" s="3">
        <v>444</v>
      </c>
      <c r="B445" s="1">
        <v>44274</v>
      </c>
      <c r="C445" s="1" t="s">
        <v>58</v>
      </c>
      <c r="D445" t="s">
        <v>27</v>
      </c>
      <c r="E445">
        <v>17</v>
      </c>
      <c r="F445" t="s">
        <v>21</v>
      </c>
      <c r="G445">
        <v>104</v>
      </c>
      <c r="H445">
        <v>9</v>
      </c>
      <c r="I445" s="2">
        <f>IFERROR(Table2[[#This Row],[Defects]]/Table2[[#This Row],[Units Produced]],"")</f>
        <v>8.6538461538461536E-2</v>
      </c>
      <c r="J445">
        <v>21.13</v>
      </c>
      <c r="K445" s="4">
        <f>IFERROR(Table2[[#This Row],[Units Produced]]/Table2[[#This Row],[Production Time Hours]],"")</f>
        <v>4.9219119734973971</v>
      </c>
      <c r="L445">
        <v>44.11</v>
      </c>
      <c r="M445">
        <v>29.97</v>
      </c>
      <c r="N445">
        <v>279.32</v>
      </c>
      <c r="O445">
        <v>2</v>
      </c>
      <c r="P445">
        <v>3.44</v>
      </c>
      <c r="Q445">
        <v>1.0900000000000001</v>
      </c>
      <c r="R445">
        <v>0.96</v>
      </c>
      <c r="S445">
        <v>3.2000000000000001E-2</v>
      </c>
      <c r="T445">
        <v>0.15</v>
      </c>
      <c r="U445">
        <v>1</v>
      </c>
      <c r="V445">
        <v>23.8</v>
      </c>
      <c r="W445">
        <v>44</v>
      </c>
    </row>
    <row r="446" spans="1:23" ht="16.5" x14ac:dyDescent="0.3">
      <c r="A446" s="3">
        <v>445</v>
      </c>
      <c r="B446" s="1">
        <v>44275</v>
      </c>
      <c r="C446" s="1" t="s">
        <v>58</v>
      </c>
      <c r="D446" t="s">
        <v>20</v>
      </c>
      <c r="E446">
        <v>2</v>
      </c>
      <c r="F446" t="s">
        <v>21</v>
      </c>
      <c r="G446">
        <v>160</v>
      </c>
      <c r="H446">
        <v>3</v>
      </c>
      <c r="I446" s="2">
        <f>IFERROR(Table2[[#This Row],[Defects]]/Table2[[#This Row],[Units Produced]],"")</f>
        <v>1.8749999999999999E-2</v>
      </c>
      <c r="J446">
        <v>8.58</v>
      </c>
      <c r="K446" s="4">
        <f>IFERROR(Table2[[#This Row],[Units Produced]]/Table2[[#This Row],[Production Time Hours]],"")</f>
        <v>18.648018648018649</v>
      </c>
      <c r="L446">
        <v>20.37</v>
      </c>
      <c r="M446">
        <v>23.72</v>
      </c>
      <c r="N446">
        <v>257.27</v>
      </c>
      <c r="O446">
        <v>1</v>
      </c>
      <c r="P446">
        <v>3.69</v>
      </c>
      <c r="Q446">
        <v>1.2</v>
      </c>
      <c r="R446">
        <v>1.34</v>
      </c>
      <c r="S446">
        <v>1.4999999999999999E-2</v>
      </c>
      <c r="T446">
        <v>0.85</v>
      </c>
      <c r="U446">
        <v>0</v>
      </c>
      <c r="V446">
        <v>19.2</v>
      </c>
      <c r="W446">
        <v>51.3</v>
      </c>
    </row>
    <row r="447" spans="1:23" ht="16.5" x14ac:dyDescent="0.3">
      <c r="A447" s="3">
        <v>446</v>
      </c>
      <c r="B447" s="1">
        <v>44276</v>
      </c>
      <c r="C447" s="1" t="s">
        <v>58</v>
      </c>
      <c r="D447" t="s">
        <v>26</v>
      </c>
      <c r="E447">
        <v>14</v>
      </c>
      <c r="F447" t="s">
        <v>21</v>
      </c>
      <c r="G447">
        <v>109</v>
      </c>
      <c r="H447">
        <v>7</v>
      </c>
      <c r="I447" s="2">
        <f>IFERROR(Table2[[#This Row],[Defects]]/Table2[[#This Row],[Units Produced]],"")</f>
        <v>6.4220183486238536E-2</v>
      </c>
      <c r="J447">
        <v>7.29</v>
      </c>
      <c r="K447" s="4">
        <f>IFERROR(Table2[[#This Row],[Units Produced]]/Table2[[#This Row],[Production Time Hours]],"")</f>
        <v>14.951989026063099</v>
      </c>
      <c r="L447">
        <v>30.05</v>
      </c>
      <c r="M447">
        <v>22.78</v>
      </c>
      <c r="N447">
        <v>229.22</v>
      </c>
      <c r="O447">
        <v>4</v>
      </c>
      <c r="P447">
        <v>3.85</v>
      </c>
      <c r="Q447">
        <v>1.64</v>
      </c>
      <c r="R447">
        <v>2.27</v>
      </c>
      <c r="S447">
        <v>3.5999999999999997E-2</v>
      </c>
      <c r="T447">
        <v>0.83</v>
      </c>
      <c r="U447">
        <v>1</v>
      </c>
      <c r="V447">
        <v>24</v>
      </c>
      <c r="W447">
        <v>48.3</v>
      </c>
    </row>
    <row r="448" spans="1:23" ht="16.5" x14ac:dyDescent="0.3">
      <c r="A448" s="3">
        <v>447</v>
      </c>
      <c r="B448" s="1">
        <v>44277</v>
      </c>
      <c r="C448" s="1" t="s">
        <v>58</v>
      </c>
      <c r="D448" t="s">
        <v>20</v>
      </c>
      <c r="E448">
        <v>1</v>
      </c>
      <c r="F448" t="s">
        <v>23</v>
      </c>
      <c r="G448">
        <v>75</v>
      </c>
      <c r="H448">
        <v>3</v>
      </c>
      <c r="I448" s="2">
        <f>IFERROR(Table2[[#This Row],[Defects]]/Table2[[#This Row],[Units Produced]],"")</f>
        <v>0.04</v>
      </c>
      <c r="J448">
        <v>1.82</v>
      </c>
      <c r="K448" s="4">
        <f>IFERROR(Table2[[#This Row],[Units Produced]]/Table2[[#This Row],[Production Time Hours]],"")</f>
        <v>41.208791208791204</v>
      </c>
      <c r="L448">
        <v>33.53</v>
      </c>
      <c r="M448">
        <v>21.34</v>
      </c>
      <c r="N448">
        <v>229.26</v>
      </c>
      <c r="O448">
        <v>2</v>
      </c>
      <c r="P448">
        <v>2.82</v>
      </c>
      <c r="Q448">
        <v>0.96</v>
      </c>
      <c r="R448">
        <v>1.22</v>
      </c>
      <c r="S448">
        <v>3.9E-2</v>
      </c>
      <c r="T448">
        <v>0.96</v>
      </c>
      <c r="U448">
        <v>0</v>
      </c>
      <c r="V448">
        <v>21.9</v>
      </c>
      <c r="W448">
        <v>34.5</v>
      </c>
    </row>
    <row r="449" spans="1:23" ht="16.5" x14ac:dyDescent="0.3">
      <c r="A449" s="3">
        <v>448</v>
      </c>
      <c r="B449" s="1">
        <v>44278</v>
      </c>
      <c r="C449" s="1" t="s">
        <v>58</v>
      </c>
      <c r="D449" t="s">
        <v>27</v>
      </c>
      <c r="E449">
        <v>20</v>
      </c>
      <c r="F449" t="s">
        <v>21</v>
      </c>
      <c r="G449">
        <v>157</v>
      </c>
      <c r="H449">
        <v>0</v>
      </c>
      <c r="I449" s="2">
        <f>IFERROR(Table2[[#This Row],[Defects]]/Table2[[#This Row],[Units Produced]],"")</f>
        <v>0</v>
      </c>
      <c r="J449">
        <v>17.11</v>
      </c>
      <c r="K449" s="4">
        <f>IFERROR(Table2[[#This Row],[Units Produced]]/Table2[[#This Row],[Production Time Hours]],"")</f>
        <v>9.1759205143191114</v>
      </c>
      <c r="L449">
        <v>43.8</v>
      </c>
      <c r="M449">
        <v>26.66</v>
      </c>
      <c r="N449">
        <v>184.38</v>
      </c>
      <c r="O449">
        <v>4</v>
      </c>
      <c r="P449">
        <v>3.84</v>
      </c>
      <c r="Q449">
        <v>2.33</v>
      </c>
      <c r="R449">
        <v>2.36</v>
      </c>
      <c r="S449">
        <v>3.1E-2</v>
      </c>
      <c r="T449">
        <v>0.38</v>
      </c>
      <c r="U449">
        <v>0</v>
      </c>
      <c r="V449">
        <v>22.2</v>
      </c>
      <c r="W449">
        <v>50.4</v>
      </c>
    </row>
    <row r="450" spans="1:23" ht="16.5" x14ac:dyDescent="0.3">
      <c r="A450" s="3">
        <v>449</v>
      </c>
      <c r="B450" s="1">
        <v>44279</v>
      </c>
      <c r="C450" s="1" t="s">
        <v>58</v>
      </c>
      <c r="D450" t="s">
        <v>20</v>
      </c>
      <c r="E450">
        <v>3</v>
      </c>
      <c r="F450" t="s">
        <v>23</v>
      </c>
      <c r="G450">
        <v>82</v>
      </c>
      <c r="H450">
        <v>2</v>
      </c>
      <c r="I450" s="2">
        <f>IFERROR(Table2[[#This Row],[Defects]]/Table2[[#This Row],[Units Produced]],"")</f>
        <v>2.4390243902439025E-2</v>
      </c>
      <c r="J450">
        <v>17.100000000000001</v>
      </c>
      <c r="K450" s="4">
        <f>IFERROR(Table2[[#This Row],[Units Produced]]/Table2[[#This Row],[Production Time Hours]],"")</f>
        <v>4.7953216374269001</v>
      </c>
      <c r="L450">
        <v>13.9</v>
      </c>
      <c r="M450">
        <v>25.84</v>
      </c>
      <c r="N450">
        <v>258.88</v>
      </c>
      <c r="O450">
        <v>3</v>
      </c>
      <c r="P450">
        <v>1.27</v>
      </c>
      <c r="R450">
        <v>1.87</v>
      </c>
      <c r="S450">
        <v>2.1000000000000001E-2</v>
      </c>
      <c r="U450">
        <v>1</v>
      </c>
      <c r="V450">
        <v>21.3</v>
      </c>
      <c r="W450">
        <v>53.7</v>
      </c>
    </row>
    <row r="451" spans="1:23" ht="16.5" x14ac:dyDescent="0.3">
      <c r="A451" s="3">
        <v>450</v>
      </c>
      <c r="B451" s="1">
        <v>44280</v>
      </c>
      <c r="C451" s="1" t="s">
        <v>58</v>
      </c>
      <c r="D451" t="s">
        <v>20</v>
      </c>
      <c r="E451">
        <v>4</v>
      </c>
      <c r="F451" t="s">
        <v>23</v>
      </c>
      <c r="G451">
        <v>145</v>
      </c>
      <c r="H451">
        <v>7</v>
      </c>
      <c r="I451" s="2">
        <f>IFERROR(Table2[[#This Row],[Defects]]/Table2[[#This Row],[Units Produced]],"")</f>
        <v>4.8275862068965517E-2</v>
      </c>
      <c r="J451">
        <v>20.190000000000001</v>
      </c>
      <c r="K451" s="4">
        <f>IFERROR(Table2[[#This Row],[Units Produced]]/Table2[[#This Row],[Production Time Hours]],"")</f>
        <v>7.1817731550272406</v>
      </c>
      <c r="L451">
        <v>43.13</v>
      </c>
      <c r="M451">
        <v>24.66</v>
      </c>
      <c r="N451">
        <v>319.49</v>
      </c>
      <c r="O451">
        <v>1</v>
      </c>
      <c r="P451">
        <v>2.58</v>
      </c>
      <c r="Q451">
        <v>2.46</v>
      </c>
      <c r="R451">
        <v>1.98</v>
      </c>
      <c r="S451">
        <v>4.2999999999999997E-2</v>
      </c>
      <c r="T451">
        <v>0.3</v>
      </c>
      <c r="U451">
        <v>1</v>
      </c>
      <c r="V451">
        <v>19.600000000000001</v>
      </c>
      <c r="W451">
        <v>58.2</v>
      </c>
    </row>
    <row r="452" spans="1:23" ht="16.5" x14ac:dyDescent="0.3">
      <c r="A452" s="3">
        <v>451</v>
      </c>
      <c r="B452" s="1">
        <v>44281</v>
      </c>
      <c r="C452" s="1" t="s">
        <v>58</v>
      </c>
      <c r="D452" t="s">
        <v>22</v>
      </c>
      <c r="E452">
        <v>7</v>
      </c>
      <c r="F452" t="s">
        <v>21</v>
      </c>
      <c r="G452">
        <v>193</v>
      </c>
      <c r="H452">
        <v>6</v>
      </c>
      <c r="I452" s="2">
        <f>IFERROR(Table2[[#This Row],[Defects]]/Table2[[#This Row],[Units Produced]],"")</f>
        <v>3.1088082901554404E-2</v>
      </c>
      <c r="J452">
        <v>12.4</v>
      </c>
      <c r="K452" s="4">
        <f>IFERROR(Table2[[#This Row],[Units Produced]]/Table2[[#This Row],[Production Time Hours]],"")</f>
        <v>15.564516129032258</v>
      </c>
      <c r="L452">
        <v>14.48</v>
      </c>
      <c r="M452">
        <v>17.62</v>
      </c>
      <c r="N452">
        <v>475.81</v>
      </c>
      <c r="O452">
        <v>2</v>
      </c>
      <c r="P452">
        <v>0.88</v>
      </c>
      <c r="Q452">
        <v>0.37</v>
      </c>
      <c r="R452">
        <v>1.81</v>
      </c>
      <c r="S452">
        <v>1.4E-2</v>
      </c>
      <c r="T452">
        <v>0.24</v>
      </c>
      <c r="U452">
        <v>1</v>
      </c>
      <c r="V452">
        <v>24.1</v>
      </c>
      <c r="W452">
        <v>54.4</v>
      </c>
    </row>
    <row r="453" spans="1:23" ht="16.5" x14ac:dyDescent="0.3">
      <c r="A453" s="3">
        <v>452</v>
      </c>
      <c r="B453" s="1">
        <v>44282</v>
      </c>
      <c r="C453" s="1" t="s">
        <v>58</v>
      </c>
      <c r="D453" t="s">
        <v>20</v>
      </c>
      <c r="E453">
        <v>3</v>
      </c>
      <c r="F453" t="s">
        <v>21</v>
      </c>
      <c r="G453">
        <v>178</v>
      </c>
      <c r="H453">
        <v>5</v>
      </c>
      <c r="I453" s="2">
        <f>IFERROR(Table2[[#This Row],[Defects]]/Table2[[#This Row],[Units Produced]],"")</f>
        <v>2.8089887640449437E-2</v>
      </c>
      <c r="J453">
        <v>21.48</v>
      </c>
      <c r="K453" s="4">
        <f>IFERROR(Table2[[#This Row],[Units Produced]]/Table2[[#This Row],[Production Time Hours]],"")</f>
        <v>8.2867783985102417</v>
      </c>
      <c r="L453">
        <v>27.95</v>
      </c>
      <c r="M453">
        <v>16.78</v>
      </c>
      <c r="N453">
        <v>390.05</v>
      </c>
      <c r="O453">
        <v>1</v>
      </c>
      <c r="P453">
        <v>2.14</v>
      </c>
      <c r="Q453">
        <v>0.99</v>
      </c>
      <c r="R453">
        <v>2.0099999999999998</v>
      </c>
      <c r="S453">
        <v>3.1E-2</v>
      </c>
      <c r="T453">
        <v>0.51</v>
      </c>
      <c r="U453">
        <v>1</v>
      </c>
      <c r="V453">
        <v>24.6</v>
      </c>
      <c r="W453">
        <v>33.9</v>
      </c>
    </row>
    <row r="454" spans="1:23" ht="16.5" x14ac:dyDescent="0.3">
      <c r="A454" s="3">
        <v>453</v>
      </c>
      <c r="B454" s="1">
        <v>44283</v>
      </c>
      <c r="C454" s="1" t="s">
        <v>58</v>
      </c>
      <c r="D454" t="s">
        <v>27</v>
      </c>
      <c r="E454">
        <v>17</v>
      </c>
      <c r="F454" t="s">
        <v>21</v>
      </c>
      <c r="G454">
        <v>158</v>
      </c>
      <c r="H454">
        <v>6</v>
      </c>
      <c r="I454" s="2">
        <f>IFERROR(Table2[[#This Row],[Defects]]/Table2[[#This Row],[Units Produced]],"")</f>
        <v>3.7974683544303799E-2</v>
      </c>
      <c r="J454">
        <v>2.98</v>
      </c>
      <c r="K454" s="4">
        <f>IFERROR(Table2[[#This Row],[Units Produced]]/Table2[[#This Row],[Production Time Hours]],"")</f>
        <v>53.020134228187921</v>
      </c>
      <c r="L454">
        <v>44.49</v>
      </c>
      <c r="M454">
        <v>22.37</v>
      </c>
      <c r="N454">
        <v>464.29</v>
      </c>
      <c r="O454">
        <v>1</v>
      </c>
      <c r="P454">
        <v>1.94</v>
      </c>
      <c r="Q454">
        <v>1.54</v>
      </c>
      <c r="R454">
        <v>2.21</v>
      </c>
      <c r="S454">
        <v>4.2999999999999997E-2</v>
      </c>
      <c r="T454">
        <v>0.16</v>
      </c>
      <c r="U454">
        <v>2</v>
      </c>
      <c r="V454">
        <v>22.4</v>
      </c>
      <c r="W454">
        <v>41.6</v>
      </c>
    </row>
    <row r="455" spans="1:23" ht="16.5" x14ac:dyDescent="0.3">
      <c r="A455" s="3">
        <v>454</v>
      </c>
      <c r="B455" s="1">
        <v>44284</v>
      </c>
      <c r="C455" s="1" t="s">
        <v>58</v>
      </c>
      <c r="D455" t="s">
        <v>20</v>
      </c>
      <c r="E455">
        <v>4</v>
      </c>
      <c r="F455" t="s">
        <v>25</v>
      </c>
      <c r="G455">
        <v>177</v>
      </c>
      <c r="H455">
        <v>8</v>
      </c>
      <c r="I455" s="2">
        <f>IFERROR(Table2[[#This Row],[Defects]]/Table2[[#This Row],[Units Produced]],"")</f>
        <v>4.519774011299435E-2</v>
      </c>
      <c r="J455">
        <v>13.95</v>
      </c>
      <c r="K455" s="4">
        <f>IFERROR(Table2[[#This Row],[Units Produced]]/Table2[[#This Row],[Production Time Hours]],"")</f>
        <v>12.688172043010754</v>
      </c>
      <c r="L455">
        <v>19.350000000000001</v>
      </c>
      <c r="M455">
        <v>26.99</v>
      </c>
      <c r="N455">
        <v>187.39</v>
      </c>
      <c r="O455">
        <v>2</v>
      </c>
      <c r="P455">
        <v>0.14000000000000001</v>
      </c>
      <c r="Q455">
        <v>2.65</v>
      </c>
      <c r="R455">
        <v>2.39</v>
      </c>
      <c r="S455">
        <v>2.5999999999999999E-2</v>
      </c>
      <c r="T455">
        <v>0.8</v>
      </c>
      <c r="U455">
        <v>2</v>
      </c>
      <c r="V455">
        <v>19.600000000000001</v>
      </c>
      <c r="W455">
        <v>49.8</v>
      </c>
    </row>
    <row r="456" spans="1:23" ht="16.5" x14ac:dyDescent="0.3">
      <c r="A456" s="3">
        <v>455</v>
      </c>
      <c r="B456" s="1">
        <v>44285</v>
      </c>
      <c r="C456" s="1" t="s">
        <v>58</v>
      </c>
      <c r="D456" t="s">
        <v>22</v>
      </c>
      <c r="E456">
        <v>8</v>
      </c>
      <c r="F456" t="s">
        <v>25</v>
      </c>
      <c r="G456">
        <v>64</v>
      </c>
      <c r="H456">
        <v>2</v>
      </c>
      <c r="I456" s="2">
        <f>IFERROR(Table2[[#This Row],[Defects]]/Table2[[#This Row],[Units Produced]],"")</f>
        <v>3.125E-2</v>
      </c>
      <c r="J456">
        <v>11.97</v>
      </c>
      <c r="K456" s="4">
        <f>IFERROR(Table2[[#This Row],[Units Produced]]/Table2[[#This Row],[Production Time Hours]],"")</f>
        <v>5.3467000835421885</v>
      </c>
      <c r="L456">
        <v>11.85</v>
      </c>
      <c r="M456">
        <v>16.05</v>
      </c>
      <c r="N456">
        <v>199.36</v>
      </c>
      <c r="O456">
        <v>3</v>
      </c>
      <c r="P456">
        <v>1.4</v>
      </c>
      <c r="Q456">
        <v>1.39</v>
      </c>
      <c r="R456">
        <v>0.9</v>
      </c>
      <c r="S456">
        <v>2.5999999999999999E-2</v>
      </c>
      <c r="T456">
        <v>0.46</v>
      </c>
      <c r="U456">
        <v>1</v>
      </c>
      <c r="V456">
        <v>23.9</v>
      </c>
      <c r="W456">
        <v>58.8</v>
      </c>
    </row>
    <row r="457" spans="1:23" ht="16.5" x14ac:dyDescent="0.3">
      <c r="A457" s="3">
        <v>456</v>
      </c>
      <c r="B457" s="1">
        <v>44286</v>
      </c>
      <c r="C457" s="1" t="s">
        <v>58</v>
      </c>
      <c r="D457" t="s">
        <v>22</v>
      </c>
      <c r="E457">
        <v>5</v>
      </c>
      <c r="F457" t="s">
        <v>25</v>
      </c>
      <c r="G457">
        <v>77</v>
      </c>
      <c r="H457">
        <v>7</v>
      </c>
      <c r="I457" s="2">
        <f>IFERROR(Table2[[#This Row],[Defects]]/Table2[[#This Row],[Units Produced]],"")</f>
        <v>9.0909090909090912E-2</v>
      </c>
      <c r="J457">
        <v>21.64</v>
      </c>
      <c r="K457" s="4">
        <f>IFERROR(Table2[[#This Row],[Units Produced]]/Table2[[#This Row],[Production Time Hours]],"")</f>
        <v>3.5582255083179297</v>
      </c>
      <c r="L457">
        <v>11.91</v>
      </c>
      <c r="M457">
        <v>28.46</v>
      </c>
      <c r="N457">
        <v>221.48</v>
      </c>
      <c r="O457">
        <v>1</v>
      </c>
      <c r="P457">
        <v>3.52</v>
      </c>
      <c r="R457">
        <v>2.4500000000000002</v>
      </c>
      <c r="S457">
        <v>2.1999999999999999E-2</v>
      </c>
      <c r="T457">
        <v>0.96</v>
      </c>
      <c r="U457">
        <v>1</v>
      </c>
      <c r="V457">
        <v>20</v>
      </c>
      <c r="W457">
        <v>31.4</v>
      </c>
    </row>
    <row r="458" spans="1:23" ht="16.5" x14ac:dyDescent="0.3">
      <c r="A458" s="3">
        <v>457</v>
      </c>
      <c r="B458" s="1">
        <v>44287</v>
      </c>
      <c r="C458" s="1" t="s">
        <v>59</v>
      </c>
      <c r="D458" t="s">
        <v>20</v>
      </c>
      <c r="E458">
        <v>4</v>
      </c>
      <c r="F458" t="s">
        <v>23</v>
      </c>
      <c r="G458">
        <v>55</v>
      </c>
      <c r="H458">
        <v>0</v>
      </c>
      <c r="I458" s="2">
        <f>IFERROR(Table2[[#This Row],[Defects]]/Table2[[#This Row],[Units Produced]],"")</f>
        <v>0</v>
      </c>
      <c r="J458">
        <v>21.89</v>
      </c>
      <c r="K458" s="4">
        <f>IFERROR(Table2[[#This Row],[Units Produced]]/Table2[[#This Row],[Production Time Hours]],"")</f>
        <v>2.5125628140703515</v>
      </c>
      <c r="L458">
        <v>17.55</v>
      </c>
      <c r="M458">
        <v>27.75</v>
      </c>
      <c r="N458">
        <v>486.89</v>
      </c>
      <c r="O458">
        <v>1</v>
      </c>
      <c r="P458">
        <v>2.2599999999999998</v>
      </c>
      <c r="Q458">
        <v>2.33</v>
      </c>
      <c r="R458">
        <v>2.14</v>
      </c>
      <c r="S458">
        <v>2.5000000000000001E-2</v>
      </c>
      <c r="T458">
        <v>1.1399999999999999</v>
      </c>
      <c r="U458">
        <v>1</v>
      </c>
      <c r="V458">
        <v>19</v>
      </c>
      <c r="W458">
        <v>58</v>
      </c>
    </row>
    <row r="459" spans="1:23" ht="16.5" x14ac:dyDescent="0.3">
      <c r="A459" s="3">
        <v>458</v>
      </c>
      <c r="B459" s="1">
        <v>44288</v>
      </c>
      <c r="C459" s="1" t="s">
        <v>59</v>
      </c>
      <c r="D459" t="s">
        <v>27</v>
      </c>
      <c r="E459">
        <v>17</v>
      </c>
      <c r="F459" t="s">
        <v>21</v>
      </c>
      <c r="G459">
        <v>184</v>
      </c>
      <c r="H459">
        <v>3</v>
      </c>
      <c r="I459" s="2">
        <f>IFERROR(Table2[[#This Row],[Defects]]/Table2[[#This Row],[Units Produced]],"")</f>
        <v>1.6304347826086956E-2</v>
      </c>
      <c r="J459">
        <v>23.46</v>
      </c>
      <c r="K459" s="4">
        <f>IFERROR(Table2[[#This Row],[Units Produced]]/Table2[[#This Row],[Production Time Hours]],"")</f>
        <v>7.8431372549019605</v>
      </c>
      <c r="L459">
        <v>31.64</v>
      </c>
      <c r="M459">
        <v>18.09</v>
      </c>
      <c r="N459">
        <v>311.11</v>
      </c>
      <c r="O459">
        <v>2</v>
      </c>
      <c r="Q459">
        <v>2.2200000000000002</v>
      </c>
      <c r="R459">
        <v>1.54</v>
      </c>
      <c r="S459">
        <v>2.4E-2</v>
      </c>
      <c r="T459">
        <v>1.03</v>
      </c>
      <c r="U459">
        <v>1</v>
      </c>
      <c r="V459">
        <v>21.3</v>
      </c>
      <c r="W459">
        <v>46.3</v>
      </c>
    </row>
    <row r="460" spans="1:23" ht="16.5" x14ac:dyDescent="0.3">
      <c r="A460" s="3">
        <v>459</v>
      </c>
      <c r="B460" s="1">
        <v>44289</v>
      </c>
      <c r="C460" s="1" t="s">
        <v>59</v>
      </c>
      <c r="D460" t="s">
        <v>22</v>
      </c>
      <c r="E460">
        <v>6</v>
      </c>
      <c r="F460" t="s">
        <v>23</v>
      </c>
      <c r="G460">
        <v>86</v>
      </c>
      <c r="H460">
        <v>9</v>
      </c>
      <c r="I460" s="2">
        <f>IFERROR(Table2[[#This Row],[Defects]]/Table2[[#This Row],[Units Produced]],"")</f>
        <v>0.10465116279069768</v>
      </c>
      <c r="J460">
        <v>9.1</v>
      </c>
      <c r="K460" s="4">
        <f>IFERROR(Table2[[#This Row],[Units Produced]]/Table2[[#This Row],[Production Time Hours]],"")</f>
        <v>9.4505494505494507</v>
      </c>
      <c r="L460">
        <v>45.71</v>
      </c>
      <c r="M460">
        <v>21.17</v>
      </c>
      <c r="N460">
        <v>428.92</v>
      </c>
      <c r="O460">
        <v>2</v>
      </c>
      <c r="P460">
        <v>2.0299999999999998</v>
      </c>
      <c r="Q460">
        <v>0.42</v>
      </c>
      <c r="R460">
        <v>1.32</v>
      </c>
      <c r="S460">
        <v>2.5000000000000001E-2</v>
      </c>
      <c r="T460">
        <v>1.77</v>
      </c>
      <c r="U460">
        <v>2</v>
      </c>
      <c r="V460">
        <v>23.1</v>
      </c>
      <c r="W460">
        <v>50</v>
      </c>
    </row>
    <row r="461" spans="1:23" ht="16.5" x14ac:dyDescent="0.3">
      <c r="A461" s="3">
        <v>460</v>
      </c>
      <c r="B461" s="1">
        <v>44290</v>
      </c>
      <c r="C461" s="1" t="s">
        <v>59</v>
      </c>
      <c r="D461" t="s">
        <v>22</v>
      </c>
      <c r="E461">
        <v>6</v>
      </c>
      <c r="F461" t="s">
        <v>25</v>
      </c>
      <c r="G461">
        <v>56</v>
      </c>
      <c r="H461">
        <v>7</v>
      </c>
      <c r="I461" s="2">
        <f>IFERROR(Table2[[#This Row],[Defects]]/Table2[[#This Row],[Units Produced]],"")</f>
        <v>0.125</v>
      </c>
      <c r="J461">
        <v>9.73</v>
      </c>
      <c r="K461" s="4">
        <f>IFERROR(Table2[[#This Row],[Units Produced]]/Table2[[#This Row],[Production Time Hours]],"")</f>
        <v>5.7553956834532372</v>
      </c>
      <c r="L461">
        <v>38.36</v>
      </c>
      <c r="M461">
        <v>15.93</v>
      </c>
      <c r="N461">
        <v>425.46</v>
      </c>
      <c r="O461">
        <v>1</v>
      </c>
      <c r="R461">
        <v>1.35</v>
      </c>
      <c r="S461">
        <v>1.2999999999999999E-2</v>
      </c>
      <c r="T461">
        <v>1.79</v>
      </c>
      <c r="U461">
        <v>1</v>
      </c>
      <c r="V461">
        <v>20</v>
      </c>
      <c r="W461">
        <v>34.700000000000003</v>
      </c>
    </row>
    <row r="462" spans="1:23" ht="16.5" x14ac:dyDescent="0.3">
      <c r="A462" s="3">
        <v>461</v>
      </c>
      <c r="B462" s="1">
        <v>44291</v>
      </c>
      <c r="C462" s="1" t="s">
        <v>59</v>
      </c>
      <c r="D462" t="s">
        <v>22</v>
      </c>
      <c r="E462">
        <v>5</v>
      </c>
      <c r="F462" t="s">
        <v>25</v>
      </c>
      <c r="G462">
        <v>102</v>
      </c>
      <c r="H462">
        <v>4</v>
      </c>
      <c r="I462" s="2">
        <f>IFERROR(Table2[[#This Row],[Defects]]/Table2[[#This Row],[Units Produced]],"")</f>
        <v>3.9215686274509803E-2</v>
      </c>
      <c r="J462">
        <v>5.43</v>
      </c>
      <c r="K462" s="4">
        <f>IFERROR(Table2[[#This Row],[Units Produced]]/Table2[[#This Row],[Production Time Hours]],"")</f>
        <v>18.784530386740332</v>
      </c>
      <c r="L462">
        <v>42.2</v>
      </c>
      <c r="M462">
        <v>15.69</v>
      </c>
      <c r="N462">
        <v>454.2</v>
      </c>
      <c r="O462">
        <v>1</v>
      </c>
      <c r="P462">
        <v>3.88</v>
      </c>
      <c r="Q462">
        <v>1.52</v>
      </c>
      <c r="R462">
        <v>1.71</v>
      </c>
      <c r="S462">
        <v>2.3E-2</v>
      </c>
      <c r="T462">
        <v>1.19</v>
      </c>
      <c r="U462">
        <v>1</v>
      </c>
      <c r="V462">
        <v>18.399999999999999</v>
      </c>
      <c r="W462">
        <v>46</v>
      </c>
    </row>
    <row r="463" spans="1:23" ht="16.5" x14ac:dyDescent="0.3">
      <c r="A463" s="3">
        <v>462</v>
      </c>
      <c r="B463" s="1">
        <v>44292</v>
      </c>
      <c r="C463" s="1" t="s">
        <v>59</v>
      </c>
      <c r="D463" t="s">
        <v>20</v>
      </c>
      <c r="E463">
        <v>1</v>
      </c>
      <c r="F463" t="s">
        <v>23</v>
      </c>
      <c r="G463">
        <v>141</v>
      </c>
      <c r="H463">
        <v>7</v>
      </c>
      <c r="I463" s="2">
        <f>IFERROR(Table2[[#This Row],[Defects]]/Table2[[#This Row],[Units Produced]],"")</f>
        <v>4.9645390070921988E-2</v>
      </c>
      <c r="J463">
        <v>18.079999999999998</v>
      </c>
      <c r="K463" s="4">
        <f>IFERROR(Table2[[#This Row],[Units Produced]]/Table2[[#This Row],[Production Time Hours]],"")</f>
        <v>7.7986725663716818</v>
      </c>
      <c r="L463">
        <v>19.86</v>
      </c>
      <c r="M463">
        <v>21.25</v>
      </c>
      <c r="N463">
        <v>182.31</v>
      </c>
      <c r="O463">
        <v>4</v>
      </c>
      <c r="P463">
        <v>0.43</v>
      </c>
      <c r="Q463">
        <v>2.57</v>
      </c>
      <c r="R463">
        <v>1.9</v>
      </c>
      <c r="S463">
        <v>4.8000000000000001E-2</v>
      </c>
      <c r="T463">
        <v>1.06</v>
      </c>
      <c r="U463">
        <v>2</v>
      </c>
      <c r="V463">
        <v>24.5</v>
      </c>
      <c r="W463">
        <v>45.6</v>
      </c>
    </row>
    <row r="464" spans="1:23" ht="16.5" x14ac:dyDescent="0.3">
      <c r="A464" s="3">
        <v>463</v>
      </c>
      <c r="B464" s="1">
        <v>44293</v>
      </c>
      <c r="C464" s="1" t="s">
        <v>59</v>
      </c>
      <c r="D464" t="s">
        <v>22</v>
      </c>
      <c r="E464">
        <v>8</v>
      </c>
      <c r="F464" t="s">
        <v>21</v>
      </c>
      <c r="G464">
        <v>90</v>
      </c>
      <c r="H464">
        <v>6</v>
      </c>
      <c r="I464" s="2">
        <f>IFERROR(Table2[[#This Row],[Defects]]/Table2[[#This Row],[Units Produced]],"")</f>
        <v>6.6666666666666666E-2</v>
      </c>
      <c r="J464">
        <v>20.16</v>
      </c>
      <c r="K464" s="4">
        <f>IFERROR(Table2[[#This Row],[Units Produced]]/Table2[[#This Row],[Production Time Hours]],"")</f>
        <v>4.4642857142857144</v>
      </c>
      <c r="L464">
        <v>25.3</v>
      </c>
      <c r="M464">
        <v>19.899999999999999</v>
      </c>
      <c r="N464">
        <v>307.07</v>
      </c>
      <c r="O464">
        <v>2</v>
      </c>
      <c r="P464">
        <v>4.62</v>
      </c>
      <c r="Q464">
        <v>0.84</v>
      </c>
      <c r="R464">
        <v>1.87</v>
      </c>
      <c r="S464">
        <v>2.5000000000000001E-2</v>
      </c>
      <c r="T464">
        <v>0.77</v>
      </c>
      <c r="U464">
        <v>0</v>
      </c>
      <c r="V464">
        <v>18.7</v>
      </c>
      <c r="W464">
        <v>40.299999999999997</v>
      </c>
    </row>
    <row r="465" spans="1:23" ht="16.5" x14ac:dyDescent="0.3">
      <c r="A465" s="3">
        <v>464</v>
      </c>
      <c r="B465" s="1">
        <v>44294</v>
      </c>
      <c r="C465" s="1" t="s">
        <v>59</v>
      </c>
      <c r="D465" t="s">
        <v>20</v>
      </c>
      <c r="E465">
        <v>2</v>
      </c>
      <c r="F465" t="s">
        <v>21</v>
      </c>
      <c r="G465">
        <v>151</v>
      </c>
      <c r="H465">
        <v>3</v>
      </c>
      <c r="I465" s="2">
        <f>IFERROR(Table2[[#This Row],[Defects]]/Table2[[#This Row],[Units Produced]],"")</f>
        <v>1.9867549668874173E-2</v>
      </c>
      <c r="J465">
        <v>20.6</v>
      </c>
      <c r="K465" s="4">
        <f>IFERROR(Table2[[#This Row],[Units Produced]]/Table2[[#This Row],[Production Time Hours]],"")</f>
        <v>7.3300970873786406</v>
      </c>
      <c r="L465">
        <v>30.97</v>
      </c>
      <c r="M465">
        <v>27.09</v>
      </c>
      <c r="N465">
        <v>337.01</v>
      </c>
      <c r="O465">
        <v>1</v>
      </c>
      <c r="P465">
        <v>2.4700000000000002</v>
      </c>
      <c r="Q465">
        <v>1.9</v>
      </c>
      <c r="R465">
        <v>0.96</v>
      </c>
      <c r="S465">
        <v>4.7E-2</v>
      </c>
      <c r="T465">
        <v>1.38</v>
      </c>
      <c r="U465">
        <v>2</v>
      </c>
      <c r="V465">
        <v>19.3</v>
      </c>
      <c r="W465">
        <v>38.5</v>
      </c>
    </row>
    <row r="466" spans="1:23" ht="16.5" x14ac:dyDescent="0.3">
      <c r="A466" s="3">
        <v>465</v>
      </c>
      <c r="B466" s="1">
        <v>44295</v>
      </c>
      <c r="C466" s="1" t="s">
        <v>59</v>
      </c>
      <c r="D466" t="s">
        <v>20</v>
      </c>
      <c r="E466">
        <v>1</v>
      </c>
      <c r="F466" t="s">
        <v>25</v>
      </c>
      <c r="G466">
        <v>190</v>
      </c>
      <c r="H466">
        <v>7</v>
      </c>
      <c r="I466" s="2">
        <f>IFERROR(Table2[[#This Row],[Defects]]/Table2[[#This Row],[Units Produced]],"")</f>
        <v>3.6842105263157891E-2</v>
      </c>
      <c r="J466">
        <v>23.78</v>
      </c>
      <c r="K466" s="4">
        <f>IFERROR(Table2[[#This Row],[Units Produced]]/Table2[[#This Row],[Production Time Hours]],"")</f>
        <v>7.9899074852817487</v>
      </c>
      <c r="L466">
        <v>24.71</v>
      </c>
      <c r="M466">
        <v>19.09</v>
      </c>
      <c r="N466">
        <v>305.39999999999998</v>
      </c>
      <c r="O466">
        <v>4</v>
      </c>
      <c r="P466">
        <v>3.69</v>
      </c>
      <c r="Q466">
        <v>1.29</v>
      </c>
      <c r="R466">
        <v>1.61</v>
      </c>
      <c r="S466">
        <v>1.0999999999999999E-2</v>
      </c>
      <c r="T466">
        <v>0.43</v>
      </c>
      <c r="U466">
        <v>0</v>
      </c>
      <c r="V466">
        <v>23.7</v>
      </c>
      <c r="W466">
        <v>51.8</v>
      </c>
    </row>
    <row r="467" spans="1:23" ht="16.5" x14ac:dyDescent="0.3">
      <c r="A467" s="3">
        <v>466</v>
      </c>
      <c r="B467" s="1">
        <v>44296</v>
      </c>
      <c r="C467" s="1" t="s">
        <v>59</v>
      </c>
      <c r="D467" t="s">
        <v>20</v>
      </c>
      <c r="E467">
        <v>3</v>
      </c>
      <c r="F467" t="s">
        <v>23</v>
      </c>
      <c r="G467">
        <v>61</v>
      </c>
      <c r="I467" s="2">
        <f>IFERROR(Table2[[#This Row],[Defects]]/Table2[[#This Row],[Units Produced]],"")</f>
        <v>0</v>
      </c>
      <c r="J467">
        <v>13.93</v>
      </c>
      <c r="K467" s="4">
        <f>IFERROR(Table2[[#This Row],[Units Produced]]/Table2[[#This Row],[Production Time Hours]],"")</f>
        <v>4.3790380473797557</v>
      </c>
      <c r="L467">
        <v>40.090000000000003</v>
      </c>
      <c r="M467">
        <v>26.72</v>
      </c>
      <c r="N467">
        <v>441.6</v>
      </c>
      <c r="O467">
        <v>2</v>
      </c>
      <c r="P467">
        <v>3.54</v>
      </c>
      <c r="Q467">
        <v>7.0000000000000007E-2</v>
      </c>
      <c r="R467">
        <v>1.57</v>
      </c>
      <c r="S467">
        <v>3.5000000000000003E-2</v>
      </c>
      <c r="T467">
        <v>0.54</v>
      </c>
      <c r="U467">
        <v>0</v>
      </c>
      <c r="V467">
        <v>22.5</v>
      </c>
      <c r="W467">
        <v>55.1</v>
      </c>
    </row>
    <row r="468" spans="1:23" ht="16.5" x14ac:dyDescent="0.3">
      <c r="A468" s="3">
        <v>467</v>
      </c>
      <c r="B468" s="1">
        <v>44297</v>
      </c>
      <c r="C468" s="1" t="s">
        <v>59</v>
      </c>
      <c r="D468" t="s">
        <v>20</v>
      </c>
      <c r="E468">
        <v>1</v>
      </c>
      <c r="F468" t="s">
        <v>23</v>
      </c>
      <c r="G468">
        <v>163</v>
      </c>
      <c r="H468">
        <v>0</v>
      </c>
      <c r="I468" s="2">
        <f>IFERROR(Table2[[#This Row],[Defects]]/Table2[[#This Row],[Units Produced]],"")</f>
        <v>0</v>
      </c>
      <c r="J468">
        <v>5.93</v>
      </c>
      <c r="K468" s="4">
        <f>IFERROR(Table2[[#This Row],[Units Produced]]/Table2[[#This Row],[Production Time Hours]],"")</f>
        <v>27.487352445193931</v>
      </c>
      <c r="L468">
        <v>48.81</v>
      </c>
      <c r="M468">
        <v>19.579999999999998</v>
      </c>
      <c r="N468">
        <v>474.96</v>
      </c>
      <c r="O468">
        <v>4</v>
      </c>
      <c r="P468">
        <v>1.53</v>
      </c>
      <c r="Q468">
        <v>1.41</v>
      </c>
      <c r="R468">
        <v>0.91</v>
      </c>
      <c r="S468">
        <v>2.5999999999999999E-2</v>
      </c>
      <c r="T468">
        <v>1.1000000000000001</v>
      </c>
      <c r="U468">
        <v>0</v>
      </c>
      <c r="V468">
        <v>19.899999999999999</v>
      </c>
      <c r="W468">
        <v>43.3</v>
      </c>
    </row>
    <row r="469" spans="1:23" ht="16.5" x14ac:dyDescent="0.3">
      <c r="A469" s="3">
        <v>468</v>
      </c>
      <c r="B469" s="1">
        <v>44298</v>
      </c>
      <c r="C469" s="1" t="s">
        <v>59</v>
      </c>
      <c r="D469" t="s">
        <v>27</v>
      </c>
      <c r="E469">
        <v>17</v>
      </c>
      <c r="F469" t="s">
        <v>25</v>
      </c>
      <c r="G469">
        <v>158</v>
      </c>
      <c r="H469">
        <v>4</v>
      </c>
      <c r="I469" s="2">
        <f>IFERROR(Table2[[#This Row],[Defects]]/Table2[[#This Row],[Units Produced]],"")</f>
        <v>2.5316455696202531E-2</v>
      </c>
      <c r="J469">
        <v>14.83</v>
      </c>
      <c r="K469" s="4">
        <f>IFERROR(Table2[[#This Row],[Units Produced]]/Table2[[#This Row],[Production Time Hours]],"")</f>
        <v>10.654079568442347</v>
      </c>
      <c r="L469">
        <v>40.770000000000003</v>
      </c>
      <c r="M469">
        <v>23.29</v>
      </c>
      <c r="N469">
        <v>188.48</v>
      </c>
      <c r="O469">
        <v>3</v>
      </c>
      <c r="P469">
        <v>5</v>
      </c>
      <c r="Q469">
        <v>1.91</v>
      </c>
      <c r="R469">
        <v>1.3</v>
      </c>
      <c r="S469">
        <v>2.4E-2</v>
      </c>
      <c r="T469">
        <v>1.21</v>
      </c>
      <c r="U469">
        <v>1</v>
      </c>
      <c r="V469">
        <v>23.8</v>
      </c>
      <c r="W469">
        <v>48.7</v>
      </c>
    </row>
    <row r="470" spans="1:23" ht="16.5" x14ac:dyDescent="0.3">
      <c r="A470" s="3">
        <v>469</v>
      </c>
      <c r="B470" s="1">
        <v>44299</v>
      </c>
      <c r="C470" s="1" t="s">
        <v>59</v>
      </c>
      <c r="D470" t="s">
        <v>24</v>
      </c>
      <c r="E470">
        <v>12</v>
      </c>
      <c r="F470" t="s">
        <v>25</v>
      </c>
      <c r="G470">
        <v>130</v>
      </c>
      <c r="H470">
        <v>5</v>
      </c>
      <c r="I470" s="2">
        <f>IFERROR(Table2[[#This Row],[Defects]]/Table2[[#This Row],[Units Produced]],"")</f>
        <v>3.8461538461538464E-2</v>
      </c>
      <c r="J470">
        <v>9.34</v>
      </c>
      <c r="K470" s="4">
        <f>IFERROR(Table2[[#This Row],[Units Produced]]/Table2[[#This Row],[Production Time Hours]],"")</f>
        <v>13.918629550321199</v>
      </c>
      <c r="L470">
        <v>47.61</v>
      </c>
      <c r="M470">
        <v>27.81</v>
      </c>
      <c r="N470">
        <v>123.15</v>
      </c>
      <c r="O470">
        <v>4</v>
      </c>
      <c r="P470">
        <v>0.19</v>
      </c>
      <c r="Q470">
        <v>2.6</v>
      </c>
      <c r="R470">
        <v>1.69</v>
      </c>
      <c r="S470">
        <v>3.3000000000000002E-2</v>
      </c>
      <c r="T470">
        <v>1.44</v>
      </c>
      <c r="U470">
        <v>0</v>
      </c>
      <c r="V470">
        <v>20.9</v>
      </c>
      <c r="W470">
        <v>58</v>
      </c>
    </row>
    <row r="471" spans="1:23" ht="16.5" x14ac:dyDescent="0.3">
      <c r="A471" s="3">
        <v>470</v>
      </c>
      <c r="B471" s="1">
        <v>44300</v>
      </c>
      <c r="C471" s="1" t="s">
        <v>59</v>
      </c>
      <c r="D471" t="s">
        <v>27</v>
      </c>
      <c r="E471">
        <v>20</v>
      </c>
      <c r="F471" t="s">
        <v>25</v>
      </c>
      <c r="G471">
        <v>84</v>
      </c>
      <c r="H471">
        <v>6</v>
      </c>
      <c r="I471" s="2">
        <f>IFERROR(Table2[[#This Row],[Defects]]/Table2[[#This Row],[Units Produced]],"")</f>
        <v>7.1428571428571425E-2</v>
      </c>
      <c r="J471">
        <v>8.68</v>
      </c>
      <c r="K471" s="4">
        <f>IFERROR(Table2[[#This Row],[Units Produced]]/Table2[[#This Row],[Production Time Hours]],"")</f>
        <v>9.67741935483871</v>
      </c>
      <c r="L471">
        <v>49.14</v>
      </c>
      <c r="M471">
        <v>17.46</v>
      </c>
      <c r="N471">
        <v>394.32</v>
      </c>
      <c r="O471">
        <v>4</v>
      </c>
      <c r="P471">
        <v>4.6500000000000004</v>
      </c>
      <c r="Q471">
        <v>0.86</v>
      </c>
      <c r="R471">
        <v>2.2999999999999998</v>
      </c>
      <c r="S471">
        <v>1.4999999999999999E-2</v>
      </c>
      <c r="T471">
        <v>1.92</v>
      </c>
      <c r="U471">
        <v>0</v>
      </c>
      <c r="V471">
        <v>18.100000000000001</v>
      </c>
      <c r="W471">
        <v>58.3</v>
      </c>
    </row>
    <row r="472" spans="1:23" ht="16.5" x14ac:dyDescent="0.3">
      <c r="A472" s="3">
        <v>471</v>
      </c>
      <c r="B472" s="1">
        <v>44301</v>
      </c>
      <c r="C472" s="1" t="s">
        <v>59</v>
      </c>
      <c r="D472" t="s">
        <v>20</v>
      </c>
      <c r="E472">
        <v>2</v>
      </c>
      <c r="F472" t="s">
        <v>23</v>
      </c>
      <c r="G472">
        <v>66</v>
      </c>
      <c r="I472" s="2">
        <f>IFERROR(Table2[[#This Row],[Defects]]/Table2[[#This Row],[Units Produced]],"")</f>
        <v>0</v>
      </c>
      <c r="J472">
        <v>17.11</v>
      </c>
      <c r="K472" s="4">
        <f>IFERROR(Table2[[#This Row],[Units Produced]]/Table2[[#This Row],[Production Time Hours]],"")</f>
        <v>3.8573933372296905</v>
      </c>
      <c r="L472">
        <v>22.85</v>
      </c>
      <c r="M472">
        <v>20.239999999999998</v>
      </c>
      <c r="N472">
        <v>303.8</v>
      </c>
      <c r="O472">
        <v>2</v>
      </c>
      <c r="P472">
        <v>0.49</v>
      </c>
      <c r="Q472">
        <v>1.77</v>
      </c>
      <c r="R472">
        <v>1.19</v>
      </c>
      <c r="S472">
        <v>3.9E-2</v>
      </c>
      <c r="T472">
        <v>0.1</v>
      </c>
      <c r="U472">
        <v>1</v>
      </c>
      <c r="V472">
        <v>20</v>
      </c>
      <c r="W472">
        <v>57.2</v>
      </c>
    </row>
    <row r="473" spans="1:23" ht="16.5" x14ac:dyDescent="0.3">
      <c r="A473" s="3">
        <v>472</v>
      </c>
      <c r="B473" s="1">
        <v>44302</v>
      </c>
      <c r="C473" s="1" t="s">
        <v>59</v>
      </c>
      <c r="D473" t="s">
        <v>26</v>
      </c>
      <c r="E473">
        <v>16</v>
      </c>
      <c r="F473" t="s">
        <v>25</v>
      </c>
      <c r="G473">
        <v>104</v>
      </c>
      <c r="H473">
        <v>3</v>
      </c>
      <c r="I473" s="2">
        <f>IFERROR(Table2[[#This Row],[Defects]]/Table2[[#This Row],[Units Produced]],"")</f>
        <v>2.8846153846153848E-2</v>
      </c>
      <c r="J473">
        <v>5.67</v>
      </c>
      <c r="K473" s="4">
        <f>IFERROR(Table2[[#This Row],[Units Produced]]/Table2[[#This Row],[Production Time Hours]],"")</f>
        <v>18.34215167548501</v>
      </c>
      <c r="L473">
        <v>34.64</v>
      </c>
      <c r="M473">
        <v>25.87</v>
      </c>
      <c r="N473">
        <v>475.5</v>
      </c>
      <c r="O473">
        <v>4</v>
      </c>
      <c r="P473">
        <v>1.55</v>
      </c>
      <c r="R473">
        <v>1.01</v>
      </c>
      <c r="S473">
        <v>4.2999999999999997E-2</v>
      </c>
      <c r="T473">
        <v>1.28</v>
      </c>
      <c r="U473">
        <v>1</v>
      </c>
      <c r="V473">
        <v>21.3</v>
      </c>
      <c r="W473">
        <v>58.4</v>
      </c>
    </row>
    <row r="474" spans="1:23" ht="16.5" x14ac:dyDescent="0.3">
      <c r="A474" s="3">
        <v>473</v>
      </c>
      <c r="B474" s="1">
        <v>44303</v>
      </c>
      <c r="C474" s="1" t="s">
        <v>59</v>
      </c>
      <c r="D474" t="s">
        <v>20</v>
      </c>
      <c r="E474">
        <v>4</v>
      </c>
      <c r="F474" t="s">
        <v>25</v>
      </c>
      <c r="G474">
        <v>195</v>
      </c>
      <c r="H474">
        <v>5</v>
      </c>
      <c r="I474" s="2">
        <f>IFERROR(Table2[[#This Row],[Defects]]/Table2[[#This Row],[Units Produced]],"")</f>
        <v>2.564102564102564E-2</v>
      </c>
      <c r="J474">
        <v>13.53</v>
      </c>
      <c r="K474" s="4">
        <f>IFERROR(Table2[[#This Row],[Units Produced]]/Table2[[#This Row],[Production Time Hours]],"")</f>
        <v>14.412416851441243</v>
      </c>
      <c r="L474">
        <v>40.659999999999997</v>
      </c>
      <c r="M474">
        <v>18.14</v>
      </c>
      <c r="N474">
        <v>383.73</v>
      </c>
      <c r="O474">
        <v>3</v>
      </c>
      <c r="P474">
        <v>4.5</v>
      </c>
      <c r="Q474">
        <v>1.81</v>
      </c>
      <c r="R474">
        <v>0.69</v>
      </c>
      <c r="S474">
        <v>1.2E-2</v>
      </c>
      <c r="T474">
        <v>1.02</v>
      </c>
      <c r="U474">
        <v>2</v>
      </c>
      <c r="V474">
        <v>22.1</v>
      </c>
      <c r="W474">
        <v>42.5</v>
      </c>
    </row>
    <row r="475" spans="1:23" ht="16.5" x14ac:dyDescent="0.3">
      <c r="A475" s="3">
        <v>474</v>
      </c>
      <c r="B475" s="1">
        <v>44304</v>
      </c>
      <c r="C475" s="1" t="s">
        <v>59</v>
      </c>
      <c r="D475" t="s">
        <v>26</v>
      </c>
      <c r="E475">
        <v>13</v>
      </c>
      <c r="F475" t="s">
        <v>25</v>
      </c>
      <c r="G475">
        <v>138</v>
      </c>
      <c r="H475">
        <v>6</v>
      </c>
      <c r="I475" s="2">
        <f>IFERROR(Table2[[#This Row],[Defects]]/Table2[[#This Row],[Units Produced]],"")</f>
        <v>4.3478260869565216E-2</v>
      </c>
      <c r="J475">
        <v>4.24</v>
      </c>
      <c r="K475" s="4">
        <f>IFERROR(Table2[[#This Row],[Units Produced]]/Table2[[#This Row],[Production Time Hours]],"")</f>
        <v>32.547169811320757</v>
      </c>
      <c r="L475">
        <v>34.76</v>
      </c>
      <c r="M475">
        <v>16.05</v>
      </c>
      <c r="N475">
        <v>224.95</v>
      </c>
      <c r="O475">
        <v>3</v>
      </c>
      <c r="P475">
        <v>1.07</v>
      </c>
      <c r="Q475">
        <v>2.72</v>
      </c>
      <c r="R475">
        <v>1.71</v>
      </c>
      <c r="S475">
        <v>1.6E-2</v>
      </c>
      <c r="T475">
        <v>0.78</v>
      </c>
      <c r="U475">
        <v>0</v>
      </c>
      <c r="V475">
        <v>23.4</v>
      </c>
      <c r="W475">
        <v>52.3</v>
      </c>
    </row>
    <row r="476" spans="1:23" ht="16.5" x14ac:dyDescent="0.3">
      <c r="A476" s="3">
        <v>475</v>
      </c>
      <c r="B476" s="1">
        <v>44305</v>
      </c>
      <c r="C476" s="1" t="s">
        <v>59</v>
      </c>
      <c r="D476" t="s">
        <v>26</v>
      </c>
      <c r="E476">
        <v>15</v>
      </c>
      <c r="F476" t="s">
        <v>21</v>
      </c>
      <c r="G476">
        <v>183</v>
      </c>
      <c r="H476">
        <v>6</v>
      </c>
      <c r="I476" s="2">
        <f>IFERROR(Table2[[#This Row],[Defects]]/Table2[[#This Row],[Units Produced]],"")</f>
        <v>3.2786885245901641E-2</v>
      </c>
      <c r="J476">
        <v>21.49</v>
      </c>
      <c r="K476" s="4">
        <f>IFERROR(Table2[[#This Row],[Units Produced]]/Table2[[#This Row],[Production Time Hours]],"")</f>
        <v>8.515588645881806</v>
      </c>
      <c r="L476">
        <v>33.93</v>
      </c>
      <c r="M476">
        <v>29.69</v>
      </c>
      <c r="N476">
        <v>312.5</v>
      </c>
      <c r="O476">
        <v>4</v>
      </c>
      <c r="P476">
        <v>0.32</v>
      </c>
      <c r="Q476">
        <v>1.78</v>
      </c>
      <c r="R476">
        <v>1.99</v>
      </c>
      <c r="S476">
        <v>1.4999999999999999E-2</v>
      </c>
      <c r="T476">
        <v>0.18</v>
      </c>
      <c r="U476">
        <v>1</v>
      </c>
      <c r="V476">
        <v>19.100000000000001</v>
      </c>
      <c r="W476">
        <v>45.8</v>
      </c>
    </row>
    <row r="477" spans="1:23" ht="16.5" x14ac:dyDescent="0.3">
      <c r="A477" s="3">
        <v>476</v>
      </c>
      <c r="B477" s="1">
        <v>44306</v>
      </c>
      <c r="C477" s="1" t="s">
        <v>59</v>
      </c>
      <c r="D477" t="s">
        <v>20</v>
      </c>
      <c r="E477">
        <v>2</v>
      </c>
      <c r="F477" t="s">
        <v>21</v>
      </c>
      <c r="G477">
        <v>163</v>
      </c>
      <c r="H477">
        <v>1</v>
      </c>
      <c r="I477" s="2">
        <f>IFERROR(Table2[[#This Row],[Defects]]/Table2[[#This Row],[Units Produced]],"")</f>
        <v>6.1349693251533744E-3</v>
      </c>
      <c r="J477">
        <v>3.04</v>
      </c>
      <c r="K477" s="4">
        <f>IFERROR(Table2[[#This Row],[Units Produced]]/Table2[[#This Row],[Production Time Hours]],"")</f>
        <v>53.618421052631575</v>
      </c>
      <c r="L477">
        <v>24.73</v>
      </c>
      <c r="M477">
        <v>20.190000000000001</v>
      </c>
      <c r="N477">
        <v>459.42</v>
      </c>
      <c r="O477">
        <v>4</v>
      </c>
      <c r="P477">
        <v>3.62</v>
      </c>
      <c r="Q477">
        <v>1.83</v>
      </c>
      <c r="R477">
        <v>0.9</v>
      </c>
      <c r="S477">
        <v>4.8000000000000001E-2</v>
      </c>
      <c r="T477">
        <v>1.4</v>
      </c>
      <c r="U477">
        <v>2</v>
      </c>
      <c r="V477">
        <v>23.4</v>
      </c>
      <c r="W477">
        <v>52.9</v>
      </c>
    </row>
    <row r="478" spans="1:23" ht="16.5" x14ac:dyDescent="0.3">
      <c r="A478" s="3">
        <v>477</v>
      </c>
      <c r="B478" s="1">
        <v>44307</v>
      </c>
      <c r="C478" s="1" t="s">
        <v>59</v>
      </c>
      <c r="D478" t="s">
        <v>24</v>
      </c>
      <c r="E478">
        <v>11</v>
      </c>
      <c r="F478" t="s">
        <v>23</v>
      </c>
      <c r="G478">
        <v>151</v>
      </c>
      <c r="H478">
        <v>2</v>
      </c>
      <c r="I478" s="2">
        <f>IFERROR(Table2[[#This Row],[Defects]]/Table2[[#This Row],[Units Produced]],"")</f>
        <v>1.3245033112582781E-2</v>
      </c>
      <c r="J478">
        <v>22.44</v>
      </c>
      <c r="K478" s="4">
        <f>IFERROR(Table2[[#This Row],[Units Produced]]/Table2[[#This Row],[Production Time Hours]],"")</f>
        <v>6.7290552584670227</v>
      </c>
      <c r="L478">
        <v>31.21</v>
      </c>
      <c r="M478">
        <v>28.18</v>
      </c>
      <c r="N478">
        <v>439.32</v>
      </c>
      <c r="O478">
        <v>2</v>
      </c>
      <c r="P478">
        <v>1.44</v>
      </c>
      <c r="Q478">
        <v>2.15</v>
      </c>
      <c r="R478">
        <v>1.73</v>
      </c>
      <c r="S478">
        <v>3.7999999999999999E-2</v>
      </c>
      <c r="T478">
        <v>1.47</v>
      </c>
      <c r="U478">
        <v>2</v>
      </c>
      <c r="V478">
        <v>21.4</v>
      </c>
      <c r="W478">
        <v>54.8</v>
      </c>
    </row>
    <row r="479" spans="1:23" ht="16.5" x14ac:dyDescent="0.3">
      <c r="A479" s="3">
        <v>478</v>
      </c>
      <c r="B479" s="1">
        <v>44308</v>
      </c>
      <c r="C479" s="1" t="s">
        <v>59</v>
      </c>
      <c r="D479" t="s">
        <v>20</v>
      </c>
      <c r="E479">
        <v>1</v>
      </c>
      <c r="F479" t="s">
        <v>23</v>
      </c>
      <c r="G479">
        <v>167</v>
      </c>
      <c r="H479">
        <v>4</v>
      </c>
      <c r="I479" s="2">
        <f>IFERROR(Table2[[#This Row],[Defects]]/Table2[[#This Row],[Units Produced]],"")</f>
        <v>2.3952095808383235E-2</v>
      </c>
      <c r="J479">
        <v>23.99</v>
      </c>
      <c r="K479" s="4">
        <f>IFERROR(Table2[[#This Row],[Units Produced]]/Table2[[#This Row],[Production Time Hours]],"")</f>
        <v>6.9612338474364321</v>
      </c>
      <c r="L479">
        <v>23.63</v>
      </c>
      <c r="M479">
        <v>18.309999999999999</v>
      </c>
      <c r="N479">
        <v>286.88</v>
      </c>
      <c r="O479">
        <v>2</v>
      </c>
      <c r="P479">
        <v>1.99</v>
      </c>
      <c r="Q479">
        <v>2.25</v>
      </c>
      <c r="R479">
        <v>2.44</v>
      </c>
      <c r="S479">
        <v>2.1000000000000001E-2</v>
      </c>
      <c r="T479">
        <v>0.33</v>
      </c>
      <c r="U479">
        <v>1</v>
      </c>
      <c r="V479">
        <v>18.3</v>
      </c>
      <c r="W479">
        <v>48.8</v>
      </c>
    </row>
    <row r="480" spans="1:23" ht="16.5" x14ac:dyDescent="0.3">
      <c r="A480" s="3">
        <v>479</v>
      </c>
      <c r="B480" s="1">
        <v>44309</v>
      </c>
      <c r="C480" s="1" t="s">
        <v>59</v>
      </c>
      <c r="D480" t="s">
        <v>20</v>
      </c>
      <c r="E480">
        <v>3</v>
      </c>
      <c r="F480" t="s">
        <v>25</v>
      </c>
      <c r="G480">
        <v>199</v>
      </c>
      <c r="H480">
        <v>2</v>
      </c>
      <c r="I480" s="2">
        <f>IFERROR(Table2[[#This Row],[Defects]]/Table2[[#This Row],[Units Produced]],"")</f>
        <v>1.0050251256281407E-2</v>
      </c>
      <c r="J480">
        <v>6.42</v>
      </c>
      <c r="K480" s="4">
        <f>IFERROR(Table2[[#This Row],[Units Produced]]/Table2[[#This Row],[Production Time Hours]],"")</f>
        <v>30.996884735202492</v>
      </c>
      <c r="L480">
        <v>19.03</v>
      </c>
      <c r="M480">
        <v>22.95</v>
      </c>
      <c r="N480">
        <v>188.72</v>
      </c>
      <c r="O480">
        <v>3</v>
      </c>
      <c r="P480">
        <v>2.2400000000000002</v>
      </c>
      <c r="Q480">
        <v>1.52</v>
      </c>
      <c r="R480">
        <v>1.88</v>
      </c>
      <c r="S480">
        <v>1.4E-2</v>
      </c>
      <c r="T480">
        <v>1.39</v>
      </c>
      <c r="U480">
        <v>0</v>
      </c>
      <c r="V480">
        <v>21.3</v>
      </c>
      <c r="W480">
        <v>31</v>
      </c>
    </row>
    <row r="481" spans="1:23" ht="16.5" x14ac:dyDescent="0.3">
      <c r="A481" s="3">
        <v>480</v>
      </c>
      <c r="B481" s="1">
        <v>44310</v>
      </c>
      <c r="C481" s="1" t="s">
        <v>59</v>
      </c>
      <c r="D481" t="s">
        <v>20</v>
      </c>
      <c r="E481">
        <v>3</v>
      </c>
      <c r="F481" t="s">
        <v>21</v>
      </c>
      <c r="G481">
        <v>197</v>
      </c>
      <c r="H481">
        <v>5</v>
      </c>
      <c r="I481" s="2">
        <f>IFERROR(Table2[[#This Row],[Defects]]/Table2[[#This Row],[Units Produced]],"")</f>
        <v>2.5380710659898477E-2</v>
      </c>
      <c r="J481">
        <v>3.13</v>
      </c>
      <c r="K481" s="4">
        <f>IFERROR(Table2[[#This Row],[Units Produced]]/Table2[[#This Row],[Production Time Hours]],"")</f>
        <v>62.939297124600643</v>
      </c>
      <c r="L481">
        <v>25.2</v>
      </c>
      <c r="M481">
        <v>28.02</v>
      </c>
      <c r="N481">
        <v>142.54</v>
      </c>
      <c r="O481">
        <v>4</v>
      </c>
      <c r="P481">
        <v>3.39</v>
      </c>
      <c r="Q481">
        <v>1.94</v>
      </c>
      <c r="R481">
        <v>1.7</v>
      </c>
      <c r="S481">
        <v>3.6999999999999998E-2</v>
      </c>
      <c r="T481">
        <v>7.0000000000000007E-2</v>
      </c>
      <c r="U481">
        <v>2</v>
      </c>
      <c r="V481">
        <v>19.8</v>
      </c>
      <c r="W481">
        <v>53.3</v>
      </c>
    </row>
    <row r="482" spans="1:23" ht="16.5" x14ac:dyDescent="0.3">
      <c r="A482" s="3">
        <v>481</v>
      </c>
      <c r="B482" s="1">
        <v>44311</v>
      </c>
      <c r="C482" s="1" t="s">
        <v>59</v>
      </c>
      <c r="D482" t="s">
        <v>26</v>
      </c>
      <c r="E482">
        <v>16</v>
      </c>
      <c r="F482" t="s">
        <v>21</v>
      </c>
      <c r="G482">
        <v>187</v>
      </c>
      <c r="H482">
        <v>3</v>
      </c>
      <c r="I482" s="2">
        <f>IFERROR(Table2[[#This Row],[Defects]]/Table2[[#This Row],[Units Produced]],"")</f>
        <v>1.6042780748663103E-2</v>
      </c>
      <c r="J482">
        <v>1.73</v>
      </c>
      <c r="K482" s="4">
        <f>IFERROR(Table2[[#This Row],[Units Produced]]/Table2[[#This Row],[Production Time Hours]],"")</f>
        <v>108.09248554913295</v>
      </c>
      <c r="L482">
        <v>25.98</v>
      </c>
      <c r="M482">
        <v>15.93</v>
      </c>
      <c r="N482">
        <v>168.68</v>
      </c>
      <c r="O482">
        <v>4</v>
      </c>
      <c r="P482">
        <v>3.67</v>
      </c>
      <c r="Q482">
        <v>2.09</v>
      </c>
      <c r="R482">
        <v>0.63</v>
      </c>
      <c r="S482">
        <v>1.4E-2</v>
      </c>
      <c r="T482">
        <v>0.31</v>
      </c>
      <c r="U482">
        <v>2</v>
      </c>
      <c r="V482">
        <v>19.7</v>
      </c>
      <c r="W482">
        <v>59.9</v>
      </c>
    </row>
    <row r="483" spans="1:23" ht="16.5" x14ac:dyDescent="0.3">
      <c r="A483" s="3">
        <v>482</v>
      </c>
      <c r="B483" s="1">
        <v>44312</v>
      </c>
      <c r="C483" s="1" t="s">
        <v>59</v>
      </c>
      <c r="D483" t="s">
        <v>24</v>
      </c>
      <c r="E483">
        <v>9</v>
      </c>
      <c r="F483" t="s">
        <v>25</v>
      </c>
      <c r="G483">
        <v>104</v>
      </c>
      <c r="I483" s="2">
        <f>IFERROR(Table2[[#This Row],[Defects]]/Table2[[#This Row],[Units Produced]],"")</f>
        <v>0</v>
      </c>
      <c r="J483">
        <v>4.3499999999999996</v>
      </c>
      <c r="K483" s="4">
        <f>IFERROR(Table2[[#This Row],[Units Produced]]/Table2[[#This Row],[Production Time Hours]],"")</f>
        <v>23.908045977011497</v>
      </c>
      <c r="L483">
        <v>15.77</v>
      </c>
      <c r="M483">
        <v>26.31</v>
      </c>
      <c r="N483">
        <v>276.85000000000002</v>
      </c>
      <c r="O483">
        <v>3</v>
      </c>
      <c r="Q483">
        <v>0.47</v>
      </c>
      <c r="R483">
        <v>2.4700000000000002</v>
      </c>
      <c r="S483">
        <v>4.7E-2</v>
      </c>
      <c r="U483">
        <v>2</v>
      </c>
      <c r="V483">
        <v>20.399999999999999</v>
      </c>
      <c r="W483">
        <v>52.1</v>
      </c>
    </row>
    <row r="484" spans="1:23" ht="16.5" x14ac:dyDescent="0.3">
      <c r="A484" s="3">
        <v>483</v>
      </c>
      <c r="B484" s="1">
        <v>44313</v>
      </c>
      <c r="C484" s="1" t="s">
        <v>59</v>
      </c>
      <c r="D484" t="s">
        <v>24</v>
      </c>
      <c r="E484">
        <v>9</v>
      </c>
      <c r="F484" t="s">
        <v>21</v>
      </c>
      <c r="G484">
        <v>114</v>
      </c>
      <c r="H484">
        <v>5</v>
      </c>
      <c r="I484" s="2">
        <f>IFERROR(Table2[[#This Row],[Defects]]/Table2[[#This Row],[Units Produced]],"")</f>
        <v>4.3859649122807015E-2</v>
      </c>
      <c r="J484">
        <v>22.05</v>
      </c>
      <c r="K484" s="4">
        <f>IFERROR(Table2[[#This Row],[Units Produced]]/Table2[[#This Row],[Production Time Hours]],"")</f>
        <v>5.1700680272108839</v>
      </c>
      <c r="L484">
        <v>29.54</v>
      </c>
      <c r="M484">
        <v>16.989999999999998</v>
      </c>
      <c r="N484">
        <v>386.63</v>
      </c>
      <c r="O484">
        <v>3</v>
      </c>
      <c r="P484">
        <v>4.5199999999999996</v>
      </c>
      <c r="Q484">
        <v>0.91</v>
      </c>
      <c r="R484">
        <v>1.44</v>
      </c>
      <c r="S484">
        <v>2.1000000000000001E-2</v>
      </c>
      <c r="U484">
        <v>2</v>
      </c>
      <c r="V484">
        <v>22</v>
      </c>
      <c r="W484">
        <v>30.7</v>
      </c>
    </row>
    <row r="485" spans="1:23" ht="16.5" x14ac:dyDescent="0.3">
      <c r="A485" s="3">
        <v>484</v>
      </c>
      <c r="B485" s="1">
        <v>44314</v>
      </c>
      <c r="C485" s="1" t="s">
        <v>59</v>
      </c>
      <c r="D485" t="s">
        <v>22</v>
      </c>
      <c r="E485">
        <v>6</v>
      </c>
      <c r="F485" t="s">
        <v>23</v>
      </c>
      <c r="G485">
        <v>165</v>
      </c>
      <c r="H485">
        <v>9</v>
      </c>
      <c r="I485" s="2">
        <f>IFERROR(Table2[[#This Row],[Defects]]/Table2[[#This Row],[Units Produced]],"")</f>
        <v>5.4545454545454543E-2</v>
      </c>
      <c r="J485">
        <v>17.79</v>
      </c>
      <c r="K485" s="4">
        <f>IFERROR(Table2[[#This Row],[Units Produced]]/Table2[[#This Row],[Production Time Hours]],"")</f>
        <v>9.2748735244519391</v>
      </c>
      <c r="L485">
        <v>35.479999999999997</v>
      </c>
      <c r="M485">
        <v>18.420000000000002</v>
      </c>
      <c r="N485">
        <v>168.7</v>
      </c>
      <c r="O485">
        <v>4</v>
      </c>
      <c r="Q485">
        <v>2.68</v>
      </c>
      <c r="R485">
        <v>1.5</v>
      </c>
      <c r="S485">
        <v>2.1000000000000001E-2</v>
      </c>
      <c r="T485">
        <v>1.1100000000000001</v>
      </c>
      <c r="U485">
        <v>0</v>
      </c>
      <c r="V485">
        <v>22.1</v>
      </c>
      <c r="W485">
        <v>53</v>
      </c>
    </row>
    <row r="486" spans="1:23" ht="16.5" x14ac:dyDescent="0.3">
      <c r="A486" s="3">
        <v>485</v>
      </c>
      <c r="B486" s="1">
        <v>44315</v>
      </c>
      <c r="C486" s="1" t="s">
        <v>59</v>
      </c>
      <c r="D486" t="s">
        <v>20</v>
      </c>
      <c r="E486">
        <v>3</v>
      </c>
      <c r="F486" t="s">
        <v>25</v>
      </c>
      <c r="G486">
        <v>133</v>
      </c>
      <c r="H486">
        <v>3</v>
      </c>
      <c r="I486" s="2">
        <f>IFERROR(Table2[[#This Row],[Defects]]/Table2[[#This Row],[Units Produced]],"")</f>
        <v>2.2556390977443608E-2</v>
      </c>
      <c r="J486">
        <v>3.12</v>
      </c>
      <c r="K486" s="4">
        <f>IFERROR(Table2[[#This Row],[Units Produced]]/Table2[[#This Row],[Production Time Hours]],"")</f>
        <v>42.628205128205124</v>
      </c>
      <c r="L486">
        <v>60</v>
      </c>
      <c r="M486">
        <v>20.329999999999998</v>
      </c>
      <c r="N486">
        <v>373.07</v>
      </c>
      <c r="O486">
        <v>3</v>
      </c>
      <c r="P486">
        <v>3.8</v>
      </c>
      <c r="Q486">
        <v>0.72</v>
      </c>
      <c r="R486">
        <v>2.09</v>
      </c>
      <c r="S486">
        <v>2.8000000000000001E-2</v>
      </c>
      <c r="T486">
        <v>1.01</v>
      </c>
      <c r="U486">
        <v>0</v>
      </c>
      <c r="V486">
        <v>24.5</v>
      </c>
      <c r="W486">
        <v>47.2</v>
      </c>
    </row>
    <row r="487" spans="1:23" ht="16.5" x14ac:dyDescent="0.3">
      <c r="A487" s="3">
        <v>486</v>
      </c>
      <c r="B487" s="1">
        <v>44316</v>
      </c>
      <c r="C487" s="1" t="s">
        <v>59</v>
      </c>
      <c r="D487" t="s">
        <v>20</v>
      </c>
      <c r="E487">
        <v>1</v>
      </c>
      <c r="F487" t="s">
        <v>21</v>
      </c>
      <c r="G487">
        <v>142</v>
      </c>
      <c r="H487">
        <v>6</v>
      </c>
      <c r="I487" s="2">
        <f>IFERROR(Table2[[#This Row],[Defects]]/Table2[[#This Row],[Units Produced]],"")</f>
        <v>4.2253521126760563E-2</v>
      </c>
      <c r="J487">
        <v>23.11</v>
      </c>
      <c r="K487" s="4">
        <f>IFERROR(Table2[[#This Row],[Units Produced]]/Table2[[#This Row],[Production Time Hours]],"")</f>
        <v>6.1445261791432282</v>
      </c>
      <c r="L487">
        <v>31.24</v>
      </c>
      <c r="M487">
        <v>19.440000000000001</v>
      </c>
      <c r="N487">
        <v>221.86</v>
      </c>
      <c r="O487">
        <v>2</v>
      </c>
      <c r="P487">
        <v>3.62</v>
      </c>
      <c r="Q487">
        <v>1.91</v>
      </c>
      <c r="R487">
        <v>1.43</v>
      </c>
      <c r="S487">
        <v>4.8000000000000001E-2</v>
      </c>
      <c r="T487">
        <v>1.96</v>
      </c>
      <c r="U487">
        <v>2</v>
      </c>
      <c r="V487">
        <v>24.4</v>
      </c>
      <c r="W487">
        <v>55.7</v>
      </c>
    </row>
    <row r="488" spans="1:23" ht="16.5" x14ac:dyDescent="0.3">
      <c r="A488" s="3">
        <v>487</v>
      </c>
      <c r="B488" s="1">
        <v>44317</v>
      </c>
      <c r="C488" s="1" t="s">
        <v>60</v>
      </c>
      <c r="D488" t="s">
        <v>20</v>
      </c>
      <c r="E488">
        <v>2</v>
      </c>
      <c r="F488" t="s">
        <v>21</v>
      </c>
      <c r="G488">
        <v>64</v>
      </c>
      <c r="I488" s="2">
        <f>IFERROR(Table2[[#This Row],[Defects]]/Table2[[#This Row],[Units Produced]],"")</f>
        <v>0</v>
      </c>
      <c r="J488">
        <v>16.059999999999999</v>
      </c>
      <c r="K488" s="4">
        <f>IFERROR(Table2[[#This Row],[Units Produced]]/Table2[[#This Row],[Production Time Hours]],"")</f>
        <v>3.9850560398505608</v>
      </c>
      <c r="L488">
        <v>13.51</v>
      </c>
      <c r="M488">
        <v>20.6</v>
      </c>
      <c r="N488">
        <v>350.34</v>
      </c>
      <c r="O488">
        <v>1</v>
      </c>
      <c r="P488">
        <v>2.61</v>
      </c>
      <c r="Q488">
        <v>0.16</v>
      </c>
      <c r="R488">
        <v>1.51</v>
      </c>
      <c r="S488">
        <v>2.5999999999999999E-2</v>
      </c>
      <c r="T488">
        <v>0.32</v>
      </c>
      <c r="U488">
        <v>2</v>
      </c>
      <c r="V488">
        <v>22</v>
      </c>
      <c r="W488">
        <v>34.9</v>
      </c>
    </row>
    <row r="489" spans="1:23" ht="16.5" x14ac:dyDescent="0.3">
      <c r="A489" s="3">
        <v>488</v>
      </c>
      <c r="B489" s="1">
        <v>44318</v>
      </c>
      <c r="C489" s="1" t="s">
        <v>60</v>
      </c>
      <c r="D489" t="s">
        <v>27</v>
      </c>
      <c r="E489">
        <v>20</v>
      </c>
      <c r="F489" t="s">
        <v>25</v>
      </c>
      <c r="G489">
        <v>193</v>
      </c>
      <c r="H489">
        <v>2</v>
      </c>
      <c r="I489" s="2">
        <f>IFERROR(Table2[[#This Row],[Defects]]/Table2[[#This Row],[Units Produced]],"")</f>
        <v>1.0362694300518135E-2</v>
      </c>
      <c r="J489">
        <v>22.38</v>
      </c>
      <c r="K489" s="4">
        <f>IFERROR(Table2[[#This Row],[Units Produced]]/Table2[[#This Row],[Production Time Hours]],"")</f>
        <v>8.6237712243074185</v>
      </c>
      <c r="L489">
        <v>44.25</v>
      </c>
      <c r="M489">
        <v>25.43</v>
      </c>
      <c r="N489">
        <v>294.49</v>
      </c>
      <c r="O489">
        <v>1</v>
      </c>
      <c r="P489">
        <v>4.8600000000000003</v>
      </c>
      <c r="Q489">
        <v>2.4700000000000002</v>
      </c>
      <c r="R489">
        <v>2.14</v>
      </c>
      <c r="S489">
        <v>2.4E-2</v>
      </c>
      <c r="T489">
        <v>1.95</v>
      </c>
      <c r="U489">
        <v>1</v>
      </c>
      <c r="V489">
        <v>18.7</v>
      </c>
      <c r="W489">
        <v>55.2</v>
      </c>
    </row>
    <row r="490" spans="1:23" ht="16.5" x14ac:dyDescent="0.3">
      <c r="A490" s="3">
        <v>489</v>
      </c>
      <c r="B490" s="1">
        <v>44319</v>
      </c>
      <c r="C490" s="1" t="s">
        <v>60</v>
      </c>
      <c r="D490" t="s">
        <v>20</v>
      </c>
      <c r="E490">
        <v>1</v>
      </c>
      <c r="F490" t="s">
        <v>21</v>
      </c>
      <c r="G490">
        <v>124</v>
      </c>
      <c r="H490">
        <v>3</v>
      </c>
      <c r="I490" s="2">
        <f>IFERROR(Table2[[#This Row],[Defects]]/Table2[[#This Row],[Units Produced]],"")</f>
        <v>2.4193548387096774E-2</v>
      </c>
      <c r="J490">
        <v>17.41</v>
      </c>
      <c r="K490" s="4">
        <f>IFERROR(Table2[[#This Row],[Units Produced]]/Table2[[#This Row],[Production Time Hours]],"")</f>
        <v>7.1223434807581851</v>
      </c>
      <c r="L490">
        <v>26.35</v>
      </c>
      <c r="M490">
        <v>18.66</v>
      </c>
      <c r="N490">
        <v>449.18</v>
      </c>
      <c r="O490">
        <v>3</v>
      </c>
      <c r="P490">
        <v>2.34</v>
      </c>
      <c r="Q490">
        <v>1.78</v>
      </c>
      <c r="R490">
        <v>0.93</v>
      </c>
      <c r="S490">
        <v>3.3000000000000002E-2</v>
      </c>
      <c r="T490">
        <v>0.47</v>
      </c>
      <c r="U490">
        <v>0</v>
      </c>
      <c r="V490">
        <v>18.7</v>
      </c>
      <c r="W490">
        <v>58.3</v>
      </c>
    </row>
    <row r="491" spans="1:23" ht="16.5" x14ac:dyDescent="0.3">
      <c r="A491" s="3">
        <v>490</v>
      </c>
      <c r="B491" s="1">
        <v>44320</v>
      </c>
      <c r="C491" s="1" t="s">
        <v>60</v>
      </c>
      <c r="D491" t="s">
        <v>24</v>
      </c>
      <c r="E491">
        <v>10</v>
      </c>
      <c r="F491" t="s">
        <v>23</v>
      </c>
      <c r="G491">
        <v>64</v>
      </c>
      <c r="H491">
        <v>9</v>
      </c>
      <c r="I491" s="2">
        <f>IFERROR(Table2[[#This Row],[Defects]]/Table2[[#This Row],[Units Produced]],"")</f>
        <v>0.140625</v>
      </c>
      <c r="J491">
        <v>9.64</v>
      </c>
      <c r="K491" s="4">
        <f>IFERROR(Table2[[#This Row],[Units Produced]]/Table2[[#This Row],[Production Time Hours]],"")</f>
        <v>6.6390041493775929</v>
      </c>
      <c r="L491">
        <v>19.73</v>
      </c>
      <c r="M491">
        <v>24.2</v>
      </c>
      <c r="N491">
        <v>469.83</v>
      </c>
      <c r="O491">
        <v>3</v>
      </c>
      <c r="P491">
        <v>4.3</v>
      </c>
      <c r="Q491">
        <v>1.51</v>
      </c>
      <c r="R491">
        <v>0.89</v>
      </c>
      <c r="S491">
        <v>4.9000000000000002E-2</v>
      </c>
      <c r="T491">
        <v>1.33</v>
      </c>
      <c r="U491">
        <v>2</v>
      </c>
      <c r="V491">
        <v>18.5</v>
      </c>
      <c r="W491">
        <v>44.1</v>
      </c>
    </row>
    <row r="492" spans="1:23" ht="16.5" x14ac:dyDescent="0.3">
      <c r="A492" s="3">
        <v>491</v>
      </c>
      <c r="B492" s="1">
        <v>44321</v>
      </c>
      <c r="C492" s="1" t="s">
        <v>60</v>
      </c>
      <c r="D492" t="s">
        <v>26</v>
      </c>
      <c r="E492">
        <v>15</v>
      </c>
      <c r="F492" t="s">
        <v>23</v>
      </c>
      <c r="G492">
        <v>99</v>
      </c>
      <c r="H492">
        <v>4</v>
      </c>
      <c r="I492" s="2">
        <f>IFERROR(Table2[[#This Row],[Defects]]/Table2[[#This Row],[Units Produced]],"")</f>
        <v>4.0404040404040407E-2</v>
      </c>
      <c r="J492">
        <v>2.5499999999999998</v>
      </c>
      <c r="K492" s="4">
        <f>IFERROR(Table2[[#This Row],[Units Produced]]/Table2[[#This Row],[Production Time Hours]],"")</f>
        <v>38.82352941176471</v>
      </c>
      <c r="L492">
        <v>25.1</v>
      </c>
      <c r="M492">
        <v>23.92</v>
      </c>
      <c r="N492">
        <v>253.99</v>
      </c>
      <c r="O492">
        <v>1</v>
      </c>
      <c r="P492">
        <v>0.31</v>
      </c>
      <c r="Q492">
        <v>2.2200000000000002</v>
      </c>
      <c r="R492">
        <v>1.1100000000000001</v>
      </c>
      <c r="S492">
        <v>0.02</v>
      </c>
      <c r="T492">
        <v>1.53</v>
      </c>
      <c r="U492">
        <v>0</v>
      </c>
      <c r="V492">
        <v>21.5</v>
      </c>
      <c r="W492">
        <v>43.9</v>
      </c>
    </row>
    <row r="493" spans="1:23" ht="16.5" x14ac:dyDescent="0.3">
      <c r="A493" s="3">
        <v>492</v>
      </c>
      <c r="B493" s="1">
        <v>44322</v>
      </c>
      <c r="C493" s="1" t="s">
        <v>60</v>
      </c>
      <c r="D493" t="s">
        <v>20</v>
      </c>
      <c r="E493">
        <v>1</v>
      </c>
      <c r="F493" t="s">
        <v>21</v>
      </c>
      <c r="G493">
        <v>198</v>
      </c>
      <c r="H493">
        <v>8</v>
      </c>
      <c r="I493" s="2">
        <f>IFERROR(Table2[[#This Row],[Defects]]/Table2[[#This Row],[Units Produced]],"")</f>
        <v>4.0404040404040407E-2</v>
      </c>
      <c r="J493">
        <v>1.38</v>
      </c>
      <c r="K493" s="4">
        <f>IFERROR(Table2[[#This Row],[Units Produced]]/Table2[[#This Row],[Production Time Hours]],"")</f>
        <v>143.47826086956522</v>
      </c>
      <c r="L493">
        <v>36.07</v>
      </c>
      <c r="M493">
        <v>18.63</v>
      </c>
      <c r="N493">
        <v>247.79</v>
      </c>
      <c r="O493">
        <v>3</v>
      </c>
      <c r="P493">
        <v>1.99</v>
      </c>
      <c r="Q493">
        <v>2.29</v>
      </c>
      <c r="R493">
        <v>1.59</v>
      </c>
      <c r="S493">
        <v>4.4999999999999998E-2</v>
      </c>
      <c r="T493">
        <v>0.02</v>
      </c>
      <c r="U493">
        <v>1</v>
      </c>
      <c r="V493">
        <v>21.3</v>
      </c>
      <c r="W493">
        <v>51.9</v>
      </c>
    </row>
    <row r="494" spans="1:23" ht="16.5" x14ac:dyDescent="0.3">
      <c r="A494" s="3">
        <v>493</v>
      </c>
      <c r="B494" s="1">
        <v>44323</v>
      </c>
      <c r="C494" s="1" t="s">
        <v>60</v>
      </c>
      <c r="D494" t="s">
        <v>20</v>
      </c>
      <c r="E494">
        <v>3</v>
      </c>
      <c r="F494" t="s">
        <v>25</v>
      </c>
      <c r="G494">
        <v>97</v>
      </c>
      <c r="H494">
        <v>1</v>
      </c>
      <c r="I494" s="2">
        <f>IFERROR(Table2[[#This Row],[Defects]]/Table2[[#This Row],[Units Produced]],"")</f>
        <v>1.0309278350515464E-2</v>
      </c>
      <c r="J494">
        <v>15.02</v>
      </c>
      <c r="K494" s="4">
        <f>IFERROR(Table2[[#This Row],[Units Produced]]/Table2[[#This Row],[Production Time Hours]],"")</f>
        <v>6.4580559254327561</v>
      </c>
      <c r="L494">
        <v>29.11</v>
      </c>
      <c r="M494">
        <v>16.2</v>
      </c>
      <c r="N494">
        <v>345.16</v>
      </c>
      <c r="O494">
        <v>3</v>
      </c>
      <c r="Q494">
        <v>0.74</v>
      </c>
      <c r="R494">
        <v>1.76</v>
      </c>
      <c r="S494">
        <v>0.03</v>
      </c>
      <c r="T494">
        <v>1.47</v>
      </c>
      <c r="U494">
        <v>0</v>
      </c>
      <c r="V494">
        <v>20</v>
      </c>
      <c r="W494">
        <v>39.4</v>
      </c>
    </row>
    <row r="495" spans="1:23" ht="16.5" x14ac:dyDescent="0.3">
      <c r="A495" s="3">
        <v>494</v>
      </c>
      <c r="B495" s="1">
        <v>44324</v>
      </c>
      <c r="C495" s="1" t="s">
        <v>60</v>
      </c>
      <c r="D495" t="s">
        <v>20</v>
      </c>
      <c r="E495">
        <v>4</v>
      </c>
      <c r="F495" t="s">
        <v>25</v>
      </c>
      <c r="G495">
        <v>150</v>
      </c>
      <c r="H495">
        <v>18</v>
      </c>
      <c r="I495" s="2">
        <f>IFERROR(Table2[[#This Row],[Defects]]/Table2[[#This Row],[Units Produced]],"")</f>
        <v>0.12</v>
      </c>
      <c r="J495">
        <v>12.56</v>
      </c>
      <c r="K495" s="4">
        <f>IFERROR(Table2[[#This Row],[Units Produced]]/Table2[[#This Row],[Production Time Hours]],"")</f>
        <v>11.942675159235668</v>
      </c>
      <c r="L495">
        <v>34.119999999999997</v>
      </c>
      <c r="M495">
        <v>18.760000000000002</v>
      </c>
      <c r="N495">
        <v>217.3</v>
      </c>
      <c r="O495">
        <v>2</v>
      </c>
      <c r="P495">
        <v>4.28</v>
      </c>
      <c r="Q495">
        <v>2.93</v>
      </c>
      <c r="R495">
        <v>2.11</v>
      </c>
      <c r="S495">
        <v>4.2000000000000003E-2</v>
      </c>
      <c r="T495">
        <v>1.01</v>
      </c>
      <c r="U495">
        <v>0</v>
      </c>
      <c r="V495">
        <v>23.7</v>
      </c>
      <c r="W495">
        <v>55.1</v>
      </c>
    </row>
    <row r="496" spans="1:23" ht="16.5" x14ac:dyDescent="0.3">
      <c r="A496" s="3">
        <v>495</v>
      </c>
      <c r="B496" s="1">
        <v>44325</v>
      </c>
      <c r="C496" s="1" t="s">
        <v>60</v>
      </c>
      <c r="D496" t="s">
        <v>22</v>
      </c>
      <c r="E496">
        <v>7</v>
      </c>
      <c r="F496" t="s">
        <v>25</v>
      </c>
      <c r="G496">
        <v>127</v>
      </c>
      <c r="I496" s="2">
        <f>IFERROR(Table2[[#This Row],[Defects]]/Table2[[#This Row],[Units Produced]],"")</f>
        <v>0</v>
      </c>
      <c r="J496">
        <v>14.34</v>
      </c>
      <c r="K496" s="4">
        <f>IFERROR(Table2[[#This Row],[Units Produced]]/Table2[[#This Row],[Production Time Hours]],"")</f>
        <v>8.8563458856345889</v>
      </c>
      <c r="L496">
        <v>33.840000000000003</v>
      </c>
      <c r="M496">
        <v>24.75</v>
      </c>
      <c r="N496">
        <v>334.31</v>
      </c>
      <c r="O496">
        <v>1</v>
      </c>
      <c r="P496">
        <v>2.14</v>
      </c>
      <c r="Q496">
        <v>2.73</v>
      </c>
      <c r="R496">
        <v>1.21</v>
      </c>
      <c r="S496">
        <v>2.5000000000000001E-2</v>
      </c>
      <c r="T496">
        <v>1.04</v>
      </c>
      <c r="U496">
        <v>0</v>
      </c>
      <c r="V496">
        <v>19.2</v>
      </c>
      <c r="W496">
        <v>55.5</v>
      </c>
    </row>
    <row r="497" spans="1:23" ht="16.5" x14ac:dyDescent="0.3">
      <c r="A497" s="3">
        <v>496</v>
      </c>
      <c r="B497" s="1">
        <v>44326</v>
      </c>
      <c r="C497" s="1" t="s">
        <v>60</v>
      </c>
      <c r="D497" t="s">
        <v>22</v>
      </c>
      <c r="E497">
        <v>7</v>
      </c>
      <c r="F497" t="s">
        <v>23</v>
      </c>
      <c r="G497">
        <v>87</v>
      </c>
      <c r="H497">
        <v>7</v>
      </c>
      <c r="I497" s="2">
        <f>IFERROR(Table2[[#This Row],[Defects]]/Table2[[#This Row],[Units Produced]],"")</f>
        <v>8.0459770114942528E-2</v>
      </c>
      <c r="J497">
        <v>23.17</v>
      </c>
      <c r="K497" s="4">
        <f>IFERROR(Table2[[#This Row],[Units Produced]]/Table2[[#This Row],[Production Time Hours]],"")</f>
        <v>3.7548554164868362</v>
      </c>
      <c r="L497">
        <v>37.82</v>
      </c>
      <c r="M497">
        <v>18.82</v>
      </c>
      <c r="N497">
        <v>264.67</v>
      </c>
      <c r="O497">
        <v>3</v>
      </c>
      <c r="P497">
        <v>2.64</v>
      </c>
      <c r="Q497">
        <v>0.64</v>
      </c>
      <c r="R497">
        <v>0.92</v>
      </c>
      <c r="S497">
        <v>2.8000000000000001E-2</v>
      </c>
      <c r="T497">
        <v>0.63</v>
      </c>
      <c r="U497">
        <v>1</v>
      </c>
      <c r="V497">
        <v>24</v>
      </c>
      <c r="W497">
        <v>49</v>
      </c>
    </row>
    <row r="498" spans="1:23" ht="16.5" x14ac:dyDescent="0.3">
      <c r="A498" s="3">
        <v>497</v>
      </c>
      <c r="B498" s="1">
        <v>44327</v>
      </c>
      <c r="C498" s="1" t="s">
        <v>60</v>
      </c>
      <c r="D498" t="s">
        <v>27</v>
      </c>
      <c r="E498">
        <v>20</v>
      </c>
      <c r="F498" t="s">
        <v>23</v>
      </c>
      <c r="G498">
        <v>191</v>
      </c>
      <c r="H498">
        <v>4</v>
      </c>
      <c r="I498" s="2">
        <f>IFERROR(Table2[[#This Row],[Defects]]/Table2[[#This Row],[Units Produced]],"")</f>
        <v>2.0942408376963352E-2</v>
      </c>
      <c r="J498">
        <v>21.78</v>
      </c>
      <c r="K498" s="4">
        <f>IFERROR(Table2[[#This Row],[Units Produced]]/Table2[[#This Row],[Production Time Hours]],"")</f>
        <v>8.7695133149678597</v>
      </c>
      <c r="L498">
        <v>47.28</v>
      </c>
      <c r="M498">
        <v>18.190000000000001</v>
      </c>
      <c r="N498">
        <v>290.61</v>
      </c>
      <c r="O498">
        <v>4</v>
      </c>
      <c r="P498">
        <v>3.33</v>
      </c>
      <c r="Q498">
        <v>0.98</v>
      </c>
      <c r="R498">
        <v>1.33</v>
      </c>
      <c r="S498">
        <v>2.5999999999999999E-2</v>
      </c>
      <c r="T498">
        <v>1.81</v>
      </c>
      <c r="U498">
        <v>0</v>
      </c>
      <c r="V498">
        <v>18</v>
      </c>
      <c r="W498">
        <v>45.7</v>
      </c>
    </row>
    <row r="499" spans="1:23" ht="16.5" x14ac:dyDescent="0.3">
      <c r="A499" s="3">
        <v>498</v>
      </c>
      <c r="B499" s="1">
        <v>44328</v>
      </c>
      <c r="C499" s="1" t="s">
        <v>60</v>
      </c>
      <c r="D499" t="s">
        <v>26</v>
      </c>
      <c r="E499">
        <v>15</v>
      </c>
      <c r="F499" t="s">
        <v>21</v>
      </c>
      <c r="G499">
        <v>111</v>
      </c>
      <c r="H499">
        <v>8</v>
      </c>
      <c r="I499" s="2">
        <f>IFERROR(Table2[[#This Row],[Defects]]/Table2[[#This Row],[Units Produced]],"")</f>
        <v>7.2072072072072071E-2</v>
      </c>
      <c r="J499">
        <v>9.2100000000000009</v>
      </c>
      <c r="K499" s="4">
        <f>IFERROR(Table2[[#This Row],[Units Produced]]/Table2[[#This Row],[Production Time Hours]],"")</f>
        <v>12.052117263843646</v>
      </c>
      <c r="L499">
        <v>36.119999999999997</v>
      </c>
      <c r="M499">
        <v>29.05</v>
      </c>
      <c r="N499">
        <v>416.44</v>
      </c>
      <c r="O499">
        <v>4</v>
      </c>
      <c r="P499">
        <v>2.0299999999999998</v>
      </c>
      <c r="Q499">
        <v>1.1299999999999999</v>
      </c>
      <c r="R499">
        <v>0.85</v>
      </c>
      <c r="S499">
        <v>3.1E-2</v>
      </c>
      <c r="T499">
        <v>0.38</v>
      </c>
      <c r="U499">
        <v>2</v>
      </c>
      <c r="V499">
        <v>22.6</v>
      </c>
      <c r="W499">
        <v>55.1</v>
      </c>
    </row>
    <row r="500" spans="1:23" ht="16.5" x14ac:dyDescent="0.3">
      <c r="A500" s="3">
        <v>499</v>
      </c>
      <c r="B500" s="1">
        <v>44329</v>
      </c>
      <c r="C500" s="1" t="s">
        <v>60</v>
      </c>
      <c r="D500" t="s">
        <v>20</v>
      </c>
      <c r="E500">
        <v>4</v>
      </c>
      <c r="F500" t="s">
        <v>23</v>
      </c>
      <c r="G500">
        <v>96</v>
      </c>
      <c r="H500">
        <v>5</v>
      </c>
      <c r="I500" s="2">
        <f>IFERROR(Table2[[#This Row],[Defects]]/Table2[[#This Row],[Units Produced]],"")</f>
        <v>5.2083333333333336E-2</v>
      </c>
      <c r="J500">
        <v>8.32</v>
      </c>
      <c r="K500" s="4">
        <f>IFERROR(Table2[[#This Row],[Units Produced]]/Table2[[#This Row],[Production Time Hours]],"")</f>
        <v>11.538461538461538</v>
      </c>
      <c r="L500">
        <v>16.600000000000001</v>
      </c>
      <c r="M500">
        <v>29.38</v>
      </c>
      <c r="N500">
        <v>144.27000000000001</v>
      </c>
      <c r="O500">
        <v>1</v>
      </c>
      <c r="P500">
        <v>1.81</v>
      </c>
      <c r="Q500">
        <v>2.35</v>
      </c>
      <c r="R500">
        <v>1.04</v>
      </c>
      <c r="S500">
        <v>1.6E-2</v>
      </c>
      <c r="T500">
        <v>0.76</v>
      </c>
      <c r="U500">
        <v>2</v>
      </c>
      <c r="V500">
        <v>23.9</v>
      </c>
      <c r="W500">
        <v>35.4</v>
      </c>
    </row>
    <row r="501" spans="1:23" ht="16.5" x14ac:dyDescent="0.3">
      <c r="A501" s="3">
        <v>500</v>
      </c>
      <c r="B501" s="1">
        <v>44330</v>
      </c>
      <c r="C501" s="1" t="s">
        <v>60</v>
      </c>
      <c r="D501" t="s">
        <v>26</v>
      </c>
      <c r="E501">
        <v>15</v>
      </c>
      <c r="F501" t="s">
        <v>25</v>
      </c>
      <c r="G501">
        <v>177</v>
      </c>
      <c r="H501">
        <v>1</v>
      </c>
      <c r="I501" s="2">
        <f>IFERROR(Table2[[#This Row],[Defects]]/Table2[[#This Row],[Units Produced]],"")</f>
        <v>5.6497175141242938E-3</v>
      </c>
      <c r="J501">
        <v>7.53</v>
      </c>
      <c r="K501" s="4">
        <f>IFERROR(Table2[[#This Row],[Units Produced]]/Table2[[#This Row],[Production Time Hours]],"")</f>
        <v>23.50597609561753</v>
      </c>
      <c r="L501">
        <v>28.25</v>
      </c>
      <c r="M501">
        <v>20.99</v>
      </c>
      <c r="N501">
        <v>159.5</v>
      </c>
      <c r="O501">
        <v>2</v>
      </c>
      <c r="P501">
        <v>1.68</v>
      </c>
      <c r="Q501">
        <v>1</v>
      </c>
      <c r="R501">
        <v>0.64</v>
      </c>
      <c r="S501">
        <v>4.2999999999999997E-2</v>
      </c>
      <c r="T501">
        <v>0.08</v>
      </c>
      <c r="U501">
        <v>1</v>
      </c>
      <c r="V501">
        <v>23.9</v>
      </c>
      <c r="W501">
        <v>33.6</v>
      </c>
    </row>
    <row r="502" spans="1:23" ht="16.5" x14ac:dyDescent="0.3">
      <c r="A502" s="3">
        <v>501</v>
      </c>
      <c r="B502" s="1">
        <v>44331</v>
      </c>
      <c r="C502" s="1" t="s">
        <v>60</v>
      </c>
      <c r="D502" t="s">
        <v>20</v>
      </c>
      <c r="E502">
        <v>2</v>
      </c>
      <c r="F502" t="s">
        <v>21</v>
      </c>
      <c r="G502">
        <v>119</v>
      </c>
      <c r="H502">
        <v>1</v>
      </c>
      <c r="I502" s="2">
        <f>IFERROR(Table2[[#This Row],[Defects]]/Table2[[#This Row],[Units Produced]],"")</f>
        <v>8.4033613445378148E-3</v>
      </c>
      <c r="J502">
        <v>22.63</v>
      </c>
      <c r="K502" s="4">
        <f>IFERROR(Table2[[#This Row],[Units Produced]]/Table2[[#This Row],[Production Time Hours]],"")</f>
        <v>5.2585064074237744</v>
      </c>
      <c r="L502">
        <v>17.62</v>
      </c>
      <c r="M502">
        <v>26.66</v>
      </c>
      <c r="N502">
        <v>145.94</v>
      </c>
      <c r="O502">
        <v>4</v>
      </c>
      <c r="P502">
        <v>3.85</v>
      </c>
      <c r="Q502">
        <v>2.0099999999999998</v>
      </c>
      <c r="R502">
        <v>0.65</v>
      </c>
      <c r="S502">
        <v>2.5999999999999999E-2</v>
      </c>
      <c r="T502">
        <v>0.89</v>
      </c>
      <c r="U502">
        <v>2</v>
      </c>
      <c r="V502">
        <v>21.4</v>
      </c>
      <c r="W502">
        <v>31.1</v>
      </c>
    </row>
    <row r="503" spans="1:23" ht="16.5" x14ac:dyDescent="0.3">
      <c r="A503" s="3">
        <v>502</v>
      </c>
      <c r="B503" s="1">
        <v>44332</v>
      </c>
      <c r="C503" s="1" t="s">
        <v>60</v>
      </c>
      <c r="D503" t="s">
        <v>26</v>
      </c>
      <c r="E503">
        <v>16</v>
      </c>
      <c r="F503" t="s">
        <v>23</v>
      </c>
      <c r="G503">
        <v>88</v>
      </c>
      <c r="H503">
        <v>7</v>
      </c>
      <c r="I503" s="2">
        <f>IFERROR(Table2[[#This Row],[Defects]]/Table2[[#This Row],[Units Produced]],"")</f>
        <v>7.9545454545454544E-2</v>
      </c>
      <c r="J503">
        <v>21.89</v>
      </c>
      <c r="K503" s="4">
        <f>IFERROR(Table2[[#This Row],[Units Produced]]/Table2[[#This Row],[Production Time Hours]],"")</f>
        <v>4.0201005025125625</v>
      </c>
      <c r="L503">
        <v>15.46</v>
      </c>
      <c r="M503">
        <v>16.079999999999998</v>
      </c>
      <c r="N503">
        <v>348.73</v>
      </c>
      <c r="O503">
        <v>4</v>
      </c>
      <c r="P503">
        <v>4.93</v>
      </c>
      <c r="Q503">
        <v>1.97</v>
      </c>
      <c r="R503">
        <v>0.92</v>
      </c>
      <c r="S503">
        <v>2.3E-2</v>
      </c>
      <c r="T503">
        <v>1.83</v>
      </c>
      <c r="U503">
        <v>1</v>
      </c>
      <c r="V503">
        <v>20.2</v>
      </c>
      <c r="W503">
        <v>30.1</v>
      </c>
    </row>
    <row r="504" spans="1:23" ht="16.5" x14ac:dyDescent="0.3">
      <c r="A504" s="3">
        <v>503</v>
      </c>
      <c r="B504" s="1">
        <v>44333</v>
      </c>
      <c r="C504" s="1" t="s">
        <v>60</v>
      </c>
      <c r="D504" t="s">
        <v>26</v>
      </c>
      <c r="E504">
        <v>14</v>
      </c>
      <c r="F504" t="s">
        <v>25</v>
      </c>
      <c r="G504">
        <v>120</v>
      </c>
      <c r="H504">
        <v>3</v>
      </c>
      <c r="I504" s="2">
        <f>IFERROR(Table2[[#This Row],[Defects]]/Table2[[#This Row],[Units Produced]],"")</f>
        <v>2.5000000000000001E-2</v>
      </c>
      <c r="J504">
        <v>22.55</v>
      </c>
      <c r="K504" s="4">
        <f>IFERROR(Table2[[#This Row],[Units Produced]]/Table2[[#This Row],[Production Time Hours]],"")</f>
        <v>5.3215077605321506</v>
      </c>
      <c r="L504">
        <v>39.78</v>
      </c>
      <c r="M504">
        <v>28.57</v>
      </c>
      <c r="N504">
        <v>447.05</v>
      </c>
      <c r="O504">
        <v>4</v>
      </c>
      <c r="P504">
        <v>1.63</v>
      </c>
      <c r="Q504">
        <v>1.7</v>
      </c>
      <c r="R504">
        <v>1.1599999999999999</v>
      </c>
      <c r="S504">
        <v>4.3999999999999997E-2</v>
      </c>
      <c r="T504">
        <v>0.49</v>
      </c>
      <c r="U504">
        <v>0</v>
      </c>
      <c r="V504">
        <v>21</v>
      </c>
      <c r="W504">
        <v>49.9</v>
      </c>
    </row>
    <row r="505" spans="1:23" ht="16.5" x14ac:dyDescent="0.3">
      <c r="A505" s="3">
        <v>504</v>
      </c>
      <c r="B505" s="1">
        <v>44334</v>
      </c>
      <c r="C505" s="1" t="s">
        <v>60</v>
      </c>
      <c r="D505" t="s">
        <v>22</v>
      </c>
      <c r="E505">
        <v>5</v>
      </c>
      <c r="F505" t="s">
        <v>23</v>
      </c>
      <c r="G505">
        <v>133</v>
      </c>
      <c r="H505">
        <v>9</v>
      </c>
      <c r="I505" s="2">
        <f>IFERROR(Table2[[#This Row],[Defects]]/Table2[[#This Row],[Units Produced]],"")</f>
        <v>6.7669172932330823E-2</v>
      </c>
      <c r="J505">
        <v>6.33</v>
      </c>
      <c r="K505" s="4">
        <f>IFERROR(Table2[[#This Row],[Units Produced]]/Table2[[#This Row],[Production Time Hours]],"")</f>
        <v>21.011058451816744</v>
      </c>
      <c r="L505">
        <v>16.21</v>
      </c>
      <c r="M505">
        <v>20.190000000000001</v>
      </c>
      <c r="N505">
        <v>460.8</v>
      </c>
      <c r="O505">
        <v>3</v>
      </c>
      <c r="P505">
        <v>3.37</v>
      </c>
      <c r="Q505">
        <v>1.86</v>
      </c>
      <c r="R505">
        <v>2.39</v>
      </c>
      <c r="S505">
        <v>1.9E-2</v>
      </c>
      <c r="T505">
        <v>1.57</v>
      </c>
      <c r="U505">
        <v>1</v>
      </c>
      <c r="V505">
        <v>22.1</v>
      </c>
      <c r="W505">
        <v>36.5</v>
      </c>
    </row>
    <row r="506" spans="1:23" ht="16.5" x14ac:dyDescent="0.3">
      <c r="A506" s="3">
        <v>505</v>
      </c>
      <c r="B506" s="1">
        <v>44335</v>
      </c>
      <c r="C506" s="1" t="s">
        <v>60</v>
      </c>
      <c r="D506" t="s">
        <v>22</v>
      </c>
      <c r="E506">
        <v>5</v>
      </c>
      <c r="F506" t="s">
        <v>25</v>
      </c>
      <c r="G506">
        <v>162</v>
      </c>
      <c r="H506">
        <v>7</v>
      </c>
      <c r="I506" s="2">
        <f>IFERROR(Table2[[#This Row],[Defects]]/Table2[[#This Row],[Units Produced]],"")</f>
        <v>4.3209876543209874E-2</v>
      </c>
      <c r="J506">
        <v>11.81</v>
      </c>
      <c r="K506" s="4">
        <f>IFERROR(Table2[[#This Row],[Units Produced]]/Table2[[#This Row],[Production Time Hours]],"")</f>
        <v>13.717188823031329</v>
      </c>
      <c r="L506">
        <v>41.23</v>
      </c>
      <c r="M506">
        <v>26.49</v>
      </c>
      <c r="N506">
        <v>309.25</v>
      </c>
      <c r="O506">
        <v>3</v>
      </c>
      <c r="P506">
        <v>4.3899999999999997</v>
      </c>
      <c r="Q506">
        <v>0.68</v>
      </c>
      <c r="R506">
        <v>1.47</v>
      </c>
      <c r="S506">
        <v>3.9E-2</v>
      </c>
      <c r="T506">
        <v>0.08</v>
      </c>
      <c r="U506">
        <v>2</v>
      </c>
      <c r="V506">
        <v>24.9</v>
      </c>
      <c r="W506">
        <v>55.6</v>
      </c>
    </row>
    <row r="507" spans="1:23" ht="16.5" x14ac:dyDescent="0.3">
      <c r="A507" s="3">
        <v>506</v>
      </c>
      <c r="B507" s="1">
        <v>44336</v>
      </c>
      <c r="C507" s="1" t="s">
        <v>60</v>
      </c>
      <c r="D507" t="s">
        <v>20</v>
      </c>
      <c r="E507">
        <v>4</v>
      </c>
      <c r="F507" t="s">
        <v>25</v>
      </c>
      <c r="G507">
        <v>130</v>
      </c>
      <c r="H507">
        <v>8</v>
      </c>
      <c r="I507" s="2">
        <f>IFERROR(Table2[[#This Row],[Defects]]/Table2[[#This Row],[Units Produced]],"")</f>
        <v>6.1538461538461542E-2</v>
      </c>
      <c r="J507">
        <v>9.17</v>
      </c>
      <c r="K507" s="4">
        <f>IFERROR(Table2[[#This Row],[Units Produced]]/Table2[[#This Row],[Production Time Hours]],"")</f>
        <v>14.176663031624864</v>
      </c>
      <c r="L507">
        <v>30.9</v>
      </c>
      <c r="M507">
        <v>24.84</v>
      </c>
      <c r="N507">
        <v>359.35</v>
      </c>
      <c r="O507">
        <v>1</v>
      </c>
      <c r="P507">
        <v>4.92</v>
      </c>
      <c r="Q507">
        <v>0.46</v>
      </c>
      <c r="R507">
        <v>0.75</v>
      </c>
      <c r="S507">
        <v>2.4E-2</v>
      </c>
      <c r="T507">
        <v>1.64</v>
      </c>
      <c r="U507">
        <v>1</v>
      </c>
      <c r="V507">
        <v>24.8</v>
      </c>
      <c r="W507">
        <v>42.2</v>
      </c>
    </row>
    <row r="508" spans="1:23" ht="16.5" x14ac:dyDescent="0.3">
      <c r="A508" s="3">
        <v>507</v>
      </c>
      <c r="B508" s="1">
        <v>44337</v>
      </c>
      <c r="C508" s="1" t="s">
        <v>60</v>
      </c>
      <c r="D508" t="s">
        <v>26</v>
      </c>
      <c r="E508">
        <v>15</v>
      </c>
      <c r="F508" t="s">
        <v>21</v>
      </c>
      <c r="G508">
        <v>82</v>
      </c>
      <c r="H508">
        <v>3</v>
      </c>
      <c r="I508" s="2">
        <f>IFERROR(Table2[[#This Row],[Defects]]/Table2[[#This Row],[Units Produced]],"")</f>
        <v>3.6585365853658534E-2</v>
      </c>
      <c r="J508">
        <v>8.43</v>
      </c>
      <c r="K508" s="4">
        <f>IFERROR(Table2[[#This Row],[Units Produced]]/Table2[[#This Row],[Production Time Hours]],"")</f>
        <v>9.7271648873072358</v>
      </c>
      <c r="L508">
        <v>26.96</v>
      </c>
      <c r="M508">
        <v>21.04</v>
      </c>
      <c r="N508">
        <v>376.15</v>
      </c>
      <c r="O508">
        <v>3</v>
      </c>
      <c r="P508">
        <v>2.89</v>
      </c>
      <c r="Q508">
        <v>1.01</v>
      </c>
      <c r="R508">
        <v>0.87</v>
      </c>
      <c r="S508">
        <v>3.3000000000000002E-2</v>
      </c>
      <c r="U508">
        <v>1</v>
      </c>
      <c r="V508">
        <v>23.9</v>
      </c>
      <c r="W508">
        <v>48.7</v>
      </c>
    </row>
    <row r="509" spans="1:23" ht="16.5" x14ac:dyDescent="0.3">
      <c r="A509" s="3">
        <v>508</v>
      </c>
      <c r="B509" s="1">
        <v>44338</v>
      </c>
      <c r="C509" s="1" t="s">
        <v>60</v>
      </c>
      <c r="D509" t="s">
        <v>26</v>
      </c>
      <c r="E509">
        <v>14</v>
      </c>
      <c r="F509" t="s">
        <v>21</v>
      </c>
      <c r="G509">
        <v>100</v>
      </c>
      <c r="H509">
        <v>9</v>
      </c>
      <c r="I509" s="2">
        <f>IFERROR(Table2[[#This Row],[Defects]]/Table2[[#This Row],[Units Produced]],"")</f>
        <v>0.09</v>
      </c>
      <c r="J509">
        <v>3.22</v>
      </c>
      <c r="K509" s="4">
        <f>IFERROR(Table2[[#This Row],[Units Produced]]/Table2[[#This Row],[Production Time Hours]],"")</f>
        <v>31.05590062111801</v>
      </c>
      <c r="L509">
        <v>44.93</v>
      </c>
      <c r="M509">
        <v>16.149999999999999</v>
      </c>
      <c r="N509">
        <v>284.39999999999998</v>
      </c>
      <c r="O509">
        <v>3</v>
      </c>
      <c r="P509">
        <v>0.92</v>
      </c>
      <c r="Q509">
        <v>1.46</v>
      </c>
      <c r="R509">
        <v>1.02</v>
      </c>
      <c r="S509">
        <v>3.1E-2</v>
      </c>
      <c r="T509">
        <v>0.12</v>
      </c>
      <c r="U509">
        <v>2</v>
      </c>
      <c r="V509">
        <v>23.1</v>
      </c>
      <c r="W509">
        <v>50.4</v>
      </c>
    </row>
    <row r="510" spans="1:23" ht="16.5" x14ac:dyDescent="0.3">
      <c r="A510" s="3">
        <v>509</v>
      </c>
      <c r="B510" s="1">
        <v>44339</v>
      </c>
      <c r="C510" s="1" t="s">
        <v>60</v>
      </c>
      <c r="D510" t="s">
        <v>24</v>
      </c>
      <c r="E510">
        <v>11</v>
      </c>
      <c r="F510" t="s">
        <v>25</v>
      </c>
      <c r="G510">
        <v>94</v>
      </c>
      <c r="H510">
        <v>4</v>
      </c>
      <c r="I510" s="2">
        <f>IFERROR(Table2[[#This Row],[Defects]]/Table2[[#This Row],[Units Produced]],"")</f>
        <v>4.2553191489361701E-2</v>
      </c>
      <c r="J510">
        <v>20.329999999999998</v>
      </c>
      <c r="K510" s="4">
        <f>IFERROR(Table2[[#This Row],[Units Produced]]/Table2[[#This Row],[Production Time Hours]],"")</f>
        <v>4.623708804722086</v>
      </c>
      <c r="L510">
        <v>46</v>
      </c>
      <c r="M510">
        <v>24.23</v>
      </c>
      <c r="N510">
        <v>360.93</v>
      </c>
      <c r="O510">
        <v>4</v>
      </c>
      <c r="P510">
        <v>2.72</v>
      </c>
      <c r="Q510">
        <v>1.6</v>
      </c>
      <c r="R510">
        <v>2.31</v>
      </c>
      <c r="S510">
        <v>3.3000000000000002E-2</v>
      </c>
      <c r="U510">
        <v>1</v>
      </c>
      <c r="V510">
        <v>18.100000000000001</v>
      </c>
      <c r="W510">
        <v>47.1</v>
      </c>
    </row>
    <row r="511" spans="1:23" ht="16.5" x14ac:dyDescent="0.3">
      <c r="A511" s="3">
        <v>510</v>
      </c>
      <c r="B511" s="1">
        <v>44340</v>
      </c>
      <c r="C511" s="1" t="s">
        <v>60</v>
      </c>
      <c r="D511" t="s">
        <v>26</v>
      </c>
      <c r="E511">
        <v>16</v>
      </c>
      <c r="F511" t="s">
        <v>25</v>
      </c>
      <c r="G511">
        <v>83</v>
      </c>
      <c r="H511">
        <v>0</v>
      </c>
      <c r="I511" s="2">
        <f>IFERROR(Table2[[#This Row],[Defects]]/Table2[[#This Row],[Units Produced]],"")</f>
        <v>0</v>
      </c>
      <c r="J511">
        <v>7.83</v>
      </c>
      <c r="K511" s="4">
        <f>IFERROR(Table2[[#This Row],[Units Produced]]/Table2[[#This Row],[Production Time Hours]],"")</f>
        <v>10.600255427841635</v>
      </c>
      <c r="L511">
        <v>18.62</v>
      </c>
      <c r="M511">
        <v>16.079999999999998</v>
      </c>
      <c r="N511">
        <v>241.52</v>
      </c>
      <c r="O511">
        <v>4</v>
      </c>
      <c r="P511">
        <v>3.28</v>
      </c>
      <c r="Q511">
        <v>0.52</v>
      </c>
      <c r="R511">
        <v>1.23</v>
      </c>
      <c r="S511">
        <v>3.3000000000000002E-2</v>
      </c>
      <c r="T511">
        <v>1.1200000000000001</v>
      </c>
      <c r="U511">
        <v>2</v>
      </c>
      <c r="V511">
        <v>20.399999999999999</v>
      </c>
      <c r="W511">
        <v>33.700000000000003</v>
      </c>
    </row>
    <row r="512" spans="1:23" ht="16.5" x14ac:dyDescent="0.3">
      <c r="A512" s="3">
        <v>511</v>
      </c>
      <c r="B512" s="1">
        <v>44341</v>
      </c>
      <c r="C512" s="1" t="s">
        <v>60</v>
      </c>
      <c r="D512" t="s">
        <v>24</v>
      </c>
      <c r="E512">
        <v>10</v>
      </c>
      <c r="F512" t="s">
        <v>23</v>
      </c>
      <c r="G512">
        <v>96</v>
      </c>
      <c r="H512">
        <v>9</v>
      </c>
      <c r="I512" s="2">
        <f>IFERROR(Table2[[#This Row],[Defects]]/Table2[[#This Row],[Units Produced]],"")</f>
        <v>9.375E-2</v>
      </c>
      <c r="J512">
        <v>9.08</v>
      </c>
      <c r="K512" s="4">
        <f>IFERROR(Table2[[#This Row],[Units Produced]]/Table2[[#This Row],[Production Time Hours]],"")</f>
        <v>10.572687224669604</v>
      </c>
      <c r="L512">
        <v>42</v>
      </c>
      <c r="M512">
        <v>29.39</v>
      </c>
      <c r="N512">
        <v>350.98</v>
      </c>
      <c r="O512">
        <v>2</v>
      </c>
      <c r="P512">
        <v>2.4</v>
      </c>
      <c r="Q512">
        <v>2.1</v>
      </c>
      <c r="R512">
        <v>2.37</v>
      </c>
      <c r="S512">
        <v>3.7999999999999999E-2</v>
      </c>
      <c r="T512">
        <v>1.86</v>
      </c>
      <c r="U512">
        <v>0</v>
      </c>
      <c r="V512">
        <v>19.100000000000001</v>
      </c>
      <c r="W512">
        <v>41.5</v>
      </c>
    </row>
    <row r="513" spans="1:23" ht="16.5" x14ac:dyDescent="0.3">
      <c r="A513" s="3">
        <v>512</v>
      </c>
      <c r="B513" s="1">
        <v>44342</v>
      </c>
      <c r="C513" s="1" t="s">
        <v>60</v>
      </c>
      <c r="D513" t="s">
        <v>26</v>
      </c>
      <c r="E513">
        <v>16</v>
      </c>
      <c r="F513" t="s">
        <v>23</v>
      </c>
      <c r="G513">
        <v>86</v>
      </c>
      <c r="H513">
        <v>7</v>
      </c>
      <c r="I513" s="2">
        <f>IFERROR(Table2[[#This Row],[Defects]]/Table2[[#This Row],[Units Produced]],"")</f>
        <v>8.1395348837209308E-2</v>
      </c>
      <c r="J513">
        <v>14.94</v>
      </c>
      <c r="K513" s="4">
        <f>IFERROR(Table2[[#This Row],[Units Produced]]/Table2[[#This Row],[Production Time Hours]],"")</f>
        <v>5.7563587684069617</v>
      </c>
      <c r="L513">
        <v>34.24</v>
      </c>
      <c r="M513">
        <v>21.43</v>
      </c>
      <c r="N513">
        <v>298.52</v>
      </c>
      <c r="O513">
        <v>4</v>
      </c>
      <c r="P513">
        <v>1.54</v>
      </c>
      <c r="Q513">
        <v>0.28999999999999998</v>
      </c>
      <c r="R513">
        <v>0.67</v>
      </c>
      <c r="S513">
        <v>2.9000000000000001E-2</v>
      </c>
      <c r="T513">
        <v>0.66</v>
      </c>
      <c r="U513">
        <v>0</v>
      </c>
      <c r="V513">
        <v>24.9</v>
      </c>
      <c r="W513">
        <v>31.8</v>
      </c>
    </row>
    <row r="514" spans="1:23" ht="16.5" x14ac:dyDescent="0.3">
      <c r="A514" s="3">
        <v>513</v>
      </c>
      <c r="B514" s="1">
        <v>44343</v>
      </c>
      <c r="C514" s="1" t="s">
        <v>60</v>
      </c>
      <c r="D514" t="s">
        <v>27</v>
      </c>
      <c r="E514">
        <v>17</v>
      </c>
      <c r="F514" t="s">
        <v>21</v>
      </c>
      <c r="G514">
        <v>166</v>
      </c>
      <c r="H514">
        <v>9</v>
      </c>
      <c r="I514" s="2">
        <f>IFERROR(Table2[[#This Row],[Defects]]/Table2[[#This Row],[Units Produced]],"")</f>
        <v>5.4216867469879519E-2</v>
      </c>
      <c r="J514">
        <v>22.3</v>
      </c>
      <c r="K514" s="4">
        <f>IFERROR(Table2[[#This Row],[Units Produced]]/Table2[[#This Row],[Production Time Hours]],"")</f>
        <v>7.4439461883408073</v>
      </c>
      <c r="L514">
        <v>29.85</v>
      </c>
      <c r="M514">
        <v>19.37</v>
      </c>
      <c r="N514">
        <v>164.35</v>
      </c>
      <c r="O514">
        <v>1</v>
      </c>
      <c r="P514">
        <v>1.56</v>
      </c>
      <c r="Q514">
        <v>2.96</v>
      </c>
      <c r="R514">
        <v>2.23</v>
      </c>
      <c r="S514">
        <v>0.03</v>
      </c>
      <c r="T514">
        <v>0.75</v>
      </c>
      <c r="U514">
        <v>2</v>
      </c>
      <c r="V514">
        <v>21.7</v>
      </c>
      <c r="W514">
        <v>35.6</v>
      </c>
    </row>
    <row r="515" spans="1:23" ht="16.5" x14ac:dyDescent="0.3">
      <c r="A515" s="3">
        <v>514</v>
      </c>
      <c r="B515" s="1">
        <v>44344</v>
      </c>
      <c r="C515" s="1" t="s">
        <v>60</v>
      </c>
      <c r="D515" t="s">
        <v>20</v>
      </c>
      <c r="E515">
        <v>3</v>
      </c>
      <c r="F515" t="s">
        <v>23</v>
      </c>
      <c r="G515">
        <v>180</v>
      </c>
      <c r="H515">
        <v>5</v>
      </c>
      <c r="I515" s="2">
        <f>IFERROR(Table2[[#This Row],[Defects]]/Table2[[#This Row],[Units Produced]],"")</f>
        <v>2.7777777777777776E-2</v>
      </c>
      <c r="J515">
        <v>17.66</v>
      </c>
      <c r="K515" s="4">
        <f>IFERROR(Table2[[#This Row],[Units Produced]]/Table2[[#This Row],[Production Time Hours]],"")</f>
        <v>10.192525481313703</v>
      </c>
      <c r="L515">
        <v>19.510000000000002</v>
      </c>
      <c r="M515">
        <v>18.12</v>
      </c>
      <c r="N515">
        <v>438</v>
      </c>
      <c r="O515">
        <v>2</v>
      </c>
      <c r="P515">
        <v>4</v>
      </c>
      <c r="Q515">
        <v>2.37</v>
      </c>
      <c r="R515">
        <v>1.41</v>
      </c>
      <c r="S515">
        <v>0.04</v>
      </c>
      <c r="T515">
        <v>1.39</v>
      </c>
      <c r="U515">
        <v>1</v>
      </c>
      <c r="V515">
        <v>20.8</v>
      </c>
      <c r="W515">
        <v>41.3</v>
      </c>
    </row>
    <row r="516" spans="1:23" ht="16.5" x14ac:dyDescent="0.3">
      <c r="A516" s="3">
        <v>515</v>
      </c>
      <c r="B516" s="1">
        <v>44345</v>
      </c>
      <c r="C516" s="1" t="s">
        <v>60</v>
      </c>
      <c r="D516" t="s">
        <v>22</v>
      </c>
      <c r="E516">
        <v>7</v>
      </c>
      <c r="F516" t="s">
        <v>21</v>
      </c>
      <c r="G516">
        <v>126</v>
      </c>
      <c r="H516">
        <v>5</v>
      </c>
      <c r="I516" s="2">
        <f>IFERROR(Table2[[#This Row],[Defects]]/Table2[[#This Row],[Units Produced]],"")</f>
        <v>3.968253968253968E-2</v>
      </c>
      <c r="J516">
        <v>15.79</v>
      </c>
      <c r="K516" s="4">
        <f>IFERROR(Table2[[#This Row],[Units Produced]]/Table2[[#This Row],[Production Time Hours]],"")</f>
        <v>7.9797340088663713</v>
      </c>
      <c r="L516">
        <v>42.1</v>
      </c>
      <c r="M516">
        <v>16.12</v>
      </c>
      <c r="N516">
        <v>206.35</v>
      </c>
      <c r="O516">
        <v>1</v>
      </c>
      <c r="Q516">
        <v>2.71</v>
      </c>
      <c r="R516">
        <v>2.29</v>
      </c>
      <c r="S516">
        <v>1.7999999999999999E-2</v>
      </c>
      <c r="T516">
        <v>0.04</v>
      </c>
      <c r="U516">
        <v>2</v>
      </c>
      <c r="V516">
        <v>19.2</v>
      </c>
      <c r="W516">
        <v>52</v>
      </c>
    </row>
    <row r="517" spans="1:23" ht="16.5" x14ac:dyDescent="0.3">
      <c r="A517" s="3">
        <v>516</v>
      </c>
      <c r="B517" s="1">
        <v>44346</v>
      </c>
      <c r="C517" s="1" t="s">
        <v>60</v>
      </c>
      <c r="D517" t="s">
        <v>27</v>
      </c>
      <c r="E517">
        <v>20</v>
      </c>
      <c r="F517" t="s">
        <v>21</v>
      </c>
      <c r="G517">
        <v>59</v>
      </c>
      <c r="H517">
        <v>1</v>
      </c>
      <c r="I517" s="2">
        <f>IFERROR(Table2[[#This Row],[Defects]]/Table2[[#This Row],[Units Produced]],"")</f>
        <v>1.6949152542372881E-2</v>
      </c>
      <c r="J517">
        <v>3.2</v>
      </c>
      <c r="K517" s="4">
        <f>IFERROR(Table2[[#This Row],[Units Produced]]/Table2[[#This Row],[Production Time Hours]],"")</f>
        <v>18.4375</v>
      </c>
      <c r="L517">
        <v>45.26</v>
      </c>
      <c r="M517">
        <v>25.62</v>
      </c>
      <c r="N517">
        <v>141.72999999999999</v>
      </c>
      <c r="O517">
        <v>1</v>
      </c>
      <c r="P517">
        <v>3.44</v>
      </c>
      <c r="Q517">
        <v>1.39</v>
      </c>
      <c r="R517">
        <v>1.99</v>
      </c>
      <c r="S517">
        <v>4.1000000000000002E-2</v>
      </c>
      <c r="T517">
        <v>1.41</v>
      </c>
      <c r="U517">
        <v>1</v>
      </c>
      <c r="V517">
        <v>23.7</v>
      </c>
      <c r="W517">
        <v>45.4</v>
      </c>
    </row>
    <row r="518" spans="1:23" ht="16.5" x14ac:dyDescent="0.3">
      <c r="A518" s="3">
        <v>517</v>
      </c>
      <c r="B518" s="1">
        <v>44347</v>
      </c>
      <c r="C518" s="1" t="s">
        <v>60</v>
      </c>
      <c r="D518" t="s">
        <v>24</v>
      </c>
      <c r="E518">
        <v>10</v>
      </c>
      <c r="F518" t="s">
        <v>21</v>
      </c>
      <c r="G518">
        <v>198</v>
      </c>
      <c r="H518">
        <v>3</v>
      </c>
      <c r="I518" s="2">
        <f>IFERROR(Table2[[#This Row],[Defects]]/Table2[[#This Row],[Units Produced]],"")</f>
        <v>1.5151515151515152E-2</v>
      </c>
      <c r="J518">
        <v>15.34</v>
      </c>
      <c r="K518" s="4">
        <f>IFERROR(Table2[[#This Row],[Units Produced]]/Table2[[#This Row],[Production Time Hours]],"")</f>
        <v>12.907431551499348</v>
      </c>
      <c r="L518">
        <v>39.19</v>
      </c>
      <c r="M518">
        <v>29.86</v>
      </c>
      <c r="N518">
        <v>432.31</v>
      </c>
      <c r="O518">
        <v>3</v>
      </c>
      <c r="P518">
        <v>2.2799999999999998</v>
      </c>
      <c r="R518">
        <v>1.02</v>
      </c>
      <c r="S518">
        <v>0.01</v>
      </c>
      <c r="T518">
        <v>0.08</v>
      </c>
      <c r="U518">
        <v>2</v>
      </c>
      <c r="V518">
        <v>24.9</v>
      </c>
      <c r="W518">
        <v>51.2</v>
      </c>
    </row>
    <row r="519" spans="1:23" ht="16.5" x14ac:dyDescent="0.3">
      <c r="A519" s="3">
        <v>518</v>
      </c>
      <c r="B519" s="1">
        <v>44348</v>
      </c>
      <c r="C519" s="1" t="s">
        <v>61</v>
      </c>
      <c r="D519" t="s">
        <v>26</v>
      </c>
      <c r="E519">
        <v>15</v>
      </c>
      <c r="F519" t="s">
        <v>23</v>
      </c>
      <c r="G519">
        <v>128</v>
      </c>
      <c r="H519">
        <v>5</v>
      </c>
      <c r="I519" s="2">
        <f>IFERROR(Table2[[#This Row],[Defects]]/Table2[[#This Row],[Units Produced]],"")</f>
        <v>3.90625E-2</v>
      </c>
      <c r="J519">
        <v>7.12</v>
      </c>
      <c r="K519" s="4">
        <f>IFERROR(Table2[[#This Row],[Units Produced]]/Table2[[#This Row],[Production Time Hours]],"")</f>
        <v>17.977528089887642</v>
      </c>
      <c r="L519">
        <v>21.04</v>
      </c>
      <c r="M519">
        <v>21.89</v>
      </c>
      <c r="N519">
        <v>445.92</v>
      </c>
      <c r="O519">
        <v>1</v>
      </c>
      <c r="P519">
        <v>1.59</v>
      </c>
      <c r="Q519">
        <v>2.95</v>
      </c>
      <c r="R519">
        <v>1.28</v>
      </c>
      <c r="S519">
        <v>3.3000000000000002E-2</v>
      </c>
      <c r="T519">
        <v>1.89</v>
      </c>
      <c r="U519">
        <v>1</v>
      </c>
      <c r="V519">
        <v>22.1</v>
      </c>
      <c r="W519">
        <v>46.2</v>
      </c>
    </row>
    <row r="520" spans="1:23" ht="16.5" x14ac:dyDescent="0.3">
      <c r="A520" s="3">
        <v>519</v>
      </c>
      <c r="B520" s="1">
        <v>44349</v>
      </c>
      <c r="C520" s="1" t="s">
        <v>61</v>
      </c>
      <c r="D520" t="s">
        <v>20</v>
      </c>
      <c r="E520">
        <v>1</v>
      </c>
      <c r="F520" t="s">
        <v>21</v>
      </c>
      <c r="G520">
        <v>121</v>
      </c>
      <c r="I520" s="2">
        <f>IFERROR(Table2[[#This Row],[Defects]]/Table2[[#This Row],[Units Produced]],"")</f>
        <v>0</v>
      </c>
      <c r="J520">
        <v>15.71</v>
      </c>
      <c r="K520" s="4">
        <f>IFERROR(Table2[[#This Row],[Units Produced]]/Table2[[#This Row],[Production Time Hours]],"")</f>
        <v>7.7021005728835137</v>
      </c>
      <c r="L520">
        <v>12.84</v>
      </c>
      <c r="M520">
        <v>25.57</v>
      </c>
      <c r="N520">
        <v>119.26</v>
      </c>
      <c r="O520">
        <v>4</v>
      </c>
      <c r="P520">
        <v>0.81</v>
      </c>
      <c r="Q520">
        <v>1.42</v>
      </c>
      <c r="R520">
        <v>1.92</v>
      </c>
      <c r="S520">
        <v>2.7E-2</v>
      </c>
      <c r="T520">
        <v>1.99</v>
      </c>
      <c r="U520">
        <v>0</v>
      </c>
      <c r="V520">
        <v>19.5</v>
      </c>
      <c r="W520">
        <v>30.8</v>
      </c>
    </row>
    <row r="521" spans="1:23" ht="16.5" x14ac:dyDescent="0.3">
      <c r="A521" s="3">
        <v>520</v>
      </c>
      <c r="B521" s="1">
        <v>44350</v>
      </c>
      <c r="C521" s="1" t="s">
        <v>61</v>
      </c>
      <c r="D521" t="s">
        <v>26</v>
      </c>
      <c r="E521">
        <v>16</v>
      </c>
      <c r="F521" t="s">
        <v>21</v>
      </c>
      <c r="G521">
        <v>167</v>
      </c>
      <c r="H521">
        <v>9</v>
      </c>
      <c r="I521" s="2">
        <f>IFERROR(Table2[[#This Row],[Defects]]/Table2[[#This Row],[Units Produced]],"")</f>
        <v>5.3892215568862277E-2</v>
      </c>
      <c r="J521">
        <v>8.5299999999999994</v>
      </c>
      <c r="K521" s="4">
        <f>IFERROR(Table2[[#This Row],[Units Produced]]/Table2[[#This Row],[Production Time Hours]],"")</f>
        <v>19.577960140679956</v>
      </c>
      <c r="L521">
        <v>29.16</v>
      </c>
      <c r="M521">
        <v>22.27</v>
      </c>
      <c r="N521">
        <v>474.88</v>
      </c>
      <c r="O521">
        <v>4</v>
      </c>
      <c r="Q521">
        <v>2.5099999999999998</v>
      </c>
      <c r="R521">
        <v>0.97</v>
      </c>
      <c r="S521">
        <v>3.5000000000000003E-2</v>
      </c>
      <c r="T521">
        <v>1.49</v>
      </c>
      <c r="U521">
        <v>1</v>
      </c>
      <c r="V521">
        <v>21.1</v>
      </c>
      <c r="W521">
        <v>44.9</v>
      </c>
    </row>
    <row r="522" spans="1:23" ht="16.5" x14ac:dyDescent="0.3">
      <c r="A522" s="3">
        <v>521</v>
      </c>
      <c r="B522" s="1">
        <v>44351</v>
      </c>
      <c r="C522" s="1" t="s">
        <v>61</v>
      </c>
      <c r="D522" t="s">
        <v>20</v>
      </c>
      <c r="E522">
        <v>2</v>
      </c>
      <c r="F522" t="s">
        <v>23</v>
      </c>
      <c r="G522">
        <v>104</v>
      </c>
      <c r="I522" s="2">
        <f>IFERROR(Table2[[#This Row],[Defects]]/Table2[[#This Row],[Units Produced]],"")</f>
        <v>0</v>
      </c>
      <c r="J522">
        <v>2.76</v>
      </c>
      <c r="K522" s="4">
        <f>IFERROR(Table2[[#This Row],[Units Produced]]/Table2[[#This Row],[Production Time Hours]],"")</f>
        <v>37.681159420289859</v>
      </c>
      <c r="L522">
        <v>20.73</v>
      </c>
      <c r="M522">
        <v>21.07</v>
      </c>
      <c r="N522">
        <v>128.03</v>
      </c>
      <c r="O522">
        <v>3</v>
      </c>
      <c r="P522">
        <v>0.09</v>
      </c>
      <c r="R522">
        <v>1.86</v>
      </c>
      <c r="S522">
        <v>0.03</v>
      </c>
      <c r="T522">
        <v>0.88</v>
      </c>
      <c r="U522">
        <v>1</v>
      </c>
      <c r="V522">
        <v>24.9</v>
      </c>
      <c r="W522">
        <v>34</v>
      </c>
    </row>
    <row r="523" spans="1:23" ht="16.5" x14ac:dyDescent="0.3">
      <c r="A523" s="3">
        <v>522</v>
      </c>
      <c r="B523" s="1">
        <v>44352</v>
      </c>
      <c r="C523" s="1" t="s">
        <v>61</v>
      </c>
      <c r="D523" t="s">
        <v>22</v>
      </c>
      <c r="E523">
        <v>6</v>
      </c>
      <c r="F523" t="s">
        <v>23</v>
      </c>
      <c r="G523">
        <v>116</v>
      </c>
      <c r="H523">
        <v>4</v>
      </c>
      <c r="I523" s="2">
        <f>IFERROR(Table2[[#This Row],[Defects]]/Table2[[#This Row],[Units Produced]],"")</f>
        <v>3.4482758620689655E-2</v>
      </c>
      <c r="J523">
        <v>20.43</v>
      </c>
      <c r="K523" s="4">
        <f>IFERROR(Table2[[#This Row],[Units Produced]]/Table2[[#This Row],[Production Time Hours]],"")</f>
        <v>5.6779246206558982</v>
      </c>
      <c r="L523">
        <v>23.69</v>
      </c>
      <c r="M523">
        <v>20.440000000000001</v>
      </c>
      <c r="N523">
        <v>183.51</v>
      </c>
      <c r="O523">
        <v>3</v>
      </c>
      <c r="P523">
        <v>1.68</v>
      </c>
      <c r="Q523">
        <v>0.61</v>
      </c>
      <c r="R523">
        <v>1.64</v>
      </c>
      <c r="S523">
        <v>4.2000000000000003E-2</v>
      </c>
      <c r="T523">
        <v>0.36</v>
      </c>
      <c r="U523">
        <v>2</v>
      </c>
      <c r="V523">
        <v>23.6</v>
      </c>
      <c r="W523">
        <v>55.5</v>
      </c>
    </row>
    <row r="524" spans="1:23" ht="16.5" x14ac:dyDescent="0.3">
      <c r="A524" s="3">
        <v>523</v>
      </c>
      <c r="B524" s="1">
        <v>44353</v>
      </c>
      <c r="C524" s="1" t="s">
        <v>61</v>
      </c>
      <c r="D524" t="s">
        <v>22</v>
      </c>
      <c r="E524">
        <v>5</v>
      </c>
      <c r="F524" t="s">
        <v>21</v>
      </c>
      <c r="G524">
        <v>113</v>
      </c>
      <c r="H524">
        <v>3</v>
      </c>
      <c r="I524" s="2">
        <f>IFERROR(Table2[[#This Row],[Defects]]/Table2[[#This Row],[Units Produced]],"")</f>
        <v>2.6548672566371681E-2</v>
      </c>
      <c r="J524">
        <v>13.76</v>
      </c>
      <c r="K524" s="4">
        <f>IFERROR(Table2[[#This Row],[Units Produced]]/Table2[[#This Row],[Production Time Hours]],"")</f>
        <v>8.2122093023255811</v>
      </c>
      <c r="L524">
        <v>23.2</v>
      </c>
      <c r="M524">
        <v>28.42</v>
      </c>
      <c r="N524">
        <v>102.52</v>
      </c>
      <c r="O524">
        <v>3</v>
      </c>
      <c r="P524">
        <v>0.9</v>
      </c>
      <c r="Q524">
        <v>1.21</v>
      </c>
      <c r="R524">
        <v>1.18</v>
      </c>
      <c r="S524">
        <v>1.7999999999999999E-2</v>
      </c>
      <c r="T524">
        <v>0.09</v>
      </c>
      <c r="U524">
        <v>0</v>
      </c>
      <c r="V524">
        <v>21.4</v>
      </c>
      <c r="W524">
        <v>48.4</v>
      </c>
    </row>
    <row r="525" spans="1:23" ht="16.5" x14ac:dyDescent="0.3">
      <c r="A525" s="3">
        <v>524</v>
      </c>
      <c r="B525" s="1">
        <v>44354</v>
      </c>
      <c r="C525" s="1" t="s">
        <v>61</v>
      </c>
      <c r="D525" t="s">
        <v>20</v>
      </c>
      <c r="E525">
        <v>4</v>
      </c>
      <c r="F525" t="s">
        <v>21</v>
      </c>
      <c r="G525">
        <v>51</v>
      </c>
      <c r="H525">
        <v>5</v>
      </c>
      <c r="I525" s="2">
        <f>IFERROR(Table2[[#This Row],[Defects]]/Table2[[#This Row],[Units Produced]],"")</f>
        <v>9.8039215686274508E-2</v>
      </c>
      <c r="J525">
        <v>7.47</v>
      </c>
      <c r="K525" s="4">
        <f>IFERROR(Table2[[#This Row],[Units Produced]]/Table2[[#This Row],[Production Time Hours]],"")</f>
        <v>6.8273092369477917</v>
      </c>
      <c r="L525">
        <v>18.440000000000001</v>
      </c>
      <c r="M525">
        <v>26.41</v>
      </c>
      <c r="N525">
        <v>105.86</v>
      </c>
      <c r="O525">
        <v>4</v>
      </c>
      <c r="Q525">
        <v>2.15</v>
      </c>
      <c r="R525">
        <v>1.88</v>
      </c>
      <c r="S525">
        <v>2.1000000000000001E-2</v>
      </c>
      <c r="T525">
        <v>1.66</v>
      </c>
      <c r="U525">
        <v>1</v>
      </c>
      <c r="V525">
        <v>22.6</v>
      </c>
      <c r="W525">
        <v>49</v>
      </c>
    </row>
    <row r="526" spans="1:23" ht="16.5" x14ac:dyDescent="0.3">
      <c r="A526" s="3">
        <v>525</v>
      </c>
      <c r="B526" s="1">
        <v>44355</v>
      </c>
      <c r="C526" s="1" t="s">
        <v>61</v>
      </c>
      <c r="D526" t="s">
        <v>26</v>
      </c>
      <c r="E526">
        <v>15</v>
      </c>
      <c r="F526" t="s">
        <v>25</v>
      </c>
      <c r="G526">
        <v>82</v>
      </c>
      <c r="H526">
        <v>5</v>
      </c>
      <c r="I526" s="2">
        <f>IFERROR(Table2[[#This Row],[Defects]]/Table2[[#This Row],[Units Produced]],"")</f>
        <v>6.097560975609756E-2</v>
      </c>
      <c r="J526">
        <v>9.2200000000000006</v>
      </c>
      <c r="K526" s="4">
        <f>IFERROR(Table2[[#This Row],[Units Produced]]/Table2[[#This Row],[Production Time Hours]],"")</f>
        <v>8.8937093275488071</v>
      </c>
      <c r="L526">
        <v>49.38</v>
      </c>
      <c r="M526">
        <v>27.88</v>
      </c>
      <c r="N526">
        <v>133.97999999999999</v>
      </c>
      <c r="O526">
        <v>3</v>
      </c>
      <c r="P526">
        <v>0.6</v>
      </c>
      <c r="R526">
        <v>2.36</v>
      </c>
      <c r="S526">
        <v>3.3000000000000002E-2</v>
      </c>
      <c r="T526">
        <v>1.55</v>
      </c>
      <c r="U526">
        <v>2</v>
      </c>
      <c r="V526">
        <v>19.899999999999999</v>
      </c>
      <c r="W526">
        <v>48.4</v>
      </c>
    </row>
    <row r="527" spans="1:23" ht="16.5" x14ac:dyDescent="0.3">
      <c r="A527" s="3">
        <v>526</v>
      </c>
      <c r="B527" s="1">
        <v>44356</v>
      </c>
      <c r="C527" s="1" t="s">
        <v>61</v>
      </c>
      <c r="D527" t="s">
        <v>24</v>
      </c>
      <c r="E527">
        <v>10</v>
      </c>
      <c r="F527" t="s">
        <v>23</v>
      </c>
      <c r="G527">
        <v>88</v>
      </c>
      <c r="H527">
        <v>4</v>
      </c>
      <c r="I527" s="2">
        <f>IFERROR(Table2[[#This Row],[Defects]]/Table2[[#This Row],[Units Produced]],"")</f>
        <v>4.5454545454545456E-2</v>
      </c>
      <c r="J527">
        <v>15.21</v>
      </c>
      <c r="K527" s="4">
        <f>IFERROR(Table2[[#This Row],[Units Produced]]/Table2[[#This Row],[Production Time Hours]],"")</f>
        <v>5.7856673241288625</v>
      </c>
      <c r="L527">
        <v>44.22</v>
      </c>
      <c r="M527">
        <v>16.45</v>
      </c>
      <c r="N527">
        <v>454.17</v>
      </c>
      <c r="O527">
        <v>4</v>
      </c>
      <c r="P527">
        <v>4.51</v>
      </c>
      <c r="Q527">
        <v>0.97</v>
      </c>
      <c r="R527">
        <v>2.31</v>
      </c>
      <c r="S527">
        <v>1.9E-2</v>
      </c>
      <c r="T527">
        <v>1.84</v>
      </c>
      <c r="U527">
        <v>1</v>
      </c>
      <c r="V527">
        <v>21.3</v>
      </c>
      <c r="W527">
        <v>43.4</v>
      </c>
    </row>
    <row r="528" spans="1:23" ht="16.5" x14ac:dyDescent="0.3">
      <c r="A528" s="3">
        <v>527</v>
      </c>
      <c r="B528" s="1">
        <v>44357</v>
      </c>
      <c r="C528" s="1" t="s">
        <v>61</v>
      </c>
      <c r="D528" t="s">
        <v>27</v>
      </c>
      <c r="E528">
        <v>18</v>
      </c>
      <c r="F528" t="s">
        <v>25</v>
      </c>
      <c r="G528">
        <v>114</v>
      </c>
      <c r="H528">
        <v>8</v>
      </c>
      <c r="I528" s="2">
        <f>IFERROR(Table2[[#This Row],[Defects]]/Table2[[#This Row],[Units Produced]],"")</f>
        <v>7.0175438596491224E-2</v>
      </c>
      <c r="J528">
        <v>16.63</v>
      </c>
      <c r="K528" s="4">
        <f>IFERROR(Table2[[#This Row],[Units Produced]]/Table2[[#This Row],[Production Time Hours]],"")</f>
        <v>6.8550811785929051</v>
      </c>
      <c r="L528">
        <v>13.31</v>
      </c>
      <c r="M528">
        <v>20.43</v>
      </c>
      <c r="N528">
        <v>122.85</v>
      </c>
      <c r="O528">
        <v>3</v>
      </c>
      <c r="P528">
        <v>1.36</v>
      </c>
      <c r="Q528">
        <v>0.99</v>
      </c>
      <c r="R528">
        <v>1.57</v>
      </c>
      <c r="S528">
        <v>4.8000000000000001E-2</v>
      </c>
      <c r="T528">
        <v>0.53</v>
      </c>
      <c r="U528">
        <v>0</v>
      </c>
      <c r="V528">
        <v>22.2</v>
      </c>
      <c r="W528">
        <v>38.1</v>
      </c>
    </row>
    <row r="529" spans="1:23" ht="16.5" x14ac:dyDescent="0.3">
      <c r="A529" s="3">
        <v>528</v>
      </c>
      <c r="B529" s="1">
        <v>44358</v>
      </c>
      <c r="C529" s="1" t="s">
        <v>61</v>
      </c>
      <c r="D529" t="s">
        <v>24</v>
      </c>
      <c r="E529">
        <v>12</v>
      </c>
      <c r="F529" t="s">
        <v>25</v>
      </c>
      <c r="G529">
        <v>109</v>
      </c>
      <c r="H529">
        <v>1</v>
      </c>
      <c r="I529" s="2">
        <f>IFERROR(Table2[[#This Row],[Defects]]/Table2[[#This Row],[Units Produced]],"")</f>
        <v>9.1743119266055051E-3</v>
      </c>
      <c r="J529">
        <v>12.2</v>
      </c>
      <c r="K529" s="4">
        <f>IFERROR(Table2[[#This Row],[Units Produced]]/Table2[[#This Row],[Production Time Hours]],"")</f>
        <v>8.9344262295081975</v>
      </c>
      <c r="L529">
        <v>43.55</v>
      </c>
      <c r="M529">
        <v>18.13</v>
      </c>
      <c r="N529">
        <v>397.95</v>
      </c>
      <c r="O529">
        <v>2</v>
      </c>
      <c r="P529">
        <v>2.69</v>
      </c>
      <c r="Q529">
        <v>1.25</v>
      </c>
      <c r="R529">
        <v>1.95</v>
      </c>
      <c r="S529">
        <v>4.3999999999999997E-2</v>
      </c>
      <c r="U529">
        <v>2</v>
      </c>
      <c r="V529">
        <v>23.9</v>
      </c>
      <c r="W529">
        <v>35.6</v>
      </c>
    </row>
    <row r="530" spans="1:23" ht="16.5" x14ac:dyDescent="0.3">
      <c r="A530" s="3">
        <v>529</v>
      </c>
      <c r="B530" s="1">
        <v>44359</v>
      </c>
      <c r="C530" s="1" t="s">
        <v>61</v>
      </c>
      <c r="D530" t="s">
        <v>22</v>
      </c>
      <c r="E530">
        <v>5</v>
      </c>
      <c r="F530" t="s">
        <v>23</v>
      </c>
      <c r="G530">
        <v>66</v>
      </c>
      <c r="H530">
        <v>7</v>
      </c>
      <c r="I530" s="2">
        <f>IFERROR(Table2[[#This Row],[Defects]]/Table2[[#This Row],[Units Produced]],"")</f>
        <v>0.10606060606060606</v>
      </c>
      <c r="J530">
        <v>13.09</v>
      </c>
      <c r="K530" s="4">
        <f>IFERROR(Table2[[#This Row],[Units Produced]]/Table2[[#This Row],[Production Time Hours]],"")</f>
        <v>5.0420168067226889</v>
      </c>
      <c r="L530">
        <v>11</v>
      </c>
      <c r="M530">
        <v>17.57</v>
      </c>
      <c r="N530">
        <v>328.41</v>
      </c>
      <c r="O530">
        <v>4</v>
      </c>
      <c r="P530">
        <v>1.25</v>
      </c>
      <c r="Q530">
        <v>0</v>
      </c>
      <c r="R530">
        <v>1.29</v>
      </c>
      <c r="S530">
        <v>0.04</v>
      </c>
      <c r="T530">
        <v>1.82</v>
      </c>
      <c r="U530">
        <v>0</v>
      </c>
      <c r="V530">
        <v>20.399999999999999</v>
      </c>
      <c r="W530">
        <v>44.5</v>
      </c>
    </row>
    <row r="531" spans="1:23" ht="16.5" x14ac:dyDescent="0.3">
      <c r="A531" s="3">
        <v>530</v>
      </c>
      <c r="B531" s="1">
        <v>44360</v>
      </c>
      <c r="C531" s="1" t="s">
        <v>61</v>
      </c>
      <c r="D531" t="s">
        <v>22</v>
      </c>
      <c r="E531">
        <v>6</v>
      </c>
      <c r="F531" t="s">
        <v>25</v>
      </c>
      <c r="G531">
        <v>126</v>
      </c>
      <c r="H531">
        <v>3</v>
      </c>
      <c r="I531" s="2">
        <f>IFERROR(Table2[[#This Row],[Defects]]/Table2[[#This Row],[Units Produced]],"")</f>
        <v>2.3809523809523808E-2</v>
      </c>
      <c r="J531">
        <v>3.45</v>
      </c>
      <c r="K531" s="4">
        <f>IFERROR(Table2[[#This Row],[Units Produced]]/Table2[[#This Row],[Production Time Hours]],"")</f>
        <v>36.521739130434781</v>
      </c>
      <c r="L531">
        <v>43.3</v>
      </c>
      <c r="M531">
        <v>28.23</v>
      </c>
      <c r="N531">
        <v>415.05</v>
      </c>
      <c r="O531">
        <v>4</v>
      </c>
      <c r="Q531">
        <v>0.91</v>
      </c>
      <c r="R531">
        <v>0.97</v>
      </c>
      <c r="S531">
        <v>0.04</v>
      </c>
      <c r="T531">
        <v>0.74</v>
      </c>
      <c r="U531">
        <v>0</v>
      </c>
      <c r="V531">
        <v>23.5</v>
      </c>
      <c r="W531">
        <v>46.4</v>
      </c>
    </row>
    <row r="532" spans="1:23" ht="16.5" x14ac:dyDescent="0.3">
      <c r="A532" s="3">
        <v>531</v>
      </c>
      <c r="B532" s="1">
        <v>44361</v>
      </c>
      <c r="C532" s="1" t="s">
        <v>61</v>
      </c>
      <c r="D532" t="s">
        <v>26</v>
      </c>
      <c r="E532">
        <v>15</v>
      </c>
      <c r="F532" t="s">
        <v>23</v>
      </c>
      <c r="G532">
        <v>146</v>
      </c>
      <c r="H532">
        <v>0</v>
      </c>
      <c r="I532" s="2">
        <f>IFERROR(Table2[[#This Row],[Defects]]/Table2[[#This Row],[Units Produced]],"")</f>
        <v>0</v>
      </c>
      <c r="J532">
        <v>4.38</v>
      </c>
      <c r="K532" s="4">
        <f>IFERROR(Table2[[#This Row],[Units Produced]]/Table2[[#This Row],[Production Time Hours]],"")</f>
        <v>33.333333333333336</v>
      </c>
      <c r="L532">
        <v>17.79</v>
      </c>
      <c r="M532">
        <v>28.34</v>
      </c>
      <c r="N532">
        <v>432.93</v>
      </c>
      <c r="O532">
        <v>1</v>
      </c>
      <c r="P532">
        <v>0.8</v>
      </c>
      <c r="Q532">
        <v>0.63</v>
      </c>
      <c r="R532">
        <v>1.81</v>
      </c>
      <c r="S532">
        <v>3.5999999999999997E-2</v>
      </c>
      <c r="T532">
        <v>0.54</v>
      </c>
      <c r="U532">
        <v>2</v>
      </c>
      <c r="V532">
        <v>21.2</v>
      </c>
      <c r="W532">
        <v>43.5</v>
      </c>
    </row>
    <row r="533" spans="1:23" ht="16.5" x14ac:dyDescent="0.3">
      <c r="A533" s="3">
        <v>532</v>
      </c>
      <c r="B533" s="1">
        <v>44362</v>
      </c>
      <c r="C533" s="1" t="s">
        <v>61</v>
      </c>
      <c r="D533" t="s">
        <v>27</v>
      </c>
      <c r="E533">
        <v>17</v>
      </c>
      <c r="F533" t="s">
        <v>25</v>
      </c>
      <c r="G533">
        <v>140</v>
      </c>
      <c r="H533">
        <v>2</v>
      </c>
      <c r="I533" s="2">
        <f>IFERROR(Table2[[#This Row],[Defects]]/Table2[[#This Row],[Units Produced]],"")</f>
        <v>1.4285714285714285E-2</v>
      </c>
      <c r="J533">
        <v>5.83</v>
      </c>
      <c r="K533" s="4">
        <f>IFERROR(Table2[[#This Row],[Units Produced]]/Table2[[#This Row],[Production Time Hours]],"")</f>
        <v>24.013722126929675</v>
      </c>
      <c r="L533">
        <v>28.76</v>
      </c>
      <c r="M533">
        <v>23.58</v>
      </c>
      <c r="N533">
        <v>268.95</v>
      </c>
      <c r="O533">
        <v>3</v>
      </c>
      <c r="P533">
        <v>2.2400000000000002</v>
      </c>
      <c r="Q533">
        <v>2.82</v>
      </c>
      <c r="R533">
        <v>1.06</v>
      </c>
      <c r="S533">
        <v>3.9E-2</v>
      </c>
      <c r="U533">
        <v>1</v>
      </c>
      <c r="V533">
        <v>20.399999999999999</v>
      </c>
      <c r="W533">
        <v>49.4</v>
      </c>
    </row>
    <row r="534" spans="1:23" ht="16.5" x14ac:dyDescent="0.3">
      <c r="A534" s="3">
        <v>533</v>
      </c>
      <c r="B534" s="1">
        <v>44363</v>
      </c>
      <c r="C534" s="1" t="s">
        <v>61</v>
      </c>
      <c r="D534" t="s">
        <v>20</v>
      </c>
      <c r="E534">
        <v>1</v>
      </c>
      <c r="F534" t="s">
        <v>23</v>
      </c>
      <c r="G534">
        <v>107</v>
      </c>
      <c r="H534">
        <v>1</v>
      </c>
      <c r="I534" s="2">
        <f>IFERROR(Table2[[#This Row],[Defects]]/Table2[[#This Row],[Units Produced]],"")</f>
        <v>9.3457943925233638E-3</v>
      </c>
      <c r="J534">
        <v>13.2</v>
      </c>
      <c r="K534" s="4">
        <f>IFERROR(Table2[[#This Row],[Units Produced]]/Table2[[#This Row],[Production Time Hours]],"")</f>
        <v>8.1060606060606073</v>
      </c>
      <c r="L534">
        <v>22.75</v>
      </c>
      <c r="M534">
        <v>18.89</v>
      </c>
      <c r="N534">
        <v>160.91</v>
      </c>
      <c r="O534">
        <v>4</v>
      </c>
      <c r="P534">
        <v>1.1200000000000001</v>
      </c>
      <c r="Q534">
        <v>2.5</v>
      </c>
      <c r="R534">
        <v>1.06</v>
      </c>
      <c r="S534">
        <v>1.0999999999999999E-2</v>
      </c>
      <c r="T534">
        <v>0.95</v>
      </c>
      <c r="U534">
        <v>2</v>
      </c>
      <c r="V534">
        <v>20.100000000000001</v>
      </c>
      <c r="W534">
        <v>47.7</v>
      </c>
    </row>
    <row r="535" spans="1:23" ht="16.5" x14ac:dyDescent="0.3">
      <c r="A535" s="3">
        <v>534</v>
      </c>
      <c r="B535" s="1">
        <v>44364</v>
      </c>
      <c r="C535" s="1" t="s">
        <v>61</v>
      </c>
      <c r="D535" t="s">
        <v>22</v>
      </c>
      <c r="E535">
        <v>5</v>
      </c>
      <c r="F535" t="s">
        <v>25</v>
      </c>
      <c r="G535">
        <v>145</v>
      </c>
      <c r="H535">
        <v>9</v>
      </c>
      <c r="I535" s="2">
        <f>IFERROR(Table2[[#This Row],[Defects]]/Table2[[#This Row],[Units Produced]],"")</f>
        <v>6.2068965517241378E-2</v>
      </c>
      <c r="J535">
        <v>10.66</v>
      </c>
      <c r="K535" s="4">
        <f>IFERROR(Table2[[#This Row],[Units Produced]]/Table2[[#This Row],[Production Time Hours]],"")</f>
        <v>13.602251407129456</v>
      </c>
      <c r="L535">
        <v>33.119999999999997</v>
      </c>
      <c r="M535">
        <v>29.62</v>
      </c>
      <c r="N535">
        <v>100.59</v>
      </c>
      <c r="O535">
        <v>4</v>
      </c>
      <c r="P535">
        <v>2.72</v>
      </c>
      <c r="R535">
        <v>1.96</v>
      </c>
      <c r="S535">
        <v>3.3000000000000002E-2</v>
      </c>
      <c r="T535">
        <v>0.41</v>
      </c>
      <c r="U535">
        <v>1</v>
      </c>
      <c r="V535">
        <v>23.6</v>
      </c>
      <c r="W535">
        <v>39.9</v>
      </c>
    </row>
    <row r="536" spans="1:23" ht="16.5" x14ac:dyDescent="0.3">
      <c r="A536" s="3">
        <v>535</v>
      </c>
      <c r="B536" s="1">
        <v>44365</v>
      </c>
      <c r="C536" s="1" t="s">
        <v>61</v>
      </c>
      <c r="D536" t="s">
        <v>26</v>
      </c>
      <c r="E536">
        <v>14</v>
      </c>
      <c r="F536" t="s">
        <v>23</v>
      </c>
      <c r="G536">
        <v>55</v>
      </c>
      <c r="H536">
        <v>2</v>
      </c>
      <c r="I536" s="2">
        <f>IFERROR(Table2[[#This Row],[Defects]]/Table2[[#This Row],[Units Produced]],"")</f>
        <v>3.6363636363636362E-2</v>
      </c>
      <c r="J536">
        <v>14.13</v>
      </c>
      <c r="K536" s="4">
        <f>IFERROR(Table2[[#This Row],[Units Produced]]/Table2[[#This Row],[Production Time Hours]],"")</f>
        <v>3.8924274593064401</v>
      </c>
      <c r="L536">
        <v>27.85</v>
      </c>
      <c r="M536">
        <v>16.649999999999999</v>
      </c>
      <c r="N536">
        <v>455.34</v>
      </c>
      <c r="O536">
        <v>1</v>
      </c>
      <c r="P536">
        <v>0.5</v>
      </c>
      <c r="R536">
        <v>2.2599999999999998</v>
      </c>
      <c r="S536">
        <v>0.02</v>
      </c>
      <c r="U536">
        <v>0</v>
      </c>
      <c r="V536">
        <v>18.7</v>
      </c>
      <c r="W536">
        <v>34.200000000000003</v>
      </c>
    </row>
    <row r="537" spans="1:23" ht="16.5" x14ac:dyDescent="0.3">
      <c r="A537" s="3">
        <v>536</v>
      </c>
      <c r="B537" s="1">
        <v>44366</v>
      </c>
      <c r="C537" s="1" t="s">
        <v>61</v>
      </c>
      <c r="D537" t="s">
        <v>24</v>
      </c>
      <c r="E537">
        <v>10</v>
      </c>
      <c r="F537" t="s">
        <v>21</v>
      </c>
      <c r="G537">
        <v>176</v>
      </c>
      <c r="H537">
        <v>0</v>
      </c>
      <c r="I537" s="2">
        <f>IFERROR(Table2[[#This Row],[Defects]]/Table2[[#This Row],[Units Produced]],"")</f>
        <v>0</v>
      </c>
      <c r="J537">
        <v>4.9800000000000004</v>
      </c>
      <c r="K537" s="4">
        <f>IFERROR(Table2[[#This Row],[Units Produced]]/Table2[[#This Row],[Production Time Hours]],"")</f>
        <v>35.341365461847388</v>
      </c>
      <c r="L537">
        <v>11.42</v>
      </c>
      <c r="M537">
        <v>26.65</v>
      </c>
      <c r="N537">
        <v>317.77999999999997</v>
      </c>
      <c r="O537">
        <v>4</v>
      </c>
      <c r="P537">
        <v>2.94</v>
      </c>
      <c r="Q537">
        <v>2.84</v>
      </c>
      <c r="R537">
        <v>1.53</v>
      </c>
      <c r="S537">
        <v>1.4E-2</v>
      </c>
      <c r="T537">
        <v>1.28</v>
      </c>
      <c r="U537">
        <v>1</v>
      </c>
      <c r="V537">
        <v>22.9</v>
      </c>
      <c r="W537">
        <v>36.9</v>
      </c>
    </row>
    <row r="538" spans="1:23" ht="16.5" x14ac:dyDescent="0.3">
      <c r="A538" s="3">
        <v>537</v>
      </c>
      <c r="B538" s="1">
        <v>44367</v>
      </c>
      <c r="C538" s="1" t="s">
        <v>61</v>
      </c>
      <c r="D538" t="s">
        <v>20</v>
      </c>
      <c r="E538">
        <v>2</v>
      </c>
      <c r="F538" t="s">
        <v>25</v>
      </c>
      <c r="G538">
        <v>100</v>
      </c>
      <c r="H538">
        <v>2</v>
      </c>
      <c r="I538" s="2">
        <f>IFERROR(Table2[[#This Row],[Defects]]/Table2[[#This Row],[Units Produced]],"")</f>
        <v>0.02</v>
      </c>
      <c r="J538">
        <v>23.26</v>
      </c>
      <c r="K538" s="4">
        <f>IFERROR(Table2[[#This Row],[Units Produced]]/Table2[[#This Row],[Production Time Hours]],"")</f>
        <v>4.2992261392949267</v>
      </c>
      <c r="L538">
        <v>40.049999999999997</v>
      </c>
      <c r="M538">
        <v>19.93</v>
      </c>
      <c r="N538">
        <v>305.61</v>
      </c>
      <c r="O538">
        <v>2</v>
      </c>
      <c r="P538">
        <v>3.65</v>
      </c>
      <c r="Q538">
        <v>1.17</v>
      </c>
      <c r="R538">
        <v>0.59</v>
      </c>
      <c r="S538">
        <v>4.9000000000000002E-2</v>
      </c>
      <c r="T538">
        <v>0.54</v>
      </c>
      <c r="U538">
        <v>0</v>
      </c>
      <c r="V538">
        <v>22.9</v>
      </c>
      <c r="W538">
        <v>38.1</v>
      </c>
    </row>
    <row r="539" spans="1:23" ht="16.5" x14ac:dyDescent="0.3">
      <c r="A539" s="3">
        <v>538</v>
      </c>
      <c r="B539" s="1">
        <v>44368</v>
      </c>
      <c r="C539" s="1" t="s">
        <v>61</v>
      </c>
      <c r="D539" t="s">
        <v>27</v>
      </c>
      <c r="E539">
        <v>17</v>
      </c>
      <c r="F539" t="s">
        <v>23</v>
      </c>
      <c r="G539">
        <v>142</v>
      </c>
      <c r="H539">
        <v>9</v>
      </c>
      <c r="I539" s="2">
        <f>IFERROR(Table2[[#This Row],[Defects]]/Table2[[#This Row],[Units Produced]],"")</f>
        <v>6.3380281690140844E-2</v>
      </c>
      <c r="J539">
        <v>15.15</v>
      </c>
      <c r="K539" s="4">
        <f>IFERROR(Table2[[#This Row],[Units Produced]]/Table2[[#This Row],[Production Time Hours]],"")</f>
        <v>9.3729372937293736</v>
      </c>
      <c r="L539">
        <v>29.26</v>
      </c>
      <c r="M539">
        <v>21.04</v>
      </c>
      <c r="N539">
        <v>396.36</v>
      </c>
      <c r="O539">
        <v>4</v>
      </c>
      <c r="P539">
        <v>2.2400000000000002</v>
      </c>
      <c r="Q539">
        <v>2.31</v>
      </c>
      <c r="R539">
        <v>1.93</v>
      </c>
      <c r="S539">
        <v>4.8000000000000001E-2</v>
      </c>
      <c r="U539">
        <v>2</v>
      </c>
      <c r="V539">
        <v>18.8</v>
      </c>
      <c r="W539">
        <v>51.6</v>
      </c>
    </row>
    <row r="540" spans="1:23" ht="16.5" x14ac:dyDescent="0.3">
      <c r="A540" s="3">
        <v>539</v>
      </c>
      <c r="B540" s="1">
        <v>44369</v>
      </c>
      <c r="C540" s="1" t="s">
        <v>61</v>
      </c>
      <c r="D540" t="s">
        <v>22</v>
      </c>
      <c r="E540">
        <v>7</v>
      </c>
      <c r="F540" t="s">
        <v>21</v>
      </c>
      <c r="G540">
        <v>105</v>
      </c>
      <c r="H540">
        <v>9</v>
      </c>
      <c r="I540" s="2">
        <f>IFERROR(Table2[[#This Row],[Defects]]/Table2[[#This Row],[Units Produced]],"")</f>
        <v>8.5714285714285715E-2</v>
      </c>
      <c r="J540">
        <v>3.95</v>
      </c>
      <c r="K540" s="4">
        <f>IFERROR(Table2[[#This Row],[Units Produced]]/Table2[[#This Row],[Production Time Hours]],"")</f>
        <v>26.582278481012658</v>
      </c>
      <c r="L540">
        <v>18.399999999999999</v>
      </c>
      <c r="M540">
        <v>27.01</v>
      </c>
      <c r="N540">
        <v>231.1</v>
      </c>
      <c r="O540">
        <v>2</v>
      </c>
      <c r="P540">
        <v>4.75</v>
      </c>
      <c r="Q540">
        <v>0.68</v>
      </c>
      <c r="R540">
        <v>2.0099999999999998</v>
      </c>
      <c r="S540">
        <v>4.5999999999999999E-2</v>
      </c>
      <c r="T540">
        <v>1.9</v>
      </c>
      <c r="U540">
        <v>1</v>
      </c>
      <c r="V540">
        <v>18.8</v>
      </c>
      <c r="W540">
        <v>57.5</v>
      </c>
    </row>
    <row r="541" spans="1:23" ht="16.5" x14ac:dyDescent="0.3">
      <c r="A541" s="3">
        <v>540</v>
      </c>
      <c r="B541" s="1">
        <v>44370</v>
      </c>
      <c r="C541" s="1" t="s">
        <v>61</v>
      </c>
      <c r="D541" t="s">
        <v>27</v>
      </c>
      <c r="E541">
        <v>20</v>
      </c>
      <c r="F541" t="s">
        <v>23</v>
      </c>
      <c r="G541">
        <v>188</v>
      </c>
      <c r="H541">
        <v>6</v>
      </c>
      <c r="I541" s="2">
        <f>IFERROR(Table2[[#This Row],[Defects]]/Table2[[#This Row],[Units Produced]],"")</f>
        <v>3.1914893617021274E-2</v>
      </c>
      <c r="J541">
        <v>9.52</v>
      </c>
      <c r="K541" s="4">
        <f>IFERROR(Table2[[#This Row],[Units Produced]]/Table2[[#This Row],[Production Time Hours]],"")</f>
        <v>19.747899159663866</v>
      </c>
      <c r="L541">
        <v>33.82</v>
      </c>
      <c r="M541">
        <v>15.54</v>
      </c>
      <c r="N541">
        <v>497.41</v>
      </c>
      <c r="O541">
        <v>4</v>
      </c>
      <c r="P541">
        <v>1.07</v>
      </c>
      <c r="Q541">
        <v>1.89</v>
      </c>
      <c r="R541">
        <v>2.38</v>
      </c>
      <c r="S541">
        <v>3.5999999999999997E-2</v>
      </c>
      <c r="T541">
        <v>0.36</v>
      </c>
      <c r="U541">
        <v>2</v>
      </c>
      <c r="V541">
        <v>19.8</v>
      </c>
      <c r="W541">
        <v>34.299999999999997</v>
      </c>
    </row>
    <row r="542" spans="1:23" ht="16.5" x14ac:dyDescent="0.3">
      <c r="A542" s="3">
        <v>541</v>
      </c>
      <c r="B542" s="1">
        <v>44371</v>
      </c>
      <c r="C542" s="1" t="s">
        <v>61</v>
      </c>
      <c r="D542" t="s">
        <v>20</v>
      </c>
      <c r="E542">
        <v>1</v>
      </c>
      <c r="F542" t="s">
        <v>23</v>
      </c>
      <c r="G542">
        <v>149</v>
      </c>
      <c r="H542">
        <v>4</v>
      </c>
      <c r="I542" s="2">
        <f>IFERROR(Table2[[#This Row],[Defects]]/Table2[[#This Row],[Units Produced]],"")</f>
        <v>2.6845637583892617E-2</v>
      </c>
      <c r="J542">
        <v>23.54</v>
      </c>
      <c r="K542" s="4">
        <f>IFERROR(Table2[[#This Row],[Units Produced]]/Table2[[#This Row],[Production Time Hours]],"")</f>
        <v>6.3296516567544607</v>
      </c>
      <c r="L542">
        <v>17.34</v>
      </c>
      <c r="M542">
        <v>22.03</v>
      </c>
      <c r="N542">
        <v>327.24</v>
      </c>
      <c r="O542">
        <v>3</v>
      </c>
      <c r="P542">
        <v>0.5</v>
      </c>
      <c r="Q542">
        <v>1.32</v>
      </c>
      <c r="R542">
        <v>1.6</v>
      </c>
      <c r="S542">
        <v>0.01</v>
      </c>
      <c r="U542">
        <v>2</v>
      </c>
      <c r="V542">
        <v>20</v>
      </c>
      <c r="W542">
        <v>40.799999999999997</v>
      </c>
    </row>
    <row r="543" spans="1:23" ht="16.5" x14ac:dyDescent="0.3">
      <c r="A543" s="3">
        <v>542</v>
      </c>
      <c r="B543" s="1">
        <v>44372</v>
      </c>
      <c r="C543" s="1" t="s">
        <v>61</v>
      </c>
      <c r="D543" t="s">
        <v>22</v>
      </c>
      <c r="E543">
        <v>7</v>
      </c>
      <c r="F543" t="s">
        <v>25</v>
      </c>
      <c r="G543">
        <v>56</v>
      </c>
      <c r="H543">
        <v>6</v>
      </c>
      <c r="I543" s="2">
        <f>IFERROR(Table2[[#This Row],[Defects]]/Table2[[#This Row],[Units Produced]],"")</f>
        <v>0.10714285714285714</v>
      </c>
      <c r="J543">
        <v>23.23</v>
      </c>
      <c r="K543" s="4">
        <f>IFERROR(Table2[[#This Row],[Units Produced]]/Table2[[#This Row],[Production Time Hours]],"")</f>
        <v>2.4106758501937149</v>
      </c>
      <c r="L543">
        <v>31.74</v>
      </c>
      <c r="M543">
        <v>21.15</v>
      </c>
      <c r="N543">
        <v>128.44</v>
      </c>
      <c r="O543">
        <v>3</v>
      </c>
      <c r="P543">
        <v>0.43</v>
      </c>
      <c r="Q543">
        <v>1.52</v>
      </c>
      <c r="R543">
        <v>1.66</v>
      </c>
      <c r="S543">
        <v>2.1999999999999999E-2</v>
      </c>
      <c r="T543">
        <v>2</v>
      </c>
      <c r="U543">
        <v>2</v>
      </c>
      <c r="V543">
        <v>20.3</v>
      </c>
      <c r="W543">
        <v>31.1</v>
      </c>
    </row>
    <row r="544" spans="1:23" ht="16.5" x14ac:dyDescent="0.3">
      <c r="A544" s="3">
        <v>543</v>
      </c>
      <c r="B544" s="1">
        <v>44373</v>
      </c>
      <c r="C544" s="1" t="s">
        <v>61</v>
      </c>
      <c r="D544" t="s">
        <v>20</v>
      </c>
      <c r="E544">
        <v>2</v>
      </c>
      <c r="F544" t="s">
        <v>21</v>
      </c>
      <c r="G544">
        <v>83</v>
      </c>
      <c r="H544">
        <v>4</v>
      </c>
      <c r="I544" s="2">
        <f>IFERROR(Table2[[#This Row],[Defects]]/Table2[[#This Row],[Units Produced]],"")</f>
        <v>4.8192771084337352E-2</v>
      </c>
      <c r="J544">
        <v>2.61</v>
      </c>
      <c r="K544" s="4">
        <f>IFERROR(Table2[[#This Row],[Units Produced]]/Table2[[#This Row],[Production Time Hours]],"")</f>
        <v>31.800766283524904</v>
      </c>
      <c r="L544">
        <v>27.2</v>
      </c>
      <c r="M544">
        <v>18.93</v>
      </c>
      <c r="N544">
        <v>169.15</v>
      </c>
      <c r="O544">
        <v>4</v>
      </c>
      <c r="P544">
        <v>1.67</v>
      </c>
      <c r="Q544">
        <v>0.61</v>
      </c>
      <c r="R544">
        <v>1.93</v>
      </c>
      <c r="S544">
        <v>1.0999999999999999E-2</v>
      </c>
      <c r="T544">
        <v>0.99</v>
      </c>
      <c r="U544">
        <v>1</v>
      </c>
      <c r="V544">
        <v>23.6</v>
      </c>
      <c r="W544">
        <v>35.200000000000003</v>
      </c>
    </row>
    <row r="545" spans="1:23" ht="16.5" x14ac:dyDescent="0.3">
      <c r="A545" s="3">
        <v>544</v>
      </c>
      <c r="B545" s="1">
        <v>44374</v>
      </c>
      <c r="C545" s="1" t="s">
        <v>61</v>
      </c>
      <c r="D545" t="s">
        <v>22</v>
      </c>
      <c r="E545">
        <v>8</v>
      </c>
      <c r="F545" t="s">
        <v>21</v>
      </c>
      <c r="G545">
        <v>184</v>
      </c>
      <c r="H545">
        <v>2</v>
      </c>
      <c r="I545" s="2">
        <f>IFERROR(Table2[[#This Row],[Defects]]/Table2[[#This Row],[Units Produced]],"")</f>
        <v>1.0869565217391304E-2</v>
      </c>
      <c r="J545">
        <v>20.11</v>
      </c>
      <c r="K545" s="4">
        <f>IFERROR(Table2[[#This Row],[Units Produced]]/Table2[[#This Row],[Production Time Hours]],"")</f>
        <v>9.1496767777225259</v>
      </c>
      <c r="L545">
        <v>31.38</v>
      </c>
      <c r="M545">
        <v>29.45</v>
      </c>
      <c r="N545">
        <v>219.51</v>
      </c>
      <c r="O545">
        <v>3</v>
      </c>
      <c r="P545">
        <v>0.73</v>
      </c>
      <c r="Q545">
        <v>2.62</v>
      </c>
      <c r="R545">
        <v>1.51</v>
      </c>
      <c r="S545">
        <v>2.3E-2</v>
      </c>
      <c r="U545">
        <v>1</v>
      </c>
      <c r="V545">
        <v>23.4</v>
      </c>
      <c r="W545">
        <v>40.1</v>
      </c>
    </row>
    <row r="546" spans="1:23" ht="16.5" x14ac:dyDescent="0.3">
      <c r="A546" s="3">
        <v>545</v>
      </c>
      <c r="B546" s="1">
        <v>44375</v>
      </c>
      <c r="C546" s="1" t="s">
        <v>61</v>
      </c>
      <c r="D546" t="s">
        <v>20</v>
      </c>
      <c r="E546">
        <v>1</v>
      </c>
      <c r="F546" t="s">
        <v>21</v>
      </c>
      <c r="G546">
        <v>179</v>
      </c>
      <c r="H546">
        <v>6</v>
      </c>
      <c r="I546" s="2">
        <f>IFERROR(Table2[[#This Row],[Defects]]/Table2[[#This Row],[Units Produced]],"")</f>
        <v>3.3519553072625698E-2</v>
      </c>
      <c r="J546">
        <v>15.76</v>
      </c>
      <c r="K546" s="4">
        <f>IFERROR(Table2[[#This Row],[Units Produced]]/Table2[[#This Row],[Production Time Hours]],"")</f>
        <v>11.357868020304569</v>
      </c>
      <c r="L546">
        <v>32.950000000000003</v>
      </c>
      <c r="M546">
        <v>22.46</v>
      </c>
      <c r="N546">
        <v>162.06</v>
      </c>
      <c r="O546">
        <v>4</v>
      </c>
      <c r="P546">
        <v>0.05</v>
      </c>
      <c r="Q546">
        <v>2.06</v>
      </c>
      <c r="R546">
        <v>0.91</v>
      </c>
      <c r="S546">
        <v>2.1999999999999999E-2</v>
      </c>
      <c r="T546">
        <v>1.42</v>
      </c>
      <c r="U546">
        <v>0</v>
      </c>
      <c r="V546">
        <v>19.399999999999999</v>
      </c>
      <c r="W546">
        <v>37.6</v>
      </c>
    </row>
    <row r="547" spans="1:23" ht="16.5" x14ac:dyDescent="0.3">
      <c r="A547" s="3">
        <v>546</v>
      </c>
      <c r="B547" s="1">
        <v>44376</v>
      </c>
      <c r="C547" s="1" t="s">
        <v>61</v>
      </c>
      <c r="D547" t="s">
        <v>26</v>
      </c>
      <c r="E547">
        <v>16</v>
      </c>
      <c r="F547" t="s">
        <v>21</v>
      </c>
      <c r="G547">
        <v>85</v>
      </c>
      <c r="H547">
        <v>2</v>
      </c>
      <c r="I547" s="2">
        <f>IFERROR(Table2[[#This Row],[Defects]]/Table2[[#This Row],[Units Produced]],"")</f>
        <v>2.3529411764705882E-2</v>
      </c>
      <c r="J547">
        <v>5.26</v>
      </c>
      <c r="K547" s="4">
        <f>IFERROR(Table2[[#This Row],[Units Produced]]/Table2[[#This Row],[Production Time Hours]],"")</f>
        <v>16.159695817490494</v>
      </c>
      <c r="L547">
        <v>11.66</v>
      </c>
      <c r="M547">
        <v>21.52</v>
      </c>
      <c r="N547">
        <v>463.31</v>
      </c>
      <c r="O547">
        <v>1</v>
      </c>
      <c r="P547">
        <v>1.1399999999999999</v>
      </c>
      <c r="Q547">
        <v>1.23</v>
      </c>
      <c r="R547">
        <v>2.13</v>
      </c>
      <c r="S547">
        <v>3.3000000000000002E-2</v>
      </c>
      <c r="T547">
        <v>0.99</v>
      </c>
      <c r="U547">
        <v>0</v>
      </c>
      <c r="V547">
        <v>21</v>
      </c>
      <c r="W547">
        <v>51.3</v>
      </c>
    </row>
    <row r="548" spans="1:23" ht="16.5" x14ac:dyDescent="0.3">
      <c r="A548" s="3">
        <v>547</v>
      </c>
      <c r="B548" s="1">
        <v>44377</v>
      </c>
      <c r="C548" s="1" t="s">
        <v>61</v>
      </c>
      <c r="D548" t="s">
        <v>26</v>
      </c>
      <c r="E548">
        <v>14</v>
      </c>
      <c r="F548" t="s">
        <v>23</v>
      </c>
      <c r="G548">
        <v>157</v>
      </c>
      <c r="H548">
        <v>2</v>
      </c>
      <c r="I548" s="2">
        <f>IFERROR(Table2[[#This Row],[Defects]]/Table2[[#This Row],[Units Produced]],"")</f>
        <v>1.2738853503184714E-2</v>
      </c>
      <c r="J548">
        <v>20.16</v>
      </c>
      <c r="K548" s="4">
        <f>IFERROR(Table2[[#This Row],[Units Produced]]/Table2[[#This Row],[Production Time Hours]],"")</f>
        <v>7.787698412698413</v>
      </c>
      <c r="L548">
        <v>35.49</v>
      </c>
      <c r="M548">
        <v>25.34</v>
      </c>
      <c r="N548">
        <v>283.18</v>
      </c>
      <c r="O548">
        <v>1</v>
      </c>
      <c r="P548">
        <v>1.18</v>
      </c>
      <c r="Q548">
        <v>1.1000000000000001</v>
      </c>
      <c r="R548">
        <v>1.77</v>
      </c>
      <c r="S548">
        <v>1.6E-2</v>
      </c>
      <c r="T548">
        <v>0.85</v>
      </c>
      <c r="U548">
        <v>0</v>
      </c>
      <c r="V548">
        <v>24.2</v>
      </c>
      <c r="W548">
        <v>32.200000000000003</v>
      </c>
    </row>
    <row r="549" spans="1:23" ht="16.5" x14ac:dyDescent="0.3">
      <c r="A549" s="3">
        <v>548</v>
      </c>
      <c r="B549" s="1">
        <v>44378</v>
      </c>
      <c r="C549" s="1" t="s">
        <v>62</v>
      </c>
      <c r="D549" t="s">
        <v>24</v>
      </c>
      <c r="E549">
        <v>10</v>
      </c>
      <c r="F549" t="s">
        <v>21</v>
      </c>
      <c r="G549">
        <v>119</v>
      </c>
      <c r="H549">
        <v>7</v>
      </c>
      <c r="I549" s="2">
        <f>IFERROR(Table2[[#This Row],[Defects]]/Table2[[#This Row],[Units Produced]],"")</f>
        <v>5.8823529411764705E-2</v>
      </c>
      <c r="J549">
        <v>15.71</v>
      </c>
      <c r="K549" s="4">
        <f>IFERROR(Table2[[#This Row],[Units Produced]]/Table2[[#This Row],[Production Time Hours]],"")</f>
        <v>7.5747931253978358</v>
      </c>
      <c r="L549">
        <v>21.98</v>
      </c>
      <c r="M549">
        <v>26.15</v>
      </c>
      <c r="N549">
        <v>267.45</v>
      </c>
      <c r="O549">
        <v>4</v>
      </c>
      <c r="P549">
        <v>0.63</v>
      </c>
      <c r="Q549">
        <v>0.17</v>
      </c>
      <c r="R549">
        <v>1.07</v>
      </c>
      <c r="S549">
        <v>2.3E-2</v>
      </c>
      <c r="T549">
        <v>1.35</v>
      </c>
      <c r="U549">
        <v>0</v>
      </c>
      <c r="V549">
        <v>21</v>
      </c>
      <c r="W549">
        <v>51.8</v>
      </c>
    </row>
    <row r="550" spans="1:23" ht="16.5" x14ac:dyDescent="0.3">
      <c r="A550" s="3">
        <v>549</v>
      </c>
      <c r="B550" s="1">
        <v>44379</v>
      </c>
      <c r="C550" s="1" t="s">
        <v>62</v>
      </c>
      <c r="D550" t="s">
        <v>20</v>
      </c>
      <c r="E550">
        <v>4</v>
      </c>
      <c r="F550" t="s">
        <v>23</v>
      </c>
      <c r="G550">
        <v>121</v>
      </c>
      <c r="H550">
        <v>7</v>
      </c>
      <c r="I550" s="2">
        <f>IFERROR(Table2[[#This Row],[Defects]]/Table2[[#This Row],[Units Produced]],"")</f>
        <v>5.7851239669421489E-2</v>
      </c>
      <c r="J550">
        <v>3.6</v>
      </c>
      <c r="K550" s="4">
        <f>IFERROR(Table2[[#This Row],[Units Produced]]/Table2[[#This Row],[Production Time Hours]],"")</f>
        <v>33.611111111111107</v>
      </c>
      <c r="L550">
        <v>23.58</v>
      </c>
      <c r="M550">
        <v>18.940000000000001</v>
      </c>
      <c r="N550">
        <v>401.74</v>
      </c>
      <c r="O550">
        <v>1</v>
      </c>
      <c r="P550">
        <v>1.94</v>
      </c>
      <c r="Q550">
        <v>1.18</v>
      </c>
      <c r="R550">
        <v>2.44</v>
      </c>
      <c r="S550">
        <v>4.5999999999999999E-2</v>
      </c>
      <c r="U550">
        <v>2</v>
      </c>
      <c r="V550">
        <v>21.2</v>
      </c>
      <c r="W550">
        <v>47.5</v>
      </c>
    </row>
    <row r="551" spans="1:23" ht="16.5" x14ac:dyDescent="0.3">
      <c r="A551" s="3">
        <v>550</v>
      </c>
      <c r="B551" s="1">
        <v>44380</v>
      </c>
      <c r="C551" s="1" t="s">
        <v>62</v>
      </c>
      <c r="D551" t="s">
        <v>24</v>
      </c>
      <c r="E551">
        <v>9</v>
      </c>
      <c r="F551" t="s">
        <v>21</v>
      </c>
      <c r="G551">
        <v>65</v>
      </c>
      <c r="H551">
        <v>5</v>
      </c>
      <c r="I551" s="2">
        <f>IFERROR(Table2[[#This Row],[Defects]]/Table2[[#This Row],[Units Produced]],"")</f>
        <v>7.6923076923076927E-2</v>
      </c>
      <c r="J551">
        <v>20.5</v>
      </c>
      <c r="K551" s="4">
        <f>IFERROR(Table2[[#This Row],[Units Produced]]/Table2[[#This Row],[Production Time Hours]],"")</f>
        <v>3.1707317073170733</v>
      </c>
      <c r="L551">
        <v>40.950000000000003</v>
      </c>
      <c r="M551">
        <v>19.55</v>
      </c>
      <c r="N551">
        <v>429.72</v>
      </c>
      <c r="O551">
        <v>3</v>
      </c>
      <c r="Q551">
        <v>0.68</v>
      </c>
      <c r="R551">
        <v>2.16</v>
      </c>
      <c r="S551">
        <v>1.9E-2</v>
      </c>
      <c r="U551">
        <v>0</v>
      </c>
      <c r="V551">
        <v>21</v>
      </c>
      <c r="W551">
        <v>45.3</v>
      </c>
    </row>
    <row r="552" spans="1:23" ht="16.5" x14ac:dyDescent="0.3">
      <c r="A552" s="3">
        <v>551</v>
      </c>
      <c r="B552" s="1">
        <v>44381</v>
      </c>
      <c r="C552" s="1" t="s">
        <v>62</v>
      </c>
      <c r="D552" t="s">
        <v>26</v>
      </c>
      <c r="E552">
        <v>14</v>
      </c>
      <c r="F552" t="s">
        <v>21</v>
      </c>
      <c r="G552">
        <v>56</v>
      </c>
      <c r="H552">
        <v>7</v>
      </c>
      <c r="I552" s="2">
        <f>IFERROR(Table2[[#This Row],[Defects]]/Table2[[#This Row],[Units Produced]],"")</f>
        <v>0.125</v>
      </c>
      <c r="J552">
        <v>18.46</v>
      </c>
      <c r="K552" s="4">
        <f>IFERROR(Table2[[#This Row],[Units Produced]]/Table2[[#This Row],[Production Time Hours]],"")</f>
        <v>3.0335861321776814</v>
      </c>
      <c r="L552">
        <v>17.260000000000002</v>
      </c>
      <c r="M552">
        <v>15.57</v>
      </c>
      <c r="N552">
        <v>204.89</v>
      </c>
      <c r="O552">
        <v>1</v>
      </c>
      <c r="P552">
        <v>4.58</v>
      </c>
      <c r="Q552">
        <v>2.52</v>
      </c>
      <c r="R552">
        <v>1.2</v>
      </c>
      <c r="S552">
        <v>0.03</v>
      </c>
      <c r="T552">
        <v>0.24</v>
      </c>
      <c r="U552">
        <v>1</v>
      </c>
      <c r="V552">
        <v>18.7</v>
      </c>
      <c r="W552">
        <v>44.8</v>
      </c>
    </row>
    <row r="553" spans="1:23" ht="16.5" x14ac:dyDescent="0.3">
      <c r="A553" s="3">
        <v>552</v>
      </c>
      <c r="B553" s="1">
        <v>44382</v>
      </c>
      <c r="C553" s="1" t="s">
        <v>62</v>
      </c>
      <c r="D553" t="s">
        <v>22</v>
      </c>
      <c r="E553">
        <v>6</v>
      </c>
      <c r="F553" t="s">
        <v>25</v>
      </c>
      <c r="G553">
        <v>185</v>
      </c>
      <c r="H553">
        <v>0</v>
      </c>
      <c r="I553" s="2">
        <f>IFERROR(Table2[[#This Row],[Defects]]/Table2[[#This Row],[Units Produced]],"")</f>
        <v>0</v>
      </c>
      <c r="J553">
        <v>1.17</v>
      </c>
      <c r="K553" s="4">
        <f>IFERROR(Table2[[#This Row],[Units Produced]]/Table2[[#This Row],[Production Time Hours]],"")</f>
        <v>158.11965811965814</v>
      </c>
      <c r="L553">
        <v>23.53</v>
      </c>
      <c r="M553">
        <v>29.88</v>
      </c>
      <c r="N553">
        <v>118.92</v>
      </c>
      <c r="O553">
        <v>3</v>
      </c>
      <c r="Q553">
        <v>0.89</v>
      </c>
      <c r="R553">
        <v>0.53</v>
      </c>
      <c r="S553">
        <v>1.4999999999999999E-2</v>
      </c>
      <c r="T553">
        <v>1.55</v>
      </c>
      <c r="U553">
        <v>1</v>
      </c>
      <c r="V553">
        <v>20</v>
      </c>
      <c r="W553">
        <v>46.7</v>
      </c>
    </row>
    <row r="554" spans="1:23" ht="16.5" x14ac:dyDescent="0.3">
      <c r="A554" s="3">
        <v>553</v>
      </c>
      <c r="B554" s="1">
        <v>44383</v>
      </c>
      <c r="C554" s="1" t="s">
        <v>62</v>
      </c>
      <c r="D554" t="s">
        <v>20</v>
      </c>
      <c r="E554">
        <v>3</v>
      </c>
      <c r="F554" t="s">
        <v>21</v>
      </c>
      <c r="G554">
        <v>172</v>
      </c>
      <c r="H554">
        <v>2</v>
      </c>
      <c r="I554" s="2">
        <f>IFERROR(Table2[[#This Row],[Defects]]/Table2[[#This Row],[Units Produced]],"")</f>
        <v>1.1627906976744186E-2</v>
      </c>
      <c r="J554">
        <v>6.85</v>
      </c>
      <c r="K554" s="4">
        <f>IFERROR(Table2[[#This Row],[Units Produced]]/Table2[[#This Row],[Production Time Hours]],"")</f>
        <v>25.10948905109489</v>
      </c>
      <c r="L554">
        <v>12.72</v>
      </c>
      <c r="M554">
        <v>15</v>
      </c>
      <c r="N554">
        <v>156.9</v>
      </c>
      <c r="O554">
        <v>3</v>
      </c>
      <c r="P554">
        <v>4.0999999999999996</v>
      </c>
      <c r="R554">
        <v>2.42</v>
      </c>
      <c r="S554">
        <v>0.04</v>
      </c>
      <c r="U554">
        <v>1</v>
      </c>
      <c r="V554">
        <v>19</v>
      </c>
      <c r="W554">
        <v>55.7</v>
      </c>
    </row>
    <row r="555" spans="1:23" ht="16.5" x14ac:dyDescent="0.3">
      <c r="A555" s="3">
        <v>554</v>
      </c>
      <c r="B555" s="1">
        <v>44384</v>
      </c>
      <c r="C555" s="1" t="s">
        <v>62</v>
      </c>
      <c r="D555" t="s">
        <v>22</v>
      </c>
      <c r="E555">
        <v>5</v>
      </c>
      <c r="F555" t="s">
        <v>25</v>
      </c>
      <c r="G555">
        <v>50</v>
      </c>
      <c r="H555">
        <v>1</v>
      </c>
      <c r="I555" s="2">
        <f>IFERROR(Table2[[#This Row],[Defects]]/Table2[[#This Row],[Units Produced]],"")</f>
        <v>0.02</v>
      </c>
      <c r="J555">
        <v>7.2</v>
      </c>
      <c r="K555" s="4">
        <f>IFERROR(Table2[[#This Row],[Units Produced]]/Table2[[#This Row],[Production Time Hours]],"")</f>
        <v>6.9444444444444446</v>
      </c>
      <c r="L555">
        <v>48.63</v>
      </c>
      <c r="M555">
        <v>22.2</v>
      </c>
      <c r="N555">
        <v>444.11</v>
      </c>
      <c r="O555">
        <v>4</v>
      </c>
      <c r="P555">
        <v>1.1200000000000001</v>
      </c>
      <c r="Q555">
        <v>1.94</v>
      </c>
      <c r="R555">
        <v>0.71</v>
      </c>
      <c r="S555">
        <v>1.2999999999999999E-2</v>
      </c>
      <c r="T555">
        <v>0.66</v>
      </c>
      <c r="U555">
        <v>0</v>
      </c>
      <c r="V555">
        <v>24.8</v>
      </c>
      <c r="W555">
        <v>44.6</v>
      </c>
    </row>
    <row r="556" spans="1:23" ht="16.5" x14ac:dyDescent="0.3">
      <c r="A556" s="3">
        <v>555</v>
      </c>
      <c r="B556" s="1">
        <v>44385</v>
      </c>
      <c r="C556" s="1" t="s">
        <v>62</v>
      </c>
      <c r="D556" t="s">
        <v>22</v>
      </c>
      <c r="E556">
        <v>5</v>
      </c>
      <c r="F556" t="s">
        <v>25</v>
      </c>
      <c r="G556">
        <v>153</v>
      </c>
      <c r="H556">
        <v>5</v>
      </c>
      <c r="I556" s="2">
        <f>IFERROR(Table2[[#This Row],[Defects]]/Table2[[#This Row],[Units Produced]],"")</f>
        <v>3.2679738562091505E-2</v>
      </c>
      <c r="J556">
        <v>11.57</v>
      </c>
      <c r="K556" s="4">
        <f>IFERROR(Table2[[#This Row],[Units Produced]]/Table2[[#This Row],[Production Time Hours]],"")</f>
        <v>13.223854796888505</v>
      </c>
      <c r="L556">
        <v>19.079999999999998</v>
      </c>
      <c r="M556">
        <v>21.67</v>
      </c>
      <c r="N556">
        <v>266.70999999999998</v>
      </c>
      <c r="O556">
        <v>3</v>
      </c>
      <c r="P556">
        <v>2.69</v>
      </c>
      <c r="Q556">
        <v>1.84</v>
      </c>
      <c r="R556">
        <v>1.1599999999999999</v>
      </c>
      <c r="S556">
        <v>1.7000000000000001E-2</v>
      </c>
      <c r="T556">
        <v>0.62</v>
      </c>
      <c r="U556">
        <v>2</v>
      </c>
      <c r="V556">
        <v>19.5</v>
      </c>
      <c r="W556">
        <v>50.2</v>
      </c>
    </row>
    <row r="557" spans="1:23" ht="16.5" x14ac:dyDescent="0.3">
      <c r="A557" s="3">
        <v>556</v>
      </c>
      <c r="B557" s="1">
        <v>44386</v>
      </c>
      <c r="C557" s="1" t="s">
        <v>62</v>
      </c>
      <c r="D557" t="s">
        <v>24</v>
      </c>
      <c r="E557">
        <v>10</v>
      </c>
      <c r="F557" t="s">
        <v>21</v>
      </c>
      <c r="G557">
        <v>167</v>
      </c>
      <c r="H557">
        <v>6</v>
      </c>
      <c r="I557" s="2">
        <f>IFERROR(Table2[[#This Row],[Defects]]/Table2[[#This Row],[Units Produced]],"")</f>
        <v>3.5928143712574849E-2</v>
      </c>
      <c r="J557">
        <v>6.3</v>
      </c>
      <c r="K557" s="4">
        <f>IFERROR(Table2[[#This Row],[Units Produced]]/Table2[[#This Row],[Production Time Hours]],"")</f>
        <v>26.50793650793651</v>
      </c>
      <c r="L557">
        <v>45.06</v>
      </c>
      <c r="M557">
        <v>27.07</v>
      </c>
      <c r="N557">
        <v>189.63</v>
      </c>
      <c r="O557">
        <v>3</v>
      </c>
      <c r="P557">
        <v>2.34</v>
      </c>
      <c r="Q557">
        <v>1.86</v>
      </c>
      <c r="R557">
        <v>0.87</v>
      </c>
      <c r="S557">
        <v>4.9000000000000002E-2</v>
      </c>
      <c r="U557">
        <v>1</v>
      </c>
      <c r="V557">
        <v>23.9</v>
      </c>
      <c r="W557">
        <v>32.299999999999997</v>
      </c>
    </row>
    <row r="558" spans="1:23" ht="16.5" x14ac:dyDescent="0.3">
      <c r="A558" s="3">
        <v>557</v>
      </c>
      <c r="B558" s="1">
        <v>44387</v>
      </c>
      <c r="C558" s="1" t="s">
        <v>62</v>
      </c>
      <c r="D558" t="s">
        <v>24</v>
      </c>
      <c r="E558">
        <v>12</v>
      </c>
      <c r="F558" t="s">
        <v>25</v>
      </c>
      <c r="G558">
        <v>123</v>
      </c>
      <c r="H558">
        <v>4</v>
      </c>
      <c r="I558" s="2">
        <f>IFERROR(Table2[[#This Row],[Defects]]/Table2[[#This Row],[Units Produced]],"")</f>
        <v>3.2520325203252036E-2</v>
      </c>
      <c r="J558">
        <v>20.04</v>
      </c>
      <c r="K558" s="4">
        <f>IFERROR(Table2[[#This Row],[Units Produced]]/Table2[[#This Row],[Production Time Hours]],"")</f>
        <v>6.1377245508982039</v>
      </c>
      <c r="L558">
        <v>34.1</v>
      </c>
      <c r="M558">
        <v>16.04</v>
      </c>
      <c r="N558">
        <v>494.73</v>
      </c>
      <c r="O558">
        <v>2</v>
      </c>
      <c r="P558">
        <v>4.92</v>
      </c>
      <c r="Q558">
        <v>2.36</v>
      </c>
      <c r="R558">
        <v>2.29</v>
      </c>
      <c r="S558">
        <v>2.1999999999999999E-2</v>
      </c>
      <c r="T558">
        <v>0.7</v>
      </c>
      <c r="U558">
        <v>1</v>
      </c>
      <c r="V558">
        <v>23.3</v>
      </c>
      <c r="W558">
        <v>46.4</v>
      </c>
    </row>
    <row r="559" spans="1:23" ht="16.5" x14ac:dyDescent="0.3">
      <c r="A559" s="3">
        <v>558</v>
      </c>
      <c r="B559" s="1">
        <v>44388</v>
      </c>
      <c r="C559" s="1" t="s">
        <v>62</v>
      </c>
      <c r="D559" t="s">
        <v>26</v>
      </c>
      <c r="E559">
        <v>13</v>
      </c>
      <c r="F559" t="s">
        <v>21</v>
      </c>
      <c r="G559">
        <v>135</v>
      </c>
      <c r="H559">
        <v>2</v>
      </c>
      <c r="I559" s="2">
        <f>IFERROR(Table2[[#This Row],[Defects]]/Table2[[#This Row],[Units Produced]],"")</f>
        <v>1.4814814814814815E-2</v>
      </c>
      <c r="J559">
        <v>17.14</v>
      </c>
      <c r="K559" s="4">
        <f>IFERROR(Table2[[#This Row],[Units Produced]]/Table2[[#This Row],[Production Time Hours]],"")</f>
        <v>7.8763127187864646</v>
      </c>
      <c r="L559">
        <v>27.19</v>
      </c>
      <c r="M559">
        <v>19.670000000000002</v>
      </c>
      <c r="N559">
        <v>187.31</v>
      </c>
      <c r="O559">
        <v>4</v>
      </c>
      <c r="P559">
        <v>3.01</v>
      </c>
      <c r="Q559">
        <v>1.33</v>
      </c>
      <c r="R559">
        <v>1.17</v>
      </c>
      <c r="S559">
        <v>0.01</v>
      </c>
      <c r="U559">
        <v>0</v>
      </c>
      <c r="V559">
        <v>23.9</v>
      </c>
      <c r="W559">
        <v>45.8</v>
      </c>
    </row>
    <row r="560" spans="1:23" ht="16.5" x14ac:dyDescent="0.3">
      <c r="A560" s="3">
        <v>559</v>
      </c>
      <c r="B560" s="1">
        <v>44389</v>
      </c>
      <c r="C560" s="1" t="s">
        <v>62</v>
      </c>
      <c r="D560" t="s">
        <v>22</v>
      </c>
      <c r="E560">
        <v>8</v>
      </c>
      <c r="F560" t="s">
        <v>23</v>
      </c>
      <c r="G560">
        <v>81</v>
      </c>
      <c r="H560">
        <v>0</v>
      </c>
      <c r="I560" s="2">
        <f>IFERROR(Table2[[#This Row],[Defects]]/Table2[[#This Row],[Units Produced]],"")</f>
        <v>0</v>
      </c>
      <c r="J560">
        <v>1.69</v>
      </c>
      <c r="K560" s="4">
        <f>IFERROR(Table2[[#This Row],[Units Produced]]/Table2[[#This Row],[Production Time Hours]],"")</f>
        <v>47.928994082840241</v>
      </c>
      <c r="L560">
        <v>33.24</v>
      </c>
      <c r="M560">
        <v>25.83</v>
      </c>
      <c r="N560">
        <v>421.34</v>
      </c>
      <c r="O560">
        <v>4</v>
      </c>
      <c r="P560">
        <v>3.15</v>
      </c>
      <c r="Q560">
        <v>0.47</v>
      </c>
      <c r="R560">
        <v>1.05</v>
      </c>
      <c r="S560">
        <v>0.02</v>
      </c>
      <c r="T560">
        <v>1.91</v>
      </c>
      <c r="U560">
        <v>1</v>
      </c>
      <c r="V560">
        <v>18.7</v>
      </c>
      <c r="W560">
        <v>59.5</v>
      </c>
    </row>
    <row r="561" spans="1:23" ht="16.5" x14ac:dyDescent="0.3">
      <c r="A561" s="3">
        <v>560</v>
      </c>
      <c r="B561" s="1">
        <v>44390</v>
      </c>
      <c r="C561" s="1" t="s">
        <v>62</v>
      </c>
      <c r="D561" t="s">
        <v>27</v>
      </c>
      <c r="E561">
        <v>20</v>
      </c>
      <c r="F561" t="s">
        <v>25</v>
      </c>
      <c r="G561">
        <v>77</v>
      </c>
      <c r="I561" s="2">
        <f>IFERROR(Table2[[#This Row],[Defects]]/Table2[[#This Row],[Units Produced]],"")</f>
        <v>0</v>
      </c>
      <c r="J561">
        <v>17.260000000000002</v>
      </c>
      <c r="K561" s="4">
        <f>IFERROR(Table2[[#This Row],[Units Produced]]/Table2[[#This Row],[Production Time Hours]],"")</f>
        <v>4.4611819235225951</v>
      </c>
      <c r="L561">
        <v>32.700000000000003</v>
      </c>
      <c r="M561">
        <v>29.69</v>
      </c>
      <c r="N561">
        <v>499.89</v>
      </c>
      <c r="O561">
        <v>4</v>
      </c>
      <c r="P561">
        <v>4.67</v>
      </c>
      <c r="Q561">
        <v>1.48</v>
      </c>
      <c r="R561">
        <v>1.41</v>
      </c>
      <c r="S561">
        <v>2.7E-2</v>
      </c>
      <c r="T561">
        <v>0.19</v>
      </c>
      <c r="U561">
        <v>1</v>
      </c>
      <c r="V561">
        <v>21.8</v>
      </c>
      <c r="W561">
        <v>38.1</v>
      </c>
    </row>
    <row r="562" spans="1:23" ht="16.5" x14ac:dyDescent="0.3">
      <c r="A562" s="3">
        <v>561</v>
      </c>
      <c r="B562" s="1">
        <v>44391</v>
      </c>
      <c r="C562" s="1" t="s">
        <v>62</v>
      </c>
      <c r="D562" t="s">
        <v>22</v>
      </c>
      <c r="E562">
        <v>7</v>
      </c>
      <c r="F562" t="s">
        <v>25</v>
      </c>
      <c r="G562">
        <v>101</v>
      </c>
      <c r="I562" s="2">
        <f>IFERROR(Table2[[#This Row],[Defects]]/Table2[[#This Row],[Units Produced]],"")</f>
        <v>0</v>
      </c>
      <c r="J562">
        <v>22.88</v>
      </c>
      <c r="K562" s="4">
        <f>IFERROR(Table2[[#This Row],[Units Produced]]/Table2[[#This Row],[Production Time Hours]],"")</f>
        <v>4.4143356643356642</v>
      </c>
      <c r="L562">
        <v>33.880000000000003</v>
      </c>
      <c r="M562">
        <v>29.94</v>
      </c>
      <c r="N562">
        <v>156.25</v>
      </c>
      <c r="O562">
        <v>1</v>
      </c>
      <c r="P562">
        <v>0.8</v>
      </c>
      <c r="Q562">
        <v>0.04</v>
      </c>
      <c r="R562">
        <v>2.4900000000000002</v>
      </c>
      <c r="S562">
        <v>2.9000000000000001E-2</v>
      </c>
      <c r="T562">
        <v>0.28000000000000003</v>
      </c>
      <c r="U562">
        <v>1</v>
      </c>
      <c r="V562">
        <v>25</v>
      </c>
      <c r="W562">
        <v>30.6</v>
      </c>
    </row>
    <row r="563" spans="1:23" ht="16.5" x14ac:dyDescent="0.3">
      <c r="A563" s="3">
        <v>562</v>
      </c>
      <c r="B563" s="1">
        <v>44392</v>
      </c>
      <c r="C563" s="1" t="s">
        <v>62</v>
      </c>
      <c r="D563" t="s">
        <v>26</v>
      </c>
      <c r="E563">
        <v>14</v>
      </c>
      <c r="F563" t="s">
        <v>21</v>
      </c>
      <c r="G563">
        <v>152</v>
      </c>
      <c r="H563">
        <v>2</v>
      </c>
      <c r="I563" s="2">
        <f>IFERROR(Table2[[#This Row],[Defects]]/Table2[[#This Row],[Units Produced]],"")</f>
        <v>1.3157894736842105E-2</v>
      </c>
      <c r="J563">
        <v>12.36</v>
      </c>
      <c r="K563" s="4">
        <f>IFERROR(Table2[[#This Row],[Units Produced]]/Table2[[#This Row],[Production Time Hours]],"")</f>
        <v>12.297734627831716</v>
      </c>
      <c r="L563">
        <v>23.55</v>
      </c>
      <c r="M563">
        <v>17.7</v>
      </c>
      <c r="N563">
        <v>372.11</v>
      </c>
      <c r="O563">
        <v>3</v>
      </c>
      <c r="P563">
        <v>2.4700000000000002</v>
      </c>
      <c r="Q563">
        <v>2.1800000000000002</v>
      </c>
      <c r="R563">
        <v>1.54</v>
      </c>
      <c r="S563">
        <v>2.5999999999999999E-2</v>
      </c>
      <c r="T563">
        <v>0.75</v>
      </c>
      <c r="U563">
        <v>0</v>
      </c>
      <c r="V563">
        <v>24.6</v>
      </c>
      <c r="W563">
        <v>57.5</v>
      </c>
    </row>
    <row r="564" spans="1:23" ht="16.5" x14ac:dyDescent="0.3">
      <c r="A564" s="3">
        <v>563</v>
      </c>
      <c r="B564" s="1">
        <v>44393</v>
      </c>
      <c r="C564" s="1" t="s">
        <v>62</v>
      </c>
      <c r="D564" t="s">
        <v>27</v>
      </c>
      <c r="E564">
        <v>20</v>
      </c>
      <c r="F564" t="s">
        <v>23</v>
      </c>
      <c r="G564">
        <v>67</v>
      </c>
      <c r="H564">
        <v>1</v>
      </c>
      <c r="I564" s="2">
        <f>IFERROR(Table2[[#This Row],[Defects]]/Table2[[#This Row],[Units Produced]],"")</f>
        <v>1.4925373134328358E-2</v>
      </c>
      <c r="J564">
        <v>5.19</v>
      </c>
      <c r="K564" s="4">
        <f>IFERROR(Table2[[#This Row],[Units Produced]]/Table2[[#This Row],[Production Time Hours]],"")</f>
        <v>12.909441233140655</v>
      </c>
      <c r="L564">
        <v>45.41</v>
      </c>
      <c r="M564">
        <v>16.07</v>
      </c>
      <c r="N564">
        <v>433.63</v>
      </c>
      <c r="O564">
        <v>3</v>
      </c>
      <c r="P564">
        <v>0.61</v>
      </c>
      <c r="Q564">
        <v>0.28999999999999998</v>
      </c>
      <c r="R564">
        <v>0.56000000000000005</v>
      </c>
      <c r="S564">
        <v>1.4999999999999999E-2</v>
      </c>
      <c r="T564">
        <v>0.9</v>
      </c>
      <c r="U564">
        <v>1</v>
      </c>
      <c r="V564">
        <v>19.5</v>
      </c>
      <c r="W564">
        <v>45.5</v>
      </c>
    </row>
    <row r="565" spans="1:23" ht="16.5" x14ac:dyDescent="0.3">
      <c r="A565" s="3">
        <v>564</v>
      </c>
      <c r="B565" s="1">
        <v>44394</v>
      </c>
      <c r="C565" s="1" t="s">
        <v>62</v>
      </c>
      <c r="D565" t="s">
        <v>22</v>
      </c>
      <c r="E565">
        <v>5</v>
      </c>
      <c r="F565" t="s">
        <v>23</v>
      </c>
      <c r="G565">
        <v>136</v>
      </c>
      <c r="H565">
        <v>2</v>
      </c>
      <c r="I565" s="2">
        <f>IFERROR(Table2[[#This Row],[Defects]]/Table2[[#This Row],[Units Produced]],"")</f>
        <v>1.4705882352941176E-2</v>
      </c>
      <c r="J565">
        <v>21.25</v>
      </c>
      <c r="K565" s="4">
        <f>IFERROR(Table2[[#This Row],[Units Produced]]/Table2[[#This Row],[Production Time Hours]],"")</f>
        <v>6.4</v>
      </c>
      <c r="L565">
        <v>41.2</v>
      </c>
      <c r="M565">
        <v>22.38</v>
      </c>
      <c r="N565">
        <v>468.28</v>
      </c>
      <c r="O565">
        <v>2</v>
      </c>
      <c r="Q565">
        <v>0.85</v>
      </c>
      <c r="R565">
        <v>1.76</v>
      </c>
      <c r="S565">
        <v>1.7000000000000001E-2</v>
      </c>
      <c r="T565">
        <v>0.51</v>
      </c>
      <c r="U565">
        <v>1</v>
      </c>
      <c r="V565">
        <v>24.9</v>
      </c>
      <c r="W565">
        <v>34.299999999999997</v>
      </c>
    </row>
    <row r="566" spans="1:23" ht="16.5" x14ac:dyDescent="0.3">
      <c r="A566" s="3">
        <v>565</v>
      </c>
      <c r="B566" s="1">
        <v>44395</v>
      </c>
      <c r="C566" s="1" t="s">
        <v>62</v>
      </c>
      <c r="D566" t="s">
        <v>20</v>
      </c>
      <c r="E566">
        <v>4</v>
      </c>
      <c r="F566" t="s">
        <v>21</v>
      </c>
      <c r="G566">
        <v>153</v>
      </c>
      <c r="H566">
        <v>4</v>
      </c>
      <c r="I566" s="2">
        <f>IFERROR(Table2[[#This Row],[Defects]]/Table2[[#This Row],[Units Produced]],"")</f>
        <v>2.6143790849673203E-2</v>
      </c>
      <c r="J566">
        <v>16.170000000000002</v>
      </c>
      <c r="K566" s="4">
        <f>IFERROR(Table2[[#This Row],[Units Produced]]/Table2[[#This Row],[Production Time Hours]],"")</f>
        <v>9.461966604823747</v>
      </c>
      <c r="L566">
        <v>49.11</v>
      </c>
      <c r="M566">
        <v>15.53</v>
      </c>
      <c r="N566">
        <v>218.22</v>
      </c>
      <c r="O566">
        <v>4</v>
      </c>
      <c r="P566">
        <v>3.56</v>
      </c>
      <c r="R566">
        <v>1.6</v>
      </c>
      <c r="S566">
        <v>3.6999999999999998E-2</v>
      </c>
      <c r="U566">
        <v>2</v>
      </c>
      <c r="V566">
        <v>24.6</v>
      </c>
      <c r="W566">
        <v>33.4</v>
      </c>
    </row>
    <row r="567" spans="1:23" ht="16.5" x14ac:dyDescent="0.3">
      <c r="A567" s="3">
        <v>566</v>
      </c>
      <c r="B567" s="1">
        <v>44396</v>
      </c>
      <c r="C567" s="1" t="s">
        <v>62</v>
      </c>
      <c r="D567" t="s">
        <v>22</v>
      </c>
      <c r="E567">
        <v>8</v>
      </c>
      <c r="F567" t="s">
        <v>23</v>
      </c>
      <c r="G567">
        <v>142</v>
      </c>
      <c r="H567">
        <v>4</v>
      </c>
      <c r="I567" s="2">
        <f>IFERROR(Table2[[#This Row],[Defects]]/Table2[[#This Row],[Units Produced]],"")</f>
        <v>2.8169014084507043E-2</v>
      </c>
      <c r="J567">
        <v>10.84</v>
      </c>
      <c r="K567" s="4">
        <f>IFERROR(Table2[[#This Row],[Units Produced]]/Table2[[#This Row],[Production Time Hours]],"")</f>
        <v>13.099630996309964</v>
      </c>
      <c r="L567">
        <v>43.36</v>
      </c>
      <c r="M567">
        <v>22.05</v>
      </c>
      <c r="N567">
        <v>131.55000000000001</v>
      </c>
      <c r="O567">
        <v>3</v>
      </c>
      <c r="P567">
        <v>3.01</v>
      </c>
      <c r="R567">
        <v>0.66</v>
      </c>
      <c r="S567">
        <v>4.9000000000000002E-2</v>
      </c>
      <c r="T567">
        <v>1.48</v>
      </c>
      <c r="U567">
        <v>0</v>
      </c>
      <c r="V567">
        <v>23</v>
      </c>
      <c r="W567">
        <v>59.3</v>
      </c>
    </row>
    <row r="568" spans="1:23" ht="16.5" x14ac:dyDescent="0.3">
      <c r="A568" s="3">
        <v>567</v>
      </c>
      <c r="B568" s="1">
        <v>44397</v>
      </c>
      <c r="C568" s="1" t="s">
        <v>62</v>
      </c>
      <c r="D568" t="s">
        <v>24</v>
      </c>
      <c r="E568">
        <v>10</v>
      </c>
      <c r="F568" t="s">
        <v>21</v>
      </c>
      <c r="G568">
        <v>199</v>
      </c>
      <c r="H568">
        <v>0</v>
      </c>
      <c r="I568" s="2">
        <f>IFERROR(Table2[[#This Row],[Defects]]/Table2[[#This Row],[Units Produced]],"")</f>
        <v>0</v>
      </c>
      <c r="J568">
        <v>10.48</v>
      </c>
      <c r="K568" s="4">
        <f>IFERROR(Table2[[#This Row],[Units Produced]]/Table2[[#This Row],[Production Time Hours]],"")</f>
        <v>18.988549618320612</v>
      </c>
      <c r="L568">
        <v>24.51</v>
      </c>
      <c r="M568">
        <v>29.17</v>
      </c>
      <c r="N568">
        <v>115.35</v>
      </c>
      <c r="O568">
        <v>2</v>
      </c>
      <c r="P568">
        <v>0.56000000000000005</v>
      </c>
      <c r="Q568">
        <v>2.31</v>
      </c>
      <c r="R568">
        <v>2.2000000000000002</v>
      </c>
      <c r="S568">
        <v>0.04</v>
      </c>
      <c r="U568">
        <v>1</v>
      </c>
      <c r="V568">
        <v>23.6</v>
      </c>
      <c r="W568">
        <v>41.2</v>
      </c>
    </row>
    <row r="569" spans="1:23" ht="16.5" x14ac:dyDescent="0.3">
      <c r="A569" s="3">
        <v>568</v>
      </c>
      <c r="B569" s="1">
        <v>44398</v>
      </c>
      <c r="C569" s="1" t="s">
        <v>62</v>
      </c>
      <c r="D569" t="s">
        <v>20</v>
      </c>
      <c r="E569">
        <v>1</v>
      </c>
      <c r="F569" t="s">
        <v>23</v>
      </c>
      <c r="G569">
        <v>159</v>
      </c>
      <c r="H569">
        <v>2</v>
      </c>
      <c r="I569" s="2">
        <f>IFERROR(Table2[[#This Row],[Defects]]/Table2[[#This Row],[Units Produced]],"")</f>
        <v>1.2578616352201259E-2</v>
      </c>
      <c r="J569">
        <v>7.49</v>
      </c>
      <c r="K569" s="4">
        <f>IFERROR(Table2[[#This Row],[Units Produced]]/Table2[[#This Row],[Production Time Hours]],"")</f>
        <v>21.2283044058745</v>
      </c>
      <c r="L569">
        <v>22.72</v>
      </c>
      <c r="M569">
        <v>27.63</v>
      </c>
      <c r="N569">
        <v>243.13</v>
      </c>
      <c r="O569">
        <v>3</v>
      </c>
      <c r="P569">
        <v>2.61</v>
      </c>
      <c r="Q569">
        <v>2.6</v>
      </c>
      <c r="R569">
        <v>0.68</v>
      </c>
      <c r="S569">
        <v>4.1000000000000002E-2</v>
      </c>
      <c r="T569">
        <v>0.7</v>
      </c>
      <c r="U569">
        <v>1</v>
      </c>
      <c r="V569">
        <v>23.9</v>
      </c>
      <c r="W569">
        <v>46.5</v>
      </c>
    </row>
    <row r="570" spans="1:23" ht="16.5" x14ac:dyDescent="0.3">
      <c r="A570" s="3">
        <v>569</v>
      </c>
      <c r="B570" s="1">
        <v>44399</v>
      </c>
      <c r="C570" s="1" t="s">
        <v>62</v>
      </c>
      <c r="D570" t="s">
        <v>24</v>
      </c>
      <c r="E570">
        <v>10</v>
      </c>
      <c r="F570" t="s">
        <v>23</v>
      </c>
      <c r="G570">
        <v>191</v>
      </c>
      <c r="H570">
        <v>4</v>
      </c>
      <c r="I570" s="2">
        <f>IFERROR(Table2[[#This Row],[Defects]]/Table2[[#This Row],[Units Produced]],"")</f>
        <v>2.0942408376963352E-2</v>
      </c>
      <c r="J570">
        <v>3.44</v>
      </c>
      <c r="K570" s="4">
        <f>IFERROR(Table2[[#This Row],[Units Produced]]/Table2[[#This Row],[Production Time Hours]],"")</f>
        <v>55.52325581395349</v>
      </c>
      <c r="L570">
        <v>28.67</v>
      </c>
      <c r="M570">
        <v>15.69</v>
      </c>
      <c r="N570">
        <v>160.97</v>
      </c>
      <c r="O570">
        <v>4</v>
      </c>
      <c r="P570">
        <v>4.74</v>
      </c>
      <c r="R570">
        <v>0.62</v>
      </c>
      <c r="S570">
        <v>2.7E-2</v>
      </c>
      <c r="T570">
        <v>1.77</v>
      </c>
      <c r="U570">
        <v>1</v>
      </c>
      <c r="V570">
        <v>21.9</v>
      </c>
      <c r="W570">
        <v>39.299999999999997</v>
      </c>
    </row>
    <row r="571" spans="1:23" ht="16.5" x14ac:dyDescent="0.3">
      <c r="A571" s="3">
        <v>570</v>
      </c>
      <c r="B571" s="1">
        <v>44400</v>
      </c>
      <c r="C571" s="1" t="s">
        <v>62</v>
      </c>
      <c r="D571" t="s">
        <v>22</v>
      </c>
      <c r="E571">
        <v>5</v>
      </c>
      <c r="F571" t="s">
        <v>23</v>
      </c>
      <c r="G571">
        <v>170</v>
      </c>
      <c r="H571">
        <v>3</v>
      </c>
      <c r="I571" s="2">
        <f>IFERROR(Table2[[#This Row],[Defects]]/Table2[[#This Row],[Units Produced]],"")</f>
        <v>1.7647058823529412E-2</v>
      </c>
      <c r="J571">
        <v>21.06</v>
      </c>
      <c r="K571" s="4">
        <f>IFERROR(Table2[[#This Row],[Units Produced]]/Table2[[#This Row],[Production Time Hours]],"")</f>
        <v>8.0721747388414062</v>
      </c>
      <c r="L571">
        <v>12.39</v>
      </c>
      <c r="M571">
        <v>15.33</v>
      </c>
      <c r="N571">
        <v>245.42</v>
      </c>
      <c r="O571">
        <v>2</v>
      </c>
      <c r="P571">
        <v>0.69</v>
      </c>
      <c r="Q571">
        <v>1.7</v>
      </c>
      <c r="R571">
        <v>1.98</v>
      </c>
      <c r="S571">
        <v>2.4E-2</v>
      </c>
      <c r="T571">
        <v>1.83</v>
      </c>
      <c r="U571">
        <v>1</v>
      </c>
      <c r="V571">
        <v>23.2</v>
      </c>
      <c r="W571">
        <v>30.5</v>
      </c>
    </row>
    <row r="572" spans="1:23" ht="16.5" x14ac:dyDescent="0.3">
      <c r="A572" s="3">
        <v>571</v>
      </c>
      <c r="B572" s="1">
        <v>44401</v>
      </c>
      <c r="C572" s="1" t="s">
        <v>62</v>
      </c>
      <c r="D572" t="s">
        <v>27</v>
      </c>
      <c r="E572">
        <v>17</v>
      </c>
      <c r="F572" t="s">
        <v>23</v>
      </c>
      <c r="G572">
        <v>152</v>
      </c>
      <c r="H572">
        <v>1</v>
      </c>
      <c r="I572" s="2">
        <f>IFERROR(Table2[[#This Row],[Defects]]/Table2[[#This Row],[Units Produced]],"")</f>
        <v>6.5789473684210523E-3</v>
      </c>
      <c r="J572">
        <v>23.61</v>
      </c>
      <c r="K572" s="4">
        <f>IFERROR(Table2[[#This Row],[Units Produced]]/Table2[[#This Row],[Production Time Hours]],"")</f>
        <v>6.4379500211774676</v>
      </c>
      <c r="L572">
        <v>25.73</v>
      </c>
      <c r="M572">
        <v>21.29</v>
      </c>
      <c r="N572">
        <v>459.09</v>
      </c>
      <c r="O572">
        <v>1</v>
      </c>
      <c r="P572">
        <v>0.83</v>
      </c>
      <c r="Q572">
        <v>0.44</v>
      </c>
      <c r="R572">
        <v>1.46</v>
      </c>
      <c r="S572">
        <v>4.2000000000000003E-2</v>
      </c>
      <c r="T572">
        <v>1.83</v>
      </c>
      <c r="U572">
        <v>2</v>
      </c>
      <c r="V572">
        <v>20</v>
      </c>
      <c r="W572">
        <v>53.1</v>
      </c>
    </row>
    <row r="573" spans="1:23" ht="16.5" x14ac:dyDescent="0.3">
      <c r="A573" s="3">
        <v>572</v>
      </c>
      <c r="B573" s="1">
        <v>44402</v>
      </c>
      <c r="C573" s="1" t="s">
        <v>62</v>
      </c>
      <c r="D573" t="s">
        <v>24</v>
      </c>
      <c r="E573">
        <v>9</v>
      </c>
      <c r="F573" t="s">
        <v>21</v>
      </c>
      <c r="G573">
        <v>165</v>
      </c>
      <c r="H573">
        <v>9</v>
      </c>
      <c r="I573" s="2">
        <f>IFERROR(Table2[[#This Row],[Defects]]/Table2[[#This Row],[Units Produced]],"")</f>
        <v>5.4545454545454543E-2</v>
      </c>
      <c r="J573">
        <v>22.76</v>
      </c>
      <c r="K573" s="4">
        <f>IFERROR(Table2[[#This Row],[Units Produced]]/Table2[[#This Row],[Production Time Hours]],"")</f>
        <v>7.2495606326889277</v>
      </c>
      <c r="L573">
        <v>11.32</v>
      </c>
      <c r="M573">
        <v>16.66</v>
      </c>
      <c r="N573">
        <v>193.05</v>
      </c>
      <c r="O573">
        <v>2</v>
      </c>
      <c r="P573">
        <v>3.35</v>
      </c>
      <c r="Q573">
        <v>1.49</v>
      </c>
      <c r="R573">
        <v>0.61</v>
      </c>
      <c r="S573">
        <v>3.7999999999999999E-2</v>
      </c>
      <c r="T573">
        <v>0.01</v>
      </c>
      <c r="U573">
        <v>0</v>
      </c>
      <c r="V573">
        <v>24.8</v>
      </c>
      <c r="W573">
        <v>47.6</v>
      </c>
    </row>
    <row r="574" spans="1:23" ht="16.5" x14ac:dyDescent="0.3">
      <c r="A574" s="3">
        <v>573</v>
      </c>
      <c r="B574" s="1">
        <v>44403</v>
      </c>
      <c r="C574" s="1" t="s">
        <v>62</v>
      </c>
      <c r="D574" t="s">
        <v>24</v>
      </c>
      <c r="E574">
        <v>11</v>
      </c>
      <c r="F574" t="s">
        <v>21</v>
      </c>
      <c r="G574">
        <v>168</v>
      </c>
      <c r="H574">
        <v>4</v>
      </c>
      <c r="I574" s="2">
        <f>IFERROR(Table2[[#This Row],[Defects]]/Table2[[#This Row],[Units Produced]],"")</f>
        <v>2.3809523809523808E-2</v>
      </c>
      <c r="J574">
        <v>4.8899999999999997</v>
      </c>
      <c r="K574" s="4">
        <f>IFERROR(Table2[[#This Row],[Units Produced]]/Table2[[#This Row],[Production Time Hours]],"")</f>
        <v>34.355828220858896</v>
      </c>
      <c r="L574">
        <v>16.88</v>
      </c>
      <c r="M574">
        <v>20.55</v>
      </c>
      <c r="N574">
        <v>333.14</v>
      </c>
      <c r="O574">
        <v>2</v>
      </c>
      <c r="P574">
        <v>1.1399999999999999</v>
      </c>
      <c r="R574">
        <v>1.58</v>
      </c>
      <c r="S574">
        <v>2.8000000000000001E-2</v>
      </c>
      <c r="T574">
        <v>0.95</v>
      </c>
      <c r="U574">
        <v>1</v>
      </c>
      <c r="V574">
        <v>20.7</v>
      </c>
      <c r="W574">
        <v>48.6</v>
      </c>
    </row>
    <row r="575" spans="1:23" ht="16.5" x14ac:dyDescent="0.3">
      <c r="A575" s="3">
        <v>574</v>
      </c>
      <c r="B575" s="1">
        <v>44404</v>
      </c>
      <c r="C575" s="1" t="s">
        <v>62</v>
      </c>
      <c r="D575" t="s">
        <v>27</v>
      </c>
      <c r="E575">
        <v>17</v>
      </c>
      <c r="F575" t="s">
        <v>21</v>
      </c>
      <c r="G575">
        <v>91</v>
      </c>
      <c r="H575">
        <v>2</v>
      </c>
      <c r="I575" s="2">
        <f>IFERROR(Table2[[#This Row],[Defects]]/Table2[[#This Row],[Units Produced]],"")</f>
        <v>2.197802197802198E-2</v>
      </c>
      <c r="J575">
        <v>10.64</v>
      </c>
      <c r="K575" s="4">
        <f>IFERROR(Table2[[#This Row],[Units Produced]]/Table2[[#This Row],[Production Time Hours]],"")</f>
        <v>8.5526315789473681</v>
      </c>
      <c r="L575">
        <v>22.55</v>
      </c>
      <c r="M575">
        <v>25.47</v>
      </c>
      <c r="N575">
        <v>490.91</v>
      </c>
      <c r="O575">
        <v>2</v>
      </c>
      <c r="P575">
        <v>3.78</v>
      </c>
      <c r="Q575">
        <v>0.89</v>
      </c>
      <c r="R575">
        <v>1.29</v>
      </c>
      <c r="S575">
        <v>0.04</v>
      </c>
      <c r="T575">
        <v>1.42</v>
      </c>
      <c r="U575">
        <v>2</v>
      </c>
      <c r="V575">
        <v>24.2</v>
      </c>
      <c r="W575">
        <v>50.5</v>
      </c>
    </row>
    <row r="576" spans="1:23" ht="16.5" x14ac:dyDescent="0.3">
      <c r="A576" s="3">
        <v>575</v>
      </c>
      <c r="B576" s="1">
        <v>44405</v>
      </c>
      <c r="C576" s="1" t="s">
        <v>62</v>
      </c>
      <c r="D576" t="s">
        <v>27</v>
      </c>
      <c r="E576">
        <v>17</v>
      </c>
      <c r="F576" t="s">
        <v>21</v>
      </c>
      <c r="G576">
        <v>127</v>
      </c>
      <c r="H576">
        <v>4</v>
      </c>
      <c r="I576" s="2">
        <f>IFERROR(Table2[[#This Row],[Defects]]/Table2[[#This Row],[Units Produced]],"")</f>
        <v>3.1496062992125984E-2</v>
      </c>
      <c r="J576">
        <v>7.71</v>
      </c>
      <c r="K576" s="4">
        <f>IFERROR(Table2[[#This Row],[Units Produced]]/Table2[[#This Row],[Production Time Hours]],"")</f>
        <v>16.472114137483786</v>
      </c>
      <c r="L576">
        <v>35.74</v>
      </c>
      <c r="M576">
        <v>20.04</v>
      </c>
      <c r="N576">
        <v>251.92</v>
      </c>
      <c r="O576">
        <v>2</v>
      </c>
      <c r="P576">
        <v>4.5999999999999996</v>
      </c>
      <c r="Q576">
        <v>1.73</v>
      </c>
      <c r="R576">
        <v>1.97</v>
      </c>
      <c r="S576">
        <v>1.2999999999999999E-2</v>
      </c>
      <c r="T576">
        <v>1.56</v>
      </c>
      <c r="U576">
        <v>2</v>
      </c>
      <c r="V576">
        <v>18.100000000000001</v>
      </c>
      <c r="W576">
        <v>34.5</v>
      </c>
    </row>
    <row r="577" spans="1:23" ht="16.5" x14ac:dyDescent="0.3">
      <c r="A577" s="3">
        <v>576</v>
      </c>
      <c r="B577" s="1">
        <v>44406</v>
      </c>
      <c r="C577" s="1" t="s">
        <v>62</v>
      </c>
      <c r="D577" t="s">
        <v>27</v>
      </c>
      <c r="E577">
        <v>17</v>
      </c>
      <c r="F577" t="s">
        <v>25</v>
      </c>
      <c r="G577">
        <v>98</v>
      </c>
      <c r="H577">
        <v>0</v>
      </c>
      <c r="I577" s="2">
        <f>IFERROR(Table2[[#This Row],[Defects]]/Table2[[#This Row],[Units Produced]],"")</f>
        <v>0</v>
      </c>
      <c r="J577">
        <v>8.89</v>
      </c>
      <c r="K577" s="4">
        <f>IFERROR(Table2[[#This Row],[Units Produced]]/Table2[[#This Row],[Production Time Hours]],"")</f>
        <v>11.023622047244094</v>
      </c>
      <c r="L577">
        <v>48.96</v>
      </c>
      <c r="M577">
        <v>20.48</v>
      </c>
      <c r="N577">
        <v>185.71</v>
      </c>
      <c r="O577">
        <v>2</v>
      </c>
      <c r="P577">
        <v>0.04</v>
      </c>
      <c r="R577">
        <v>0.59</v>
      </c>
      <c r="S577">
        <v>1.2999999999999999E-2</v>
      </c>
      <c r="T577">
        <v>0.44</v>
      </c>
      <c r="U577">
        <v>0</v>
      </c>
      <c r="V577">
        <v>20.2</v>
      </c>
      <c r="W577">
        <v>41.5</v>
      </c>
    </row>
    <row r="578" spans="1:23" ht="16.5" x14ac:dyDescent="0.3">
      <c r="A578" s="3">
        <v>577</v>
      </c>
      <c r="B578" s="1">
        <v>44407</v>
      </c>
      <c r="C578" s="1" t="s">
        <v>62</v>
      </c>
      <c r="D578" t="s">
        <v>27</v>
      </c>
      <c r="E578">
        <v>19</v>
      </c>
      <c r="F578" t="s">
        <v>21</v>
      </c>
      <c r="G578">
        <v>62</v>
      </c>
      <c r="I578" s="2">
        <f>IFERROR(Table2[[#This Row],[Defects]]/Table2[[#This Row],[Units Produced]],"")</f>
        <v>0</v>
      </c>
      <c r="J578">
        <v>8.43</v>
      </c>
      <c r="K578" s="4">
        <f>IFERROR(Table2[[#This Row],[Units Produced]]/Table2[[#This Row],[Production Time Hours]],"")</f>
        <v>7.3546856465005934</v>
      </c>
      <c r="L578">
        <v>16.47</v>
      </c>
      <c r="M578">
        <v>16.2</v>
      </c>
      <c r="N578">
        <v>478.66</v>
      </c>
      <c r="O578">
        <v>3</v>
      </c>
      <c r="P578">
        <v>1.61</v>
      </c>
      <c r="Q578">
        <v>0.46</v>
      </c>
      <c r="R578">
        <v>1.21</v>
      </c>
      <c r="S578">
        <v>3.7999999999999999E-2</v>
      </c>
      <c r="T578">
        <v>1.2</v>
      </c>
      <c r="U578">
        <v>2</v>
      </c>
      <c r="V578">
        <v>20.9</v>
      </c>
      <c r="W578">
        <v>44</v>
      </c>
    </row>
    <row r="579" spans="1:23" ht="16.5" x14ac:dyDescent="0.3">
      <c r="A579" s="3">
        <v>578</v>
      </c>
      <c r="B579" s="1">
        <v>44408</v>
      </c>
      <c r="C579" s="1" t="s">
        <v>62</v>
      </c>
      <c r="D579" t="s">
        <v>24</v>
      </c>
      <c r="E579">
        <v>11</v>
      </c>
      <c r="F579" t="s">
        <v>21</v>
      </c>
      <c r="G579">
        <v>89</v>
      </c>
      <c r="H579">
        <v>4</v>
      </c>
      <c r="I579" s="2">
        <f>IFERROR(Table2[[#This Row],[Defects]]/Table2[[#This Row],[Units Produced]],"")</f>
        <v>4.49438202247191E-2</v>
      </c>
      <c r="J579">
        <v>22.38</v>
      </c>
      <c r="K579" s="4">
        <f>IFERROR(Table2[[#This Row],[Units Produced]]/Table2[[#This Row],[Production Time Hours]],"")</f>
        <v>3.9767649687220734</v>
      </c>
      <c r="L579">
        <v>13.97</v>
      </c>
      <c r="M579">
        <v>28.56</v>
      </c>
      <c r="N579">
        <v>332.14</v>
      </c>
      <c r="O579">
        <v>2</v>
      </c>
      <c r="P579">
        <v>2.91</v>
      </c>
      <c r="Q579">
        <v>1.81</v>
      </c>
      <c r="R579">
        <v>1.48</v>
      </c>
      <c r="S579">
        <v>4.9000000000000002E-2</v>
      </c>
      <c r="T579">
        <v>0.92</v>
      </c>
      <c r="U579">
        <v>0</v>
      </c>
      <c r="V579">
        <v>19.600000000000001</v>
      </c>
      <c r="W579">
        <v>52.9</v>
      </c>
    </row>
    <row r="580" spans="1:23" ht="16.5" x14ac:dyDescent="0.3">
      <c r="A580" s="3">
        <v>579</v>
      </c>
      <c r="B580" s="1">
        <v>44409</v>
      </c>
      <c r="C580" s="1" t="s">
        <v>63</v>
      </c>
      <c r="D580" t="s">
        <v>26</v>
      </c>
      <c r="E580">
        <v>16</v>
      </c>
      <c r="F580" t="s">
        <v>25</v>
      </c>
      <c r="G580">
        <v>164</v>
      </c>
      <c r="H580">
        <v>8</v>
      </c>
      <c r="I580" s="2">
        <f>IFERROR(Table2[[#This Row],[Defects]]/Table2[[#This Row],[Units Produced]],"")</f>
        <v>4.878048780487805E-2</v>
      </c>
      <c r="J580">
        <v>22.78</v>
      </c>
      <c r="K580" s="4">
        <f>IFERROR(Table2[[#This Row],[Units Produced]]/Table2[[#This Row],[Production Time Hours]],"")</f>
        <v>7.1992976294995605</v>
      </c>
      <c r="L580">
        <v>47</v>
      </c>
      <c r="M580">
        <v>27.39</v>
      </c>
      <c r="N580">
        <v>121.86</v>
      </c>
      <c r="O580">
        <v>2</v>
      </c>
      <c r="P580">
        <v>2.57</v>
      </c>
      <c r="Q580">
        <v>2.83</v>
      </c>
      <c r="R580">
        <v>1.61</v>
      </c>
      <c r="S580">
        <v>1.6E-2</v>
      </c>
      <c r="T580">
        <v>1.34</v>
      </c>
      <c r="U580">
        <v>2</v>
      </c>
      <c r="V580">
        <v>19.5</v>
      </c>
      <c r="W580">
        <v>49</v>
      </c>
    </row>
    <row r="581" spans="1:23" ht="16.5" x14ac:dyDescent="0.3">
      <c r="A581" s="3">
        <v>580</v>
      </c>
      <c r="B581" s="1">
        <v>44410</v>
      </c>
      <c r="C581" s="1" t="s">
        <v>63</v>
      </c>
      <c r="D581" t="s">
        <v>22</v>
      </c>
      <c r="E581">
        <v>5</v>
      </c>
      <c r="F581" t="s">
        <v>21</v>
      </c>
      <c r="G581">
        <v>199</v>
      </c>
      <c r="H581">
        <v>6</v>
      </c>
      <c r="I581" s="2">
        <f>IFERROR(Table2[[#This Row],[Defects]]/Table2[[#This Row],[Units Produced]],"")</f>
        <v>3.015075376884422E-2</v>
      </c>
      <c r="J581">
        <v>1.93</v>
      </c>
      <c r="K581" s="4">
        <f>IFERROR(Table2[[#This Row],[Units Produced]]/Table2[[#This Row],[Production Time Hours]],"")</f>
        <v>103.10880829015544</v>
      </c>
      <c r="L581">
        <v>29.88</v>
      </c>
      <c r="M581">
        <v>20.65</v>
      </c>
      <c r="N581">
        <v>151.68</v>
      </c>
      <c r="O581">
        <v>4</v>
      </c>
      <c r="P581">
        <v>2.73</v>
      </c>
      <c r="Q581">
        <v>0.78</v>
      </c>
      <c r="R581">
        <v>1.91</v>
      </c>
      <c r="S581">
        <v>4.8000000000000001E-2</v>
      </c>
      <c r="T581">
        <v>1.48</v>
      </c>
      <c r="U581">
        <v>0</v>
      </c>
      <c r="V581">
        <v>21</v>
      </c>
      <c r="W581">
        <v>43.1</v>
      </c>
    </row>
    <row r="582" spans="1:23" ht="16.5" x14ac:dyDescent="0.3">
      <c r="A582" s="3">
        <v>581</v>
      </c>
      <c r="B582" s="1">
        <v>44411</v>
      </c>
      <c r="C582" s="1" t="s">
        <v>63</v>
      </c>
      <c r="D582" t="s">
        <v>20</v>
      </c>
      <c r="E582">
        <v>1</v>
      </c>
      <c r="F582" t="s">
        <v>21</v>
      </c>
      <c r="G582">
        <v>68</v>
      </c>
      <c r="H582">
        <v>7</v>
      </c>
      <c r="I582" s="2">
        <f>IFERROR(Table2[[#This Row],[Defects]]/Table2[[#This Row],[Units Produced]],"")</f>
        <v>0.10294117647058823</v>
      </c>
      <c r="J582">
        <v>13.33</v>
      </c>
      <c r="K582" s="4">
        <f>IFERROR(Table2[[#This Row],[Units Produced]]/Table2[[#This Row],[Production Time Hours]],"")</f>
        <v>5.1012753188297078</v>
      </c>
      <c r="L582">
        <v>34.49</v>
      </c>
      <c r="M582">
        <v>23.36</v>
      </c>
      <c r="N582">
        <v>332.35</v>
      </c>
      <c r="O582">
        <v>2</v>
      </c>
      <c r="P582">
        <v>3.45</v>
      </c>
      <c r="Q582">
        <v>2.0499999999999998</v>
      </c>
      <c r="R582">
        <v>1.24</v>
      </c>
      <c r="S582">
        <v>4.9000000000000002E-2</v>
      </c>
      <c r="T582">
        <v>0.92</v>
      </c>
      <c r="U582">
        <v>0</v>
      </c>
      <c r="V582">
        <v>18.899999999999999</v>
      </c>
      <c r="W582">
        <v>42</v>
      </c>
    </row>
    <row r="583" spans="1:23" ht="16.5" x14ac:dyDescent="0.3">
      <c r="A583" s="3">
        <v>582</v>
      </c>
      <c r="B583" s="1">
        <v>44412</v>
      </c>
      <c r="C583" s="1" t="s">
        <v>63</v>
      </c>
      <c r="D583" t="s">
        <v>27</v>
      </c>
      <c r="E583">
        <v>20</v>
      </c>
      <c r="F583" t="s">
        <v>23</v>
      </c>
      <c r="G583">
        <v>115</v>
      </c>
      <c r="H583">
        <v>6</v>
      </c>
      <c r="I583" s="2">
        <f>IFERROR(Table2[[#This Row],[Defects]]/Table2[[#This Row],[Units Produced]],"")</f>
        <v>5.2173913043478258E-2</v>
      </c>
      <c r="J583">
        <v>16.22</v>
      </c>
      <c r="K583" s="4">
        <f>IFERROR(Table2[[#This Row],[Units Produced]]/Table2[[#This Row],[Production Time Hours]],"")</f>
        <v>7.0900123304562275</v>
      </c>
      <c r="L583">
        <v>10.83</v>
      </c>
      <c r="M583">
        <v>22.4</v>
      </c>
      <c r="N583">
        <v>293.35000000000002</v>
      </c>
      <c r="O583">
        <v>3</v>
      </c>
      <c r="P583">
        <v>4.03</v>
      </c>
      <c r="Q583">
        <v>2.35</v>
      </c>
      <c r="R583">
        <v>0.93</v>
      </c>
      <c r="S583">
        <v>1.4E-2</v>
      </c>
      <c r="T583">
        <v>7.0000000000000007E-2</v>
      </c>
      <c r="U583">
        <v>0</v>
      </c>
      <c r="V583">
        <v>20.7</v>
      </c>
      <c r="W583">
        <v>53.1</v>
      </c>
    </row>
    <row r="584" spans="1:23" ht="16.5" x14ac:dyDescent="0.3">
      <c r="A584" s="3">
        <v>583</v>
      </c>
      <c r="B584" s="1">
        <v>44413</v>
      </c>
      <c r="C584" s="1" t="s">
        <v>63</v>
      </c>
      <c r="D584" t="s">
        <v>22</v>
      </c>
      <c r="E584">
        <v>5</v>
      </c>
      <c r="F584" t="s">
        <v>23</v>
      </c>
      <c r="G584">
        <v>93</v>
      </c>
      <c r="H584">
        <v>8</v>
      </c>
      <c r="I584" s="2">
        <f>IFERROR(Table2[[#This Row],[Defects]]/Table2[[#This Row],[Units Produced]],"")</f>
        <v>8.6021505376344093E-2</v>
      </c>
      <c r="J584">
        <v>6.65</v>
      </c>
      <c r="K584" s="4">
        <f>IFERROR(Table2[[#This Row],[Units Produced]]/Table2[[#This Row],[Production Time Hours]],"")</f>
        <v>13.984962406015036</v>
      </c>
      <c r="L584">
        <v>23.06</v>
      </c>
      <c r="M584">
        <v>18.239999999999998</v>
      </c>
      <c r="N584">
        <v>279.23</v>
      </c>
      <c r="O584">
        <v>2</v>
      </c>
      <c r="Q584">
        <v>0.78</v>
      </c>
      <c r="R584">
        <v>1.33</v>
      </c>
      <c r="S584">
        <v>2.8000000000000001E-2</v>
      </c>
      <c r="T584">
        <v>1.24</v>
      </c>
      <c r="U584">
        <v>1</v>
      </c>
      <c r="V584">
        <v>24.6</v>
      </c>
      <c r="W584">
        <v>46.2</v>
      </c>
    </row>
    <row r="585" spans="1:23" ht="16.5" x14ac:dyDescent="0.3">
      <c r="A585" s="3">
        <v>584</v>
      </c>
      <c r="B585" s="1">
        <v>44414</v>
      </c>
      <c r="C585" s="1" t="s">
        <v>63</v>
      </c>
      <c r="D585" t="s">
        <v>22</v>
      </c>
      <c r="E585">
        <v>5</v>
      </c>
      <c r="F585" t="s">
        <v>21</v>
      </c>
      <c r="G585">
        <v>72</v>
      </c>
      <c r="H585">
        <v>8</v>
      </c>
      <c r="I585" s="2">
        <f>IFERROR(Table2[[#This Row],[Defects]]/Table2[[#This Row],[Units Produced]],"")</f>
        <v>0.1111111111111111</v>
      </c>
      <c r="J585">
        <v>2.41</v>
      </c>
      <c r="K585" s="4">
        <f>IFERROR(Table2[[#This Row],[Units Produced]]/Table2[[#This Row],[Production Time Hours]],"")</f>
        <v>29.875518672199167</v>
      </c>
      <c r="L585">
        <v>30.2</v>
      </c>
      <c r="M585">
        <v>18.46</v>
      </c>
      <c r="N585">
        <v>318.87</v>
      </c>
      <c r="O585">
        <v>3</v>
      </c>
      <c r="P585">
        <v>3.75</v>
      </c>
      <c r="Q585">
        <v>0.72</v>
      </c>
      <c r="R585">
        <v>1.06</v>
      </c>
      <c r="S585">
        <v>2.7E-2</v>
      </c>
      <c r="U585">
        <v>0</v>
      </c>
      <c r="V585">
        <v>23</v>
      </c>
      <c r="W585">
        <v>59.6</v>
      </c>
    </row>
    <row r="586" spans="1:23" ht="16.5" x14ac:dyDescent="0.3">
      <c r="A586" s="3">
        <v>585</v>
      </c>
      <c r="B586" s="1">
        <v>44415</v>
      </c>
      <c r="C586" s="1" t="s">
        <v>63</v>
      </c>
      <c r="D586" t="s">
        <v>26</v>
      </c>
      <c r="E586">
        <v>13</v>
      </c>
      <c r="F586" t="s">
        <v>25</v>
      </c>
      <c r="G586">
        <v>136</v>
      </c>
      <c r="H586">
        <v>0</v>
      </c>
      <c r="I586" s="2">
        <f>IFERROR(Table2[[#This Row],[Defects]]/Table2[[#This Row],[Units Produced]],"")</f>
        <v>0</v>
      </c>
      <c r="J586">
        <v>2.73</v>
      </c>
      <c r="K586" s="4">
        <f>IFERROR(Table2[[#This Row],[Units Produced]]/Table2[[#This Row],[Production Time Hours]],"")</f>
        <v>49.816849816849818</v>
      </c>
      <c r="L586">
        <v>20.39</v>
      </c>
      <c r="M586">
        <v>22.49</v>
      </c>
      <c r="N586">
        <v>245.29</v>
      </c>
      <c r="O586">
        <v>2</v>
      </c>
      <c r="P586">
        <v>0.38</v>
      </c>
      <c r="Q586">
        <v>2.41</v>
      </c>
      <c r="R586">
        <v>1.93</v>
      </c>
      <c r="S586">
        <v>1.9E-2</v>
      </c>
      <c r="T586">
        <v>1.6</v>
      </c>
      <c r="U586">
        <v>1</v>
      </c>
      <c r="V586">
        <v>24.5</v>
      </c>
      <c r="W586">
        <v>30.8</v>
      </c>
    </row>
    <row r="587" spans="1:23" ht="16.5" x14ac:dyDescent="0.3">
      <c r="A587" s="3">
        <v>586</v>
      </c>
      <c r="B587" s="1">
        <v>44416</v>
      </c>
      <c r="C587" s="1" t="s">
        <v>63</v>
      </c>
      <c r="D587" t="s">
        <v>26</v>
      </c>
      <c r="E587">
        <v>16</v>
      </c>
      <c r="F587" t="s">
        <v>25</v>
      </c>
      <c r="G587">
        <v>69</v>
      </c>
      <c r="H587">
        <v>1</v>
      </c>
      <c r="I587" s="2">
        <f>IFERROR(Table2[[#This Row],[Defects]]/Table2[[#This Row],[Units Produced]],"")</f>
        <v>1.4492753623188406E-2</v>
      </c>
      <c r="J587">
        <v>17.97</v>
      </c>
      <c r="K587" s="4">
        <f>IFERROR(Table2[[#This Row],[Units Produced]]/Table2[[#This Row],[Production Time Hours]],"")</f>
        <v>3.8397328881469117</v>
      </c>
      <c r="L587">
        <v>42.22</v>
      </c>
      <c r="M587">
        <v>21.35</v>
      </c>
      <c r="N587">
        <v>433.48</v>
      </c>
      <c r="O587">
        <v>4</v>
      </c>
      <c r="P587">
        <v>3.51</v>
      </c>
      <c r="R587">
        <v>0.6</v>
      </c>
      <c r="S587">
        <v>2.8000000000000001E-2</v>
      </c>
      <c r="T587">
        <v>0.45</v>
      </c>
      <c r="U587">
        <v>0</v>
      </c>
      <c r="V587">
        <v>24.9</v>
      </c>
      <c r="W587">
        <v>52.9</v>
      </c>
    </row>
    <row r="588" spans="1:23" ht="16.5" x14ac:dyDescent="0.3">
      <c r="A588" s="3">
        <v>587</v>
      </c>
      <c r="B588" s="1">
        <v>44417</v>
      </c>
      <c r="C588" s="1" t="s">
        <v>63</v>
      </c>
      <c r="D588" t="s">
        <v>24</v>
      </c>
      <c r="E588">
        <v>10</v>
      </c>
      <c r="F588" t="s">
        <v>21</v>
      </c>
      <c r="G588">
        <v>146</v>
      </c>
      <c r="H588">
        <v>5</v>
      </c>
      <c r="I588" s="2">
        <f>IFERROR(Table2[[#This Row],[Defects]]/Table2[[#This Row],[Units Produced]],"")</f>
        <v>3.4246575342465752E-2</v>
      </c>
      <c r="J588">
        <v>9.4</v>
      </c>
      <c r="K588" s="4">
        <f>IFERROR(Table2[[#This Row],[Units Produced]]/Table2[[#This Row],[Production Time Hours]],"")</f>
        <v>15.531914893617021</v>
      </c>
      <c r="L588">
        <v>34.270000000000003</v>
      </c>
      <c r="M588">
        <v>21.09</v>
      </c>
      <c r="N588">
        <v>478.46</v>
      </c>
      <c r="O588">
        <v>3</v>
      </c>
      <c r="P588">
        <v>4.17</v>
      </c>
      <c r="R588">
        <v>2.39</v>
      </c>
      <c r="S588">
        <v>4.2999999999999997E-2</v>
      </c>
      <c r="T588">
        <v>1.4</v>
      </c>
      <c r="U588">
        <v>1</v>
      </c>
      <c r="V588">
        <v>23.9</v>
      </c>
      <c r="W588">
        <v>34.5</v>
      </c>
    </row>
    <row r="589" spans="1:23" ht="16.5" x14ac:dyDescent="0.3">
      <c r="A589" s="3">
        <v>588</v>
      </c>
      <c r="B589" s="1">
        <v>44418</v>
      </c>
      <c r="C589" s="1" t="s">
        <v>63</v>
      </c>
      <c r="D589" t="s">
        <v>22</v>
      </c>
      <c r="E589">
        <v>8</v>
      </c>
      <c r="F589" t="s">
        <v>21</v>
      </c>
      <c r="G589">
        <v>190</v>
      </c>
      <c r="H589">
        <v>7</v>
      </c>
      <c r="I589" s="2">
        <f>IFERROR(Table2[[#This Row],[Defects]]/Table2[[#This Row],[Units Produced]],"")</f>
        <v>3.6842105263157891E-2</v>
      </c>
      <c r="J589">
        <v>13.98</v>
      </c>
      <c r="K589" s="4">
        <f>IFERROR(Table2[[#This Row],[Units Produced]]/Table2[[#This Row],[Production Time Hours]],"")</f>
        <v>13.590844062947067</v>
      </c>
      <c r="L589">
        <v>48.21</v>
      </c>
      <c r="M589">
        <v>27.56</v>
      </c>
      <c r="N589">
        <v>225.97</v>
      </c>
      <c r="O589">
        <v>3</v>
      </c>
      <c r="Q589">
        <v>1.57</v>
      </c>
      <c r="R589">
        <v>2.27</v>
      </c>
      <c r="S589">
        <v>4.7E-2</v>
      </c>
      <c r="T589">
        <v>0.83</v>
      </c>
      <c r="U589">
        <v>2</v>
      </c>
      <c r="V589">
        <v>24.5</v>
      </c>
      <c r="W589">
        <v>56</v>
      </c>
    </row>
    <row r="590" spans="1:23" ht="16.5" x14ac:dyDescent="0.3">
      <c r="A590" s="3">
        <v>589</v>
      </c>
      <c r="B590" s="1">
        <v>44419</v>
      </c>
      <c r="C590" s="1" t="s">
        <v>63</v>
      </c>
      <c r="D590" t="s">
        <v>24</v>
      </c>
      <c r="E590">
        <v>11</v>
      </c>
      <c r="F590" t="s">
        <v>25</v>
      </c>
      <c r="G590">
        <v>160</v>
      </c>
      <c r="H590">
        <v>3</v>
      </c>
      <c r="I590" s="2">
        <f>IFERROR(Table2[[#This Row],[Defects]]/Table2[[#This Row],[Units Produced]],"")</f>
        <v>1.8749999999999999E-2</v>
      </c>
      <c r="J590">
        <v>8.2799999999999994</v>
      </c>
      <c r="K590" s="4">
        <f>IFERROR(Table2[[#This Row],[Units Produced]]/Table2[[#This Row],[Production Time Hours]],"")</f>
        <v>19.323671497584542</v>
      </c>
      <c r="L590">
        <v>37.89</v>
      </c>
      <c r="M590">
        <v>15.35</v>
      </c>
      <c r="N590">
        <v>371.46</v>
      </c>
      <c r="O590">
        <v>2</v>
      </c>
      <c r="P590">
        <v>3.21</v>
      </c>
      <c r="Q590">
        <v>0.81</v>
      </c>
      <c r="R590">
        <v>1.1499999999999999</v>
      </c>
      <c r="S590">
        <v>2.3E-2</v>
      </c>
      <c r="T590">
        <v>0.61</v>
      </c>
      <c r="U590">
        <v>0</v>
      </c>
      <c r="V590">
        <v>23.7</v>
      </c>
      <c r="W590">
        <v>38.200000000000003</v>
      </c>
    </row>
    <row r="591" spans="1:23" ht="16.5" x14ac:dyDescent="0.3">
      <c r="A591" s="3">
        <v>590</v>
      </c>
      <c r="B591" s="1">
        <v>44420</v>
      </c>
      <c r="C591" s="1" t="s">
        <v>63</v>
      </c>
      <c r="D591" t="s">
        <v>24</v>
      </c>
      <c r="E591">
        <v>10</v>
      </c>
      <c r="F591" t="s">
        <v>23</v>
      </c>
      <c r="G591">
        <v>52</v>
      </c>
      <c r="I591" s="2">
        <f>IFERROR(Table2[[#This Row],[Defects]]/Table2[[#This Row],[Units Produced]],"")</f>
        <v>0</v>
      </c>
      <c r="J591">
        <v>19.739999999999998</v>
      </c>
      <c r="K591" s="4">
        <f>IFERROR(Table2[[#This Row],[Units Produced]]/Table2[[#This Row],[Production Time Hours]],"")</f>
        <v>2.6342451874366768</v>
      </c>
      <c r="L591">
        <v>16.149999999999999</v>
      </c>
      <c r="M591">
        <v>29.42</v>
      </c>
      <c r="N591">
        <v>251.63</v>
      </c>
      <c r="O591">
        <v>3</v>
      </c>
      <c r="P591">
        <v>1.58</v>
      </c>
      <c r="Q591">
        <v>0.31</v>
      </c>
      <c r="R591">
        <v>0.71</v>
      </c>
      <c r="S591">
        <v>1.9E-2</v>
      </c>
      <c r="T591">
        <v>0.83</v>
      </c>
      <c r="U591">
        <v>2</v>
      </c>
      <c r="V591">
        <v>22</v>
      </c>
      <c r="W591">
        <v>37.299999999999997</v>
      </c>
    </row>
    <row r="592" spans="1:23" ht="16.5" x14ac:dyDescent="0.3">
      <c r="A592" s="3">
        <v>591</v>
      </c>
      <c r="B592" s="1">
        <v>44421</v>
      </c>
      <c r="C592" s="1" t="s">
        <v>63</v>
      </c>
      <c r="D592" t="s">
        <v>22</v>
      </c>
      <c r="E592">
        <v>5</v>
      </c>
      <c r="F592" t="s">
        <v>25</v>
      </c>
      <c r="G592">
        <v>171</v>
      </c>
      <c r="H592">
        <v>1</v>
      </c>
      <c r="I592" s="2">
        <f>IFERROR(Table2[[#This Row],[Defects]]/Table2[[#This Row],[Units Produced]],"")</f>
        <v>5.8479532163742687E-3</v>
      </c>
      <c r="J592">
        <v>3.15</v>
      </c>
      <c r="K592" s="4">
        <f>IFERROR(Table2[[#This Row],[Units Produced]]/Table2[[#This Row],[Production Time Hours]],"")</f>
        <v>54.285714285714285</v>
      </c>
      <c r="L592">
        <v>30.9</v>
      </c>
      <c r="M592">
        <v>26.87</v>
      </c>
      <c r="N592">
        <v>162.69</v>
      </c>
      <c r="O592">
        <v>2</v>
      </c>
      <c r="P592">
        <v>3.27</v>
      </c>
      <c r="Q592">
        <v>2.69</v>
      </c>
      <c r="R592">
        <v>1.82</v>
      </c>
      <c r="S592">
        <v>3.1E-2</v>
      </c>
      <c r="T592">
        <v>1.34</v>
      </c>
      <c r="U592">
        <v>2</v>
      </c>
      <c r="V592">
        <v>20</v>
      </c>
      <c r="W592">
        <v>45.7</v>
      </c>
    </row>
    <row r="593" spans="1:23" ht="16.5" x14ac:dyDescent="0.3">
      <c r="A593" s="3">
        <v>592</v>
      </c>
      <c r="B593" s="1">
        <v>44422</v>
      </c>
      <c r="C593" s="1" t="s">
        <v>63</v>
      </c>
      <c r="D593" t="s">
        <v>26</v>
      </c>
      <c r="E593">
        <v>16</v>
      </c>
      <c r="F593" t="s">
        <v>23</v>
      </c>
      <c r="G593">
        <v>106</v>
      </c>
      <c r="H593">
        <v>5</v>
      </c>
      <c r="I593" s="2">
        <f>IFERROR(Table2[[#This Row],[Defects]]/Table2[[#This Row],[Units Produced]],"")</f>
        <v>4.716981132075472E-2</v>
      </c>
      <c r="J593">
        <v>1.35</v>
      </c>
      <c r="K593" s="4">
        <f>IFERROR(Table2[[#This Row],[Units Produced]]/Table2[[#This Row],[Production Time Hours]],"")</f>
        <v>78.518518518518519</v>
      </c>
      <c r="L593">
        <v>16.170000000000002</v>
      </c>
      <c r="M593">
        <v>28.42</v>
      </c>
      <c r="N593">
        <v>183.87</v>
      </c>
      <c r="O593">
        <v>4</v>
      </c>
      <c r="P593">
        <v>0.88</v>
      </c>
      <c r="Q593">
        <v>1.36</v>
      </c>
      <c r="R593">
        <v>2.4</v>
      </c>
      <c r="S593">
        <v>2.1999999999999999E-2</v>
      </c>
      <c r="T593">
        <v>1.42</v>
      </c>
      <c r="U593">
        <v>1</v>
      </c>
      <c r="V593">
        <v>22.2</v>
      </c>
      <c r="W593">
        <v>43.6</v>
      </c>
    </row>
    <row r="594" spans="1:23" ht="16.5" x14ac:dyDescent="0.3">
      <c r="A594" s="3">
        <v>593</v>
      </c>
      <c r="B594" s="1">
        <v>44423</v>
      </c>
      <c r="C594" s="1" t="s">
        <v>63</v>
      </c>
      <c r="D594" t="s">
        <v>24</v>
      </c>
      <c r="E594">
        <v>10</v>
      </c>
      <c r="F594" t="s">
        <v>21</v>
      </c>
      <c r="G594">
        <v>153</v>
      </c>
      <c r="H594">
        <v>7</v>
      </c>
      <c r="I594" s="2">
        <f>IFERROR(Table2[[#This Row],[Defects]]/Table2[[#This Row],[Units Produced]],"")</f>
        <v>4.5751633986928102E-2</v>
      </c>
      <c r="J594">
        <v>11.15</v>
      </c>
      <c r="K594" s="4">
        <f>IFERROR(Table2[[#This Row],[Units Produced]]/Table2[[#This Row],[Production Time Hours]],"")</f>
        <v>13.721973094170403</v>
      </c>
      <c r="L594">
        <v>44.44</v>
      </c>
      <c r="M594">
        <v>24.72</v>
      </c>
      <c r="N594">
        <v>196.83</v>
      </c>
      <c r="O594">
        <v>4</v>
      </c>
      <c r="P594">
        <v>3.49</v>
      </c>
      <c r="Q594">
        <v>0.49</v>
      </c>
      <c r="R594">
        <v>2.36</v>
      </c>
      <c r="S594">
        <v>3.1E-2</v>
      </c>
      <c r="T594">
        <v>0.13</v>
      </c>
      <c r="U594">
        <v>2</v>
      </c>
      <c r="V594">
        <v>21.8</v>
      </c>
      <c r="W594">
        <v>39.4</v>
      </c>
    </row>
    <row r="595" spans="1:23" ht="16.5" x14ac:dyDescent="0.3">
      <c r="A595" s="3">
        <v>594</v>
      </c>
      <c r="B595" s="1">
        <v>44424</v>
      </c>
      <c r="C595" s="1" t="s">
        <v>63</v>
      </c>
      <c r="D595" t="s">
        <v>27</v>
      </c>
      <c r="E595">
        <v>18</v>
      </c>
      <c r="F595" t="s">
        <v>25</v>
      </c>
      <c r="G595">
        <v>121</v>
      </c>
      <c r="H595">
        <v>1</v>
      </c>
      <c r="I595" s="2">
        <f>IFERROR(Table2[[#This Row],[Defects]]/Table2[[#This Row],[Units Produced]],"")</f>
        <v>8.2644628099173556E-3</v>
      </c>
      <c r="J595">
        <v>10.28</v>
      </c>
      <c r="K595" s="4">
        <f>IFERROR(Table2[[#This Row],[Units Produced]]/Table2[[#This Row],[Production Time Hours]],"")</f>
        <v>11.770428015564203</v>
      </c>
      <c r="L595">
        <v>23.23</v>
      </c>
      <c r="M595">
        <v>19.260000000000002</v>
      </c>
      <c r="N595">
        <v>296.99</v>
      </c>
      <c r="O595">
        <v>4</v>
      </c>
      <c r="P595">
        <v>4.38</v>
      </c>
      <c r="Q595">
        <v>2.91</v>
      </c>
      <c r="R595">
        <v>0.69</v>
      </c>
      <c r="S595">
        <v>3.5000000000000003E-2</v>
      </c>
      <c r="T595">
        <v>1.48</v>
      </c>
      <c r="U595">
        <v>1</v>
      </c>
      <c r="V595">
        <v>18.3</v>
      </c>
      <c r="W595">
        <v>39.700000000000003</v>
      </c>
    </row>
    <row r="596" spans="1:23" ht="16.5" x14ac:dyDescent="0.3">
      <c r="A596" s="3">
        <v>595</v>
      </c>
      <c r="B596" s="1">
        <v>44425</v>
      </c>
      <c r="C596" s="1" t="s">
        <v>63</v>
      </c>
      <c r="D596" t="s">
        <v>26</v>
      </c>
      <c r="E596">
        <v>16</v>
      </c>
      <c r="F596" t="s">
        <v>23</v>
      </c>
      <c r="G596">
        <v>162</v>
      </c>
      <c r="H596">
        <v>0</v>
      </c>
      <c r="I596" s="2">
        <f>IFERROR(Table2[[#This Row],[Defects]]/Table2[[#This Row],[Units Produced]],"")</f>
        <v>0</v>
      </c>
      <c r="J596">
        <v>1.38</v>
      </c>
      <c r="K596" s="4">
        <f>IFERROR(Table2[[#This Row],[Units Produced]]/Table2[[#This Row],[Production Time Hours]],"")</f>
        <v>117.39130434782609</v>
      </c>
      <c r="L596">
        <v>27.5</v>
      </c>
      <c r="M596">
        <v>22.82</v>
      </c>
      <c r="N596">
        <v>204.84</v>
      </c>
      <c r="O596">
        <v>1</v>
      </c>
      <c r="P596">
        <v>4.7699999999999996</v>
      </c>
      <c r="Q596">
        <v>2.72</v>
      </c>
      <c r="R596">
        <v>1.35</v>
      </c>
      <c r="S596">
        <v>4.2000000000000003E-2</v>
      </c>
      <c r="T596">
        <v>1.75</v>
      </c>
      <c r="U596">
        <v>0</v>
      </c>
      <c r="V596">
        <v>23.7</v>
      </c>
      <c r="W596">
        <v>38.1</v>
      </c>
    </row>
    <row r="597" spans="1:23" ht="16.5" x14ac:dyDescent="0.3">
      <c r="A597" s="3">
        <v>596</v>
      </c>
      <c r="B597" s="1">
        <v>44426</v>
      </c>
      <c r="C597" s="1" t="s">
        <v>63</v>
      </c>
      <c r="D597" t="s">
        <v>20</v>
      </c>
      <c r="E597">
        <v>1</v>
      </c>
      <c r="F597" t="s">
        <v>21</v>
      </c>
      <c r="G597">
        <v>53</v>
      </c>
      <c r="H597">
        <v>6</v>
      </c>
      <c r="I597" s="2">
        <f>IFERROR(Table2[[#This Row],[Defects]]/Table2[[#This Row],[Units Produced]],"")</f>
        <v>0.11320754716981132</v>
      </c>
      <c r="J597">
        <v>20.07</v>
      </c>
      <c r="K597" s="4">
        <f>IFERROR(Table2[[#This Row],[Units Produced]]/Table2[[#This Row],[Production Time Hours]],"")</f>
        <v>2.6407573492775285</v>
      </c>
      <c r="L597">
        <v>44.84</v>
      </c>
      <c r="M597">
        <v>21.69</v>
      </c>
      <c r="N597">
        <v>305.87</v>
      </c>
      <c r="O597">
        <v>2</v>
      </c>
      <c r="P597">
        <v>0.92</v>
      </c>
      <c r="Q597">
        <v>0.82</v>
      </c>
      <c r="R597">
        <v>1.68</v>
      </c>
      <c r="S597">
        <v>3.5999999999999997E-2</v>
      </c>
      <c r="T597">
        <v>1.38</v>
      </c>
      <c r="U597">
        <v>1</v>
      </c>
      <c r="V597">
        <v>22.8</v>
      </c>
      <c r="W597">
        <v>42.4</v>
      </c>
    </row>
    <row r="598" spans="1:23" ht="16.5" x14ac:dyDescent="0.3">
      <c r="A598" s="3">
        <v>597</v>
      </c>
      <c r="B598" s="1">
        <v>44427</v>
      </c>
      <c r="C598" s="1" t="s">
        <v>63</v>
      </c>
      <c r="D598" t="s">
        <v>24</v>
      </c>
      <c r="E598">
        <v>10</v>
      </c>
      <c r="F598" t="s">
        <v>23</v>
      </c>
      <c r="G598">
        <v>152</v>
      </c>
      <c r="H598">
        <v>9</v>
      </c>
      <c r="I598" s="2">
        <f>IFERROR(Table2[[#This Row],[Defects]]/Table2[[#This Row],[Units Produced]],"")</f>
        <v>5.921052631578947E-2</v>
      </c>
      <c r="J598">
        <v>13.38</v>
      </c>
      <c r="K598" s="4">
        <f>IFERROR(Table2[[#This Row],[Units Produced]]/Table2[[#This Row],[Production Time Hours]],"")</f>
        <v>11.360239162929744</v>
      </c>
      <c r="L598">
        <v>20.58</v>
      </c>
      <c r="M598">
        <v>17.66</v>
      </c>
      <c r="N598">
        <v>100.04</v>
      </c>
      <c r="O598">
        <v>4</v>
      </c>
      <c r="P598">
        <v>3.09</v>
      </c>
      <c r="Q598">
        <v>0.11</v>
      </c>
      <c r="R598">
        <v>2.16</v>
      </c>
      <c r="S598">
        <v>3.1E-2</v>
      </c>
      <c r="T598">
        <v>0.78</v>
      </c>
      <c r="U598">
        <v>1</v>
      </c>
      <c r="V598">
        <v>18.8</v>
      </c>
      <c r="W598">
        <v>49.5</v>
      </c>
    </row>
    <row r="599" spans="1:23" ht="16.5" x14ac:dyDescent="0.3">
      <c r="A599" s="3">
        <v>598</v>
      </c>
      <c r="B599" s="1">
        <v>44428</v>
      </c>
      <c r="C599" s="1" t="s">
        <v>63</v>
      </c>
      <c r="D599" t="s">
        <v>22</v>
      </c>
      <c r="E599">
        <v>8</v>
      </c>
      <c r="F599" t="s">
        <v>25</v>
      </c>
      <c r="G599">
        <v>66</v>
      </c>
      <c r="I599" s="2">
        <f>IFERROR(Table2[[#This Row],[Defects]]/Table2[[#This Row],[Units Produced]],"")</f>
        <v>0</v>
      </c>
      <c r="J599">
        <v>20.329999999999998</v>
      </c>
      <c r="K599" s="4">
        <f>IFERROR(Table2[[#This Row],[Units Produced]]/Table2[[#This Row],[Production Time Hours]],"")</f>
        <v>3.2464338416133796</v>
      </c>
      <c r="L599">
        <v>28.39</v>
      </c>
      <c r="M599">
        <v>29.67</v>
      </c>
      <c r="N599">
        <v>224.87</v>
      </c>
      <c r="O599">
        <v>3</v>
      </c>
      <c r="P599">
        <v>4.91</v>
      </c>
      <c r="Q599">
        <v>0.97</v>
      </c>
      <c r="R599">
        <v>1.44</v>
      </c>
      <c r="S599">
        <v>3.6999999999999998E-2</v>
      </c>
      <c r="T599">
        <v>1.7</v>
      </c>
      <c r="U599">
        <v>0</v>
      </c>
      <c r="V599">
        <v>18.100000000000001</v>
      </c>
      <c r="W599">
        <v>43.6</v>
      </c>
    </row>
    <row r="600" spans="1:23" ht="16.5" x14ac:dyDescent="0.3">
      <c r="A600" s="3">
        <v>599</v>
      </c>
      <c r="B600" s="1">
        <v>44429</v>
      </c>
      <c r="C600" s="1" t="s">
        <v>63</v>
      </c>
      <c r="D600" t="s">
        <v>27</v>
      </c>
      <c r="E600">
        <v>17</v>
      </c>
      <c r="F600" t="s">
        <v>21</v>
      </c>
      <c r="G600">
        <v>191</v>
      </c>
      <c r="H600">
        <v>7</v>
      </c>
      <c r="I600" s="2">
        <f>IFERROR(Table2[[#This Row],[Defects]]/Table2[[#This Row],[Units Produced]],"")</f>
        <v>3.6649214659685861E-2</v>
      </c>
      <c r="J600">
        <v>11.53</v>
      </c>
      <c r="K600" s="4">
        <f>IFERROR(Table2[[#This Row],[Units Produced]]/Table2[[#This Row],[Production Time Hours]],"")</f>
        <v>16.565481352992194</v>
      </c>
      <c r="L600">
        <v>41.4</v>
      </c>
      <c r="M600">
        <v>19.53</v>
      </c>
      <c r="N600">
        <v>256.08999999999997</v>
      </c>
      <c r="O600">
        <v>4</v>
      </c>
      <c r="P600">
        <v>3.13</v>
      </c>
      <c r="Q600">
        <v>0.31</v>
      </c>
      <c r="R600">
        <v>1.45</v>
      </c>
      <c r="S600">
        <v>1.9E-2</v>
      </c>
      <c r="T600">
        <v>0.93</v>
      </c>
      <c r="U600">
        <v>1</v>
      </c>
      <c r="V600">
        <v>18.600000000000001</v>
      </c>
      <c r="W600">
        <v>43.4</v>
      </c>
    </row>
    <row r="601" spans="1:23" ht="16.5" x14ac:dyDescent="0.3">
      <c r="A601" s="3">
        <v>600</v>
      </c>
      <c r="B601" s="1">
        <v>44430</v>
      </c>
      <c r="C601" s="1" t="s">
        <v>63</v>
      </c>
      <c r="D601" t="s">
        <v>24</v>
      </c>
      <c r="E601">
        <v>11</v>
      </c>
      <c r="F601" t="s">
        <v>21</v>
      </c>
      <c r="G601">
        <v>70</v>
      </c>
      <c r="I601" s="2">
        <f>IFERROR(Table2[[#This Row],[Defects]]/Table2[[#This Row],[Units Produced]],"")</f>
        <v>0</v>
      </c>
      <c r="J601">
        <v>15.25</v>
      </c>
      <c r="K601" s="4">
        <f>IFERROR(Table2[[#This Row],[Units Produced]]/Table2[[#This Row],[Production Time Hours]],"")</f>
        <v>4.5901639344262293</v>
      </c>
      <c r="L601">
        <v>12.65</v>
      </c>
      <c r="M601">
        <v>15.63</v>
      </c>
      <c r="N601">
        <v>349.03</v>
      </c>
      <c r="O601">
        <v>2</v>
      </c>
      <c r="P601">
        <v>4.71</v>
      </c>
      <c r="Q601">
        <v>1.31</v>
      </c>
      <c r="R601">
        <v>1.65</v>
      </c>
      <c r="S601">
        <v>4.7E-2</v>
      </c>
      <c r="T601">
        <v>1.25</v>
      </c>
      <c r="U601">
        <v>1</v>
      </c>
      <c r="V601">
        <v>24.8</v>
      </c>
      <c r="W601">
        <v>57.8</v>
      </c>
    </row>
    <row r="602" spans="1:23" ht="16.5" x14ac:dyDescent="0.3">
      <c r="A602" s="3">
        <v>601</v>
      </c>
      <c r="B602" s="1">
        <v>44431</v>
      </c>
      <c r="C602" s="1" t="s">
        <v>63</v>
      </c>
      <c r="D602" t="s">
        <v>26</v>
      </c>
      <c r="E602">
        <v>14</v>
      </c>
      <c r="F602" t="s">
        <v>21</v>
      </c>
      <c r="G602">
        <v>176</v>
      </c>
      <c r="I602" s="2">
        <f>IFERROR(Table2[[#This Row],[Defects]]/Table2[[#This Row],[Units Produced]],"")</f>
        <v>0</v>
      </c>
      <c r="J602">
        <v>1.64</v>
      </c>
      <c r="K602" s="4">
        <f>IFERROR(Table2[[#This Row],[Units Produced]]/Table2[[#This Row],[Production Time Hours]],"")</f>
        <v>107.31707317073172</v>
      </c>
      <c r="L602">
        <v>21.1</v>
      </c>
      <c r="M602">
        <v>22.33</v>
      </c>
      <c r="N602">
        <v>118.99</v>
      </c>
      <c r="O602">
        <v>1</v>
      </c>
      <c r="P602">
        <v>2.19</v>
      </c>
      <c r="Q602">
        <v>1.7</v>
      </c>
      <c r="R602">
        <v>2.41</v>
      </c>
      <c r="S602">
        <v>3.5999999999999997E-2</v>
      </c>
      <c r="T602">
        <v>0.37</v>
      </c>
      <c r="U602">
        <v>0</v>
      </c>
      <c r="V602">
        <v>24.6</v>
      </c>
      <c r="W602">
        <v>57.7</v>
      </c>
    </row>
    <row r="603" spans="1:23" ht="16.5" x14ac:dyDescent="0.3">
      <c r="A603" s="3">
        <v>602</v>
      </c>
      <c r="B603" s="1">
        <v>44432</v>
      </c>
      <c r="C603" s="1" t="s">
        <v>63</v>
      </c>
      <c r="D603" t="s">
        <v>26</v>
      </c>
      <c r="E603">
        <v>13</v>
      </c>
      <c r="F603" t="s">
        <v>23</v>
      </c>
      <c r="G603">
        <v>145</v>
      </c>
      <c r="I603" s="2">
        <f>IFERROR(Table2[[#This Row],[Defects]]/Table2[[#This Row],[Units Produced]],"")</f>
        <v>0</v>
      </c>
      <c r="J603">
        <v>19.02</v>
      </c>
      <c r="K603" s="4">
        <f>IFERROR(Table2[[#This Row],[Units Produced]]/Table2[[#This Row],[Production Time Hours]],"")</f>
        <v>7.6235541535226083</v>
      </c>
      <c r="L603">
        <v>60</v>
      </c>
      <c r="M603">
        <v>16.61</v>
      </c>
      <c r="N603">
        <v>469.21</v>
      </c>
      <c r="O603">
        <v>2</v>
      </c>
      <c r="P603">
        <v>3.95</v>
      </c>
      <c r="Q603">
        <v>0.18</v>
      </c>
      <c r="R603">
        <v>1.04</v>
      </c>
      <c r="S603">
        <v>4.3999999999999997E-2</v>
      </c>
      <c r="T603">
        <v>0.03</v>
      </c>
      <c r="U603">
        <v>0</v>
      </c>
      <c r="V603">
        <v>20.100000000000001</v>
      </c>
      <c r="W603">
        <v>43.8</v>
      </c>
    </row>
    <row r="604" spans="1:23" ht="16.5" x14ac:dyDescent="0.3">
      <c r="A604" s="3">
        <v>603</v>
      </c>
      <c r="B604" s="1">
        <v>44433</v>
      </c>
      <c r="C604" s="1" t="s">
        <v>63</v>
      </c>
      <c r="D604" t="s">
        <v>22</v>
      </c>
      <c r="E604">
        <v>5</v>
      </c>
      <c r="F604" t="s">
        <v>23</v>
      </c>
      <c r="G604">
        <v>130</v>
      </c>
      <c r="H604">
        <v>7</v>
      </c>
      <c r="I604" s="2">
        <f>IFERROR(Table2[[#This Row],[Defects]]/Table2[[#This Row],[Units Produced]],"")</f>
        <v>5.3846153846153849E-2</v>
      </c>
      <c r="J604">
        <v>2.44</v>
      </c>
      <c r="K604" s="4">
        <f>IFERROR(Table2[[#This Row],[Units Produced]]/Table2[[#This Row],[Production Time Hours]],"")</f>
        <v>53.278688524590166</v>
      </c>
      <c r="L604">
        <v>39.799999999999997</v>
      </c>
      <c r="M604">
        <v>27.41</v>
      </c>
      <c r="N604">
        <v>224.24</v>
      </c>
      <c r="O604">
        <v>4</v>
      </c>
      <c r="P604">
        <v>0.42</v>
      </c>
      <c r="Q604">
        <v>2.93</v>
      </c>
      <c r="R604">
        <v>1.79</v>
      </c>
      <c r="S604">
        <v>1.9E-2</v>
      </c>
      <c r="T604">
        <v>1.26</v>
      </c>
      <c r="U604">
        <v>2</v>
      </c>
      <c r="V604">
        <v>24.3</v>
      </c>
      <c r="W604">
        <v>37</v>
      </c>
    </row>
    <row r="605" spans="1:23" ht="16.5" x14ac:dyDescent="0.3">
      <c r="A605" s="3">
        <v>604</v>
      </c>
      <c r="B605" s="1">
        <v>44434</v>
      </c>
      <c r="C605" s="1" t="s">
        <v>63</v>
      </c>
      <c r="D605" t="s">
        <v>22</v>
      </c>
      <c r="E605">
        <v>7</v>
      </c>
      <c r="F605" t="s">
        <v>21</v>
      </c>
      <c r="G605">
        <v>57</v>
      </c>
      <c r="H605">
        <v>3</v>
      </c>
      <c r="I605" s="2">
        <f>IFERROR(Table2[[#This Row],[Defects]]/Table2[[#This Row],[Units Produced]],"")</f>
        <v>5.2631578947368418E-2</v>
      </c>
      <c r="J605">
        <v>7.27</v>
      </c>
      <c r="K605" s="4">
        <f>IFERROR(Table2[[#This Row],[Units Produced]]/Table2[[#This Row],[Production Time Hours]],"")</f>
        <v>7.8404401650618984</v>
      </c>
      <c r="L605">
        <v>15.87</v>
      </c>
      <c r="M605">
        <v>15.5</v>
      </c>
      <c r="N605">
        <v>297.98</v>
      </c>
      <c r="O605">
        <v>2</v>
      </c>
      <c r="P605">
        <v>1.05</v>
      </c>
      <c r="Q605">
        <v>1.49</v>
      </c>
      <c r="R605">
        <v>2.4300000000000002</v>
      </c>
      <c r="S605">
        <v>3.6999999999999998E-2</v>
      </c>
      <c r="T605">
        <v>0.37</v>
      </c>
      <c r="U605">
        <v>1</v>
      </c>
      <c r="V605">
        <v>21</v>
      </c>
      <c r="W605">
        <v>34.700000000000003</v>
      </c>
    </row>
    <row r="606" spans="1:23" ht="16.5" x14ac:dyDescent="0.3">
      <c r="A606" s="3">
        <v>605</v>
      </c>
      <c r="B606" s="1">
        <v>44435</v>
      </c>
      <c r="C606" s="1" t="s">
        <v>63</v>
      </c>
      <c r="D606" t="s">
        <v>27</v>
      </c>
      <c r="E606">
        <v>18</v>
      </c>
      <c r="F606" t="s">
        <v>23</v>
      </c>
      <c r="G606">
        <v>87</v>
      </c>
      <c r="H606">
        <v>2</v>
      </c>
      <c r="I606" s="2">
        <f>IFERROR(Table2[[#This Row],[Defects]]/Table2[[#This Row],[Units Produced]],"")</f>
        <v>2.2988505747126436E-2</v>
      </c>
      <c r="J606">
        <v>11.8</v>
      </c>
      <c r="K606" s="4">
        <f>IFERROR(Table2[[#This Row],[Units Produced]]/Table2[[#This Row],[Production Time Hours]],"")</f>
        <v>7.3728813559322033</v>
      </c>
      <c r="L606">
        <v>48.35</v>
      </c>
      <c r="M606">
        <v>15.77</v>
      </c>
      <c r="N606">
        <v>378.01</v>
      </c>
      <c r="O606">
        <v>2</v>
      </c>
      <c r="P606">
        <v>0.59</v>
      </c>
      <c r="Q606">
        <v>1.96</v>
      </c>
      <c r="R606">
        <v>1.41</v>
      </c>
      <c r="S606">
        <v>1.0999999999999999E-2</v>
      </c>
      <c r="T606">
        <v>0.1</v>
      </c>
      <c r="U606">
        <v>0</v>
      </c>
      <c r="V606">
        <v>23.3</v>
      </c>
      <c r="W606">
        <v>56.9</v>
      </c>
    </row>
    <row r="607" spans="1:23" ht="16.5" x14ac:dyDescent="0.3">
      <c r="A607" s="3">
        <v>606</v>
      </c>
      <c r="B607" s="1">
        <v>44436</v>
      </c>
      <c r="C607" s="1" t="s">
        <v>63</v>
      </c>
      <c r="D607" t="s">
        <v>20</v>
      </c>
      <c r="E607">
        <v>4</v>
      </c>
      <c r="F607" t="s">
        <v>23</v>
      </c>
      <c r="G607">
        <v>84</v>
      </c>
      <c r="H607">
        <v>3</v>
      </c>
      <c r="I607" s="2">
        <f>IFERROR(Table2[[#This Row],[Defects]]/Table2[[#This Row],[Units Produced]],"")</f>
        <v>3.5714285714285712E-2</v>
      </c>
      <c r="J607">
        <v>6.79</v>
      </c>
      <c r="K607" s="4">
        <f>IFERROR(Table2[[#This Row],[Units Produced]]/Table2[[#This Row],[Production Time Hours]],"")</f>
        <v>12.371134020618557</v>
      </c>
      <c r="L607">
        <v>25.22</v>
      </c>
      <c r="M607">
        <v>26.85</v>
      </c>
      <c r="N607">
        <v>247.42</v>
      </c>
      <c r="O607">
        <v>3</v>
      </c>
      <c r="P607">
        <v>0.28000000000000003</v>
      </c>
      <c r="Q607">
        <v>0.79</v>
      </c>
      <c r="R607">
        <v>1.1499999999999999</v>
      </c>
      <c r="S607">
        <v>1.6E-2</v>
      </c>
      <c r="U607">
        <v>2</v>
      </c>
      <c r="V607">
        <v>18.2</v>
      </c>
      <c r="W607">
        <v>44.2</v>
      </c>
    </row>
    <row r="608" spans="1:23" ht="16.5" x14ac:dyDescent="0.3">
      <c r="A608" s="3">
        <v>607</v>
      </c>
      <c r="B608" s="1">
        <v>44437</v>
      </c>
      <c r="C608" s="1" t="s">
        <v>63</v>
      </c>
      <c r="D608" t="s">
        <v>20</v>
      </c>
      <c r="E608">
        <v>3</v>
      </c>
      <c r="F608" t="s">
        <v>21</v>
      </c>
      <c r="G608">
        <v>110</v>
      </c>
      <c r="H608">
        <v>7</v>
      </c>
      <c r="I608" s="2">
        <f>IFERROR(Table2[[#This Row],[Defects]]/Table2[[#This Row],[Units Produced]],"")</f>
        <v>6.363636363636363E-2</v>
      </c>
      <c r="J608">
        <v>2.36</v>
      </c>
      <c r="K608" s="4">
        <f>IFERROR(Table2[[#This Row],[Units Produced]]/Table2[[#This Row],[Production Time Hours]],"")</f>
        <v>46.610169491525426</v>
      </c>
      <c r="L608">
        <v>31.17</v>
      </c>
      <c r="M608">
        <v>16.91</v>
      </c>
      <c r="N608">
        <v>351.95</v>
      </c>
      <c r="O608">
        <v>1</v>
      </c>
      <c r="P608">
        <v>2.2200000000000002</v>
      </c>
      <c r="Q608">
        <v>1.8</v>
      </c>
      <c r="R608">
        <v>1.08</v>
      </c>
      <c r="S608">
        <v>1.4999999999999999E-2</v>
      </c>
      <c r="T608">
        <v>1.48</v>
      </c>
      <c r="U608">
        <v>0</v>
      </c>
      <c r="V608">
        <v>18.2</v>
      </c>
      <c r="W608">
        <v>52.8</v>
      </c>
    </row>
    <row r="609" spans="1:23" ht="16.5" x14ac:dyDescent="0.3">
      <c r="A609" s="3">
        <v>608</v>
      </c>
      <c r="B609" s="1">
        <v>44438</v>
      </c>
      <c r="C609" s="1" t="s">
        <v>63</v>
      </c>
      <c r="D609" t="s">
        <v>26</v>
      </c>
      <c r="E609">
        <v>14</v>
      </c>
      <c r="F609" t="s">
        <v>25</v>
      </c>
      <c r="G609">
        <v>99</v>
      </c>
      <c r="H609">
        <v>6</v>
      </c>
      <c r="I609" s="2">
        <f>IFERROR(Table2[[#This Row],[Defects]]/Table2[[#This Row],[Units Produced]],"")</f>
        <v>6.0606060606060608E-2</v>
      </c>
      <c r="J609">
        <v>17.21</v>
      </c>
      <c r="K609" s="4">
        <f>IFERROR(Table2[[#This Row],[Units Produced]]/Table2[[#This Row],[Production Time Hours]],"")</f>
        <v>5.7524694944799535</v>
      </c>
      <c r="L609">
        <v>18.899999999999999</v>
      </c>
      <c r="M609">
        <v>23.45</v>
      </c>
      <c r="N609">
        <v>297.38</v>
      </c>
      <c r="O609">
        <v>3</v>
      </c>
      <c r="P609">
        <v>4.2699999999999996</v>
      </c>
      <c r="Q609">
        <v>1.44</v>
      </c>
      <c r="R609">
        <v>1.81</v>
      </c>
      <c r="S609">
        <v>4.4999999999999998E-2</v>
      </c>
      <c r="T609">
        <v>0.53</v>
      </c>
      <c r="U609">
        <v>0</v>
      </c>
      <c r="V609">
        <v>20.100000000000001</v>
      </c>
      <c r="W609">
        <v>47.6</v>
      </c>
    </row>
    <row r="610" spans="1:23" ht="16.5" x14ac:dyDescent="0.3">
      <c r="A610" s="3">
        <v>609</v>
      </c>
      <c r="B610" s="1">
        <v>44439</v>
      </c>
      <c r="C610" s="1" t="s">
        <v>63</v>
      </c>
      <c r="D610" t="s">
        <v>26</v>
      </c>
      <c r="E610">
        <v>15</v>
      </c>
      <c r="F610" t="s">
        <v>25</v>
      </c>
      <c r="G610">
        <v>154</v>
      </c>
      <c r="H610">
        <v>4</v>
      </c>
      <c r="I610" s="2">
        <f>IFERROR(Table2[[#This Row],[Defects]]/Table2[[#This Row],[Units Produced]],"")</f>
        <v>2.5974025974025976E-2</v>
      </c>
      <c r="J610">
        <v>10.08</v>
      </c>
      <c r="K610" s="4">
        <f>IFERROR(Table2[[#This Row],[Units Produced]]/Table2[[#This Row],[Production Time Hours]],"")</f>
        <v>15.277777777777777</v>
      </c>
      <c r="L610">
        <v>43.74</v>
      </c>
      <c r="M610">
        <v>24.37</v>
      </c>
      <c r="N610">
        <v>289.74</v>
      </c>
      <c r="O610">
        <v>4</v>
      </c>
      <c r="P610">
        <v>1.39</v>
      </c>
      <c r="Q610">
        <v>2.57</v>
      </c>
      <c r="R610">
        <v>1.44</v>
      </c>
      <c r="S610">
        <v>2.9000000000000001E-2</v>
      </c>
      <c r="T610">
        <v>1.24</v>
      </c>
      <c r="U610">
        <v>0</v>
      </c>
      <c r="V610">
        <v>19.899999999999999</v>
      </c>
      <c r="W610">
        <v>36.6</v>
      </c>
    </row>
    <row r="611" spans="1:23" ht="16.5" x14ac:dyDescent="0.3">
      <c r="A611" s="3">
        <v>610</v>
      </c>
      <c r="B611" s="1">
        <v>44440</v>
      </c>
      <c r="C611" s="1" t="s">
        <v>64</v>
      </c>
      <c r="D611" t="s">
        <v>26</v>
      </c>
      <c r="E611">
        <v>16</v>
      </c>
      <c r="F611" t="s">
        <v>23</v>
      </c>
      <c r="G611">
        <v>170</v>
      </c>
      <c r="H611">
        <v>1</v>
      </c>
      <c r="I611" s="2">
        <f>IFERROR(Table2[[#This Row],[Defects]]/Table2[[#This Row],[Units Produced]],"")</f>
        <v>5.8823529411764705E-3</v>
      </c>
      <c r="J611">
        <v>18.02</v>
      </c>
      <c r="K611" s="4">
        <f>IFERROR(Table2[[#This Row],[Units Produced]]/Table2[[#This Row],[Production Time Hours]],"")</f>
        <v>9.433962264150944</v>
      </c>
      <c r="L611">
        <v>19.559999999999999</v>
      </c>
      <c r="M611">
        <v>29.93</v>
      </c>
      <c r="N611">
        <v>173.48</v>
      </c>
      <c r="O611">
        <v>2</v>
      </c>
      <c r="Q611">
        <v>0.65</v>
      </c>
      <c r="R611">
        <v>2.1800000000000002</v>
      </c>
      <c r="S611">
        <v>3.6999999999999998E-2</v>
      </c>
      <c r="T611">
        <v>1.38</v>
      </c>
      <c r="U611">
        <v>1</v>
      </c>
      <c r="V611">
        <v>20.3</v>
      </c>
      <c r="W611">
        <v>38.4</v>
      </c>
    </row>
    <row r="612" spans="1:23" ht="16.5" x14ac:dyDescent="0.3">
      <c r="A612" s="3">
        <v>611</v>
      </c>
      <c r="B612" s="1">
        <v>44441</v>
      </c>
      <c r="C612" s="1" t="s">
        <v>64</v>
      </c>
      <c r="D612" t="s">
        <v>26</v>
      </c>
      <c r="E612">
        <v>16</v>
      </c>
      <c r="F612" t="s">
        <v>25</v>
      </c>
      <c r="G612">
        <v>94</v>
      </c>
      <c r="H612">
        <v>8</v>
      </c>
      <c r="I612" s="2">
        <f>IFERROR(Table2[[#This Row],[Defects]]/Table2[[#This Row],[Units Produced]],"")</f>
        <v>8.5106382978723402E-2</v>
      </c>
      <c r="J612">
        <v>6.5</v>
      </c>
      <c r="K612" s="4">
        <f>IFERROR(Table2[[#This Row],[Units Produced]]/Table2[[#This Row],[Production Time Hours]],"")</f>
        <v>14.461538461538462</v>
      </c>
      <c r="L612">
        <v>29.2</v>
      </c>
      <c r="M612">
        <v>18.82</v>
      </c>
      <c r="N612">
        <v>256.97000000000003</v>
      </c>
      <c r="O612">
        <v>1</v>
      </c>
      <c r="R612">
        <v>1.01</v>
      </c>
      <c r="S612">
        <v>4.9000000000000002E-2</v>
      </c>
      <c r="T612">
        <v>0.44</v>
      </c>
      <c r="U612">
        <v>2</v>
      </c>
      <c r="V612">
        <v>20.2</v>
      </c>
      <c r="W612">
        <v>57.3</v>
      </c>
    </row>
    <row r="613" spans="1:23" ht="16.5" x14ac:dyDescent="0.3">
      <c r="A613" s="3">
        <v>612</v>
      </c>
      <c r="B613" s="1">
        <v>44442</v>
      </c>
      <c r="C613" s="1" t="s">
        <v>64</v>
      </c>
      <c r="D613" t="s">
        <v>27</v>
      </c>
      <c r="E613">
        <v>17</v>
      </c>
      <c r="F613" t="s">
        <v>21</v>
      </c>
      <c r="G613">
        <v>69</v>
      </c>
      <c r="H613">
        <v>9</v>
      </c>
      <c r="I613" s="2">
        <f>IFERROR(Table2[[#This Row],[Defects]]/Table2[[#This Row],[Units Produced]],"")</f>
        <v>0.13043478260869565</v>
      </c>
      <c r="J613">
        <v>11.88</v>
      </c>
      <c r="K613" s="4">
        <f>IFERROR(Table2[[#This Row],[Units Produced]]/Table2[[#This Row],[Production Time Hours]],"")</f>
        <v>5.808080808080808</v>
      </c>
      <c r="L613">
        <v>48.63</v>
      </c>
      <c r="M613">
        <v>19.440000000000001</v>
      </c>
      <c r="N613">
        <v>182.78</v>
      </c>
      <c r="O613">
        <v>3</v>
      </c>
      <c r="P613">
        <v>1.32</v>
      </c>
      <c r="Q613">
        <v>0.54</v>
      </c>
      <c r="R613">
        <v>2.5</v>
      </c>
      <c r="S613">
        <v>4.4999999999999998E-2</v>
      </c>
      <c r="T613">
        <v>1.22</v>
      </c>
      <c r="U613">
        <v>1</v>
      </c>
      <c r="V613">
        <v>22.8</v>
      </c>
      <c r="W613">
        <v>43.5</v>
      </c>
    </row>
    <row r="614" spans="1:23" ht="16.5" x14ac:dyDescent="0.3">
      <c r="A614" s="3">
        <v>613</v>
      </c>
      <c r="B614" s="1">
        <v>44443</v>
      </c>
      <c r="C614" s="1" t="s">
        <v>64</v>
      </c>
      <c r="D614" t="s">
        <v>27</v>
      </c>
      <c r="E614">
        <v>20</v>
      </c>
      <c r="F614" t="s">
        <v>21</v>
      </c>
      <c r="G614">
        <v>192</v>
      </c>
      <c r="H614">
        <v>5</v>
      </c>
      <c r="I614" s="2">
        <f>IFERROR(Table2[[#This Row],[Defects]]/Table2[[#This Row],[Units Produced]],"")</f>
        <v>2.6041666666666668E-2</v>
      </c>
      <c r="J614">
        <v>9.16</v>
      </c>
      <c r="K614" s="4">
        <f>IFERROR(Table2[[#This Row],[Units Produced]]/Table2[[#This Row],[Production Time Hours]],"")</f>
        <v>20.960698689956331</v>
      </c>
      <c r="L614">
        <v>28.91</v>
      </c>
      <c r="M614">
        <v>15.99</v>
      </c>
      <c r="N614">
        <v>416.33</v>
      </c>
      <c r="O614">
        <v>1</v>
      </c>
      <c r="P614">
        <v>3.05</v>
      </c>
      <c r="Q614">
        <v>0.68</v>
      </c>
      <c r="R614">
        <v>2.29</v>
      </c>
      <c r="S614">
        <v>3.4000000000000002E-2</v>
      </c>
      <c r="T614">
        <v>0.54</v>
      </c>
      <c r="U614">
        <v>1</v>
      </c>
      <c r="V614">
        <v>24.4</v>
      </c>
      <c r="W614">
        <v>46.3</v>
      </c>
    </row>
    <row r="615" spans="1:23" ht="16.5" x14ac:dyDescent="0.3">
      <c r="A615" s="3">
        <v>614</v>
      </c>
      <c r="B615" s="1">
        <v>44444</v>
      </c>
      <c r="C615" s="1" t="s">
        <v>64</v>
      </c>
      <c r="D615" t="s">
        <v>22</v>
      </c>
      <c r="E615">
        <v>7</v>
      </c>
      <c r="F615" t="s">
        <v>23</v>
      </c>
      <c r="G615">
        <v>92</v>
      </c>
      <c r="H615">
        <v>1</v>
      </c>
      <c r="I615" s="2">
        <f>IFERROR(Table2[[#This Row],[Defects]]/Table2[[#This Row],[Units Produced]],"")</f>
        <v>1.0869565217391304E-2</v>
      </c>
      <c r="J615">
        <v>11.01</v>
      </c>
      <c r="K615" s="4">
        <f>IFERROR(Table2[[#This Row],[Units Produced]]/Table2[[#This Row],[Production Time Hours]],"")</f>
        <v>8.3560399636693923</v>
      </c>
      <c r="L615">
        <v>30.14</v>
      </c>
      <c r="M615">
        <v>15.75</v>
      </c>
      <c r="N615">
        <v>153.07</v>
      </c>
      <c r="O615">
        <v>4</v>
      </c>
      <c r="P615">
        <v>0.8</v>
      </c>
      <c r="Q615">
        <v>1.32</v>
      </c>
      <c r="R615">
        <v>1.22</v>
      </c>
      <c r="S615">
        <v>0.02</v>
      </c>
      <c r="T615">
        <v>1.37</v>
      </c>
      <c r="U615">
        <v>2</v>
      </c>
      <c r="V615">
        <v>18</v>
      </c>
      <c r="W615">
        <v>39</v>
      </c>
    </row>
    <row r="616" spans="1:23" ht="16.5" x14ac:dyDescent="0.3">
      <c r="A616" s="3">
        <v>615</v>
      </c>
      <c r="B616" s="1">
        <v>44445</v>
      </c>
      <c r="C616" s="1" t="s">
        <v>64</v>
      </c>
      <c r="D616" t="s">
        <v>24</v>
      </c>
      <c r="E616">
        <v>10</v>
      </c>
      <c r="F616" t="s">
        <v>23</v>
      </c>
      <c r="G616">
        <v>142</v>
      </c>
      <c r="I616" s="2">
        <f>IFERROR(Table2[[#This Row],[Defects]]/Table2[[#This Row],[Units Produced]],"")</f>
        <v>0</v>
      </c>
      <c r="J616">
        <v>23.38</v>
      </c>
      <c r="K616" s="4">
        <f>IFERROR(Table2[[#This Row],[Units Produced]]/Table2[[#This Row],[Production Time Hours]],"")</f>
        <v>6.0735671514114626</v>
      </c>
      <c r="L616">
        <v>44.53</v>
      </c>
      <c r="M616">
        <v>21.14</v>
      </c>
      <c r="N616">
        <v>117.01</v>
      </c>
      <c r="O616">
        <v>4</v>
      </c>
      <c r="P616">
        <v>2.02</v>
      </c>
      <c r="Q616">
        <v>1.1299999999999999</v>
      </c>
      <c r="R616">
        <v>2.2200000000000002</v>
      </c>
      <c r="S616">
        <v>1.6E-2</v>
      </c>
      <c r="T616">
        <v>0.47</v>
      </c>
      <c r="U616">
        <v>1</v>
      </c>
      <c r="V616">
        <v>19.899999999999999</v>
      </c>
      <c r="W616">
        <v>44.2</v>
      </c>
    </row>
    <row r="617" spans="1:23" ht="16.5" x14ac:dyDescent="0.3">
      <c r="A617" s="3">
        <v>616</v>
      </c>
      <c r="B617" s="1">
        <v>44446</v>
      </c>
      <c r="C617" s="1" t="s">
        <v>64</v>
      </c>
      <c r="D617" t="s">
        <v>26</v>
      </c>
      <c r="E617">
        <v>14</v>
      </c>
      <c r="F617" t="s">
        <v>21</v>
      </c>
      <c r="G617">
        <v>79</v>
      </c>
      <c r="H617">
        <v>5</v>
      </c>
      <c r="I617" s="2">
        <f>IFERROR(Table2[[#This Row],[Defects]]/Table2[[#This Row],[Units Produced]],"")</f>
        <v>6.3291139240506333E-2</v>
      </c>
      <c r="J617">
        <v>10.18</v>
      </c>
      <c r="K617" s="4">
        <f>IFERROR(Table2[[#This Row],[Units Produced]]/Table2[[#This Row],[Production Time Hours]],"")</f>
        <v>7.7603143418467582</v>
      </c>
      <c r="L617">
        <v>45.68</v>
      </c>
      <c r="M617">
        <v>24.88</v>
      </c>
      <c r="N617">
        <v>257.33999999999997</v>
      </c>
      <c r="O617">
        <v>1</v>
      </c>
      <c r="P617">
        <v>2.73</v>
      </c>
      <c r="Q617">
        <v>0.82</v>
      </c>
      <c r="R617">
        <v>2.5</v>
      </c>
      <c r="S617">
        <v>3.6999999999999998E-2</v>
      </c>
      <c r="T617">
        <v>0.92</v>
      </c>
      <c r="U617">
        <v>2</v>
      </c>
      <c r="V617">
        <v>18.600000000000001</v>
      </c>
      <c r="W617">
        <v>54.3</v>
      </c>
    </row>
    <row r="618" spans="1:23" ht="16.5" x14ac:dyDescent="0.3">
      <c r="A618" s="3">
        <v>617</v>
      </c>
      <c r="B618" s="1">
        <v>44447</v>
      </c>
      <c r="C618" s="1" t="s">
        <v>64</v>
      </c>
      <c r="D618" t="s">
        <v>24</v>
      </c>
      <c r="E618">
        <v>11</v>
      </c>
      <c r="F618" t="s">
        <v>23</v>
      </c>
      <c r="G618">
        <v>65</v>
      </c>
      <c r="H618">
        <v>2</v>
      </c>
      <c r="I618" s="2">
        <f>IFERROR(Table2[[#This Row],[Defects]]/Table2[[#This Row],[Units Produced]],"")</f>
        <v>3.0769230769230771E-2</v>
      </c>
      <c r="J618">
        <v>12.84</v>
      </c>
      <c r="K618" s="4">
        <f>IFERROR(Table2[[#This Row],[Units Produced]]/Table2[[#This Row],[Production Time Hours]],"")</f>
        <v>5.0623052959501562</v>
      </c>
      <c r="L618">
        <v>38.200000000000003</v>
      </c>
      <c r="M618">
        <v>24.93</v>
      </c>
      <c r="N618">
        <v>106.26</v>
      </c>
      <c r="O618">
        <v>1</v>
      </c>
      <c r="P618">
        <v>4.99</v>
      </c>
      <c r="Q618">
        <v>0.87</v>
      </c>
      <c r="R618">
        <v>2.4900000000000002</v>
      </c>
      <c r="S618">
        <v>2.4E-2</v>
      </c>
      <c r="T618">
        <v>0.56000000000000005</v>
      </c>
      <c r="U618">
        <v>1</v>
      </c>
      <c r="V618">
        <v>22.7</v>
      </c>
      <c r="W618">
        <v>54.9</v>
      </c>
    </row>
    <row r="619" spans="1:23" ht="16.5" x14ac:dyDescent="0.3">
      <c r="A619" s="3">
        <v>618</v>
      </c>
      <c r="B619" s="1">
        <v>44448</v>
      </c>
      <c r="C619" s="1" t="s">
        <v>64</v>
      </c>
      <c r="D619" t="s">
        <v>20</v>
      </c>
      <c r="E619">
        <v>3</v>
      </c>
      <c r="F619" t="s">
        <v>21</v>
      </c>
      <c r="G619">
        <v>130</v>
      </c>
      <c r="H619">
        <v>2</v>
      </c>
      <c r="I619" s="2">
        <f>IFERROR(Table2[[#This Row],[Defects]]/Table2[[#This Row],[Units Produced]],"")</f>
        <v>1.5384615384615385E-2</v>
      </c>
      <c r="J619">
        <v>23.07</v>
      </c>
      <c r="K619" s="4">
        <f>IFERROR(Table2[[#This Row],[Units Produced]]/Table2[[#This Row],[Production Time Hours]],"")</f>
        <v>5.6350238404854789</v>
      </c>
      <c r="L619">
        <v>10.91</v>
      </c>
      <c r="M619">
        <v>26.65</v>
      </c>
      <c r="N619">
        <v>243.1</v>
      </c>
      <c r="O619">
        <v>4</v>
      </c>
      <c r="R619">
        <v>1.1299999999999999</v>
      </c>
      <c r="S619">
        <v>2.7E-2</v>
      </c>
      <c r="T619">
        <v>1.99</v>
      </c>
      <c r="U619">
        <v>1</v>
      </c>
      <c r="V619">
        <v>18.3</v>
      </c>
      <c r="W619">
        <v>48</v>
      </c>
    </row>
    <row r="620" spans="1:23" ht="16.5" x14ac:dyDescent="0.3">
      <c r="A620" s="3">
        <v>619</v>
      </c>
      <c r="B620" s="1">
        <v>44449</v>
      </c>
      <c r="C620" s="1" t="s">
        <v>64</v>
      </c>
      <c r="D620" t="s">
        <v>22</v>
      </c>
      <c r="E620">
        <v>8</v>
      </c>
      <c r="F620" t="s">
        <v>21</v>
      </c>
      <c r="G620">
        <v>166</v>
      </c>
      <c r="H620">
        <v>9</v>
      </c>
      <c r="I620" s="2">
        <f>IFERROR(Table2[[#This Row],[Defects]]/Table2[[#This Row],[Units Produced]],"")</f>
        <v>5.4216867469879519E-2</v>
      </c>
      <c r="J620">
        <v>2.14</v>
      </c>
      <c r="K620" s="4">
        <f>IFERROR(Table2[[#This Row],[Units Produced]]/Table2[[#This Row],[Production Time Hours]],"")</f>
        <v>77.570093457943926</v>
      </c>
      <c r="L620">
        <v>38.950000000000003</v>
      </c>
      <c r="M620">
        <v>23.1</v>
      </c>
      <c r="N620">
        <v>412.18</v>
      </c>
      <c r="O620">
        <v>1</v>
      </c>
      <c r="P620">
        <v>7.0000000000000007E-2</v>
      </c>
      <c r="R620">
        <v>1.54</v>
      </c>
      <c r="S620">
        <v>3.6999999999999998E-2</v>
      </c>
      <c r="T620">
        <v>1.32</v>
      </c>
      <c r="U620">
        <v>0</v>
      </c>
      <c r="V620">
        <v>19.3</v>
      </c>
      <c r="W620">
        <v>41.2</v>
      </c>
    </row>
    <row r="621" spans="1:23" ht="16.5" x14ac:dyDescent="0.3">
      <c r="A621" s="3">
        <v>620</v>
      </c>
      <c r="B621" s="1">
        <v>44450</v>
      </c>
      <c r="C621" s="1" t="s">
        <v>64</v>
      </c>
      <c r="D621" t="s">
        <v>27</v>
      </c>
      <c r="E621">
        <v>17</v>
      </c>
      <c r="F621" t="s">
        <v>23</v>
      </c>
      <c r="G621">
        <v>131</v>
      </c>
      <c r="H621">
        <v>8</v>
      </c>
      <c r="I621" s="2">
        <f>IFERROR(Table2[[#This Row],[Defects]]/Table2[[#This Row],[Units Produced]],"")</f>
        <v>6.1068702290076333E-2</v>
      </c>
      <c r="J621">
        <v>8.33</v>
      </c>
      <c r="K621" s="4">
        <f>IFERROR(Table2[[#This Row],[Units Produced]]/Table2[[#This Row],[Production Time Hours]],"")</f>
        <v>15.726290516206483</v>
      </c>
      <c r="L621">
        <v>39.86</v>
      </c>
      <c r="M621">
        <v>26.9</v>
      </c>
      <c r="N621">
        <v>419.72</v>
      </c>
      <c r="O621">
        <v>4</v>
      </c>
      <c r="P621">
        <v>3.18</v>
      </c>
      <c r="Q621">
        <v>2.33</v>
      </c>
      <c r="R621">
        <v>1.52</v>
      </c>
      <c r="S621">
        <v>4.2000000000000003E-2</v>
      </c>
      <c r="T621">
        <v>0.22</v>
      </c>
      <c r="U621">
        <v>0</v>
      </c>
      <c r="V621">
        <v>20.9</v>
      </c>
      <c r="W621">
        <v>30.8</v>
      </c>
    </row>
    <row r="622" spans="1:23" ht="16.5" x14ac:dyDescent="0.3">
      <c r="A622" s="3">
        <v>621</v>
      </c>
      <c r="B622" s="1">
        <v>44451</v>
      </c>
      <c r="C622" s="1" t="s">
        <v>64</v>
      </c>
      <c r="D622" t="s">
        <v>22</v>
      </c>
      <c r="E622">
        <v>7</v>
      </c>
      <c r="F622" t="s">
        <v>25</v>
      </c>
      <c r="G622">
        <v>168</v>
      </c>
      <c r="H622">
        <v>6</v>
      </c>
      <c r="I622" s="2">
        <f>IFERROR(Table2[[#This Row],[Defects]]/Table2[[#This Row],[Units Produced]],"")</f>
        <v>3.5714285714285712E-2</v>
      </c>
      <c r="J622">
        <v>5.69</v>
      </c>
      <c r="K622" s="4">
        <f>IFERROR(Table2[[#This Row],[Units Produced]]/Table2[[#This Row],[Production Time Hours]],"")</f>
        <v>29.525483304042176</v>
      </c>
      <c r="L622">
        <v>24.21</v>
      </c>
      <c r="M622">
        <v>17.71</v>
      </c>
      <c r="N622">
        <v>251.77</v>
      </c>
      <c r="O622">
        <v>4</v>
      </c>
      <c r="P622">
        <v>3.22</v>
      </c>
      <c r="Q622">
        <v>0.1</v>
      </c>
      <c r="R622">
        <v>1.89</v>
      </c>
      <c r="S622">
        <v>3.2000000000000001E-2</v>
      </c>
      <c r="T622">
        <v>1.9</v>
      </c>
      <c r="U622">
        <v>2</v>
      </c>
      <c r="V622">
        <v>18.2</v>
      </c>
      <c r="W622">
        <v>42.2</v>
      </c>
    </row>
    <row r="623" spans="1:23" ht="16.5" x14ac:dyDescent="0.3">
      <c r="A623" s="3">
        <v>622</v>
      </c>
      <c r="B623" s="1">
        <v>44452</v>
      </c>
      <c r="C623" s="1" t="s">
        <v>64</v>
      </c>
      <c r="D623" t="s">
        <v>22</v>
      </c>
      <c r="E623">
        <v>6</v>
      </c>
      <c r="F623" t="s">
        <v>25</v>
      </c>
      <c r="G623">
        <v>157</v>
      </c>
      <c r="H623">
        <v>2</v>
      </c>
      <c r="I623" s="2">
        <f>IFERROR(Table2[[#This Row],[Defects]]/Table2[[#This Row],[Units Produced]],"")</f>
        <v>1.2738853503184714E-2</v>
      </c>
      <c r="J623">
        <v>11.4</v>
      </c>
      <c r="K623" s="4">
        <f>IFERROR(Table2[[#This Row],[Units Produced]]/Table2[[#This Row],[Production Time Hours]],"")</f>
        <v>13.771929824561402</v>
      </c>
      <c r="L623">
        <v>35.49</v>
      </c>
      <c r="M623">
        <v>24.51</v>
      </c>
      <c r="N623">
        <v>348.12</v>
      </c>
      <c r="O623">
        <v>1</v>
      </c>
      <c r="P623">
        <v>2.75</v>
      </c>
      <c r="Q623">
        <v>1.88</v>
      </c>
      <c r="R623">
        <v>0.65</v>
      </c>
      <c r="S623">
        <v>4.3999999999999997E-2</v>
      </c>
      <c r="T623">
        <v>1.37</v>
      </c>
      <c r="U623">
        <v>2</v>
      </c>
      <c r="V623">
        <v>22.8</v>
      </c>
      <c r="W623">
        <v>31.6</v>
      </c>
    </row>
    <row r="624" spans="1:23" ht="16.5" x14ac:dyDescent="0.3">
      <c r="A624" s="3">
        <v>623</v>
      </c>
      <c r="B624" s="1">
        <v>44453</v>
      </c>
      <c r="C624" s="1" t="s">
        <v>64</v>
      </c>
      <c r="D624" t="s">
        <v>22</v>
      </c>
      <c r="E624">
        <v>7</v>
      </c>
      <c r="F624" t="s">
        <v>25</v>
      </c>
      <c r="G624">
        <v>156</v>
      </c>
      <c r="H624">
        <v>5</v>
      </c>
      <c r="I624" s="2">
        <f>IFERROR(Table2[[#This Row],[Defects]]/Table2[[#This Row],[Units Produced]],"")</f>
        <v>3.2051282051282048E-2</v>
      </c>
      <c r="J624">
        <v>3.73</v>
      </c>
      <c r="K624" s="4">
        <f>IFERROR(Table2[[#This Row],[Units Produced]]/Table2[[#This Row],[Production Time Hours]],"")</f>
        <v>41.8230563002681</v>
      </c>
      <c r="L624">
        <v>20.82</v>
      </c>
      <c r="M624">
        <v>26.67</v>
      </c>
      <c r="N624">
        <v>348.27</v>
      </c>
      <c r="O624">
        <v>4</v>
      </c>
      <c r="P624">
        <v>0.14000000000000001</v>
      </c>
      <c r="Q624">
        <v>2.59</v>
      </c>
      <c r="R624">
        <v>2.14</v>
      </c>
      <c r="S624">
        <v>4.3999999999999997E-2</v>
      </c>
      <c r="T624">
        <v>1.1000000000000001</v>
      </c>
      <c r="U624">
        <v>0</v>
      </c>
      <c r="V624">
        <v>23.4</v>
      </c>
      <c r="W624">
        <v>38.299999999999997</v>
      </c>
    </row>
    <row r="625" spans="1:23" ht="16.5" x14ac:dyDescent="0.3">
      <c r="A625" s="3">
        <v>624</v>
      </c>
      <c r="B625" s="1">
        <v>44454</v>
      </c>
      <c r="C625" s="1" t="s">
        <v>64</v>
      </c>
      <c r="D625" t="s">
        <v>20</v>
      </c>
      <c r="E625">
        <v>2</v>
      </c>
      <c r="F625" t="s">
        <v>21</v>
      </c>
      <c r="G625">
        <v>75</v>
      </c>
      <c r="H625">
        <v>7</v>
      </c>
      <c r="I625" s="2">
        <f>IFERROR(Table2[[#This Row],[Defects]]/Table2[[#This Row],[Units Produced]],"")</f>
        <v>9.3333333333333338E-2</v>
      </c>
      <c r="J625">
        <v>11.59</v>
      </c>
      <c r="K625" s="4">
        <f>IFERROR(Table2[[#This Row],[Units Produced]]/Table2[[#This Row],[Production Time Hours]],"")</f>
        <v>6.4710957722174287</v>
      </c>
      <c r="L625">
        <v>23.04</v>
      </c>
      <c r="M625">
        <v>23.56</v>
      </c>
      <c r="N625">
        <v>273.45</v>
      </c>
      <c r="O625">
        <v>4</v>
      </c>
      <c r="P625">
        <v>1.4</v>
      </c>
      <c r="Q625">
        <v>1.1299999999999999</v>
      </c>
      <c r="R625">
        <v>0.89</v>
      </c>
      <c r="S625">
        <v>3.2000000000000001E-2</v>
      </c>
      <c r="T625">
        <v>0.66</v>
      </c>
      <c r="U625">
        <v>1</v>
      </c>
      <c r="V625">
        <v>24.5</v>
      </c>
      <c r="W625">
        <v>41.4</v>
      </c>
    </row>
    <row r="626" spans="1:23" ht="16.5" x14ac:dyDescent="0.3">
      <c r="A626" s="3">
        <v>625</v>
      </c>
      <c r="B626" s="1">
        <v>44455</v>
      </c>
      <c r="C626" s="1" t="s">
        <v>64</v>
      </c>
      <c r="D626" t="s">
        <v>27</v>
      </c>
      <c r="E626">
        <v>19</v>
      </c>
      <c r="F626" t="s">
        <v>25</v>
      </c>
      <c r="G626">
        <v>62</v>
      </c>
      <c r="H626">
        <v>2</v>
      </c>
      <c r="I626" s="2">
        <f>IFERROR(Table2[[#This Row],[Defects]]/Table2[[#This Row],[Units Produced]],"")</f>
        <v>3.2258064516129031E-2</v>
      </c>
      <c r="J626">
        <v>7.7</v>
      </c>
      <c r="K626" s="4">
        <f>IFERROR(Table2[[#This Row],[Units Produced]]/Table2[[#This Row],[Production Time Hours]],"")</f>
        <v>8.0519480519480524</v>
      </c>
      <c r="L626">
        <v>24.32</v>
      </c>
      <c r="M626">
        <v>25.86</v>
      </c>
      <c r="N626">
        <v>316.08999999999997</v>
      </c>
      <c r="O626">
        <v>3</v>
      </c>
      <c r="P626">
        <v>1.02</v>
      </c>
      <c r="Q626">
        <v>1.81</v>
      </c>
      <c r="R626">
        <v>1.43</v>
      </c>
      <c r="S626">
        <v>1.2999999999999999E-2</v>
      </c>
      <c r="U626">
        <v>0</v>
      </c>
      <c r="V626">
        <v>23.1</v>
      </c>
      <c r="W626">
        <v>44.3</v>
      </c>
    </row>
    <row r="627" spans="1:23" ht="16.5" x14ac:dyDescent="0.3">
      <c r="A627" s="3">
        <v>626</v>
      </c>
      <c r="B627" s="1">
        <v>44456</v>
      </c>
      <c r="C627" s="1" t="s">
        <v>64</v>
      </c>
      <c r="D627" t="s">
        <v>20</v>
      </c>
      <c r="E627">
        <v>2</v>
      </c>
      <c r="F627" t="s">
        <v>21</v>
      </c>
      <c r="G627">
        <v>60</v>
      </c>
      <c r="H627">
        <v>4</v>
      </c>
      <c r="I627" s="2">
        <f>IFERROR(Table2[[#This Row],[Defects]]/Table2[[#This Row],[Units Produced]],"")</f>
        <v>6.6666666666666666E-2</v>
      </c>
      <c r="J627">
        <v>23.27</v>
      </c>
      <c r="K627" s="4">
        <f>IFERROR(Table2[[#This Row],[Units Produced]]/Table2[[#This Row],[Production Time Hours]],"")</f>
        <v>2.5784271594327461</v>
      </c>
      <c r="L627">
        <v>44.78</v>
      </c>
      <c r="M627">
        <v>17.12</v>
      </c>
      <c r="N627">
        <v>349.51</v>
      </c>
      <c r="O627">
        <v>4</v>
      </c>
      <c r="P627">
        <v>0.18</v>
      </c>
      <c r="Q627">
        <v>1.88</v>
      </c>
      <c r="R627">
        <v>1.69</v>
      </c>
      <c r="S627">
        <v>3.6999999999999998E-2</v>
      </c>
      <c r="T627">
        <v>1.31</v>
      </c>
      <c r="U627">
        <v>2</v>
      </c>
      <c r="V627">
        <v>23.5</v>
      </c>
      <c r="W627">
        <v>55.6</v>
      </c>
    </row>
    <row r="628" spans="1:23" ht="16.5" x14ac:dyDescent="0.3">
      <c r="A628" s="3">
        <v>627</v>
      </c>
      <c r="B628" s="1">
        <v>44457</v>
      </c>
      <c r="C628" s="1" t="s">
        <v>64</v>
      </c>
      <c r="D628" t="s">
        <v>24</v>
      </c>
      <c r="E628">
        <v>10</v>
      </c>
      <c r="F628" t="s">
        <v>25</v>
      </c>
      <c r="G628">
        <v>159</v>
      </c>
      <c r="H628">
        <v>4</v>
      </c>
      <c r="I628" s="2">
        <f>IFERROR(Table2[[#This Row],[Defects]]/Table2[[#This Row],[Units Produced]],"")</f>
        <v>2.5157232704402517E-2</v>
      </c>
      <c r="J628">
        <v>4.68</v>
      </c>
      <c r="K628" s="4">
        <f>IFERROR(Table2[[#This Row],[Units Produced]]/Table2[[#This Row],[Production Time Hours]],"")</f>
        <v>33.974358974358978</v>
      </c>
      <c r="L628">
        <v>47.17</v>
      </c>
      <c r="M628">
        <v>21.65</v>
      </c>
      <c r="N628">
        <v>276.26</v>
      </c>
      <c r="O628">
        <v>4</v>
      </c>
      <c r="P628">
        <v>4.43</v>
      </c>
      <c r="Q628">
        <v>0.36</v>
      </c>
      <c r="R628">
        <v>1.45</v>
      </c>
      <c r="S628">
        <v>2.5000000000000001E-2</v>
      </c>
      <c r="T628">
        <v>0.42</v>
      </c>
      <c r="U628">
        <v>0</v>
      </c>
      <c r="V628">
        <v>24.9</v>
      </c>
      <c r="W628">
        <v>31.7</v>
      </c>
    </row>
    <row r="629" spans="1:23" ht="16.5" x14ac:dyDescent="0.3">
      <c r="A629" s="3">
        <v>628</v>
      </c>
      <c r="B629" s="1">
        <v>44458</v>
      </c>
      <c r="C629" s="1" t="s">
        <v>64</v>
      </c>
      <c r="D629" t="s">
        <v>22</v>
      </c>
      <c r="E629">
        <v>6</v>
      </c>
      <c r="F629" t="s">
        <v>23</v>
      </c>
      <c r="G629">
        <v>199</v>
      </c>
      <c r="H629">
        <v>0</v>
      </c>
      <c r="I629" s="2">
        <f>IFERROR(Table2[[#This Row],[Defects]]/Table2[[#This Row],[Units Produced]],"")</f>
        <v>0</v>
      </c>
      <c r="J629">
        <v>11.68</v>
      </c>
      <c r="K629" s="4">
        <f>IFERROR(Table2[[#This Row],[Units Produced]]/Table2[[#This Row],[Production Time Hours]],"")</f>
        <v>17.037671232876711</v>
      </c>
      <c r="L629">
        <v>38.880000000000003</v>
      </c>
      <c r="M629">
        <v>27.77</v>
      </c>
      <c r="N629">
        <v>478.24</v>
      </c>
      <c r="O629">
        <v>4</v>
      </c>
      <c r="P629">
        <v>2.94</v>
      </c>
      <c r="Q629">
        <v>0.67</v>
      </c>
      <c r="R629">
        <v>0.64</v>
      </c>
      <c r="S629">
        <v>4.1000000000000002E-2</v>
      </c>
      <c r="T629">
        <v>0.89</v>
      </c>
      <c r="U629">
        <v>2</v>
      </c>
      <c r="V629">
        <v>20.9</v>
      </c>
      <c r="W629">
        <v>31.6</v>
      </c>
    </row>
    <row r="630" spans="1:23" ht="16.5" x14ac:dyDescent="0.3">
      <c r="A630" s="3">
        <v>629</v>
      </c>
      <c r="B630" s="1">
        <v>44459</v>
      </c>
      <c r="C630" s="1" t="s">
        <v>64</v>
      </c>
      <c r="D630" t="s">
        <v>24</v>
      </c>
      <c r="E630">
        <v>11</v>
      </c>
      <c r="F630" t="s">
        <v>21</v>
      </c>
      <c r="G630">
        <v>139</v>
      </c>
      <c r="H630">
        <v>4</v>
      </c>
      <c r="I630" s="2">
        <f>IFERROR(Table2[[#This Row],[Defects]]/Table2[[#This Row],[Units Produced]],"")</f>
        <v>2.8776978417266189E-2</v>
      </c>
      <c r="J630">
        <v>16.77</v>
      </c>
      <c r="K630" s="4">
        <f>IFERROR(Table2[[#This Row],[Units Produced]]/Table2[[#This Row],[Production Time Hours]],"")</f>
        <v>8.2886106141920095</v>
      </c>
      <c r="L630">
        <v>17.48</v>
      </c>
      <c r="M630">
        <v>19.77</v>
      </c>
      <c r="N630">
        <v>445.91</v>
      </c>
      <c r="O630">
        <v>1</v>
      </c>
      <c r="P630">
        <v>1.3</v>
      </c>
      <c r="Q630">
        <v>0.63</v>
      </c>
      <c r="R630">
        <v>1.24</v>
      </c>
      <c r="S630">
        <v>1.2999999999999999E-2</v>
      </c>
      <c r="U630">
        <v>1</v>
      </c>
      <c r="V630">
        <v>22.5</v>
      </c>
      <c r="W630">
        <v>55.9</v>
      </c>
    </row>
    <row r="631" spans="1:23" ht="16.5" x14ac:dyDescent="0.3">
      <c r="A631" s="3">
        <v>630</v>
      </c>
      <c r="B631" s="1">
        <v>44460</v>
      </c>
      <c r="C631" s="1" t="s">
        <v>64</v>
      </c>
      <c r="D631" t="s">
        <v>24</v>
      </c>
      <c r="E631">
        <v>9</v>
      </c>
      <c r="F631" t="s">
        <v>23</v>
      </c>
      <c r="G631">
        <v>68</v>
      </c>
      <c r="H631">
        <v>9</v>
      </c>
      <c r="I631" s="2">
        <f>IFERROR(Table2[[#This Row],[Defects]]/Table2[[#This Row],[Units Produced]],"")</f>
        <v>0.13235294117647059</v>
      </c>
      <c r="J631">
        <v>14.87</v>
      </c>
      <c r="K631" s="4">
        <f>IFERROR(Table2[[#This Row],[Units Produced]]/Table2[[#This Row],[Production Time Hours]],"")</f>
        <v>4.5729657027572292</v>
      </c>
      <c r="L631">
        <v>38.06</v>
      </c>
      <c r="M631">
        <v>28.48</v>
      </c>
      <c r="N631">
        <v>380.84</v>
      </c>
      <c r="O631">
        <v>3</v>
      </c>
      <c r="Q631">
        <v>0.33</v>
      </c>
      <c r="R631">
        <v>1.39</v>
      </c>
      <c r="S631">
        <v>2.8000000000000001E-2</v>
      </c>
      <c r="T631">
        <v>1.07</v>
      </c>
      <c r="U631">
        <v>1</v>
      </c>
      <c r="V631">
        <v>23.8</v>
      </c>
      <c r="W631">
        <v>52.7</v>
      </c>
    </row>
    <row r="632" spans="1:23" ht="16.5" x14ac:dyDescent="0.3">
      <c r="A632" s="3">
        <v>631</v>
      </c>
      <c r="B632" s="1">
        <v>44461</v>
      </c>
      <c r="C632" s="1" t="s">
        <v>64</v>
      </c>
      <c r="D632" t="s">
        <v>20</v>
      </c>
      <c r="E632">
        <v>2</v>
      </c>
      <c r="F632" t="s">
        <v>21</v>
      </c>
      <c r="G632">
        <v>143</v>
      </c>
      <c r="I632" s="2">
        <f>IFERROR(Table2[[#This Row],[Defects]]/Table2[[#This Row],[Units Produced]],"")</f>
        <v>0</v>
      </c>
      <c r="J632">
        <v>8.6199999999999992</v>
      </c>
      <c r="K632" s="4">
        <f>IFERROR(Table2[[#This Row],[Units Produced]]/Table2[[#This Row],[Production Time Hours]],"")</f>
        <v>16.589327146171694</v>
      </c>
      <c r="L632">
        <v>20.23</v>
      </c>
      <c r="M632">
        <v>29.82</v>
      </c>
      <c r="N632">
        <v>325.98</v>
      </c>
      <c r="O632">
        <v>3</v>
      </c>
      <c r="P632">
        <v>4.25</v>
      </c>
      <c r="R632">
        <v>1.48</v>
      </c>
      <c r="S632">
        <v>2.7E-2</v>
      </c>
      <c r="T632">
        <v>1.79</v>
      </c>
      <c r="U632">
        <v>2</v>
      </c>
      <c r="V632">
        <v>22.7</v>
      </c>
      <c r="W632">
        <v>30.8</v>
      </c>
    </row>
    <row r="633" spans="1:23" ht="16.5" x14ac:dyDescent="0.3">
      <c r="A633" s="3">
        <v>632</v>
      </c>
      <c r="B633" s="1">
        <v>44462</v>
      </c>
      <c r="C633" s="1" t="s">
        <v>64</v>
      </c>
      <c r="D633" t="s">
        <v>24</v>
      </c>
      <c r="E633">
        <v>11</v>
      </c>
      <c r="F633" t="s">
        <v>23</v>
      </c>
      <c r="G633">
        <v>164</v>
      </c>
      <c r="H633">
        <v>8</v>
      </c>
      <c r="I633" s="2">
        <f>IFERROR(Table2[[#This Row],[Defects]]/Table2[[#This Row],[Units Produced]],"")</f>
        <v>4.878048780487805E-2</v>
      </c>
      <c r="J633">
        <v>7.13</v>
      </c>
      <c r="K633" s="4">
        <f>IFERROR(Table2[[#This Row],[Units Produced]]/Table2[[#This Row],[Production Time Hours]],"")</f>
        <v>23.001402524544179</v>
      </c>
      <c r="L633">
        <v>15.71</v>
      </c>
      <c r="M633">
        <v>17.09</v>
      </c>
      <c r="N633">
        <v>376.57</v>
      </c>
      <c r="O633">
        <v>4</v>
      </c>
      <c r="P633">
        <v>1.1399999999999999</v>
      </c>
      <c r="Q633">
        <v>1.38</v>
      </c>
      <c r="R633">
        <v>2.4500000000000002</v>
      </c>
      <c r="S633">
        <v>1.7999999999999999E-2</v>
      </c>
      <c r="T633">
        <v>0.56999999999999995</v>
      </c>
      <c r="U633">
        <v>0</v>
      </c>
      <c r="V633">
        <v>21.5</v>
      </c>
      <c r="W633">
        <v>55.1</v>
      </c>
    </row>
    <row r="634" spans="1:23" ht="16.5" x14ac:dyDescent="0.3">
      <c r="A634" s="3">
        <v>633</v>
      </c>
      <c r="B634" s="1">
        <v>44463</v>
      </c>
      <c r="C634" s="1" t="s">
        <v>64</v>
      </c>
      <c r="D634" t="s">
        <v>26</v>
      </c>
      <c r="E634">
        <v>16</v>
      </c>
      <c r="F634" t="s">
        <v>25</v>
      </c>
      <c r="G634">
        <v>155</v>
      </c>
      <c r="H634">
        <v>28</v>
      </c>
      <c r="I634" s="2">
        <f>IFERROR(Table2[[#This Row],[Defects]]/Table2[[#This Row],[Units Produced]],"")</f>
        <v>0.18064516129032257</v>
      </c>
      <c r="J634">
        <v>10.44</v>
      </c>
      <c r="K634" s="4">
        <f>IFERROR(Table2[[#This Row],[Units Produced]]/Table2[[#This Row],[Production Time Hours]],"")</f>
        <v>14.846743295019158</v>
      </c>
      <c r="L634">
        <v>30.42</v>
      </c>
      <c r="M634">
        <v>17.21</v>
      </c>
      <c r="N634">
        <v>432.02</v>
      </c>
      <c r="O634">
        <v>3</v>
      </c>
      <c r="P634">
        <v>1.17</v>
      </c>
      <c r="Q634">
        <v>1.1200000000000001</v>
      </c>
      <c r="R634">
        <v>1.34</v>
      </c>
      <c r="S634">
        <v>3.2000000000000001E-2</v>
      </c>
      <c r="T634">
        <v>1.83</v>
      </c>
      <c r="U634">
        <v>0</v>
      </c>
      <c r="V634">
        <v>19.399999999999999</v>
      </c>
      <c r="W634">
        <v>46.7</v>
      </c>
    </row>
    <row r="635" spans="1:23" ht="16.5" x14ac:dyDescent="0.3">
      <c r="A635" s="3">
        <v>634</v>
      </c>
      <c r="B635" s="1">
        <v>44464</v>
      </c>
      <c r="C635" s="1" t="s">
        <v>64</v>
      </c>
      <c r="D635" t="s">
        <v>27</v>
      </c>
      <c r="E635">
        <v>19</v>
      </c>
      <c r="F635" t="s">
        <v>23</v>
      </c>
      <c r="G635">
        <v>98</v>
      </c>
      <c r="H635">
        <v>1</v>
      </c>
      <c r="I635" s="2">
        <f>IFERROR(Table2[[#This Row],[Defects]]/Table2[[#This Row],[Units Produced]],"")</f>
        <v>1.020408163265306E-2</v>
      </c>
      <c r="J635">
        <v>2.61</v>
      </c>
      <c r="K635" s="4">
        <f>IFERROR(Table2[[#This Row],[Units Produced]]/Table2[[#This Row],[Production Time Hours]],"")</f>
        <v>37.547892720306514</v>
      </c>
      <c r="L635">
        <v>46.11</v>
      </c>
      <c r="M635">
        <v>20.62</v>
      </c>
      <c r="N635">
        <v>146.57</v>
      </c>
      <c r="O635">
        <v>2</v>
      </c>
      <c r="P635">
        <v>0.9</v>
      </c>
      <c r="Q635">
        <v>2.6</v>
      </c>
      <c r="R635">
        <v>1.72</v>
      </c>
      <c r="S635">
        <v>3.1E-2</v>
      </c>
      <c r="T635">
        <v>1.38</v>
      </c>
      <c r="U635">
        <v>0</v>
      </c>
      <c r="V635">
        <v>20.8</v>
      </c>
      <c r="W635">
        <v>35</v>
      </c>
    </row>
    <row r="636" spans="1:23" ht="16.5" x14ac:dyDescent="0.3">
      <c r="A636" s="3">
        <v>635</v>
      </c>
      <c r="B636" s="1">
        <v>44465</v>
      </c>
      <c r="C636" s="1" t="s">
        <v>64</v>
      </c>
      <c r="D636" t="s">
        <v>22</v>
      </c>
      <c r="E636">
        <v>8</v>
      </c>
      <c r="F636" t="s">
        <v>21</v>
      </c>
      <c r="G636">
        <v>144</v>
      </c>
      <c r="H636">
        <v>9</v>
      </c>
      <c r="I636" s="2">
        <f>IFERROR(Table2[[#This Row],[Defects]]/Table2[[#This Row],[Units Produced]],"")</f>
        <v>6.25E-2</v>
      </c>
      <c r="J636">
        <v>8.85</v>
      </c>
      <c r="K636" s="4">
        <f>IFERROR(Table2[[#This Row],[Units Produced]]/Table2[[#This Row],[Production Time Hours]],"")</f>
        <v>16.271186440677965</v>
      </c>
      <c r="L636">
        <v>24.79</v>
      </c>
      <c r="M636">
        <v>23.44</v>
      </c>
      <c r="N636">
        <v>144.34</v>
      </c>
      <c r="O636">
        <v>3</v>
      </c>
      <c r="P636">
        <v>0.95</v>
      </c>
      <c r="Q636">
        <v>2.84</v>
      </c>
      <c r="R636">
        <v>0.73</v>
      </c>
      <c r="S636">
        <v>2.9000000000000001E-2</v>
      </c>
      <c r="T636">
        <v>0.68</v>
      </c>
      <c r="U636">
        <v>1</v>
      </c>
      <c r="V636">
        <v>18.8</v>
      </c>
      <c r="W636">
        <v>50.9</v>
      </c>
    </row>
    <row r="637" spans="1:23" ht="16.5" x14ac:dyDescent="0.3">
      <c r="A637" s="3">
        <v>636</v>
      </c>
      <c r="B637" s="1">
        <v>44466</v>
      </c>
      <c r="C637" s="1" t="s">
        <v>64</v>
      </c>
      <c r="D637" t="s">
        <v>26</v>
      </c>
      <c r="E637">
        <v>13</v>
      </c>
      <c r="F637" t="s">
        <v>25</v>
      </c>
      <c r="G637">
        <v>164</v>
      </c>
      <c r="H637">
        <v>5</v>
      </c>
      <c r="I637" s="2">
        <f>IFERROR(Table2[[#This Row],[Defects]]/Table2[[#This Row],[Units Produced]],"")</f>
        <v>3.048780487804878E-2</v>
      </c>
      <c r="J637">
        <v>14.74</v>
      </c>
      <c r="K637" s="4">
        <f>IFERROR(Table2[[#This Row],[Units Produced]]/Table2[[#This Row],[Production Time Hours]],"")</f>
        <v>11.126187245590231</v>
      </c>
      <c r="L637">
        <v>35.700000000000003</v>
      </c>
      <c r="M637">
        <v>26.44</v>
      </c>
      <c r="N637">
        <v>251.27</v>
      </c>
      <c r="O637">
        <v>2</v>
      </c>
      <c r="P637">
        <v>3.66</v>
      </c>
      <c r="Q637">
        <v>1.47</v>
      </c>
      <c r="R637">
        <v>0.95</v>
      </c>
      <c r="S637">
        <v>2.3E-2</v>
      </c>
      <c r="T637">
        <v>0.28999999999999998</v>
      </c>
      <c r="U637">
        <v>1</v>
      </c>
      <c r="V637">
        <v>22.2</v>
      </c>
      <c r="W637">
        <v>50.9</v>
      </c>
    </row>
    <row r="638" spans="1:23" ht="16.5" x14ac:dyDescent="0.3">
      <c r="A638" s="3">
        <v>637</v>
      </c>
      <c r="B638" s="1">
        <v>44467</v>
      </c>
      <c r="C638" s="1" t="s">
        <v>64</v>
      </c>
      <c r="D638" t="s">
        <v>24</v>
      </c>
      <c r="E638">
        <v>9</v>
      </c>
      <c r="F638" t="s">
        <v>25</v>
      </c>
      <c r="G638">
        <v>172</v>
      </c>
      <c r="H638">
        <v>4</v>
      </c>
      <c r="I638" s="2">
        <f>IFERROR(Table2[[#This Row],[Defects]]/Table2[[#This Row],[Units Produced]],"")</f>
        <v>2.3255813953488372E-2</v>
      </c>
      <c r="J638">
        <v>23.74</v>
      </c>
      <c r="K638" s="4">
        <f>IFERROR(Table2[[#This Row],[Units Produced]]/Table2[[#This Row],[Production Time Hours]],"")</f>
        <v>7.2451558550968835</v>
      </c>
      <c r="L638">
        <v>40</v>
      </c>
      <c r="M638">
        <v>16.010000000000002</v>
      </c>
      <c r="N638">
        <v>477.46</v>
      </c>
      <c r="O638">
        <v>1</v>
      </c>
      <c r="P638">
        <v>1.2</v>
      </c>
      <c r="Q638">
        <v>2.5299999999999998</v>
      </c>
      <c r="R638">
        <v>0.63</v>
      </c>
      <c r="S638">
        <v>4.7E-2</v>
      </c>
      <c r="T638">
        <v>0.59</v>
      </c>
      <c r="U638">
        <v>2</v>
      </c>
      <c r="V638">
        <v>24.4</v>
      </c>
      <c r="W638">
        <v>53.4</v>
      </c>
    </row>
    <row r="639" spans="1:23" ht="16.5" x14ac:dyDescent="0.3">
      <c r="A639" s="3">
        <v>638</v>
      </c>
      <c r="B639" s="1">
        <v>44468</v>
      </c>
      <c r="C639" s="1" t="s">
        <v>64</v>
      </c>
      <c r="D639" t="s">
        <v>27</v>
      </c>
      <c r="E639">
        <v>17</v>
      </c>
      <c r="F639" t="s">
        <v>23</v>
      </c>
      <c r="G639">
        <v>92</v>
      </c>
      <c r="H639">
        <v>4</v>
      </c>
      <c r="I639" s="2">
        <f>IFERROR(Table2[[#This Row],[Defects]]/Table2[[#This Row],[Units Produced]],"")</f>
        <v>4.3478260869565216E-2</v>
      </c>
      <c r="J639">
        <v>15.54</v>
      </c>
      <c r="K639" s="4">
        <f>IFERROR(Table2[[#This Row],[Units Produced]]/Table2[[#This Row],[Production Time Hours]],"")</f>
        <v>5.9202059202059205</v>
      </c>
      <c r="L639">
        <v>43.91</v>
      </c>
      <c r="M639">
        <v>26.72</v>
      </c>
      <c r="N639">
        <v>154.47999999999999</v>
      </c>
      <c r="O639">
        <v>3</v>
      </c>
      <c r="P639">
        <v>4.1500000000000004</v>
      </c>
      <c r="Q639">
        <v>2.74</v>
      </c>
      <c r="R639">
        <v>1.45</v>
      </c>
      <c r="S639">
        <v>4.1000000000000002E-2</v>
      </c>
      <c r="U639">
        <v>1</v>
      </c>
      <c r="V639">
        <v>23.1</v>
      </c>
      <c r="W639">
        <v>43.7</v>
      </c>
    </row>
    <row r="640" spans="1:23" ht="16.5" x14ac:dyDescent="0.3">
      <c r="A640" s="3">
        <v>639</v>
      </c>
      <c r="B640" s="1">
        <v>44469</v>
      </c>
      <c r="C640" s="1" t="s">
        <v>64</v>
      </c>
      <c r="D640" t="s">
        <v>26</v>
      </c>
      <c r="E640">
        <v>15</v>
      </c>
      <c r="F640" t="s">
        <v>23</v>
      </c>
      <c r="G640">
        <v>103</v>
      </c>
      <c r="H640">
        <v>7</v>
      </c>
      <c r="I640" s="2">
        <f>IFERROR(Table2[[#This Row],[Defects]]/Table2[[#This Row],[Units Produced]],"")</f>
        <v>6.7961165048543687E-2</v>
      </c>
      <c r="J640">
        <v>22.77</v>
      </c>
      <c r="K640" s="4">
        <f>IFERROR(Table2[[#This Row],[Units Produced]]/Table2[[#This Row],[Production Time Hours]],"")</f>
        <v>4.5234958278436537</v>
      </c>
      <c r="L640">
        <v>11.67</v>
      </c>
      <c r="M640">
        <v>17.45</v>
      </c>
      <c r="N640">
        <v>305.10000000000002</v>
      </c>
      <c r="O640">
        <v>4</v>
      </c>
      <c r="P640">
        <v>4.84</v>
      </c>
      <c r="R640">
        <v>1.5</v>
      </c>
      <c r="S640">
        <v>4.3999999999999997E-2</v>
      </c>
      <c r="T640">
        <v>1.82</v>
      </c>
      <c r="U640">
        <v>2</v>
      </c>
      <c r="V640">
        <v>23</v>
      </c>
      <c r="W640">
        <v>39.200000000000003</v>
      </c>
    </row>
    <row r="641" spans="1:23" ht="16.5" x14ac:dyDescent="0.3">
      <c r="A641" s="3">
        <v>640</v>
      </c>
      <c r="B641" s="1">
        <v>44470</v>
      </c>
      <c r="C641" s="1" t="s">
        <v>65</v>
      </c>
      <c r="D641" t="s">
        <v>20</v>
      </c>
      <c r="E641">
        <v>3</v>
      </c>
      <c r="F641" t="s">
        <v>21</v>
      </c>
      <c r="G641">
        <v>123</v>
      </c>
      <c r="H641">
        <v>0</v>
      </c>
      <c r="I641" s="2">
        <f>IFERROR(Table2[[#This Row],[Defects]]/Table2[[#This Row],[Units Produced]],"")</f>
        <v>0</v>
      </c>
      <c r="J641">
        <v>1.1200000000000001</v>
      </c>
      <c r="K641" s="4">
        <f>IFERROR(Table2[[#This Row],[Units Produced]]/Table2[[#This Row],[Production Time Hours]],"")</f>
        <v>109.82142857142856</v>
      </c>
      <c r="L641">
        <v>30.18</v>
      </c>
      <c r="M641">
        <v>16.28</v>
      </c>
      <c r="N641">
        <v>190.25</v>
      </c>
      <c r="O641">
        <v>4</v>
      </c>
      <c r="P641">
        <v>0.28000000000000003</v>
      </c>
      <c r="Q641">
        <v>7.0000000000000007E-2</v>
      </c>
      <c r="R641">
        <v>2.34</v>
      </c>
      <c r="S641">
        <v>2.1000000000000001E-2</v>
      </c>
      <c r="T641">
        <v>1.02</v>
      </c>
      <c r="U641">
        <v>1</v>
      </c>
      <c r="V641">
        <v>24</v>
      </c>
      <c r="W641">
        <v>52.9</v>
      </c>
    </row>
    <row r="642" spans="1:23" ht="16.5" x14ac:dyDescent="0.3">
      <c r="A642" s="3">
        <v>641</v>
      </c>
      <c r="B642" s="1">
        <v>44471</v>
      </c>
      <c r="C642" s="1" t="s">
        <v>65</v>
      </c>
      <c r="D642" t="s">
        <v>24</v>
      </c>
      <c r="E642">
        <v>12</v>
      </c>
      <c r="F642" t="s">
        <v>23</v>
      </c>
      <c r="G642">
        <v>147</v>
      </c>
      <c r="H642">
        <v>3</v>
      </c>
      <c r="I642" s="2">
        <f>IFERROR(Table2[[#This Row],[Defects]]/Table2[[#This Row],[Units Produced]],"")</f>
        <v>2.0408163265306121E-2</v>
      </c>
      <c r="J642">
        <v>18.78</v>
      </c>
      <c r="K642" s="4">
        <f>IFERROR(Table2[[#This Row],[Units Produced]]/Table2[[#This Row],[Production Time Hours]],"")</f>
        <v>7.8274760383386575</v>
      </c>
      <c r="L642">
        <v>45.9</v>
      </c>
      <c r="M642">
        <v>24.04</v>
      </c>
      <c r="N642">
        <v>161.43</v>
      </c>
      <c r="O642">
        <v>1</v>
      </c>
      <c r="P642">
        <v>2.64</v>
      </c>
      <c r="Q642">
        <v>2.1800000000000002</v>
      </c>
      <c r="R642">
        <v>1.87</v>
      </c>
      <c r="S642">
        <v>4.8000000000000001E-2</v>
      </c>
      <c r="U642">
        <v>2</v>
      </c>
      <c r="V642">
        <v>24.1</v>
      </c>
      <c r="W642">
        <v>44</v>
      </c>
    </row>
    <row r="643" spans="1:23" ht="16.5" x14ac:dyDescent="0.3">
      <c r="A643" s="3">
        <v>642</v>
      </c>
      <c r="B643" s="1">
        <v>44472</v>
      </c>
      <c r="C643" s="1" t="s">
        <v>65</v>
      </c>
      <c r="D643" t="s">
        <v>26</v>
      </c>
      <c r="E643">
        <v>13</v>
      </c>
      <c r="F643" t="s">
        <v>21</v>
      </c>
      <c r="G643">
        <v>169</v>
      </c>
      <c r="H643">
        <v>7</v>
      </c>
      <c r="I643" s="2">
        <f>IFERROR(Table2[[#This Row],[Defects]]/Table2[[#This Row],[Units Produced]],"")</f>
        <v>4.142011834319527E-2</v>
      </c>
      <c r="J643">
        <v>11.67</v>
      </c>
      <c r="K643" s="4">
        <f>IFERROR(Table2[[#This Row],[Units Produced]]/Table2[[#This Row],[Production Time Hours]],"")</f>
        <v>14.481576692373608</v>
      </c>
      <c r="L643">
        <v>21.74</v>
      </c>
      <c r="M643">
        <v>16.16</v>
      </c>
      <c r="N643">
        <v>450.54</v>
      </c>
      <c r="O643">
        <v>4</v>
      </c>
      <c r="Q643">
        <v>0.9</v>
      </c>
      <c r="R643">
        <v>0.95</v>
      </c>
      <c r="S643">
        <v>2.3E-2</v>
      </c>
      <c r="T643">
        <v>0.13</v>
      </c>
      <c r="U643">
        <v>2</v>
      </c>
      <c r="V643">
        <v>22.7</v>
      </c>
      <c r="W643">
        <v>47.6</v>
      </c>
    </row>
    <row r="644" spans="1:23" ht="16.5" x14ac:dyDescent="0.3">
      <c r="A644" s="3">
        <v>643</v>
      </c>
      <c r="B644" s="1">
        <v>44473</v>
      </c>
      <c r="C644" s="1" t="s">
        <v>65</v>
      </c>
      <c r="D644" t="s">
        <v>22</v>
      </c>
      <c r="E644">
        <v>8</v>
      </c>
      <c r="F644" t="s">
        <v>21</v>
      </c>
      <c r="G644">
        <v>195</v>
      </c>
      <c r="H644">
        <v>4</v>
      </c>
      <c r="I644" s="2">
        <f>IFERROR(Table2[[#This Row],[Defects]]/Table2[[#This Row],[Units Produced]],"")</f>
        <v>2.0512820512820513E-2</v>
      </c>
      <c r="J644">
        <v>15.22</v>
      </c>
      <c r="K644" s="4">
        <f>IFERROR(Table2[[#This Row],[Units Produced]]/Table2[[#This Row],[Production Time Hours]],"")</f>
        <v>12.812089356110381</v>
      </c>
      <c r="L644">
        <v>12.97</v>
      </c>
      <c r="M644">
        <v>16.100000000000001</v>
      </c>
      <c r="N644">
        <v>377.39</v>
      </c>
      <c r="O644">
        <v>2</v>
      </c>
      <c r="P644">
        <v>1.65</v>
      </c>
      <c r="Q644">
        <v>7.0000000000000007E-2</v>
      </c>
      <c r="R644">
        <v>0.63</v>
      </c>
      <c r="S644">
        <v>1.4E-2</v>
      </c>
      <c r="T644">
        <v>1.9</v>
      </c>
      <c r="U644">
        <v>1</v>
      </c>
      <c r="V644">
        <v>18.399999999999999</v>
      </c>
      <c r="W644">
        <v>51.3</v>
      </c>
    </row>
    <row r="645" spans="1:23" ht="16.5" x14ac:dyDescent="0.3">
      <c r="A645" s="3">
        <v>644</v>
      </c>
      <c r="B645" s="1">
        <v>44474</v>
      </c>
      <c r="C645" s="1" t="s">
        <v>65</v>
      </c>
      <c r="D645" t="s">
        <v>24</v>
      </c>
      <c r="E645">
        <v>9</v>
      </c>
      <c r="F645" t="s">
        <v>21</v>
      </c>
      <c r="G645">
        <v>162</v>
      </c>
      <c r="H645">
        <v>9</v>
      </c>
      <c r="I645" s="2">
        <f>IFERROR(Table2[[#This Row],[Defects]]/Table2[[#This Row],[Units Produced]],"")</f>
        <v>5.5555555555555552E-2</v>
      </c>
      <c r="J645">
        <v>9.24</v>
      </c>
      <c r="K645" s="4">
        <f>IFERROR(Table2[[#This Row],[Units Produced]]/Table2[[#This Row],[Production Time Hours]],"")</f>
        <v>17.532467532467532</v>
      </c>
      <c r="L645">
        <v>24.86</v>
      </c>
      <c r="M645">
        <v>24.26</v>
      </c>
      <c r="N645">
        <v>357.85</v>
      </c>
      <c r="O645">
        <v>4</v>
      </c>
      <c r="P645">
        <v>4.68</v>
      </c>
      <c r="Q645">
        <v>1.2</v>
      </c>
      <c r="R645">
        <v>0.73</v>
      </c>
      <c r="S645">
        <v>4.2999999999999997E-2</v>
      </c>
      <c r="T645">
        <v>1.77</v>
      </c>
      <c r="U645">
        <v>1</v>
      </c>
      <c r="V645">
        <v>19.3</v>
      </c>
      <c r="W645">
        <v>40.5</v>
      </c>
    </row>
    <row r="646" spans="1:23" ht="16.5" x14ac:dyDescent="0.3">
      <c r="A646" s="3">
        <v>645</v>
      </c>
      <c r="B646" s="1">
        <v>44475</v>
      </c>
      <c r="C646" s="1" t="s">
        <v>65</v>
      </c>
      <c r="D646" t="s">
        <v>27</v>
      </c>
      <c r="E646">
        <v>19</v>
      </c>
      <c r="F646" t="s">
        <v>21</v>
      </c>
      <c r="G646">
        <v>110</v>
      </c>
      <c r="H646">
        <v>2</v>
      </c>
      <c r="I646" s="2">
        <f>IFERROR(Table2[[#This Row],[Defects]]/Table2[[#This Row],[Units Produced]],"")</f>
        <v>1.8181818181818181E-2</v>
      </c>
      <c r="J646">
        <v>7.76</v>
      </c>
      <c r="K646" s="4">
        <f>IFERROR(Table2[[#This Row],[Units Produced]]/Table2[[#This Row],[Production Time Hours]],"")</f>
        <v>14.175257731958764</v>
      </c>
      <c r="L646">
        <v>38.619999999999997</v>
      </c>
      <c r="M646">
        <v>25.48</v>
      </c>
      <c r="N646">
        <v>328.64</v>
      </c>
      <c r="O646">
        <v>3</v>
      </c>
      <c r="P646">
        <v>1.83</v>
      </c>
      <c r="Q646">
        <v>1.45</v>
      </c>
      <c r="R646">
        <v>0.62</v>
      </c>
      <c r="S646">
        <v>1.0999999999999999E-2</v>
      </c>
      <c r="T646">
        <v>1.01</v>
      </c>
      <c r="U646">
        <v>0</v>
      </c>
      <c r="V646">
        <v>22.8</v>
      </c>
      <c r="W646">
        <v>33.5</v>
      </c>
    </row>
    <row r="647" spans="1:23" ht="16.5" x14ac:dyDescent="0.3">
      <c r="A647" s="3">
        <v>646</v>
      </c>
      <c r="B647" s="1">
        <v>44476</v>
      </c>
      <c r="C647" s="1" t="s">
        <v>65</v>
      </c>
      <c r="D647" t="s">
        <v>27</v>
      </c>
      <c r="E647">
        <v>20</v>
      </c>
      <c r="F647" t="s">
        <v>25</v>
      </c>
      <c r="G647">
        <v>75</v>
      </c>
      <c r="H647">
        <v>2</v>
      </c>
      <c r="I647" s="2">
        <f>IFERROR(Table2[[#This Row],[Defects]]/Table2[[#This Row],[Units Produced]],"")</f>
        <v>2.6666666666666668E-2</v>
      </c>
      <c r="J647">
        <v>9.08</v>
      </c>
      <c r="K647" s="4">
        <f>IFERROR(Table2[[#This Row],[Units Produced]]/Table2[[#This Row],[Production Time Hours]],"")</f>
        <v>8.2599118942731273</v>
      </c>
      <c r="L647">
        <v>49.07</v>
      </c>
      <c r="M647">
        <v>28.79</v>
      </c>
      <c r="N647">
        <v>387.74</v>
      </c>
      <c r="O647">
        <v>1</v>
      </c>
      <c r="P647">
        <v>3.44</v>
      </c>
      <c r="Q647">
        <v>1.18</v>
      </c>
      <c r="R647">
        <v>2.4300000000000002</v>
      </c>
      <c r="S647">
        <v>4.9000000000000002E-2</v>
      </c>
      <c r="T647">
        <v>1.9</v>
      </c>
      <c r="U647">
        <v>1</v>
      </c>
      <c r="V647">
        <v>22.2</v>
      </c>
      <c r="W647">
        <v>43</v>
      </c>
    </row>
    <row r="648" spans="1:23" ht="16.5" x14ac:dyDescent="0.3">
      <c r="A648" s="3">
        <v>647</v>
      </c>
      <c r="B648" s="1">
        <v>44477</v>
      </c>
      <c r="C648" s="1" t="s">
        <v>65</v>
      </c>
      <c r="D648" t="s">
        <v>26</v>
      </c>
      <c r="E648">
        <v>13</v>
      </c>
      <c r="F648" t="s">
        <v>25</v>
      </c>
      <c r="G648">
        <v>198</v>
      </c>
      <c r="H648">
        <v>0</v>
      </c>
      <c r="I648" s="2">
        <f>IFERROR(Table2[[#This Row],[Defects]]/Table2[[#This Row],[Units Produced]],"")</f>
        <v>0</v>
      </c>
      <c r="J648">
        <v>14.77</v>
      </c>
      <c r="K648" s="4">
        <f>IFERROR(Table2[[#This Row],[Units Produced]]/Table2[[#This Row],[Production Time Hours]],"")</f>
        <v>13.405551794177388</v>
      </c>
      <c r="L648">
        <v>32.53</v>
      </c>
      <c r="M648">
        <v>29.36</v>
      </c>
      <c r="N648">
        <v>404.92</v>
      </c>
      <c r="O648">
        <v>2</v>
      </c>
      <c r="P648">
        <v>2.68</v>
      </c>
      <c r="Q648">
        <v>0.83</v>
      </c>
      <c r="R648">
        <v>1.91</v>
      </c>
      <c r="S648">
        <v>1.4999999999999999E-2</v>
      </c>
      <c r="T648">
        <v>1.05</v>
      </c>
      <c r="U648">
        <v>2</v>
      </c>
      <c r="V648">
        <v>23</v>
      </c>
      <c r="W648">
        <v>51</v>
      </c>
    </row>
    <row r="649" spans="1:23" ht="16.5" x14ac:dyDescent="0.3">
      <c r="A649" s="3">
        <v>648</v>
      </c>
      <c r="B649" s="1">
        <v>44478</v>
      </c>
      <c r="C649" s="1" t="s">
        <v>65</v>
      </c>
      <c r="D649" t="s">
        <v>24</v>
      </c>
      <c r="E649">
        <v>10</v>
      </c>
      <c r="F649" t="s">
        <v>25</v>
      </c>
      <c r="G649">
        <v>61</v>
      </c>
      <c r="H649">
        <v>3</v>
      </c>
      <c r="I649" s="2">
        <f>IFERROR(Table2[[#This Row],[Defects]]/Table2[[#This Row],[Units Produced]],"")</f>
        <v>4.9180327868852458E-2</v>
      </c>
      <c r="J649">
        <v>15.2</v>
      </c>
      <c r="K649" s="4">
        <f>IFERROR(Table2[[#This Row],[Units Produced]]/Table2[[#This Row],[Production Time Hours]],"")</f>
        <v>4.0131578947368425</v>
      </c>
      <c r="L649">
        <v>47.23</v>
      </c>
      <c r="M649">
        <v>22.15</v>
      </c>
      <c r="N649">
        <v>248.12</v>
      </c>
      <c r="O649">
        <v>4</v>
      </c>
      <c r="Q649">
        <v>2.57</v>
      </c>
      <c r="R649">
        <v>0.66</v>
      </c>
      <c r="S649">
        <v>1.6E-2</v>
      </c>
      <c r="T649">
        <v>1.72</v>
      </c>
      <c r="U649">
        <v>2</v>
      </c>
      <c r="V649">
        <v>22.7</v>
      </c>
      <c r="W649">
        <v>43.1</v>
      </c>
    </row>
    <row r="650" spans="1:23" ht="16.5" x14ac:dyDescent="0.3">
      <c r="A650" s="3">
        <v>649</v>
      </c>
      <c r="B650" s="1">
        <v>44479</v>
      </c>
      <c r="C650" s="1" t="s">
        <v>65</v>
      </c>
      <c r="D650" t="s">
        <v>27</v>
      </c>
      <c r="E650">
        <v>18</v>
      </c>
      <c r="F650" t="s">
        <v>21</v>
      </c>
      <c r="G650">
        <v>165</v>
      </c>
      <c r="I650" s="2">
        <f>IFERROR(Table2[[#This Row],[Defects]]/Table2[[#This Row],[Units Produced]],"")</f>
        <v>0</v>
      </c>
      <c r="J650">
        <v>13.7</v>
      </c>
      <c r="K650" s="4">
        <f>IFERROR(Table2[[#This Row],[Units Produced]]/Table2[[#This Row],[Production Time Hours]],"")</f>
        <v>12.043795620437956</v>
      </c>
      <c r="L650">
        <v>47.41</v>
      </c>
      <c r="M650">
        <v>24.66</v>
      </c>
      <c r="N650">
        <v>257.23</v>
      </c>
      <c r="O650">
        <v>1</v>
      </c>
      <c r="P650">
        <v>4.97</v>
      </c>
      <c r="Q650">
        <v>1.53</v>
      </c>
      <c r="R650">
        <v>0.82</v>
      </c>
      <c r="S650">
        <v>1.0999999999999999E-2</v>
      </c>
      <c r="T650">
        <v>1.26</v>
      </c>
      <c r="U650">
        <v>2</v>
      </c>
      <c r="V650">
        <v>23</v>
      </c>
      <c r="W650">
        <v>42.2</v>
      </c>
    </row>
    <row r="651" spans="1:23" ht="16.5" x14ac:dyDescent="0.3">
      <c r="A651" s="3">
        <v>650</v>
      </c>
      <c r="B651" s="1">
        <v>44480</v>
      </c>
      <c r="C651" s="1" t="s">
        <v>65</v>
      </c>
      <c r="D651" t="s">
        <v>27</v>
      </c>
      <c r="E651">
        <v>17</v>
      </c>
      <c r="F651" t="s">
        <v>25</v>
      </c>
      <c r="G651">
        <v>145</v>
      </c>
      <c r="H651">
        <v>6</v>
      </c>
      <c r="I651" s="2">
        <f>IFERROR(Table2[[#This Row],[Defects]]/Table2[[#This Row],[Units Produced]],"")</f>
        <v>4.1379310344827586E-2</v>
      </c>
      <c r="J651">
        <v>10.36</v>
      </c>
      <c r="K651" s="4">
        <f>IFERROR(Table2[[#This Row],[Units Produced]]/Table2[[#This Row],[Production Time Hours]],"")</f>
        <v>13.996138996138997</v>
      </c>
      <c r="L651">
        <v>42.6</v>
      </c>
      <c r="M651">
        <v>26.67</v>
      </c>
      <c r="N651">
        <v>178.69</v>
      </c>
      <c r="O651">
        <v>2</v>
      </c>
      <c r="P651">
        <v>4.0999999999999996</v>
      </c>
      <c r="R651">
        <v>1.93</v>
      </c>
      <c r="S651">
        <v>1.4E-2</v>
      </c>
      <c r="T651">
        <v>0.61</v>
      </c>
      <c r="U651">
        <v>1</v>
      </c>
      <c r="V651">
        <v>20.399999999999999</v>
      </c>
      <c r="W651">
        <v>49.2</v>
      </c>
    </row>
    <row r="652" spans="1:23" ht="16.5" x14ac:dyDescent="0.3">
      <c r="A652" s="3">
        <v>651</v>
      </c>
      <c r="B652" s="1">
        <v>44481</v>
      </c>
      <c r="C652" s="1" t="s">
        <v>65</v>
      </c>
      <c r="D652" t="s">
        <v>20</v>
      </c>
      <c r="E652">
        <v>4</v>
      </c>
      <c r="F652" t="s">
        <v>25</v>
      </c>
      <c r="G652">
        <v>118</v>
      </c>
      <c r="H652">
        <v>7</v>
      </c>
      <c r="I652" s="2">
        <f>IFERROR(Table2[[#This Row],[Defects]]/Table2[[#This Row],[Units Produced]],"")</f>
        <v>5.9322033898305086E-2</v>
      </c>
      <c r="J652">
        <v>19.010000000000002</v>
      </c>
      <c r="K652" s="4">
        <f>IFERROR(Table2[[#This Row],[Units Produced]]/Table2[[#This Row],[Production Time Hours]],"")</f>
        <v>6.2072593371909512</v>
      </c>
      <c r="L652">
        <v>27.8</v>
      </c>
      <c r="M652">
        <v>28.85</v>
      </c>
      <c r="N652">
        <v>445.11</v>
      </c>
      <c r="O652">
        <v>3</v>
      </c>
      <c r="P652">
        <v>4.5999999999999996</v>
      </c>
      <c r="Q652">
        <v>1.01</v>
      </c>
      <c r="R652">
        <v>0.95</v>
      </c>
      <c r="S652">
        <v>1.9E-2</v>
      </c>
      <c r="T652">
        <v>1.48</v>
      </c>
      <c r="U652">
        <v>2</v>
      </c>
      <c r="V652">
        <v>24.8</v>
      </c>
      <c r="W652">
        <v>30.4</v>
      </c>
    </row>
    <row r="653" spans="1:23" ht="16.5" x14ac:dyDescent="0.3">
      <c r="A653" s="3">
        <v>652</v>
      </c>
      <c r="B653" s="1">
        <v>44482</v>
      </c>
      <c r="C653" s="1" t="s">
        <v>65</v>
      </c>
      <c r="D653" t="s">
        <v>20</v>
      </c>
      <c r="E653">
        <v>2</v>
      </c>
      <c r="F653" t="s">
        <v>23</v>
      </c>
      <c r="G653">
        <v>149</v>
      </c>
      <c r="H653">
        <v>4</v>
      </c>
      <c r="I653" s="2">
        <f>IFERROR(Table2[[#This Row],[Defects]]/Table2[[#This Row],[Units Produced]],"")</f>
        <v>2.6845637583892617E-2</v>
      </c>
      <c r="J653">
        <v>19.329999999999998</v>
      </c>
      <c r="K653" s="4">
        <f>IFERROR(Table2[[#This Row],[Units Produced]]/Table2[[#This Row],[Production Time Hours]],"")</f>
        <v>7.7082255561303681</v>
      </c>
      <c r="L653">
        <v>39.21</v>
      </c>
      <c r="M653">
        <v>15.33</v>
      </c>
      <c r="N653">
        <v>153.88</v>
      </c>
      <c r="O653">
        <v>1</v>
      </c>
      <c r="P653">
        <v>3.34</v>
      </c>
      <c r="Q653">
        <v>0.91</v>
      </c>
      <c r="R653">
        <v>1.59</v>
      </c>
      <c r="S653">
        <v>4.2000000000000003E-2</v>
      </c>
      <c r="T653">
        <v>0.61</v>
      </c>
      <c r="U653">
        <v>1</v>
      </c>
      <c r="V653">
        <v>23.2</v>
      </c>
      <c r="W653">
        <v>50.1</v>
      </c>
    </row>
    <row r="654" spans="1:23" ht="16.5" x14ac:dyDescent="0.3">
      <c r="A654" s="3">
        <v>653</v>
      </c>
      <c r="B654" s="1">
        <v>44483</v>
      </c>
      <c r="C654" s="1" t="s">
        <v>65</v>
      </c>
      <c r="D654" t="s">
        <v>24</v>
      </c>
      <c r="E654">
        <v>11</v>
      </c>
      <c r="F654" t="s">
        <v>21</v>
      </c>
      <c r="G654">
        <v>65</v>
      </c>
      <c r="H654">
        <v>3</v>
      </c>
      <c r="I654" s="2">
        <f>IFERROR(Table2[[#This Row],[Defects]]/Table2[[#This Row],[Units Produced]],"")</f>
        <v>4.6153846153846156E-2</v>
      </c>
      <c r="J654">
        <v>17.600000000000001</v>
      </c>
      <c r="K654" s="4">
        <f>IFERROR(Table2[[#This Row],[Units Produced]]/Table2[[#This Row],[Production Time Hours]],"")</f>
        <v>3.6931818181818179</v>
      </c>
      <c r="L654">
        <v>46.76</v>
      </c>
      <c r="M654">
        <v>18.27</v>
      </c>
      <c r="N654">
        <v>319.55</v>
      </c>
      <c r="O654">
        <v>4</v>
      </c>
      <c r="P654">
        <v>2.0099999999999998</v>
      </c>
      <c r="Q654">
        <v>2.4</v>
      </c>
      <c r="R654">
        <v>0.8</v>
      </c>
      <c r="S654">
        <v>0.01</v>
      </c>
      <c r="U654">
        <v>1</v>
      </c>
      <c r="V654">
        <v>22.4</v>
      </c>
      <c r="W654">
        <v>31.7</v>
      </c>
    </row>
    <row r="655" spans="1:23" ht="16.5" x14ac:dyDescent="0.3">
      <c r="A655" s="3">
        <v>654</v>
      </c>
      <c r="B655" s="1">
        <v>44484</v>
      </c>
      <c r="C655" s="1" t="s">
        <v>65</v>
      </c>
      <c r="D655" t="s">
        <v>27</v>
      </c>
      <c r="E655">
        <v>17</v>
      </c>
      <c r="F655" t="s">
        <v>23</v>
      </c>
      <c r="G655">
        <v>55</v>
      </c>
      <c r="H655">
        <v>2</v>
      </c>
      <c r="I655" s="2">
        <f>IFERROR(Table2[[#This Row],[Defects]]/Table2[[#This Row],[Units Produced]],"")</f>
        <v>3.6363636363636362E-2</v>
      </c>
      <c r="J655">
        <v>4.97</v>
      </c>
      <c r="K655" s="4">
        <f>IFERROR(Table2[[#This Row],[Units Produced]]/Table2[[#This Row],[Production Time Hours]],"")</f>
        <v>11.066398390342053</v>
      </c>
      <c r="L655">
        <v>44.05</v>
      </c>
      <c r="M655">
        <v>22.87</v>
      </c>
      <c r="N655">
        <v>111.93</v>
      </c>
      <c r="O655">
        <v>4</v>
      </c>
      <c r="P655">
        <v>1.9</v>
      </c>
      <c r="Q655">
        <v>2.72</v>
      </c>
      <c r="R655">
        <v>2.27</v>
      </c>
      <c r="S655">
        <v>4.3999999999999997E-2</v>
      </c>
      <c r="T655">
        <v>1.55</v>
      </c>
      <c r="U655">
        <v>2</v>
      </c>
      <c r="V655">
        <v>18.100000000000001</v>
      </c>
      <c r="W655">
        <v>59.9</v>
      </c>
    </row>
    <row r="656" spans="1:23" ht="16.5" x14ac:dyDescent="0.3">
      <c r="A656" s="3">
        <v>655</v>
      </c>
      <c r="B656" s="1">
        <v>44485</v>
      </c>
      <c r="C656" s="1" t="s">
        <v>65</v>
      </c>
      <c r="D656" t="s">
        <v>22</v>
      </c>
      <c r="E656">
        <v>7</v>
      </c>
      <c r="F656" t="s">
        <v>23</v>
      </c>
      <c r="G656">
        <v>105</v>
      </c>
      <c r="H656">
        <v>5</v>
      </c>
      <c r="I656" s="2">
        <f>IFERROR(Table2[[#This Row],[Defects]]/Table2[[#This Row],[Units Produced]],"")</f>
        <v>4.7619047619047616E-2</v>
      </c>
      <c r="J656">
        <v>9.48</v>
      </c>
      <c r="K656" s="4">
        <f>IFERROR(Table2[[#This Row],[Units Produced]]/Table2[[#This Row],[Production Time Hours]],"")</f>
        <v>11.075949367088606</v>
      </c>
      <c r="L656">
        <v>32.56</v>
      </c>
      <c r="M656">
        <v>18.47</v>
      </c>
      <c r="N656">
        <v>303.48</v>
      </c>
      <c r="O656">
        <v>4</v>
      </c>
      <c r="P656">
        <v>4.8499999999999996</v>
      </c>
      <c r="Q656">
        <v>2.19</v>
      </c>
      <c r="R656">
        <v>1.61</v>
      </c>
      <c r="S656">
        <v>2.1999999999999999E-2</v>
      </c>
      <c r="T656">
        <v>1.1399999999999999</v>
      </c>
      <c r="U656">
        <v>1</v>
      </c>
      <c r="V656">
        <v>22.2</v>
      </c>
      <c r="W656">
        <v>30.2</v>
      </c>
    </row>
    <row r="657" spans="1:23" ht="16.5" x14ac:dyDescent="0.3">
      <c r="A657" s="3">
        <v>656</v>
      </c>
      <c r="B657" s="1">
        <v>44486</v>
      </c>
      <c r="C657" s="1" t="s">
        <v>65</v>
      </c>
      <c r="D657" t="s">
        <v>27</v>
      </c>
      <c r="E657">
        <v>19</v>
      </c>
      <c r="F657" t="s">
        <v>21</v>
      </c>
      <c r="G657">
        <v>94</v>
      </c>
      <c r="H657">
        <v>9</v>
      </c>
      <c r="I657" s="2">
        <f>IFERROR(Table2[[#This Row],[Defects]]/Table2[[#This Row],[Units Produced]],"")</f>
        <v>9.5744680851063829E-2</v>
      </c>
      <c r="J657">
        <v>21.94</v>
      </c>
      <c r="K657" s="4">
        <f>IFERROR(Table2[[#This Row],[Units Produced]]/Table2[[#This Row],[Production Time Hours]],"")</f>
        <v>4.284412032816773</v>
      </c>
      <c r="L657">
        <v>45.3</v>
      </c>
      <c r="M657">
        <v>22.75</v>
      </c>
      <c r="N657">
        <v>443.53</v>
      </c>
      <c r="O657">
        <v>2</v>
      </c>
      <c r="P657">
        <v>1.49</v>
      </c>
      <c r="Q657">
        <v>1.02</v>
      </c>
      <c r="R657">
        <v>1.1000000000000001</v>
      </c>
      <c r="S657">
        <v>4.5999999999999999E-2</v>
      </c>
      <c r="U657">
        <v>2</v>
      </c>
      <c r="V657">
        <v>23.8</v>
      </c>
      <c r="W657">
        <v>46.7</v>
      </c>
    </row>
    <row r="658" spans="1:23" ht="16.5" x14ac:dyDescent="0.3">
      <c r="A658" s="3">
        <v>657</v>
      </c>
      <c r="B658" s="1">
        <v>44487</v>
      </c>
      <c r="C658" s="1" t="s">
        <v>65</v>
      </c>
      <c r="D658" t="s">
        <v>22</v>
      </c>
      <c r="E658">
        <v>5</v>
      </c>
      <c r="F658" t="s">
        <v>21</v>
      </c>
      <c r="G658">
        <v>88</v>
      </c>
      <c r="H658">
        <v>4</v>
      </c>
      <c r="I658" s="2">
        <f>IFERROR(Table2[[#This Row],[Defects]]/Table2[[#This Row],[Units Produced]],"")</f>
        <v>4.5454545454545456E-2</v>
      </c>
      <c r="J658">
        <v>11.74</v>
      </c>
      <c r="K658" s="4">
        <f>IFERROR(Table2[[#This Row],[Units Produced]]/Table2[[#This Row],[Production Time Hours]],"")</f>
        <v>7.4957410562180575</v>
      </c>
      <c r="L658">
        <v>43.62</v>
      </c>
      <c r="M658">
        <v>25.19</v>
      </c>
      <c r="N658">
        <v>470.84</v>
      </c>
      <c r="O658">
        <v>1</v>
      </c>
      <c r="P658">
        <v>0.93</v>
      </c>
      <c r="R658">
        <v>2.3199999999999998</v>
      </c>
      <c r="S658">
        <v>2.7E-2</v>
      </c>
      <c r="T658">
        <v>0.87</v>
      </c>
      <c r="U658">
        <v>0</v>
      </c>
      <c r="V658">
        <v>21.8</v>
      </c>
      <c r="W658">
        <v>56.3</v>
      </c>
    </row>
    <row r="659" spans="1:23" ht="16.5" x14ac:dyDescent="0.3">
      <c r="A659" s="3">
        <v>658</v>
      </c>
      <c r="B659" s="1">
        <v>44488</v>
      </c>
      <c r="C659" s="1" t="s">
        <v>65</v>
      </c>
      <c r="D659" t="s">
        <v>27</v>
      </c>
      <c r="E659">
        <v>17</v>
      </c>
      <c r="F659" t="s">
        <v>25</v>
      </c>
      <c r="G659">
        <v>146</v>
      </c>
      <c r="H659">
        <v>4</v>
      </c>
      <c r="I659" s="2">
        <f>IFERROR(Table2[[#This Row],[Defects]]/Table2[[#This Row],[Units Produced]],"")</f>
        <v>2.7397260273972601E-2</v>
      </c>
      <c r="J659">
        <v>13.01</v>
      </c>
      <c r="K659" s="4">
        <f>IFERROR(Table2[[#This Row],[Units Produced]]/Table2[[#This Row],[Production Time Hours]],"")</f>
        <v>11.222136817832437</v>
      </c>
      <c r="L659">
        <v>15.16</v>
      </c>
      <c r="M659">
        <v>26.54</v>
      </c>
      <c r="N659">
        <v>437.39</v>
      </c>
      <c r="O659">
        <v>4</v>
      </c>
      <c r="Q659">
        <v>2.2400000000000002</v>
      </c>
      <c r="R659">
        <v>1.55</v>
      </c>
      <c r="S659">
        <v>3.7999999999999999E-2</v>
      </c>
      <c r="T659">
        <v>0.54</v>
      </c>
      <c r="U659">
        <v>1</v>
      </c>
      <c r="V659">
        <v>22.8</v>
      </c>
      <c r="W659">
        <v>53.7</v>
      </c>
    </row>
    <row r="660" spans="1:23" ht="16.5" x14ac:dyDescent="0.3">
      <c r="A660" s="3">
        <v>659</v>
      </c>
      <c r="B660" s="1">
        <v>44489</v>
      </c>
      <c r="C660" s="1" t="s">
        <v>65</v>
      </c>
      <c r="D660" t="s">
        <v>26</v>
      </c>
      <c r="E660">
        <v>16</v>
      </c>
      <c r="F660" t="s">
        <v>25</v>
      </c>
      <c r="G660">
        <v>187</v>
      </c>
      <c r="H660">
        <v>3</v>
      </c>
      <c r="I660" s="2">
        <f>IFERROR(Table2[[#This Row],[Defects]]/Table2[[#This Row],[Units Produced]],"")</f>
        <v>1.6042780748663103E-2</v>
      </c>
      <c r="J660">
        <v>19.88</v>
      </c>
      <c r="K660" s="4">
        <f>IFERROR(Table2[[#This Row],[Units Produced]]/Table2[[#This Row],[Production Time Hours]],"")</f>
        <v>9.4064386317907456</v>
      </c>
      <c r="L660">
        <v>21.29</v>
      </c>
      <c r="M660">
        <v>27.54</v>
      </c>
      <c r="N660">
        <v>405.49</v>
      </c>
      <c r="O660">
        <v>3</v>
      </c>
      <c r="P660">
        <v>2.72</v>
      </c>
      <c r="Q660">
        <v>1.84</v>
      </c>
      <c r="R660">
        <v>1.59</v>
      </c>
      <c r="S660">
        <v>1.6E-2</v>
      </c>
      <c r="T660">
        <v>1.34</v>
      </c>
      <c r="U660">
        <v>0</v>
      </c>
      <c r="V660">
        <v>18.7</v>
      </c>
      <c r="W660">
        <v>50</v>
      </c>
    </row>
    <row r="661" spans="1:23" ht="16.5" x14ac:dyDescent="0.3">
      <c r="A661" s="3">
        <v>660</v>
      </c>
      <c r="B661" s="1">
        <v>44490</v>
      </c>
      <c r="C661" s="1" t="s">
        <v>65</v>
      </c>
      <c r="D661" t="s">
        <v>26</v>
      </c>
      <c r="E661">
        <v>13</v>
      </c>
      <c r="F661" t="s">
        <v>25</v>
      </c>
      <c r="G661">
        <v>123</v>
      </c>
      <c r="H661">
        <v>8</v>
      </c>
      <c r="I661" s="2">
        <f>IFERROR(Table2[[#This Row],[Defects]]/Table2[[#This Row],[Units Produced]],"")</f>
        <v>6.5040650406504072E-2</v>
      </c>
      <c r="J661">
        <v>22.58</v>
      </c>
      <c r="K661" s="4">
        <f>IFERROR(Table2[[#This Row],[Units Produced]]/Table2[[#This Row],[Production Time Hours]],"")</f>
        <v>5.447298494242693</v>
      </c>
      <c r="L661">
        <v>43.64</v>
      </c>
      <c r="M661">
        <v>29.92</v>
      </c>
      <c r="N661">
        <v>163.41</v>
      </c>
      <c r="O661">
        <v>4</v>
      </c>
      <c r="P661">
        <v>3.53</v>
      </c>
      <c r="Q661">
        <v>1.56</v>
      </c>
      <c r="R661">
        <v>1.29</v>
      </c>
      <c r="S661">
        <v>3.2000000000000001E-2</v>
      </c>
      <c r="T661">
        <v>1.97</v>
      </c>
      <c r="U661">
        <v>2</v>
      </c>
      <c r="V661">
        <v>23.7</v>
      </c>
      <c r="W661">
        <v>32</v>
      </c>
    </row>
    <row r="662" spans="1:23" ht="16.5" x14ac:dyDescent="0.3">
      <c r="A662" s="3">
        <v>661</v>
      </c>
      <c r="B662" s="1">
        <v>44491</v>
      </c>
      <c r="C662" s="1" t="s">
        <v>65</v>
      </c>
      <c r="D662" t="s">
        <v>24</v>
      </c>
      <c r="E662">
        <v>11</v>
      </c>
      <c r="F662" t="s">
        <v>23</v>
      </c>
      <c r="G662">
        <v>115</v>
      </c>
      <c r="H662">
        <v>7</v>
      </c>
      <c r="I662" s="2">
        <f>IFERROR(Table2[[#This Row],[Defects]]/Table2[[#This Row],[Units Produced]],"")</f>
        <v>6.0869565217391307E-2</v>
      </c>
      <c r="J662">
        <v>22.53</v>
      </c>
      <c r="K662" s="4">
        <f>IFERROR(Table2[[#This Row],[Units Produced]]/Table2[[#This Row],[Production Time Hours]],"")</f>
        <v>5.104305370616955</v>
      </c>
      <c r="L662">
        <v>40.6</v>
      </c>
      <c r="M662">
        <v>28.19</v>
      </c>
      <c r="N662">
        <v>338.93</v>
      </c>
      <c r="O662">
        <v>4</v>
      </c>
      <c r="P662">
        <v>2.4500000000000002</v>
      </c>
      <c r="Q662">
        <v>1.9</v>
      </c>
      <c r="R662">
        <v>0.75</v>
      </c>
      <c r="S662">
        <v>2.3E-2</v>
      </c>
      <c r="T662">
        <v>0.33</v>
      </c>
      <c r="U662">
        <v>1</v>
      </c>
      <c r="V662">
        <v>18.2</v>
      </c>
      <c r="W662">
        <v>44.3</v>
      </c>
    </row>
    <row r="663" spans="1:23" ht="16.5" x14ac:dyDescent="0.3">
      <c r="A663" s="3">
        <v>662</v>
      </c>
      <c r="B663" s="1">
        <v>44492</v>
      </c>
      <c r="C663" s="1" t="s">
        <v>65</v>
      </c>
      <c r="D663" t="s">
        <v>27</v>
      </c>
      <c r="E663">
        <v>20</v>
      </c>
      <c r="F663" t="s">
        <v>25</v>
      </c>
      <c r="G663">
        <v>184</v>
      </c>
      <c r="H663">
        <v>9</v>
      </c>
      <c r="I663" s="2">
        <f>IFERROR(Table2[[#This Row],[Defects]]/Table2[[#This Row],[Units Produced]],"")</f>
        <v>4.8913043478260872E-2</v>
      </c>
      <c r="J663">
        <v>6.87</v>
      </c>
      <c r="K663" s="4">
        <f>IFERROR(Table2[[#This Row],[Units Produced]]/Table2[[#This Row],[Production Time Hours]],"")</f>
        <v>26.78311499272198</v>
      </c>
      <c r="L663">
        <v>25.34</v>
      </c>
      <c r="M663">
        <v>20.21</v>
      </c>
      <c r="N663">
        <v>148.83000000000001</v>
      </c>
      <c r="O663">
        <v>3</v>
      </c>
      <c r="Q663">
        <v>0.13</v>
      </c>
      <c r="R663">
        <v>0.94</v>
      </c>
      <c r="S663">
        <v>0.02</v>
      </c>
      <c r="T663">
        <v>0.27</v>
      </c>
      <c r="U663">
        <v>1</v>
      </c>
      <c r="V663">
        <v>22.6</v>
      </c>
      <c r="W663">
        <v>52.2</v>
      </c>
    </row>
    <row r="664" spans="1:23" ht="16.5" x14ac:dyDescent="0.3">
      <c r="A664" s="3">
        <v>663</v>
      </c>
      <c r="B664" s="1">
        <v>44493</v>
      </c>
      <c r="C664" s="1" t="s">
        <v>65</v>
      </c>
      <c r="D664" t="s">
        <v>24</v>
      </c>
      <c r="E664">
        <v>12</v>
      </c>
      <c r="F664" t="s">
        <v>21</v>
      </c>
      <c r="G664">
        <v>137</v>
      </c>
      <c r="H664">
        <v>7</v>
      </c>
      <c r="I664" s="2">
        <f>IFERROR(Table2[[#This Row],[Defects]]/Table2[[#This Row],[Units Produced]],"")</f>
        <v>5.1094890510948905E-2</v>
      </c>
      <c r="J664">
        <v>2.68</v>
      </c>
      <c r="K664" s="4">
        <f>IFERROR(Table2[[#This Row],[Units Produced]]/Table2[[#This Row],[Production Time Hours]],"")</f>
        <v>51.119402985074622</v>
      </c>
      <c r="L664">
        <v>31.11</v>
      </c>
      <c r="M664">
        <v>19.36</v>
      </c>
      <c r="N664">
        <v>132.30000000000001</v>
      </c>
      <c r="O664">
        <v>4</v>
      </c>
      <c r="P664">
        <v>3.69</v>
      </c>
      <c r="Q664">
        <v>1.95</v>
      </c>
      <c r="R664">
        <v>1.45</v>
      </c>
      <c r="S664">
        <v>3.6999999999999998E-2</v>
      </c>
      <c r="T664">
        <v>0.71</v>
      </c>
      <c r="U664">
        <v>0</v>
      </c>
      <c r="V664">
        <v>21.1</v>
      </c>
      <c r="W664">
        <v>50.7</v>
      </c>
    </row>
    <row r="665" spans="1:23" ht="16.5" x14ac:dyDescent="0.3">
      <c r="A665" s="3">
        <v>664</v>
      </c>
      <c r="B665" s="1">
        <v>44494</v>
      </c>
      <c r="C665" s="1" t="s">
        <v>65</v>
      </c>
      <c r="D665" t="s">
        <v>20</v>
      </c>
      <c r="E665">
        <v>2</v>
      </c>
      <c r="F665" t="s">
        <v>23</v>
      </c>
      <c r="G665">
        <v>93</v>
      </c>
      <c r="H665">
        <v>4</v>
      </c>
      <c r="I665" s="2">
        <f>IFERROR(Table2[[#This Row],[Defects]]/Table2[[#This Row],[Units Produced]],"")</f>
        <v>4.3010752688172046E-2</v>
      </c>
      <c r="J665">
        <v>12.94</v>
      </c>
      <c r="K665" s="4">
        <f>IFERROR(Table2[[#This Row],[Units Produced]]/Table2[[#This Row],[Production Time Hours]],"")</f>
        <v>7.1870170015455956</v>
      </c>
      <c r="L665">
        <v>49.42</v>
      </c>
      <c r="M665">
        <v>19.53</v>
      </c>
      <c r="N665">
        <v>104.41</v>
      </c>
      <c r="O665">
        <v>1</v>
      </c>
      <c r="P665">
        <v>0.86</v>
      </c>
      <c r="Q665">
        <v>0.86</v>
      </c>
      <c r="R665">
        <v>1.92</v>
      </c>
      <c r="S665">
        <v>4.5999999999999999E-2</v>
      </c>
      <c r="T665">
        <v>1.31</v>
      </c>
      <c r="U665">
        <v>1</v>
      </c>
      <c r="V665">
        <v>18.2</v>
      </c>
      <c r="W665">
        <v>49.8</v>
      </c>
    </row>
    <row r="666" spans="1:23" ht="16.5" x14ac:dyDescent="0.3">
      <c r="A666" s="3">
        <v>665</v>
      </c>
      <c r="B666" s="1">
        <v>44495</v>
      </c>
      <c r="C666" s="1" t="s">
        <v>65</v>
      </c>
      <c r="D666" t="s">
        <v>24</v>
      </c>
      <c r="E666">
        <v>12</v>
      </c>
      <c r="F666" t="s">
        <v>23</v>
      </c>
      <c r="G666">
        <v>168</v>
      </c>
      <c r="H666">
        <v>0</v>
      </c>
      <c r="I666" s="2">
        <f>IFERROR(Table2[[#This Row],[Defects]]/Table2[[#This Row],[Units Produced]],"")</f>
        <v>0</v>
      </c>
      <c r="J666">
        <v>17.04</v>
      </c>
      <c r="K666" s="4">
        <f>IFERROR(Table2[[#This Row],[Units Produced]]/Table2[[#This Row],[Production Time Hours]],"")</f>
        <v>9.8591549295774659</v>
      </c>
      <c r="L666">
        <v>25.34</v>
      </c>
      <c r="M666">
        <v>16.38</v>
      </c>
      <c r="N666">
        <v>189.92</v>
      </c>
      <c r="O666">
        <v>4</v>
      </c>
      <c r="P666">
        <v>4.7699999999999996</v>
      </c>
      <c r="Q666">
        <v>1.22</v>
      </c>
      <c r="R666">
        <v>0.91</v>
      </c>
      <c r="S666">
        <v>3.5000000000000003E-2</v>
      </c>
      <c r="U666">
        <v>1</v>
      </c>
      <c r="V666">
        <v>22.6</v>
      </c>
      <c r="W666">
        <v>49.9</v>
      </c>
    </row>
    <row r="667" spans="1:23" ht="16.5" x14ac:dyDescent="0.3">
      <c r="A667" s="3">
        <v>666</v>
      </c>
      <c r="B667" s="1">
        <v>44496</v>
      </c>
      <c r="C667" s="1" t="s">
        <v>65</v>
      </c>
      <c r="D667" t="s">
        <v>27</v>
      </c>
      <c r="E667">
        <v>19</v>
      </c>
      <c r="F667" t="s">
        <v>21</v>
      </c>
      <c r="G667">
        <v>133</v>
      </c>
      <c r="H667">
        <v>2</v>
      </c>
      <c r="I667" s="2">
        <f>IFERROR(Table2[[#This Row],[Defects]]/Table2[[#This Row],[Units Produced]],"")</f>
        <v>1.5037593984962405E-2</v>
      </c>
      <c r="J667">
        <v>18.670000000000002</v>
      </c>
      <c r="K667" s="4">
        <f>IFERROR(Table2[[#This Row],[Units Produced]]/Table2[[#This Row],[Production Time Hours]],"")</f>
        <v>7.1237279057311191</v>
      </c>
      <c r="L667">
        <v>18.88</v>
      </c>
      <c r="M667">
        <v>24.95</v>
      </c>
      <c r="N667">
        <v>397</v>
      </c>
      <c r="O667">
        <v>2</v>
      </c>
      <c r="P667">
        <v>3.27</v>
      </c>
      <c r="Q667">
        <v>1.74</v>
      </c>
      <c r="R667">
        <v>0.81</v>
      </c>
      <c r="S667">
        <v>4.4999999999999998E-2</v>
      </c>
      <c r="T667">
        <v>0.94</v>
      </c>
      <c r="U667">
        <v>2</v>
      </c>
      <c r="V667">
        <v>21.1</v>
      </c>
      <c r="W667">
        <v>54.5</v>
      </c>
    </row>
    <row r="668" spans="1:23" ht="16.5" x14ac:dyDescent="0.3">
      <c r="A668" s="3">
        <v>667</v>
      </c>
      <c r="B668" s="1">
        <v>44497</v>
      </c>
      <c r="C668" s="1" t="s">
        <v>65</v>
      </c>
      <c r="D668" t="s">
        <v>27</v>
      </c>
      <c r="E668">
        <v>17</v>
      </c>
      <c r="F668" t="s">
        <v>23</v>
      </c>
      <c r="G668">
        <v>129</v>
      </c>
      <c r="I668" s="2">
        <f>IFERROR(Table2[[#This Row],[Defects]]/Table2[[#This Row],[Units Produced]],"")</f>
        <v>0</v>
      </c>
      <c r="J668">
        <v>16.309999999999999</v>
      </c>
      <c r="K668" s="4">
        <f>IFERROR(Table2[[#This Row],[Units Produced]]/Table2[[#This Row],[Production Time Hours]],"")</f>
        <v>7.9092581238503987</v>
      </c>
      <c r="L668">
        <v>37.14</v>
      </c>
      <c r="M668">
        <v>15.16</v>
      </c>
      <c r="N668">
        <v>292.08999999999997</v>
      </c>
      <c r="O668">
        <v>2</v>
      </c>
      <c r="P668">
        <v>0.86</v>
      </c>
      <c r="Q668">
        <v>0.9</v>
      </c>
      <c r="R668">
        <v>1.54</v>
      </c>
      <c r="S668">
        <v>2.5000000000000001E-2</v>
      </c>
      <c r="T668">
        <v>0.03</v>
      </c>
      <c r="U668">
        <v>2</v>
      </c>
      <c r="V668">
        <v>23.7</v>
      </c>
      <c r="W668">
        <v>51.4</v>
      </c>
    </row>
    <row r="669" spans="1:23" ht="16.5" x14ac:dyDescent="0.3">
      <c r="A669" s="3">
        <v>668</v>
      </c>
      <c r="B669" s="1">
        <v>44498</v>
      </c>
      <c r="C669" s="1" t="s">
        <v>65</v>
      </c>
      <c r="D669" t="s">
        <v>24</v>
      </c>
      <c r="E669">
        <v>10</v>
      </c>
      <c r="F669" t="s">
        <v>21</v>
      </c>
      <c r="G669">
        <v>124</v>
      </c>
      <c r="H669">
        <v>0</v>
      </c>
      <c r="I669" s="2">
        <f>IFERROR(Table2[[#This Row],[Defects]]/Table2[[#This Row],[Units Produced]],"")</f>
        <v>0</v>
      </c>
      <c r="J669">
        <v>3.04</v>
      </c>
      <c r="K669" s="4">
        <f>IFERROR(Table2[[#This Row],[Units Produced]]/Table2[[#This Row],[Production Time Hours]],"")</f>
        <v>40.789473684210527</v>
      </c>
      <c r="L669">
        <v>17</v>
      </c>
      <c r="M669">
        <v>19.39</v>
      </c>
      <c r="N669">
        <v>166.27</v>
      </c>
      <c r="O669">
        <v>2</v>
      </c>
      <c r="P669">
        <v>2.2000000000000002</v>
      </c>
      <c r="Q669">
        <v>0.59</v>
      </c>
      <c r="R669">
        <v>0.76</v>
      </c>
      <c r="S669">
        <v>3.6999999999999998E-2</v>
      </c>
      <c r="T669">
        <v>0.74</v>
      </c>
      <c r="U669">
        <v>0</v>
      </c>
      <c r="V669">
        <v>21.6</v>
      </c>
      <c r="W669">
        <v>35.799999999999997</v>
      </c>
    </row>
    <row r="670" spans="1:23" ht="16.5" x14ac:dyDescent="0.3">
      <c r="A670" s="3">
        <v>669</v>
      </c>
      <c r="B670" s="1">
        <v>44499</v>
      </c>
      <c r="C670" s="1" t="s">
        <v>65</v>
      </c>
      <c r="D670" t="s">
        <v>20</v>
      </c>
      <c r="E670">
        <v>3</v>
      </c>
      <c r="F670" t="s">
        <v>23</v>
      </c>
      <c r="G670">
        <v>57</v>
      </c>
      <c r="I670" s="2">
        <f>IFERROR(Table2[[#This Row],[Defects]]/Table2[[#This Row],[Units Produced]],"")</f>
        <v>0</v>
      </c>
      <c r="J670">
        <v>8.69</v>
      </c>
      <c r="K670" s="4">
        <f>IFERROR(Table2[[#This Row],[Units Produced]]/Table2[[#This Row],[Production Time Hours]],"")</f>
        <v>6.5592635212888384</v>
      </c>
      <c r="L670">
        <v>14</v>
      </c>
      <c r="M670">
        <v>26.51</v>
      </c>
      <c r="N670">
        <v>199.28</v>
      </c>
      <c r="O670">
        <v>3</v>
      </c>
      <c r="P670">
        <v>2.29</v>
      </c>
      <c r="Q670">
        <v>0.63</v>
      </c>
      <c r="R670">
        <v>1.37</v>
      </c>
      <c r="S670">
        <v>1.4E-2</v>
      </c>
      <c r="T670">
        <v>1.8</v>
      </c>
      <c r="U670">
        <v>1</v>
      </c>
      <c r="V670">
        <v>23.7</v>
      </c>
      <c r="W670">
        <v>37.200000000000003</v>
      </c>
    </row>
    <row r="671" spans="1:23" ht="16.5" x14ac:dyDescent="0.3">
      <c r="A671" s="3">
        <v>670</v>
      </c>
      <c r="B671" s="1">
        <v>44500</v>
      </c>
      <c r="C671" s="1" t="s">
        <v>65</v>
      </c>
      <c r="D671" t="s">
        <v>26</v>
      </c>
      <c r="E671">
        <v>14</v>
      </c>
      <c r="F671" t="s">
        <v>21</v>
      </c>
      <c r="G671">
        <v>54</v>
      </c>
      <c r="H671">
        <v>5</v>
      </c>
      <c r="I671" s="2">
        <f>IFERROR(Table2[[#This Row],[Defects]]/Table2[[#This Row],[Units Produced]],"")</f>
        <v>9.2592592592592587E-2</v>
      </c>
      <c r="J671">
        <v>1.1399999999999999</v>
      </c>
      <c r="K671" s="4">
        <f>IFERROR(Table2[[#This Row],[Units Produced]]/Table2[[#This Row],[Production Time Hours]],"")</f>
        <v>47.368421052631582</v>
      </c>
      <c r="L671">
        <v>45.17</v>
      </c>
      <c r="M671">
        <v>22.04</v>
      </c>
      <c r="N671">
        <v>206.64</v>
      </c>
      <c r="O671">
        <v>2</v>
      </c>
      <c r="P671">
        <v>3.16</v>
      </c>
      <c r="Q671">
        <v>2.91</v>
      </c>
      <c r="R671">
        <v>1.62</v>
      </c>
      <c r="S671">
        <v>4.8000000000000001E-2</v>
      </c>
      <c r="T671">
        <v>0.88</v>
      </c>
      <c r="U671">
        <v>1</v>
      </c>
      <c r="V671">
        <v>22.5</v>
      </c>
      <c r="W671">
        <v>35.1</v>
      </c>
    </row>
    <row r="672" spans="1:23" ht="16.5" x14ac:dyDescent="0.3">
      <c r="A672" s="3">
        <v>671</v>
      </c>
      <c r="B672" s="1">
        <v>44501</v>
      </c>
      <c r="C672" s="1" t="s">
        <v>66</v>
      </c>
      <c r="D672" t="s">
        <v>22</v>
      </c>
      <c r="E672">
        <v>8</v>
      </c>
      <c r="F672" t="s">
        <v>21</v>
      </c>
      <c r="G672">
        <v>133</v>
      </c>
      <c r="H672">
        <v>0</v>
      </c>
      <c r="I672" s="2">
        <f>IFERROR(Table2[[#This Row],[Defects]]/Table2[[#This Row],[Units Produced]],"")</f>
        <v>0</v>
      </c>
      <c r="J672">
        <v>19.25</v>
      </c>
      <c r="K672" s="4">
        <f>IFERROR(Table2[[#This Row],[Units Produced]]/Table2[[#This Row],[Production Time Hours]],"")</f>
        <v>6.9090909090909092</v>
      </c>
      <c r="L672">
        <v>45.17</v>
      </c>
      <c r="M672">
        <v>21.19</v>
      </c>
      <c r="N672">
        <v>429.02</v>
      </c>
      <c r="O672">
        <v>2</v>
      </c>
      <c r="P672">
        <v>4.7699999999999996</v>
      </c>
      <c r="R672">
        <v>1.48</v>
      </c>
      <c r="S672">
        <v>3.7999999999999999E-2</v>
      </c>
      <c r="T672">
        <v>0.17</v>
      </c>
      <c r="U672">
        <v>2</v>
      </c>
      <c r="V672">
        <v>20.5</v>
      </c>
      <c r="W672">
        <v>39.799999999999997</v>
      </c>
    </row>
    <row r="673" spans="1:23" ht="16.5" x14ac:dyDescent="0.3">
      <c r="A673" s="3">
        <v>672</v>
      </c>
      <c r="B673" s="1">
        <v>44502</v>
      </c>
      <c r="C673" s="1" t="s">
        <v>66</v>
      </c>
      <c r="D673" t="s">
        <v>26</v>
      </c>
      <c r="E673">
        <v>14</v>
      </c>
      <c r="F673" t="s">
        <v>25</v>
      </c>
      <c r="G673">
        <v>156</v>
      </c>
      <c r="H673">
        <v>7</v>
      </c>
      <c r="I673" s="2">
        <f>IFERROR(Table2[[#This Row],[Defects]]/Table2[[#This Row],[Units Produced]],"")</f>
        <v>4.4871794871794872E-2</v>
      </c>
      <c r="J673">
        <v>2.97</v>
      </c>
      <c r="K673" s="4">
        <f>IFERROR(Table2[[#This Row],[Units Produced]]/Table2[[#This Row],[Production Time Hours]],"")</f>
        <v>52.525252525252519</v>
      </c>
      <c r="L673">
        <v>40.74</v>
      </c>
      <c r="M673">
        <v>26.79</v>
      </c>
      <c r="N673">
        <v>211.75</v>
      </c>
      <c r="O673">
        <v>1</v>
      </c>
      <c r="P673">
        <v>1.95</v>
      </c>
      <c r="Q673">
        <v>2.2400000000000002</v>
      </c>
      <c r="R673">
        <v>2.2999999999999998</v>
      </c>
      <c r="S673">
        <v>3.1E-2</v>
      </c>
      <c r="T673">
        <v>0.28999999999999998</v>
      </c>
      <c r="U673">
        <v>2</v>
      </c>
      <c r="V673">
        <v>18.100000000000001</v>
      </c>
      <c r="W673">
        <v>48.5</v>
      </c>
    </row>
    <row r="674" spans="1:23" ht="16.5" x14ac:dyDescent="0.3">
      <c r="A674" s="3">
        <v>673</v>
      </c>
      <c r="B674" s="1">
        <v>44503</v>
      </c>
      <c r="C674" s="1" t="s">
        <v>66</v>
      </c>
      <c r="D674" t="s">
        <v>27</v>
      </c>
      <c r="E674">
        <v>17</v>
      </c>
      <c r="F674" t="s">
        <v>25</v>
      </c>
      <c r="G674">
        <v>128</v>
      </c>
      <c r="H674">
        <v>4</v>
      </c>
      <c r="I674" s="2">
        <f>IFERROR(Table2[[#This Row],[Defects]]/Table2[[#This Row],[Units Produced]],"")</f>
        <v>3.125E-2</v>
      </c>
      <c r="J674">
        <v>14.82</v>
      </c>
      <c r="K674" s="4">
        <f>IFERROR(Table2[[#This Row],[Units Produced]]/Table2[[#This Row],[Production Time Hours]],"")</f>
        <v>8.6369770580296894</v>
      </c>
      <c r="L674">
        <v>10.7</v>
      </c>
      <c r="M674">
        <v>21.04</v>
      </c>
      <c r="N674">
        <v>184.76</v>
      </c>
      <c r="O674">
        <v>4</v>
      </c>
      <c r="P674">
        <v>2.93</v>
      </c>
      <c r="Q674">
        <v>2.81</v>
      </c>
      <c r="R674">
        <v>0.63</v>
      </c>
      <c r="S674">
        <v>4.4999999999999998E-2</v>
      </c>
      <c r="T674">
        <v>1.21</v>
      </c>
      <c r="U674">
        <v>0</v>
      </c>
      <c r="V674">
        <v>23.7</v>
      </c>
      <c r="W674">
        <v>50.9</v>
      </c>
    </row>
    <row r="675" spans="1:23" ht="16.5" x14ac:dyDescent="0.3">
      <c r="A675" s="3">
        <v>674</v>
      </c>
      <c r="B675" s="1">
        <v>44504</v>
      </c>
      <c r="C675" s="1" t="s">
        <v>66</v>
      </c>
      <c r="D675" t="s">
        <v>22</v>
      </c>
      <c r="E675">
        <v>7</v>
      </c>
      <c r="F675" t="s">
        <v>23</v>
      </c>
      <c r="G675">
        <v>159</v>
      </c>
      <c r="I675" s="2">
        <f>IFERROR(Table2[[#This Row],[Defects]]/Table2[[#This Row],[Units Produced]],"")</f>
        <v>0</v>
      </c>
      <c r="J675">
        <v>8.9</v>
      </c>
      <c r="K675" s="4">
        <f>IFERROR(Table2[[#This Row],[Units Produced]]/Table2[[#This Row],[Production Time Hours]],"")</f>
        <v>17.865168539325843</v>
      </c>
      <c r="L675">
        <v>18.29</v>
      </c>
      <c r="M675">
        <v>22.1</v>
      </c>
      <c r="N675">
        <v>269.67</v>
      </c>
      <c r="O675">
        <v>2</v>
      </c>
      <c r="P675">
        <v>1.94</v>
      </c>
      <c r="Q675">
        <v>2.68</v>
      </c>
      <c r="R675">
        <v>2.31</v>
      </c>
      <c r="S675">
        <v>3.9E-2</v>
      </c>
      <c r="T675">
        <v>0.83</v>
      </c>
      <c r="U675">
        <v>2</v>
      </c>
      <c r="V675">
        <v>20.399999999999999</v>
      </c>
      <c r="W675">
        <v>37.200000000000003</v>
      </c>
    </row>
    <row r="676" spans="1:23" ht="16.5" x14ac:dyDescent="0.3">
      <c r="A676" s="3">
        <v>675</v>
      </c>
      <c r="B676" s="1">
        <v>44505</v>
      </c>
      <c r="C676" s="1" t="s">
        <v>66</v>
      </c>
      <c r="D676" t="s">
        <v>20</v>
      </c>
      <c r="E676">
        <v>4</v>
      </c>
      <c r="F676" t="s">
        <v>25</v>
      </c>
      <c r="G676">
        <v>130</v>
      </c>
      <c r="H676">
        <v>1</v>
      </c>
      <c r="I676" s="2">
        <f>IFERROR(Table2[[#This Row],[Defects]]/Table2[[#This Row],[Units Produced]],"")</f>
        <v>7.6923076923076927E-3</v>
      </c>
      <c r="J676">
        <v>11.61</v>
      </c>
      <c r="K676" s="4">
        <f>IFERROR(Table2[[#This Row],[Units Produced]]/Table2[[#This Row],[Production Time Hours]],"")</f>
        <v>11.19724375538329</v>
      </c>
      <c r="L676">
        <v>41.69</v>
      </c>
      <c r="M676">
        <v>22.4</v>
      </c>
      <c r="N676">
        <v>453.68</v>
      </c>
      <c r="O676">
        <v>2</v>
      </c>
      <c r="P676">
        <v>4.51</v>
      </c>
      <c r="Q676">
        <v>1.62</v>
      </c>
      <c r="R676">
        <v>1.75</v>
      </c>
      <c r="S676">
        <v>2.8000000000000001E-2</v>
      </c>
      <c r="T676">
        <v>0.04</v>
      </c>
      <c r="U676">
        <v>1</v>
      </c>
      <c r="V676">
        <v>19.2</v>
      </c>
      <c r="W676">
        <v>43.5</v>
      </c>
    </row>
    <row r="677" spans="1:23" ht="16.5" x14ac:dyDescent="0.3">
      <c r="A677" s="3">
        <v>676</v>
      </c>
      <c r="B677" s="1">
        <v>44506</v>
      </c>
      <c r="C677" s="1" t="s">
        <v>66</v>
      </c>
      <c r="D677" t="s">
        <v>27</v>
      </c>
      <c r="E677">
        <v>17</v>
      </c>
      <c r="F677" t="s">
        <v>23</v>
      </c>
      <c r="G677">
        <v>190</v>
      </c>
      <c r="H677">
        <v>9</v>
      </c>
      <c r="I677" s="2">
        <f>IFERROR(Table2[[#This Row],[Defects]]/Table2[[#This Row],[Units Produced]],"")</f>
        <v>4.736842105263158E-2</v>
      </c>
      <c r="J677">
        <v>7.73</v>
      </c>
      <c r="K677" s="4">
        <f>IFERROR(Table2[[#This Row],[Units Produced]]/Table2[[#This Row],[Production Time Hours]],"")</f>
        <v>24.579560155239324</v>
      </c>
      <c r="L677">
        <v>42.28</v>
      </c>
      <c r="M677">
        <v>22.59</v>
      </c>
      <c r="N677">
        <v>398.71</v>
      </c>
      <c r="O677">
        <v>2</v>
      </c>
      <c r="P677">
        <v>4.79</v>
      </c>
      <c r="Q677">
        <v>1.1100000000000001</v>
      </c>
      <c r="R677">
        <v>0.81</v>
      </c>
      <c r="S677">
        <v>3.3000000000000002E-2</v>
      </c>
      <c r="T677">
        <v>1.67</v>
      </c>
      <c r="U677">
        <v>0</v>
      </c>
      <c r="V677">
        <v>20.100000000000001</v>
      </c>
      <c r="W677">
        <v>38.9</v>
      </c>
    </row>
    <row r="678" spans="1:23" ht="16.5" x14ac:dyDescent="0.3">
      <c r="A678" s="3">
        <v>677</v>
      </c>
      <c r="B678" s="1">
        <v>44507</v>
      </c>
      <c r="C678" s="1" t="s">
        <v>66</v>
      </c>
      <c r="D678" t="s">
        <v>26</v>
      </c>
      <c r="E678">
        <v>14</v>
      </c>
      <c r="F678" t="s">
        <v>21</v>
      </c>
      <c r="G678">
        <v>127</v>
      </c>
      <c r="I678" s="2">
        <f>IFERROR(Table2[[#This Row],[Defects]]/Table2[[#This Row],[Units Produced]],"")</f>
        <v>0</v>
      </c>
      <c r="J678">
        <v>18</v>
      </c>
      <c r="K678" s="4">
        <f>IFERROR(Table2[[#This Row],[Units Produced]]/Table2[[#This Row],[Production Time Hours]],"")</f>
        <v>7.0555555555555554</v>
      </c>
      <c r="L678">
        <v>29.4</v>
      </c>
      <c r="M678">
        <v>16.52</v>
      </c>
      <c r="N678">
        <v>367.65</v>
      </c>
      <c r="O678">
        <v>4</v>
      </c>
      <c r="P678">
        <v>3.7</v>
      </c>
      <c r="Q678">
        <v>1.43</v>
      </c>
      <c r="R678">
        <v>0.71</v>
      </c>
      <c r="S678">
        <v>3.2000000000000001E-2</v>
      </c>
      <c r="T678">
        <v>1.01</v>
      </c>
      <c r="U678">
        <v>1</v>
      </c>
      <c r="V678">
        <v>22.1</v>
      </c>
      <c r="W678">
        <v>40.4</v>
      </c>
    </row>
    <row r="679" spans="1:23" ht="16.5" x14ac:dyDescent="0.3">
      <c r="A679" s="3">
        <v>678</v>
      </c>
      <c r="B679" s="1">
        <v>44508</v>
      </c>
      <c r="C679" s="1" t="s">
        <v>66</v>
      </c>
      <c r="D679" t="s">
        <v>22</v>
      </c>
      <c r="E679">
        <v>7</v>
      </c>
      <c r="F679" t="s">
        <v>25</v>
      </c>
      <c r="G679">
        <v>199</v>
      </c>
      <c r="H679">
        <v>6</v>
      </c>
      <c r="I679" s="2">
        <f>IFERROR(Table2[[#This Row],[Defects]]/Table2[[#This Row],[Units Produced]],"")</f>
        <v>3.015075376884422E-2</v>
      </c>
      <c r="J679">
        <v>8.6199999999999992</v>
      </c>
      <c r="K679" s="4">
        <f>IFERROR(Table2[[#This Row],[Units Produced]]/Table2[[#This Row],[Production Time Hours]],"")</f>
        <v>23.085846867749421</v>
      </c>
      <c r="L679">
        <v>43.52</v>
      </c>
      <c r="M679">
        <v>22.92</v>
      </c>
      <c r="N679">
        <v>467.72</v>
      </c>
      <c r="O679">
        <v>3</v>
      </c>
      <c r="P679">
        <v>1.3</v>
      </c>
      <c r="Q679">
        <v>0.06</v>
      </c>
      <c r="R679">
        <v>2.16</v>
      </c>
      <c r="S679">
        <v>3.5999999999999997E-2</v>
      </c>
      <c r="T679">
        <v>1.57</v>
      </c>
      <c r="U679">
        <v>2</v>
      </c>
      <c r="V679">
        <v>21.4</v>
      </c>
      <c r="W679">
        <v>43.4</v>
      </c>
    </row>
    <row r="680" spans="1:23" ht="16.5" x14ac:dyDescent="0.3">
      <c r="A680" s="3">
        <v>679</v>
      </c>
      <c r="B680" s="1">
        <v>44509</v>
      </c>
      <c r="C680" s="1" t="s">
        <v>66</v>
      </c>
      <c r="D680" t="s">
        <v>22</v>
      </c>
      <c r="E680">
        <v>8</v>
      </c>
      <c r="F680" t="s">
        <v>21</v>
      </c>
      <c r="G680">
        <v>186</v>
      </c>
      <c r="H680">
        <v>2</v>
      </c>
      <c r="I680" s="2">
        <f>IFERROR(Table2[[#This Row],[Defects]]/Table2[[#This Row],[Units Produced]],"")</f>
        <v>1.0752688172043012E-2</v>
      </c>
      <c r="J680">
        <v>17.46</v>
      </c>
      <c r="K680" s="4">
        <f>IFERROR(Table2[[#This Row],[Units Produced]]/Table2[[#This Row],[Production Time Hours]],"")</f>
        <v>10.652920962199312</v>
      </c>
      <c r="L680">
        <v>44.18</v>
      </c>
      <c r="M680">
        <v>20.81</v>
      </c>
      <c r="N680">
        <v>418.86</v>
      </c>
      <c r="O680">
        <v>2</v>
      </c>
      <c r="P680">
        <v>3.09</v>
      </c>
      <c r="Q680">
        <v>2.0099999999999998</v>
      </c>
      <c r="R680">
        <v>0.55000000000000004</v>
      </c>
      <c r="S680">
        <v>4.1000000000000002E-2</v>
      </c>
      <c r="T680">
        <v>1.66</v>
      </c>
      <c r="U680">
        <v>1</v>
      </c>
      <c r="V680">
        <v>21.5</v>
      </c>
      <c r="W680">
        <v>57</v>
      </c>
    </row>
    <row r="681" spans="1:23" ht="16.5" x14ac:dyDescent="0.3">
      <c r="A681" s="3">
        <v>680</v>
      </c>
      <c r="B681" s="1">
        <v>44510</v>
      </c>
      <c r="C681" s="1" t="s">
        <v>66</v>
      </c>
      <c r="D681" t="s">
        <v>20</v>
      </c>
      <c r="E681">
        <v>4</v>
      </c>
      <c r="F681" t="s">
        <v>21</v>
      </c>
      <c r="G681">
        <v>199</v>
      </c>
      <c r="H681">
        <v>4</v>
      </c>
      <c r="I681" s="2">
        <f>IFERROR(Table2[[#This Row],[Defects]]/Table2[[#This Row],[Units Produced]],"")</f>
        <v>2.0100502512562814E-2</v>
      </c>
      <c r="J681">
        <v>9.82</v>
      </c>
      <c r="K681" s="4">
        <f>IFERROR(Table2[[#This Row],[Units Produced]]/Table2[[#This Row],[Production Time Hours]],"")</f>
        <v>20.264765784114051</v>
      </c>
      <c r="L681">
        <v>42.58</v>
      </c>
      <c r="M681">
        <v>28.5</v>
      </c>
      <c r="N681">
        <v>234.59</v>
      </c>
      <c r="O681">
        <v>2</v>
      </c>
      <c r="P681">
        <v>1.26</v>
      </c>
      <c r="Q681">
        <v>1.82</v>
      </c>
      <c r="R681">
        <v>1.66</v>
      </c>
      <c r="S681">
        <v>2.5000000000000001E-2</v>
      </c>
      <c r="T681">
        <v>0.34</v>
      </c>
      <c r="U681">
        <v>2</v>
      </c>
      <c r="V681">
        <v>20.8</v>
      </c>
      <c r="W681">
        <v>38.1</v>
      </c>
    </row>
    <row r="682" spans="1:23" ht="16.5" x14ac:dyDescent="0.3">
      <c r="A682" s="3">
        <v>681</v>
      </c>
      <c r="B682" s="1">
        <v>44511</v>
      </c>
      <c r="C682" s="1" t="s">
        <v>66</v>
      </c>
      <c r="D682" t="s">
        <v>26</v>
      </c>
      <c r="E682">
        <v>15</v>
      </c>
      <c r="F682" t="s">
        <v>23</v>
      </c>
      <c r="G682">
        <v>190</v>
      </c>
      <c r="H682">
        <v>8</v>
      </c>
      <c r="I682" s="2">
        <f>IFERROR(Table2[[#This Row],[Defects]]/Table2[[#This Row],[Units Produced]],"")</f>
        <v>4.2105263157894736E-2</v>
      </c>
      <c r="J682">
        <v>10.39</v>
      </c>
      <c r="K682" s="4">
        <f>IFERROR(Table2[[#This Row],[Units Produced]]/Table2[[#This Row],[Production Time Hours]],"")</f>
        <v>18.28681424446583</v>
      </c>
      <c r="L682">
        <v>40.29</v>
      </c>
      <c r="M682">
        <v>15.19</v>
      </c>
      <c r="N682">
        <v>122.03</v>
      </c>
      <c r="O682">
        <v>4</v>
      </c>
      <c r="P682">
        <v>2.87</v>
      </c>
      <c r="Q682">
        <v>1.29</v>
      </c>
      <c r="R682">
        <v>2.2599999999999998</v>
      </c>
      <c r="S682">
        <v>4.1000000000000002E-2</v>
      </c>
      <c r="T682">
        <v>1.77</v>
      </c>
      <c r="U682">
        <v>2</v>
      </c>
      <c r="V682">
        <v>24.6</v>
      </c>
      <c r="W682">
        <v>59.4</v>
      </c>
    </row>
    <row r="683" spans="1:23" ht="16.5" x14ac:dyDescent="0.3">
      <c r="A683" s="3">
        <v>682</v>
      </c>
      <c r="B683" s="1">
        <v>44512</v>
      </c>
      <c r="C683" s="1" t="s">
        <v>66</v>
      </c>
      <c r="D683" t="s">
        <v>22</v>
      </c>
      <c r="E683">
        <v>7</v>
      </c>
      <c r="F683" t="s">
        <v>21</v>
      </c>
      <c r="G683">
        <v>67</v>
      </c>
      <c r="H683">
        <v>4</v>
      </c>
      <c r="I683" s="2">
        <f>IFERROR(Table2[[#This Row],[Defects]]/Table2[[#This Row],[Units Produced]],"")</f>
        <v>5.9701492537313432E-2</v>
      </c>
      <c r="J683">
        <v>13.54</v>
      </c>
      <c r="K683" s="4">
        <f>IFERROR(Table2[[#This Row],[Units Produced]]/Table2[[#This Row],[Production Time Hours]],"")</f>
        <v>4.9483013293943872</v>
      </c>
      <c r="L683">
        <v>42.94</v>
      </c>
      <c r="M683">
        <v>22.75</v>
      </c>
      <c r="N683">
        <v>138.56</v>
      </c>
      <c r="O683">
        <v>4</v>
      </c>
      <c r="P683">
        <v>1.95</v>
      </c>
      <c r="Q683">
        <v>2.93</v>
      </c>
      <c r="R683">
        <v>2.36</v>
      </c>
      <c r="S683">
        <v>2.1000000000000001E-2</v>
      </c>
      <c r="T683">
        <v>0.72</v>
      </c>
      <c r="U683">
        <v>2</v>
      </c>
      <c r="V683">
        <v>21.5</v>
      </c>
      <c r="W683">
        <v>40.5</v>
      </c>
    </row>
    <row r="684" spans="1:23" ht="16.5" x14ac:dyDescent="0.3">
      <c r="A684" s="3">
        <v>683</v>
      </c>
      <c r="B684" s="1">
        <v>44513</v>
      </c>
      <c r="C684" s="1" t="s">
        <v>66</v>
      </c>
      <c r="D684" t="s">
        <v>22</v>
      </c>
      <c r="E684">
        <v>5</v>
      </c>
      <c r="F684" t="s">
        <v>23</v>
      </c>
      <c r="G684">
        <v>162</v>
      </c>
      <c r="I684" s="2">
        <f>IFERROR(Table2[[#This Row],[Defects]]/Table2[[#This Row],[Units Produced]],"")</f>
        <v>0</v>
      </c>
      <c r="J684">
        <v>11.01</v>
      </c>
      <c r="K684" s="4">
        <f>IFERROR(Table2[[#This Row],[Units Produced]]/Table2[[#This Row],[Production Time Hours]],"")</f>
        <v>14.713896457765667</v>
      </c>
      <c r="L684">
        <v>14.65</v>
      </c>
      <c r="M684">
        <v>29.62</v>
      </c>
      <c r="N684">
        <v>252.44</v>
      </c>
      <c r="O684">
        <v>1</v>
      </c>
      <c r="P684">
        <v>3.82</v>
      </c>
      <c r="Q684">
        <v>0.52</v>
      </c>
      <c r="R684">
        <v>1.74</v>
      </c>
      <c r="S684">
        <v>2.5000000000000001E-2</v>
      </c>
      <c r="T684">
        <v>0.37</v>
      </c>
      <c r="U684">
        <v>2</v>
      </c>
      <c r="V684">
        <v>22.9</v>
      </c>
      <c r="W684">
        <v>33.200000000000003</v>
      </c>
    </row>
    <row r="685" spans="1:23" ht="16.5" x14ac:dyDescent="0.3">
      <c r="A685" s="3">
        <v>684</v>
      </c>
      <c r="B685" s="1">
        <v>44514</v>
      </c>
      <c r="C685" s="1" t="s">
        <v>66</v>
      </c>
      <c r="D685" t="s">
        <v>20</v>
      </c>
      <c r="E685">
        <v>1</v>
      </c>
      <c r="F685" t="s">
        <v>23</v>
      </c>
      <c r="G685">
        <v>77</v>
      </c>
      <c r="H685">
        <v>8</v>
      </c>
      <c r="I685" s="2">
        <f>IFERROR(Table2[[#This Row],[Defects]]/Table2[[#This Row],[Units Produced]],"")</f>
        <v>0.1038961038961039</v>
      </c>
      <c r="J685">
        <v>14.59</v>
      </c>
      <c r="K685" s="4">
        <f>IFERROR(Table2[[#This Row],[Units Produced]]/Table2[[#This Row],[Production Time Hours]],"")</f>
        <v>5.2775873886223446</v>
      </c>
      <c r="L685">
        <v>30.78</v>
      </c>
      <c r="M685">
        <v>15.23</v>
      </c>
      <c r="N685">
        <v>242.23</v>
      </c>
      <c r="O685">
        <v>3</v>
      </c>
      <c r="P685">
        <v>4.4800000000000004</v>
      </c>
      <c r="Q685">
        <v>1.75</v>
      </c>
      <c r="R685">
        <v>2.4300000000000002</v>
      </c>
      <c r="S685">
        <v>2.5000000000000001E-2</v>
      </c>
      <c r="U685">
        <v>0</v>
      </c>
      <c r="V685">
        <v>22.5</v>
      </c>
      <c r="W685">
        <v>43.9</v>
      </c>
    </row>
    <row r="686" spans="1:23" ht="16.5" x14ac:dyDescent="0.3">
      <c r="A686" s="3">
        <v>685</v>
      </c>
      <c r="B686" s="1">
        <v>44515</v>
      </c>
      <c r="C686" s="1" t="s">
        <v>66</v>
      </c>
      <c r="D686" t="s">
        <v>27</v>
      </c>
      <c r="E686">
        <v>20</v>
      </c>
      <c r="F686" t="s">
        <v>21</v>
      </c>
      <c r="G686">
        <v>124</v>
      </c>
      <c r="H686">
        <v>1</v>
      </c>
      <c r="I686" s="2">
        <f>IFERROR(Table2[[#This Row],[Defects]]/Table2[[#This Row],[Units Produced]],"")</f>
        <v>8.0645161290322578E-3</v>
      </c>
      <c r="J686">
        <v>22.11</v>
      </c>
      <c r="K686" s="4">
        <f>IFERROR(Table2[[#This Row],[Units Produced]]/Table2[[#This Row],[Production Time Hours]],"")</f>
        <v>5.6083220262324742</v>
      </c>
      <c r="L686">
        <v>27.54</v>
      </c>
      <c r="M686">
        <v>25.36</v>
      </c>
      <c r="N686">
        <v>437.05</v>
      </c>
      <c r="O686">
        <v>1</v>
      </c>
      <c r="P686">
        <v>7.0000000000000007E-2</v>
      </c>
      <c r="Q686">
        <v>1.68</v>
      </c>
      <c r="R686">
        <v>1.82</v>
      </c>
      <c r="S686">
        <v>1.2999999999999999E-2</v>
      </c>
      <c r="T686">
        <v>1.95</v>
      </c>
      <c r="U686">
        <v>2</v>
      </c>
      <c r="V686">
        <v>19.2</v>
      </c>
      <c r="W686">
        <v>48.7</v>
      </c>
    </row>
    <row r="687" spans="1:23" ht="16.5" x14ac:dyDescent="0.3">
      <c r="A687" s="3">
        <v>686</v>
      </c>
      <c r="B687" s="1">
        <v>44516</v>
      </c>
      <c r="C687" s="1" t="s">
        <v>66</v>
      </c>
      <c r="D687" t="s">
        <v>27</v>
      </c>
      <c r="E687">
        <v>17</v>
      </c>
      <c r="F687" t="s">
        <v>23</v>
      </c>
      <c r="G687">
        <v>190</v>
      </c>
      <c r="H687">
        <v>5</v>
      </c>
      <c r="I687" s="2">
        <f>IFERROR(Table2[[#This Row],[Defects]]/Table2[[#This Row],[Units Produced]],"")</f>
        <v>2.6315789473684209E-2</v>
      </c>
      <c r="J687">
        <v>9.32</v>
      </c>
      <c r="K687" s="4">
        <f>IFERROR(Table2[[#This Row],[Units Produced]]/Table2[[#This Row],[Production Time Hours]],"")</f>
        <v>20.386266094420602</v>
      </c>
      <c r="L687">
        <v>12.24</v>
      </c>
      <c r="M687">
        <v>15.45</v>
      </c>
      <c r="N687">
        <v>492.72</v>
      </c>
      <c r="O687">
        <v>2</v>
      </c>
      <c r="P687">
        <v>4.57</v>
      </c>
      <c r="Q687">
        <v>0.32</v>
      </c>
      <c r="R687">
        <v>2.37</v>
      </c>
      <c r="S687">
        <v>1.7999999999999999E-2</v>
      </c>
      <c r="T687">
        <v>1.83</v>
      </c>
      <c r="U687">
        <v>0</v>
      </c>
      <c r="V687">
        <v>18.399999999999999</v>
      </c>
      <c r="W687">
        <v>33.1</v>
      </c>
    </row>
    <row r="688" spans="1:23" ht="16.5" x14ac:dyDescent="0.3">
      <c r="A688" s="3">
        <v>687</v>
      </c>
      <c r="B688" s="1">
        <v>44517</v>
      </c>
      <c r="C688" s="1" t="s">
        <v>66</v>
      </c>
      <c r="D688" t="s">
        <v>20</v>
      </c>
      <c r="E688">
        <v>1</v>
      </c>
      <c r="F688" t="s">
        <v>25</v>
      </c>
      <c r="G688">
        <v>168</v>
      </c>
      <c r="H688">
        <v>8</v>
      </c>
      <c r="I688" s="2">
        <f>IFERROR(Table2[[#This Row],[Defects]]/Table2[[#This Row],[Units Produced]],"")</f>
        <v>4.7619047619047616E-2</v>
      </c>
      <c r="J688">
        <v>17.329999999999998</v>
      </c>
      <c r="K688" s="4">
        <f>IFERROR(Table2[[#This Row],[Units Produced]]/Table2[[#This Row],[Production Time Hours]],"")</f>
        <v>9.6941719561454143</v>
      </c>
      <c r="L688">
        <v>49.6</v>
      </c>
      <c r="M688">
        <v>27.94</v>
      </c>
      <c r="N688">
        <v>483.06</v>
      </c>
      <c r="O688">
        <v>4</v>
      </c>
      <c r="P688">
        <v>1.29</v>
      </c>
      <c r="Q688">
        <v>1.42</v>
      </c>
      <c r="R688">
        <v>2.21</v>
      </c>
      <c r="S688">
        <v>4.9000000000000002E-2</v>
      </c>
      <c r="T688">
        <v>1.9</v>
      </c>
      <c r="U688">
        <v>2</v>
      </c>
      <c r="V688">
        <v>23.8</v>
      </c>
      <c r="W688">
        <v>37.4</v>
      </c>
    </row>
    <row r="689" spans="1:23" ht="16.5" x14ac:dyDescent="0.3">
      <c r="A689" s="3">
        <v>688</v>
      </c>
      <c r="B689" s="1">
        <v>44518</v>
      </c>
      <c r="C689" s="1" t="s">
        <v>66</v>
      </c>
      <c r="D689" t="s">
        <v>24</v>
      </c>
      <c r="E689">
        <v>11</v>
      </c>
      <c r="F689" t="s">
        <v>21</v>
      </c>
      <c r="G689">
        <v>99</v>
      </c>
      <c r="H689">
        <v>1</v>
      </c>
      <c r="I689" s="2">
        <f>IFERROR(Table2[[#This Row],[Defects]]/Table2[[#This Row],[Units Produced]],"")</f>
        <v>1.0101010101010102E-2</v>
      </c>
      <c r="J689">
        <v>21.09</v>
      </c>
      <c r="K689" s="4">
        <f>IFERROR(Table2[[#This Row],[Units Produced]]/Table2[[#This Row],[Production Time Hours]],"")</f>
        <v>4.6941678520625887</v>
      </c>
      <c r="L689">
        <v>31.35</v>
      </c>
      <c r="M689">
        <v>17.95</v>
      </c>
      <c r="N689">
        <v>362.96</v>
      </c>
      <c r="O689">
        <v>2</v>
      </c>
      <c r="P689">
        <v>3.62</v>
      </c>
      <c r="Q689">
        <v>0.14000000000000001</v>
      </c>
      <c r="R689">
        <v>0.57999999999999996</v>
      </c>
      <c r="S689">
        <v>0.03</v>
      </c>
      <c r="U689">
        <v>0</v>
      </c>
      <c r="V689">
        <v>20.100000000000001</v>
      </c>
      <c r="W689">
        <v>37.299999999999997</v>
      </c>
    </row>
    <row r="690" spans="1:23" ht="16.5" x14ac:dyDescent="0.3">
      <c r="A690" s="3">
        <v>689</v>
      </c>
      <c r="B690" s="1">
        <v>44519</v>
      </c>
      <c r="C690" s="1" t="s">
        <v>66</v>
      </c>
      <c r="D690" t="s">
        <v>27</v>
      </c>
      <c r="E690">
        <v>18</v>
      </c>
      <c r="F690" t="s">
        <v>25</v>
      </c>
      <c r="G690">
        <v>67</v>
      </c>
      <c r="H690">
        <v>1</v>
      </c>
      <c r="I690" s="2">
        <f>IFERROR(Table2[[#This Row],[Defects]]/Table2[[#This Row],[Units Produced]],"")</f>
        <v>1.4925373134328358E-2</v>
      </c>
      <c r="J690">
        <v>2.89</v>
      </c>
      <c r="K690" s="4">
        <f>IFERROR(Table2[[#This Row],[Units Produced]]/Table2[[#This Row],[Production Time Hours]],"")</f>
        <v>23.183391003460205</v>
      </c>
      <c r="L690">
        <v>43.32</v>
      </c>
      <c r="M690">
        <v>27.38</v>
      </c>
      <c r="N690">
        <v>261.76</v>
      </c>
      <c r="O690">
        <v>3</v>
      </c>
      <c r="P690">
        <v>1.1200000000000001</v>
      </c>
      <c r="Q690">
        <v>1.27</v>
      </c>
      <c r="R690">
        <v>1.31</v>
      </c>
      <c r="S690">
        <v>1.9E-2</v>
      </c>
      <c r="T690">
        <v>0.46</v>
      </c>
      <c r="U690">
        <v>0</v>
      </c>
      <c r="V690">
        <v>23.6</v>
      </c>
      <c r="W690">
        <v>38.299999999999997</v>
      </c>
    </row>
    <row r="691" spans="1:23" ht="16.5" x14ac:dyDescent="0.3">
      <c r="A691" s="3">
        <v>690</v>
      </c>
      <c r="B691" s="1">
        <v>44520</v>
      </c>
      <c r="C691" s="1" t="s">
        <v>66</v>
      </c>
      <c r="D691" t="s">
        <v>22</v>
      </c>
      <c r="E691">
        <v>7</v>
      </c>
      <c r="F691" t="s">
        <v>21</v>
      </c>
      <c r="G691">
        <v>175</v>
      </c>
      <c r="H691">
        <v>0</v>
      </c>
      <c r="I691" s="2">
        <f>IFERROR(Table2[[#This Row],[Defects]]/Table2[[#This Row],[Units Produced]],"")</f>
        <v>0</v>
      </c>
      <c r="J691">
        <v>13.83</v>
      </c>
      <c r="K691" s="4">
        <f>IFERROR(Table2[[#This Row],[Units Produced]]/Table2[[#This Row],[Production Time Hours]],"")</f>
        <v>12.653651482284888</v>
      </c>
      <c r="L691">
        <v>27.16</v>
      </c>
      <c r="M691">
        <v>28.75</v>
      </c>
      <c r="N691">
        <v>248.2</v>
      </c>
      <c r="O691">
        <v>2</v>
      </c>
      <c r="P691">
        <v>1.72</v>
      </c>
      <c r="Q691">
        <v>0.05</v>
      </c>
      <c r="R691">
        <v>1.31</v>
      </c>
      <c r="S691">
        <v>2.5000000000000001E-2</v>
      </c>
      <c r="T691">
        <v>1.45</v>
      </c>
      <c r="U691">
        <v>1</v>
      </c>
      <c r="V691">
        <v>22.7</v>
      </c>
      <c r="W691">
        <v>32.1</v>
      </c>
    </row>
    <row r="692" spans="1:23" ht="16.5" x14ac:dyDescent="0.3">
      <c r="A692" s="3">
        <v>691</v>
      </c>
      <c r="B692" s="1">
        <v>44521</v>
      </c>
      <c r="C692" s="1" t="s">
        <v>66</v>
      </c>
      <c r="D692" t="s">
        <v>24</v>
      </c>
      <c r="E692">
        <v>12</v>
      </c>
      <c r="F692" t="s">
        <v>25</v>
      </c>
      <c r="G692">
        <v>73</v>
      </c>
      <c r="H692">
        <v>3</v>
      </c>
      <c r="I692" s="2">
        <f>IFERROR(Table2[[#This Row],[Defects]]/Table2[[#This Row],[Units Produced]],"")</f>
        <v>4.1095890410958902E-2</v>
      </c>
      <c r="J692">
        <v>3.73</v>
      </c>
      <c r="K692" s="4">
        <f>IFERROR(Table2[[#This Row],[Units Produced]]/Table2[[#This Row],[Production Time Hours]],"")</f>
        <v>19.571045576407506</v>
      </c>
      <c r="L692">
        <v>22.76</v>
      </c>
      <c r="M692">
        <v>17.04</v>
      </c>
      <c r="N692">
        <v>109.69</v>
      </c>
      <c r="O692">
        <v>1</v>
      </c>
      <c r="P692">
        <v>3.07</v>
      </c>
      <c r="Q692">
        <v>0.45</v>
      </c>
      <c r="R692">
        <v>1.1499999999999999</v>
      </c>
      <c r="S692">
        <v>2.8000000000000001E-2</v>
      </c>
      <c r="T692">
        <v>1.59</v>
      </c>
      <c r="U692">
        <v>2</v>
      </c>
      <c r="V692">
        <v>21.3</v>
      </c>
      <c r="W692">
        <v>38.799999999999997</v>
      </c>
    </row>
    <row r="693" spans="1:23" ht="16.5" x14ac:dyDescent="0.3">
      <c r="A693" s="3">
        <v>692</v>
      </c>
      <c r="B693" s="1">
        <v>44522</v>
      </c>
      <c r="C693" s="1" t="s">
        <v>66</v>
      </c>
      <c r="D693" t="s">
        <v>27</v>
      </c>
      <c r="E693">
        <v>20</v>
      </c>
      <c r="F693" t="s">
        <v>21</v>
      </c>
      <c r="G693">
        <v>63</v>
      </c>
      <c r="H693">
        <v>1</v>
      </c>
      <c r="I693" s="2">
        <f>IFERROR(Table2[[#This Row],[Defects]]/Table2[[#This Row],[Units Produced]],"")</f>
        <v>1.5873015873015872E-2</v>
      </c>
      <c r="J693">
        <v>19.12</v>
      </c>
      <c r="K693" s="4">
        <f>IFERROR(Table2[[#This Row],[Units Produced]]/Table2[[#This Row],[Production Time Hours]],"")</f>
        <v>3.2949790794979079</v>
      </c>
      <c r="L693">
        <v>30.66</v>
      </c>
      <c r="M693">
        <v>16.47</v>
      </c>
      <c r="N693">
        <v>447.71</v>
      </c>
      <c r="O693">
        <v>2</v>
      </c>
      <c r="P693">
        <v>0.79</v>
      </c>
      <c r="Q693">
        <v>1.38</v>
      </c>
      <c r="R693">
        <v>2.5</v>
      </c>
      <c r="S693">
        <v>2.9000000000000001E-2</v>
      </c>
      <c r="U693">
        <v>0</v>
      </c>
      <c r="V693">
        <v>18.7</v>
      </c>
      <c r="W693">
        <v>37.9</v>
      </c>
    </row>
    <row r="694" spans="1:23" ht="16.5" x14ac:dyDescent="0.3">
      <c r="A694" s="3">
        <v>693</v>
      </c>
      <c r="B694" s="1">
        <v>44523</v>
      </c>
      <c r="C694" s="1" t="s">
        <v>66</v>
      </c>
      <c r="D694" t="s">
        <v>20</v>
      </c>
      <c r="E694">
        <v>4</v>
      </c>
      <c r="F694" t="s">
        <v>23</v>
      </c>
      <c r="G694">
        <v>131</v>
      </c>
      <c r="H694">
        <v>7</v>
      </c>
      <c r="I694" s="2">
        <f>IFERROR(Table2[[#This Row],[Defects]]/Table2[[#This Row],[Units Produced]],"")</f>
        <v>5.3435114503816793E-2</v>
      </c>
      <c r="J694">
        <v>9.5299999999999994</v>
      </c>
      <c r="K694" s="4">
        <f>IFERROR(Table2[[#This Row],[Units Produced]]/Table2[[#This Row],[Production Time Hours]],"")</f>
        <v>13.746065057712487</v>
      </c>
      <c r="L694">
        <v>15.8</v>
      </c>
      <c r="M694">
        <v>27.55</v>
      </c>
      <c r="N694">
        <v>460.88</v>
      </c>
      <c r="O694">
        <v>2</v>
      </c>
      <c r="P694">
        <v>1.1599999999999999</v>
      </c>
      <c r="R694">
        <v>0.8</v>
      </c>
      <c r="S694">
        <v>2.8000000000000001E-2</v>
      </c>
      <c r="T694">
        <v>0.66</v>
      </c>
      <c r="U694">
        <v>2</v>
      </c>
      <c r="V694">
        <v>21.6</v>
      </c>
      <c r="W694">
        <v>41.6</v>
      </c>
    </row>
    <row r="695" spans="1:23" ht="16.5" x14ac:dyDescent="0.3">
      <c r="A695" s="3">
        <v>694</v>
      </c>
      <c r="B695" s="1">
        <v>44524</v>
      </c>
      <c r="C695" s="1" t="s">
        <v>66</v>
      </c>
      <c r="D695" t="s">
        <v>26</v>
      </c>
      <c r="E695">
        <v>16</v>
      </c>
      <c r="F695" t="s">
        <v>25</v>
      </c>
      <c r="G695">
        <v>119</v>
      </c>
      <c r="H695">
        <v>4</v>
      </c>
      <c r="I695" s="2">
        <f>IFERROR(Table2[[#This Row],[Defects]]/Table2[[#This Row],[Units Produced]],"")</f>
        <v>3.3613445378151259E-2</v>
      </c>
      <c r="J695">
        <v>12.77</v>
      </c>
      <c r="K695" s="4">
        <f>IFERROR(Table2[[#This Row],[Units Produced]]/Table2[[#This Row],[Production Time Hours]],"")</f>
        <v>9.3187157400156622</v>
      </c>
      <c r="L695">
        <v>17.440000000000001</v>
      </c>
      <c r="M695">
        <v>17.63</v>
      </c>
      <c r="N695">
        <v>181.69</v>
      </c>
      <c r="O695">
        <v>1</v>
      </c>
      <c r="P695">
        <v>2.39</v>
      </c>
      <c r="Q695">
        <v>1.52</v>
      </c>
      <c r="R695">
        <v>0.98</v>
      </c>
      <c r="S695">
        <v>4.2000000000000003E-2</v>
      </c>
      <c r="T695">
        <v>0.68</v>
      </c>
      <c r="U695">
        <v>0</v>
      </c>
      <c r="V695">
        <v>21.4</v>
      </c>
      <c r="W695">
        <v>59.7</v>
      </c>
    </row>
    <row r="696" spans="1:23" ht="16.5" x14ac:dyDescent="0.3">
      <c r="A696" s="3">
        <v>695</v>
      </c>
      <c r="B696" s="1">
        <v>44525</v>
      </c>
      <c r="C696" s="1" t="s">
        <v>66</v>
      </c>
      <c r="D696" t="s">
        <v>24</v>
      </c>
      <c r="E696">
        <v>12</v>
      </c>
      <c r="F696" t="s">
        <v>21</v>
      </c>
      <c r="G696">
        <v>156</v>
      </c>
      <c r="I696" s="2">
        <f>IFERROR(Table2[[#This Row],[Defects]]/Table2[[#This Row],[Units Produced]],"")</f>
        <v>0</v>
      </c>
      <c r="J696">
        <v>13.25</v>
      </c>
      <c r="K696" s="4">
        <f>IFERROR(Table2[[#This Row],[Units Produced]]/Table2[[#This Row],[Production Time Hours]],"")</f>
        <v>11.773584905660377</v>
      </c>
      <c r="L696">
        <v>12.34</v>
      </c>
      <c r="M696">
        <v>15.8</v>
      </c>
      <c r="N696">
        <v>240.77</v>
      </c>
      <c r="O696">
        <v>2</v>
      </c>
      <c r="P696">
        <v>0.59</v>
      </c>
      <c r="R696">
        <v>0.69</v>
      </c>
      <c r="S696">
        <v>2.4E-2</v>
      </c>
      <c r="U696">
        <v>1</v>
      </c>
      <c r="V696">
        <v>19.5</v>
      </c>
      <c r="W696">
        <v>37.299999999999997</v>
      </c>
    </row>
    <row r="697" spans="1:23" ht="16.5" x14ac:dyDescent="0.3">
      <c r="A697" s="3">
        <v>696</v>
      </c>
      <c r="B697" s="1">
        <v>44526</v>
      </c>
      <c r="C697" s="1" t="s">
        <v>66</v>
      </c>
      <c r="D697" t="s">
        <v>27</v>
      </c>
      <c r="E697">
        <v>19</v>
      </c>
      <c r="F697" t="s">
        <v>25</v>
      </c>
      <c r="G697">
        <v>170</v>
      </c>
      <c r="H697">
        <v>6</v>
      </c>
      <c r="I697" s="2">
        <f>IFERROR(Table2[[#This Row],[Defects]]/Table2[[#This Row],[Units Produced]],"")</f>
        <v>3.5294117647058823E-2</v>
      </c>
      <c r="J697">
        <v>14.42</v>
      </c>
      <c r="K697" s="4">
        <f>IFERROR(Table2[[#This Row],[Units Produced]]/Table2[[#This Row],[Production Time Hours]],"")</f>
        <v>11.789181692094314</v>
      </c>
      <c r="L697">
        <v>44.34</v>
      </c>
      <c r="M697">
        <v>18.309999999999999</v>
      </c>
      <c r="N697">
        <v>347.63</v>
      </c>
      <c r="O697">
        <v>1</v>
      </c>
      <c r="P697">
        <v>0.67</v>
      </c>
      <c r="Q697">
        <v>1.1399999999999999</v>
      </c>
      <c r="R697">
        <v>1.64</v>
      </c>
      <c r="S697">
        <v>3.4000000000000002E-2</v>
      </c>
      <c r="T697">
        <v>0.01</v>
      </c>
      <c r="U697">
        <v>1</v>
      </c>
      <c r="V697">
        <v>23</v>
      </c>
      <c r="W697">
        <v>47.3</v>
      </c>
    </row>
    <row r="698" spans="1:23" ht="16.5" x14ac:dyDescent="0.3">
      <c r="A698" s="3">
        <v>697</v>
      </c>
      <c r="B698" s="1">
        <v>44527</v>
      </c>
      <c r="C698" s="1" t="s">
        <v>66</v>
      </c>
      <c r="D698" t="s">
        <v>27</v>
      </c>
      <c r="E698">
        <v>20</v>
      </c>
      <c r="F698" t="s">
        <v>21</v>
      </c>
      <c r="G698">
        <v>175</v>
      </c>
      <c r="H698">
        <v>8</v>
      </c>
      <c r="I698" s="2">
        <f>IFERROR(Table2[[#This Row],[Defects]]/Table2[[#This Row],[Units Produced]],"")</f>
        <v>4.5714285714285714E-2</v>
      </c>
      <c r="J698">
        <v>23.53</v>
      </c>
      <c r="K698" s="4">
        <f>IFERROR(Table2[[#This Row],[Units Produced]]/Table2[[#This Row],[Production Time Hours]],"")</f>
        <v>7.4373140671483213</v>
      </c>
      <c r="L698">
        <v>31.74</v>
      </c>
      <c r="M698">
        <v>18.079999999999998</v>
      </c>
      <c r="N698">
        <v>217.78</v>
      </c>
      <c r="O698">
        <v>1</v>
      </c>
      <c r="P698">
        <v>3.35</v>
      </c>
      <c r="Q698">
        <v>1.81</v>
      </c>
      <c r="R698">
        <v>2.17</v>
      </c>
      <c r="S698">
        <v>2.8000000000000001E-2</v>
      </c>
      <c r="T698">
        <v>1.38</v>
      </c>
      <c r="U698">
        <v>2</v>
      </c>
      <c r="V698">
        <v>19.600000000000001</v>
      </c>
      <c r="W698">
        <v>41.8</v>
      </c>
    </row>
    <row r="699" spans="1:23" ht="16.5" x14ac:dyDescent="0.3">
      <c r="A699" s="3">
        <v>698</v>
      </c>
      <c r="B699" s="1">
        <v>44528</v>
      </c>
      <c r="C699" s="1" t="s">
        <v>66</v>
      </c>
      <c r="D699" t="s">
        <v>24</v>
      </c>
      <c r="E699">
        <v>11</v>
      </c>
      <c r="F699" t="s">
        <v>23</v>
      </c>
      <c r="G699">
        <v>94</v>
      </c>
      <c r="H699">
        <v>24</v>
      </c>
      <c r="I699" s="2">
        <f>IFERROR(Table2[[#This Row],[Defects]]/Table2[[#This Row],[Units Produced]],"")</f>
        <v>0.25531914893617019</v>
      </c>
      <c r="J699">
        <v>12.77</v>
      </c>
      <c r="K699" s="4">
        <f>IFERROR(Table2[[#This Row],[Units Produced]]/Table2[[#This Row],[Production Time Hours]],"")</f>
        <v>7.3610023492560694</v>
      </c>
      <c r="L699">
        <v>49.45</v>
      </c>
      <c r="M699">
        <v>25.12</v>
      </c>
      <c r="N699">
        <v>241.47</v>
      </c>
      <c r="O699">
        <v>1</v>
      </c>
      <c r="P699">
        <v>4.99</v>
      </c>
      <c r="Q699">
        <v>2.46</v>
      </c>
      <c r="R699">
        <v>0.95</v>
      </c>
      <c r="S699">
        <v>2.9000000000000001E-2</v>
      </c>
      <c r="U699">
        <v>0</v>
      </c>
      <c r="V699">
        <v>21.9</v>
      </c>
      <c r="W699">
        <v>48.2</v>
      </c>
    </row>
    <row r="700" spans="1:23" ht="16.5" x14ac:dyDescent="0.3">
      <c r="A700" s="3">
        <v>699</v>
      </c>
      <c r="B700" s="1">
        <v>44529</v>
      </c>
      <c r="C700" s="1" t="s">
        <v>66</v>
      </c>
      <c r="D700" t="s">
        <v>20</v>
      </c>
      <c r="E700">
        <v>4</v>
      </c>
      <c r="F700" t="s">
        <v>25</v>
      </c>
      <c r="G700">
        <v>50</v>
      </c>
      <c r="H700">
        <v>1</v>
      </c>
      <c r="I700" s="2">
        <f>IFERROR(Table2[[#This Row],[Defects]]/Table2[[#This Row],[Units Produced]],"")</f>
        <v>0.02</v>
      </c>
      <c r="J700">
        <v>18.25</v>
      </c>
      <c r="K700" s="4">
        <f>IFERROR(Table2[[#This Row],[Units Produced]]/Table2[[#This Row],[Production Time Hours]],"")</f>
        <v>2.7397260273972601</v>
      </c>
      <c r="L700">
        <v>43.1</v>
      </c>
      <c r="M700">
        <v>22.08</v>
      </c>
      <c r="N700">
        <v>284.32</v>
      </c>
      <c r="O700">
        <v>4</v>
      </c>
      <c r="P700">
        <v>4.93</v>
      </c>
      <c r="Q700">
        <v>2.72</v>
      </c>
      <c r="R700">
        <v>1.63</v>
      </c>
      <c r="S700">
        <v>4.8000000000000001E-2</v>
      </c>
      <c r="T700">
        <v>1.02</v>
      </c>
      <c r="U700">
        <v>2</v>
      </c>
      <c r="V700">
        <v>22</v>
      </c>
      <c r="W700">
        <v>51</v>
      </c>
    </row>
    <row r="701" spans="1:23" ht="16.5" x14ac:dyDescent="0.3">
      <c r="A701" s="3">
        <v>700</v>
      </c>
      <c r="B701" s="1">
        <v>44530</v>
      </c>
      <c r="C701" s="1" t="s">
        <v>66</v>
      </c>
      <c r="D701" t="s">
        <v>20</v>
      </c>
      <c r="E701">
        <v>3</v>
      </c>
      <c r="F701" t="s">
        <v>23</v>
      </c>
      <c r="G701">
        <v>107</v>
      </c>
      <c r="H701">
        <v>1</v>
      </c>
      <c r="I701" s="2">
        <f>IFERROR(Table2[[#This Row],[Defects]]/Table2[[#This Row],[Units Produced]],"")</f>
        <v>9.3457943925233638E-3</v>
      </c>
      <c r="J701">
        <v>23.46</v>
      </c>
      <c r="K701" s="4">
        <f>IFERROR(Table2[[#This Row],[Units Produced]]/Table2[[#This Row],[Production Time Hours]],"")</f>
        <v>4.5609548167092919</v>
      </c>
      <c r="L701">
        <v>32.130000000000003</v>
      </c>
      <c r="M701">
        <v>26.48</v>
      </c>
      <c r="N701">
        <v>245.35</v>
      </c>
      <c r="O701">
        <v>1</v>
      </c>
      <c r="P701">
        <v>2.4900000000000002</v>
      </c>
      <c r="Q701">
        <v>2.98</v>
      </c>
      <c r="R701">
        <v>0.89</v>
      </c>
      <c r="S701">
        <v>2.3E-2</v>
      </c>
      <c r="U701">
        <v>2</v>
      </c>
      <c r="V701">
        <v>25</v>
      </c>
      <c r="W701">
        <v>53.3</v>
      </c>
    </row>
    <row r="702" spans="1:23" ht="16.5" x14ac:dyDescent="0.3">
      <c r="A702" s="3">
        <v>701</v>
      </c>
      <c r="B702" s="1">
        <v>44531</v>
      </c>
      <c r="C702" s="1" t="s">
        <v>67</v>
      </c>
      <c r="D702" t="s">
        <v>22</v>
      </c>
      <c r="E702">
        <v>5</v>
      </c>
      <c r="F702" t="s">
        <v>23</v>
      </c>
      <c r="G702">
        <v>194</v>
      </c>
      <c r="H702">
        <v>6</v>
      </c>
      <c r="I702" s="2">
        <f>IFERROR(Table2[[#This Row],[Defects]]/Table2[[#This Row],[Units Produced]],"")</f>
        <v>3.0927835051546393E-2</v>
      </c>
      <c r="J702">
        <v>18.559999999999999</v>
      </c>
      <c r="K702" s="4">
        <f>IFERROR(Table2[[#This Row],[Units Produced]]/Table2[[#This Row],[Production Time Hours]],"")</f>
        <v>10.452586206896552</v>
      </c>
      <c r="L702">
        <v>31.18</v>
      </c>
      <c r="M702">
        <v>18.54</v>
      </c>
      <c r="N702">
        <v>143.44999999999999</v>
      </c>
      <c r="O702">
        <v>1</v>
      </c>
      <c r="P702">
        <v>3.8</v>
      </c>
      <c r="Q702">
        <v>2.2599999999999998</v>
      </c>
      <c r="R702">
        <v>0.63</v>
      </c>
      <c r="S702">
        <v>1.4999999999999999E-2</v>
      </c>
      <c r="T702">
        <v>0.35</v>
      </c>
      <c r="U702">
        <v>1</v>
      </c>
      <c r="V702">
        <v>24.4</v>
      </c>
      <c r="W702">
        <v>58.9</v>
      </c>
    </row>
    <row r="703" spans="1:23" ht="16.5" x14ac:dyDescent="0.3">
      <c r="A703" s="3">
        <v>702</v>
      </c>
      <c r="B703" s="1">
        <v>44532</v>
      </c>
      <c r="C703" s="1" t="s">
        <v>67</v>
      </c>
      <c r="D703" t="s">
        <v>20</v>
      </c>
      <c r="E703">
        <v>1</v>
      </c>
      <c r="F703" t="s">
        <v>21</v>
      </c>
      <c r="G703">
        <v>86</v>
      </c>
      <c r="H703">
        <v>9</v>
      </c>
      <c r="I703" s="2">
        <f>IFERROR(Table2[[#This Row],[Defects]]/Table2[[#This Row],[Units Produced]],"")</f>
        <v>0.10465116279069768</v>
      </c>
      <c r="J703">
        <v>20.18</v>
      </c>
      <c r="K703" s="4">
        <f>IFERROR(Table2[[#This Row],[Units Produced]]/Table2[[#This Row],[Production Time Hours]],"")</f>
        <v>4.2616451932606543</v>
      </c>
      <c r="L703">
        <v>30.11</v>
      </c>
      <c r="M703">
        <v>22.36</v>
      </c>
      <c r="N703">
        <v>391.11</v>
      </c>
      <c r="O703">
        <v>4</v>
      </c>
      <c r="P703">
        <v>3.11</v>
      </c>
      <c r="Q703">
        <v>0.34</v>
      </c>
      <c r="R703">
        <v>0.74</v>
      </c>
      <c r="S703">
        <v>2.5000000000000001E-2</v>
      </c>
      <c r="T703">
        <v>0.21</v>
      </c>
      <c r="U703">
        <v>1</v>
      </c>
      <c r="V703">
        <v>22.2</v>
      </c>
      <c r="W703">
        <v>41.5</v>
      </c>
    </row>
    <row r="704" spans="1:23" ht="16.5" x14ac:dyDescent="0.3">
      <c r="A704" s="3">
        <v>703</v>
      </c>
      <c r="B704" s="1">
        <v>44533</v>
      </c>
      <c r="C704" s="1" t="s">
        <v>67</v>
      </c>
      <c r="D704" t="s">
        <v>26</v>
      </c>
      <c r="E704">
        <v>16</v>
      </c>
      <c r="F704" t="s">
        <v>21</v>
      </c>
      <c r="G704">
        <v>197</v>
      </c>
      <c r="H704">
        <v>2</v>
      </c>
      <c r="I704" s="2">
        <f>IFERROR(Table2[[#This Row],[Defects]]/Table2[[#This Row],[Units Produced]],"")</f>
        <v>1.015228426395939E-2</v>
      </c>
      <c r="J704">
        <v>2.02</v>
      </c>
      <c r="K704" s="4">
        <f>IFERROR(Table2[[#This Row],[Units Produced]]/Table2[[#This Row],[Production Time Hours]],"")</f>
        <v>97.524752475247524</v>
      </c>
      <c r="L704">
        <v>12.25</v>
      </c>
      <c r="M704">
        <v>16.579999999999998</v>
      </c>
      <c r="N704">
        <v>163.86</v>
      </c>
      <c r="O704">
        <v>4</v>
      </c>
      <c r="P704">
        <v>0.03</v>
      </c>
      <c r="Q704">
        <v>0.44</v>
      </c>
      <c r="R704">
        <v>1.34</v>
      </c>
      <c r="S704">
        <v>1.4999999999999999E-2</v>
      </c>
      <c r="T704">
        <v>1.83</v>
      </c>
      <c r="U704">
        <v>0</v>
      </c>
      <c r="V704">
        <v>23.3</v>
      </c>
      <c r="W704">
        <v>30.4</v>
      </c>
    </row>
    <row r="705" spans="1:23" ht="16.5" x14ac:dyDescent="0.3">
      <c r="A705" s="3">
        <v>704</v>
      </c>
      <c r="B705" s="1">
        <v>44534</v>
      </c>
      <c r="C705" s="1" t="s">
        <v>67</v>
      </c>
      <c r="D705" t="s">
        <v>26</v>
      </c>
      <c r="E705">
        <v>15</v>
      </c>
      <c r="F705" t="s">
        <v>23</v>
      </c>
      <c r="G705">
        <v>180</v>
      </c>
      <c r="H705">
        <v>5</v>
      </c>
      <c r="I705" s="2">
        <f>IFERROR(Table2[[#This Row],[Defects]]/Table2[[#This Row],[Units Produced]],"")</f>
        <v>2.7777777777777776E-2</v>
      </c>
      <c r="J705">
        <v>5.34</v>
      </c>
      <c r="K705" s="4">
        <f>IFERROR(Table2[[#This Row],[Units Produced]]/Table2[[#This Row],[Production Time Hours]],"")</f>
        <v>33.707865168539328</v>
      </c>
      <c r="L705">
        <v>12.15</v>
      </c>
      <c r="M705">
        <v>22.08</v>
      </c>
      <c r="N705">
        <v>442.83</v>
      </c>
      <c r="O705">
        <v>2</v>
      </c>
      <c r="Q705">
        <v>1.49</v>
      </c>
      <c r="R705">
        <v>0.91</v>
      </c>
      <c r="S705">
        <v>4.2999999999999997E-2</v>
      </c>
      <c r="T705">
        <v>1.74</v>
      </c>
      <c r="U705">
        <v>0</v>
      </c>
      <c r="V705">
        <v>23.2</v>
      </c>
      <c r="W705">
        <v>47.8</v>
      </c>
    </row>
    <row r="706" spans="1:23" ht="16.5" x14ac:dyDescent="0.3">
      <c r="A706" s="3">
        <v>705</v>
      </c>
      <c r="B706" s="1">
        <v>44535</v>
      </c>
      <c r="C706" s="1" t="s">
        <v>67</v>
      </c>
      <c r="D706" t="s">
        <v>27</v>
      </c>
      <c r="E706">
        <v>18</v>
      </c>
      <c r="F706" t="s">
        <v>21</v>
      </c>
      <c r="G706">
        <v>123</v>
      </c>
      <c r="H706">
        <v>8</v>
      </c>
      <c r="I706" s="2">
        <f>IFERROR(Table2[[#This Row],[Defects]]/Table2[[#This Row],[Units Produced]],"")</f>
        <v>6.5040650406504072E-2</v>
      </c>
      <c r="J706">
        <v>16.61</v>
      </c>
      <c r="K706" s="4">
        <f>IFERROR(Table2[[#This Row],[Units Produced]]/Table2[[#This Row],[Production Time Hours]],"")</f>
        <v>7.405177603853101</v>
      </c>
      <c r="L706">
        <v>29.58</v>
      </c>
      <c r="M706">
        <v>22.49</v>
      </c>
      <c r="N706">
        <v>229.81</v>
      </c>
      <c r="O706">
        <v>4</v>
      </c>
      <c r="P706">
        <v>3.92</v>
      </c>
      <c r="Q706">
        <v>2.0299999999999998</v>
      </c>
      <c r="R706">
        <v>0.68</v>
      </c>
      <c r="S706">
        <v>1.9E-2</v>
      </c>
      <c r="T706">
        <v>1.1599999999999999</v>
      </c>
      <c r="U706">
        <v>1</v>
      </c>
      <c r="V706">
        <v>19.899999999999999</v>
      </c>
      <c r="W706">
        <v>31.8</v>
      </c>
    </row>
    <row r="707" spans="1:23" ht="16.5" x14ac:dyDescent="0.3">
      <c r="A707" s="3">
        <v>706</v>
      </c>
      <c r="B707" s="1">
        <v>44536</v>
      </c>
      <c r="C707" s="1" t="s">
        <v>67</v>
      </c>
      <c r="D707" t="s">
        <v>27</v>
      </c>
      <c r="E707">
        <v>18</v>
      </c>
      <c r="F707" t="s">
        <v>23</v>
      </c>
      <c r="G707">
        <v>83</v>
      </c>
      <c r="H707">
        <v>5</v>
      </c>
      <c r="I707" s="2">
        <f>IFERROR(Table2[[#This Row],[Defects]]/Table2[[#This Row],[Units Produced]],"")</f>
        <v>6.0240963855421686E-2</v>
      </c>
      <c r="J707">
        <v>21.74</v>
      </c>
      <c r="K707" s="4">
        <f>IFERROR(Table2[[#This Row],[Units Produced]]/Table2[[#This Row],[Production Time Hours]],"")</f>
        <v>3.8178472861085559</v>
      </c>
      <c r="L707">
        <v>45.98</v>
      </c>
      <c r="M707">
        <v>28.67</v>
      </c>
      <c r="N707">
        <v>202.28</v>
      </c>
      <c r="O707">
        <v>1</v>
      </c>
      <c r="P707">
        <v>1.1499999999999999</v>
      </c>
      <c r="Q707">
        <v>0.38</v>
      </c>
      <c r="R707">
        <v>1.33</v>
      </c>
      <c r="S707">
        <v>3.3000000000000002E-2</v>
      </c>
      <c r="T707">
        <v>0.54</v>
      </c>
      <c r="U707">
        <v>2</v>
      </c>
      <c r="V707">
        <v>24.7</v>
      </c>
      <c r="W707">
        <v>35.6</v>
      </c>
    </row>
    <row r="708" spans="1:23" ht="16.5" x14ac:dyDescent="0.3">
      <c r="A708" s="3">
        <v>707</v>
      </c>
      <c r="B708" s="1">
        <v>44537</v>
      </c>
      <c r="C708" s="1" t="s">
        <v>67</v>
      </c>
      <c r="D708" t="s">
        <v>20</v>
      </c>
      <c r="E708">
        <v>1</v>
      </c>
      <c r="F708" t="s">
        <v>25</v>
      </c>
      <c r="G708">
        <v>72</v>
      </c>
      <c r="H708">
        <v>6</v>
      </c>
      <c r="I708" s="2">
        <f>IFERROR(Table2[[#This Row],[Defects]]/Table2[[#This Row],[Units Produced]],"")</f>
        <v>8.3333333333333329E-2</v>
      </c>
      <c r="J708">
        <v>2.4500000000000002</v>
      </c>
      <c r="K708" s="4">
        <f>IFERROR(Table2[[#This Row],[Units Produced]]/Table2[[#This Row],[Production Time Hours]],"")</f>
        <v>29.387755102040813</v>
      </c>
      <c r="L708">
        <v>35.99</v>
      </c>
      <c r="M708">
        <v>29.23</v>
      </c>
      <c r="N708">
        <v>384.17</v>
      </c>
      <c r="O708">
        <v>1</v>
      </c>
      <c r="P708">
        <v>4.8499999999999996</v>
      </c>
      <c r="Q708">
        <v>1.19</v>
      </c>
      <c r="R708">
        <v>1.83</v>
      </c>
      <c r="S708">
        <v>1.7999999999999999E-2</v>
      </c>
      <c r="T708">
        <v>1.52</v>
      </c>
      <c r="U708">
        <v>0</v>
      </c>
      <c r="V708">
        <v>21.8</v>
      </c>
      <c r="W708">
        <v>53</v>
      </c>
    </row>
    <row r="709" spans="1:23" ht="16.5" x14ac:dyDescent="0.3">
      <c r="A709" s="3">
        <v>708</v>
      </c>
      <c r="B709" s="1">
        <v>44538</v>
      </c>
      <c r="C709" s="1" t="s">
        <v>67</v>
      </c>
      <c r="D709" t="s">
        <v>20</v>
      </c>
      <c r="E709">
        <v>4</v>
      </c>
      <c r="F709" t="s">
        <v>25</v>
      </c>
      <c r="G709">
        <v>132</v>
      </c>
      <c r="H709">
        <v>3</v>
      </c>
      <c r="I709" s="2">
        <f>IFERROR(Table2[[#This Row],[Defects]]/Table2[[#This Row],[Units Produced]],"")</f>
        <v>2.2727272727272728E-2</v>
      </c>
      <c r="J709">
        <v>19.62</v>
      </c>
      <c r="K709" s="4">
        <f>IFERROR(Table2[[#This Row],[Units Produced]]/Table2[[#This Row],[Production Time Hours]],"")</f>
        <v>6.7278287461773694</v>
      </c>
      <c r="L709">
        <v>31.26</v>
      </c>
      <c r="M709">
        <v>28.13</v>
      </c>
      <c r="N709">
        <v>408.99</v>
      </c>
      <c r="O709">
        <v>3</v>
      </c>
      <c r="P709">
        <v>1.89</v>
      </c>
      <c r="Q709">
        <v>1.75</v>
      </c>
      <c r="R709">
        <v>1.65</v>
      </c>
      <c r="S709">
        <v>1.2E-2</v>
      </c>
      <c r="T709">
        <v>0.3</v>
      </c>
      <c r="U709">
        <v>2</v>
      </c>
      <c r="V709">
        <v>21</v>
      </c>
      <c r="W709">
        <v>38.200000000000003</v>
      </c>
    </row>
    <row r="710" spans="1:23" ht="16.5" x14ac:dyDescent="0.3">
      <c r="A710" s="3">
        <v>709</v>
      </c>
      <c r="B710" s="1">
        <v>44539</v>
      </c>
      <c r="C710" s="1" t="s">
        <v>67</v>
      </c>
      <c r="D710" t="s">
        <v>27</v>
      </c>
      <c r="E710">
        <v>17</v>
      </c>
      <c r="F710" t="s">
        <v>21</v>
      </c>
      <c r="G710">
        <v>81</v>
      </c>
      <c r="I710" s="2">
        <f>IFERROR(Table2[[#This Row],[Defects]]/Table2[[#This Row],[Units Produced]],"")</f>
        <v>0</v>
      </c>
      <c r="J710">
        <v>5.29</v>
      </c>
      <c r="K710" s="4">
        <f>IFERROR(Table2[[#This Row],[Units Produced]]/Table2[[#This Row],[Production Time Hours]],"")</f>
        <v>15.311909262759924</v>
      </c>
      <c r="L710">
        <v>34.61</v>
      </c>
      <c r="M710">
        <v>28.84</v>
      </c>
      <c r="N710">
        <v>224.67</v>
      </c>
      <c r="O710">
        <v>3</v>
      </c>
      <c r="P710">
        <v>1.96</v>
      </c>
      <c r="Q710">
        <v>0.6</v>
      </c>
      <c r="R710">
        <v>1.52</v>
      </c>
      <c r="S710">
        <v>2.3E-2</v>
      </c>
      <c r="T710">
        <v>1.62</v>
      </c>
      <c r="U710">
        <v>0</v>
      </c>
      <c r="V710">
        <v>24.1</v>
      </c>
      <c r="W710">
        <v>42.9</v>
      </c>
    </row>
    <row r="711" spans="1:23" ht="16.5" x14ac:dyDescent="0.3">
      <c r="A711" s="3">
        <v>710</v>
      </c>
      <c r="B711" s="1">
        <v>44540</v>
      </c>
      <c r="C711" s="1" t="s">
        <v>67</v>
      </c>
      <c r="D711" t="s">
        <v>27</v>
      </c>
      <c r="E711">
        <v>18</v>
      </c>
      <c r="F711" t="s">
        <v>25</v>
      </c>
      <c r="G711">
        <v>115</v>
      </c>
      <c r="H711">
        <v>9</v>
      </c>
      <c r="I711" s="2">
        <f>IFERROR(Table2[[#This Row],[Defects]]/Table2[[#This Row],[Units Produced]],"")</f>
        <v>7.8260869565217397E-2</v>
      </c>
      <c r="J711">
        <v>11.25</v>
      </c>
      <c r="K711" s="4">
        <f>IFERROR(Table2[[#This Row],[Units Produced]]/Table2[[#This Row],[Production Time Hours]],"")</f>
        <v>10.222222222222221</v>
      </c>
      <c r="L711">
        <v>22.54</v>
      </c>
      <c r="M711">
        <v>15.7</v>
      </c>
      <c r="N711">
        <v>460.74</v>
      </c>
      <c r="O711">
        <v>1</v>
      </c>
      <c r="P711">
        <v>3.33</v>
      </c>
      <c r="R711">
        <v>1.43</v>
      </c>
      <c r="S711">
        <v>0.05</v>
      </c>
      <c r="T711">
        <v>1.63</v>
      </c>
      <c r="U711">
        <v>1</v>
      </c>
      <c r="V711">
        <v>24.3</v>
      </c>
      <c r="W711">
        <v>33.299999999999997</v>
      </c>
    </row>
    <row r="712" spans="1:23" ht="16.5" x14ac:dyDescent="0.3">
      <c r="A712" s="3">
        <v>711</v>
      </c>
      <c r="B712" s="1">
        <v>44541</v>
      </c>
      <c r="C712" s="1" t="s">
        <v>67</v>
      </c>
      <c r="D712" t="s">
        <v>22</v>
      </c>
      <c r="E712">
        <v>5</v>
      </c>
      <c r="F712" t="s">
        <v>23</v>
      </c>
      <c r="G712">
        <v>107</v>
      </c>
      <c r="H712">
        <v>1</v>
      </c>
      <c r="I712" s="2">
        <f>IFERROR(Table2[[#This Row],[Defects]]/Table2[[#This Row],[Units Produced]],"")</f>
        <v>9.3457943925233638E-3</v>
      </c>
      <c r="J712">
        <v>20.41</v>
      </c>
      <c r="K712" s="4">
        <f>IFERROR(Table2[[#This Row],[Units Produced]]/Table2[[#This Row],[Production Time Hours]],"")</f>
        <v>5.2425281724644783</v>
      </c>
      <c r="L712">
        <v>23.98</v>
      </c>
      <c r="M712">
        <v>27.4</v>
      </c>
      <c r="N712">
        <v>365.67</v>
      </c>
      <c r="O712">
        <v>3</v>
      </c>
      <c r="P712">
        <v>3.27</v>
      </c>
      <c r="Q712">
        <v>1.02</v>
      </c>
      <c r="R712">
        <v>1.51</v>
      </c>
      <c r="S712">
        <v>4.9000000000000002E-2</v>
      </c>
      <c r="T712">
        <v>0.56999999999999995</v>
      </c>
      <c r="U712">
        <v>2</v>
      </c>
      <c r="V712">
        <v>24.9</v>
      </c>
      <c r="W712">
        <v>37.200000000000003</v>
      </c>
    </row>
    <row r="713" spans="1:23" ht="16.5" x14ac:dyDescent="0.3">
      <c r="A713" s="3">
        <v>712</v>
      </c>
      <c r="B713" s="1">
        <v>44542</v>
      </c>
      <c r="C713" s="1" t="s">
        <v>67</v>
      </c>
      <c r="D713" t="s">
        <v>27</v>
      </c>
      <c r="E713">
        <v>19</v>
      </c>
      <c r="F713" t="s">
        <v>21</v>
      </c>
      <c r="G713">
        <v>165</v>
      </c>
      <c r="H713">
        <v>7</v>
      </c>
      <c r="I713" s="2">
        <f>IFERROR(Table2[[#This Row],[Defects]]/Table2[[#This Row],[Units Produced]],"")</f>
        <v>4.2424242424242427E-2</v>
      </c>
      <c r="J713">
        <v>4.95</v>
      </c>
      <c r="K713" s="4">
        <f>IFERROR(Table2[[#This Row],[Units Produced]]/Table2[[#This Row],[Production Time Hours]],"")</f>
        <v>33.333333333333329</v>
      </c>
      <c r="L713">
        <v>39.61</v>
      </c>
      <c r="M713">
        <v>16</v>
      </c>
      <c r="N713">
        <v>151.37</v>
      </c>
      <c r="O713">
        <v>1</v>
      </c>
      <c r="P713">
        <v>3.37</v>
      </c>
      <c r="Q713">
        <v>0.81</v>
      </c>
      <c r="R713">
        <v>2.25</v>
      </c>
      <c r="S713">
        <v>2.9000000000000001E-2</v>
      </c>
      <c r="T713">
        <v>0.98</v>
      </c>
      <c r="U713">
        <v>0</v>
      </c>
      <c r="V713">
        <v>20.6</v>
      </c>
      <c r="W713">
        <v>54.9</v>
      </c>
    </row>
    <row r="714" spans="1:23" ht="16.5" x14ac:dyDescent="0.3">
      <c r="A714" s="3">
        <v>713</v>
      </c>
      <c r="B714" s="1">
        <v>44543</v>
      </c>
      <c r="C714" s="1" t="s">
        <v>67</v>
      </c>
      <c r="D714" t="s">
        <v>24</v>
      </c>
      <c r="E714">
        <v>10</v>
      </c>
      <c r="F714" t="s">
        <v>25</v>
      </c>
      <c r="G714">
        <v>170</v>
      </c>
      <c r="H714">
        <v>1</v>
      </c>
      <c r="I714" s="2">
        <f>IFERROR(Table2[[#This Row],[Defects]]/Table2[[#This Row],[Units Produced]],"")</f>
        <v>5.8823529411764705E-3</v>
      </c>
      <c r="J714">
        <v>16.07</v>
      </c>
      <c r="K714" s="4">
        <f>IFERROR(Table2[[#This Row],[Units Produced]]/Table2[[#This Row],[Production Time Hours]],"")</f>
        <v>10.578718108276291</v>
      </c>
      <c r="L714">
        <v>18.350000000000001</v>
      </c>
      <c r="M714">
        <v>23.58</v>
      </c>
      <c r="N714">
        <v>157.84</v>
      </c>
      <c r="O714">
        <v>2</v>
      </c>
      <c r="P714">
        <v>0.12</v>
      </c>
      <c r="Q714">
        <v>0.22</v>
      </c>
      <c r="R714">
        <v>0.56000000000000005</v>
      </c>
      <c r="S714">
        <v>2.5000000000000001E-2</v>
      </c>
      <c r="U714">
        <v>1</v>
      </c>
      <c r="V714">
        <v>23.3</v>
      </c>
      <c r="W714">
        <v>34.1</v>
      </c>
    </row>
    <row r="715" spans="1:23" ht="16.5" x14ac:dyDescent="0.3">
      <c r="A715" s="3">
        <v>714</v>
      </c>
      <c r="B715" s="1">
        <v>44544</v>
      </c>
      <c r="C715" s="1" t="s">
        <v>67</v>
      </c>
      <c r="D715" t="s">
        <v>27</v>
      </c>
      <c r="E715">
        <v>20</v>
      </c>
      <c r="F715" t="s">
        <v>21</v>
      </c>
      <c r="G715">
        <v>66</v>
      </c>
      <c r="H715">
        <v>4</v>
      </c>
      <c r="I715" s="2">
        <f>IFERROR(Table2[[#This Row],[Defects]]/Table2[[#This Row],[Units Produced]],"")</f>
        <v>6.0606060606060608E-2</v>
      </c>
      <c r="J715">
        <v>20.079999999999998</v>
      </c>
      <c r="K715" s="4">
        <f>IFERROR(Table2[[#This Row],[Units Produced]]/Table2[[#This Row],[Production Time Hours]],"")</f>
        <v>3.2868525896414345</v>
      </c>
      <c r="L715">
        <v>16.84</v>
      </c>
      <c r="M715">
        <v>16.28</v>
      </c>
      <c r="N715">
        <v>190.06</v>
      </c>
      <c r="O715">
        <v>1</v>
      </c>
      <c r="P715">
        <v>1.67</v>
      </c>
      <c r="R715">
        <v>1.43</v>
      </c>
      <c r="S715">
        <v>4.9000000000000002E-2</v>
      </c>
      <c r="T715">
        <v>0.41</v>
      </c>
      <c r="U715">
        <v>2</v>
      </c>
      <c r="V715">
        <v>21</v>
      </c>
      <c r="W715">
        <v>49</v>
      </c>
    </row>
    <row r="716" spans="1:23" ht="16.5" x14ac:dyDescent="0.3">
      <c r="A716" s="3">
        <v>715</v>
      </c>
      <c r="B716" s="1">
        <v>44545</v>
      </c>
      <c r="C716" s="1" t="s">
        <v>67</v>
      </c>
      <c r="D716" t="s">
        <v>27</v>
      </c>
      <c r="E716">
        <v>19</v>
      </c>
      <c r="F716" t="s">
        <v>21</v>
      </c>
      <c r="G716">
        <v>51</v>
      </c>
      <c r="H716">
        <v>3</v>
      </c>
      <c r="I716" s="2">
        <f>IFERROR(Table2[[#This Row],[Defects]]/Table2[[#This Row],[Units Produced]],"")</f>
        <v>5.8823529411764705E-2</v>
      </c>
      <c r="J716">
        <v>15.42</v>
      </c>
      <c r="K716" s="4">
        <f>IFERROR(Table2[[#This Row],[Units Produced]]/Table2[[#This Row],[Production Time Hours]],"")</f>
        <v>3.3073929961089492</v>
      </c>
      <c r="L716">
        <v>30.76</v>
      </c>
      <c r="M716">
        <v>26.86</v>
      </c>
      <c r="N716">
        <v>412.97</v>
      </c>
      <c r="O716">
        <v>4</v>
      </c>
      <c r="P716">
        <v>0.06</v>
      </c>
      <c r="R716">
        <v>2.25</v>
      </c>
      <c r="S716">
        <v>2.7E-2</v>
      </c>
      <c r="T716">
        <v>0.67</v>
      </c>
      <c r="U716">
        <v>0</v>
      </c>
      <c r="V716">
        <v>20.5</v>
      </c>
      <c r="W716">
        <v>50.2</v>
      </c>
    </row>
    <row r="717" spans="1:23" ht="16.5" x14ac:dyDescent="0.3">
      <c r="A717" s="3">
        <v>716</v>
      </c>
      <c r="B717" s="1">
        <v>44546</v>
      </c>
      <c r="C717" s="1" t="s">
        <v>67</v>
      </c>
      <c r="D717" t="s">
        <v>20</v>
      </c>
      <c r="E717">
        <v>3</v>
      </c>
      <c r="F717" t="s">
        <v>23</v>
      </c>
      <c r="G717">
        <v>195</v>
      </c>
      <c r="H717">
        <v>3</v>
      </c>
      <c r="I717" s="2">
        <f>IFERROR(Table2[[#This Row],[Defects]]/Table2[[#This Row],[Units Produced]],"")</f>
        <v>1.5384615384615385E-2</v>
      </c>
      <c r="J717">
        <v>1.64</v>
      </c>
      <c r="K717" s="4">
        <f>IFERROR(Table2[[#This Row],[Units Produced]]/Table2[[#This Row],[Production Time Hours]],"")</f>
        <v>118.90243902439025</v>
      </c>
      <c r="L717">
        <v>39.65</v>
      </c>
      <c r="M717">
        <v>15.03</v>
      </c>
      <c r="N717">
        <v>474.22</v>
      </c>
      <c r="O717">
        <v>3</v>
      </c>
      <c r="P717">
        <v>1.7</v>
      </c>
      <c r="Q717">
        <v>0.36</v>
      </c>
      <c r="R717">
        <v>1.54</v>
      </c>
      <c r="S717">
        <v>1.0999999999999999E-2</v>
      </c>
      <c r="T717">
        <v>1.2</v>
      </c>
      <c r="U717">
        <v>0</v>
      </c>
      <c r="V717">
        <v>21.6</v>
      </c>
      <c r="W717">
        <v>31.6</v>
      </c>
    </row>
    <row r="718" spans="1:23" ht="16.5" x14ac:dyDescent="0.3">
      <c r="A718" s="3">
        <v>717</v>
      </c>
      <c r="B718" s="1">
        <v>44547</v>
      </c>
      <c r="C718" s="1" t="s">
        <v>67</v>
      </c>
      <c r="D718" t="s">
        <v>27</v>
      </c>
      <c r="E718">
        <v>19</v>
      </c>
      <c r="F718" t="s">
        <v>23</v>
      </c>
      <c r="G718">
        <v>120</v>
      </c>
      <c r="H718">
        <v>5</v>
      </c>
      <c r="I718" s="2">
        <f>IFERROR(Table2[[#This Row],[Defects]]/Table2[[#This Row],[Units Produced]],"")</f>
        <v>4.1666666666666664E-2</v>
      </c>
      <c r="J718">
        <v>16.07</v>
      </c>
      <c r="K718" s="4">
        <f>IFERROR(Table2[[#This Row],[Units Produced]]/Table2[[#This Row],[Production Time Hours]],"")</f>
        <v>7.4673304293714997</v>
      </c>
      <c r="L718">
        <v>22.26</v>
      </c>
      <c r="M718">
        <v>20.76</v>
      </c>
      <c r="N718">
        <v>409.43</v>
      </c>
      <c r="O718">
        <v>4</v>
      </c>
      <c r="Q718">
        <v>0.91</v>
      </c>
      <c r="R718">
        <v>0.95</v>
      </c>
      <c r="S718">
        <v>4.8000000000000001E-2</v>
      </c>
      <c r="T718">
        <v>1.1000000000000001</v>
      </c>
      <c r="U718">
        <v>1</v>
      </c>
      <c r="V718">
        <v>21.1</v>
      </c>
      <c r="W718">
        <v>41.1</v>
      </c>
    </row>
    <row r="719" spans="1:23" ht="16.5" x14ac:dyDescent="0.3">
      <c r="A719" s="3">
        <v>718</v>
      </c>
      <c r="B719" s="1">
        <v>44548</v>
      </c>
      <c r="C719" s="1" t="s">
        <v>67</v>
      </c>
      <c r="D719" t="s">
        <v>20</v>
      </c>
      <c r="E719">
        <v>1</v>
      </c>
      <c r="F719" t="s">
        <v>21</v>
      </c>
      <c r="G719">
        <v>182</v>
      </c>
      <c r="H719">
        <v>4</v>
      </c>
      <c r="I719" s="2">
        <f>IFERROR(Table2[[#This Row],[Defects]]/Table2[[#This Row],[Units Produced]],"")</f>
        <v>2.197802197802198E-2</v>
      </c>
      <c r="J719">
        <v>5.21</v>
      </c>
      <c r="K719" s="4">
        <f>IFERROR(Table2[[#This Row],[Units Produced]]/Table2[[#This Row],[Production Time Hours]],"")</f>
        <v>34.932821497120919</v>
      </c>
      <c r="L719">
        <v>26.61</v>
      </c>
      <c r="M719">
        <v>22.94</v>
      </c>
      <c r="N719">
        <v>109.86</v>
      </c>
      <c r="O719">
        <v>1</v>
      </c>
      <c r="Q719">
        <v>2.19</v>
      </c>
      <c r="R719">
        <v>0.97</v>
      </c>
      <c r="S719">
        <v>4.3999999999999997E-2</v>
      </c>
      <c r="T719">
        <v>0.88</v>
      </c>
      <c r="U719">
        <v>1</v>
      </c>
      <c r="V719">
        <v>20.3</v>
      </c>
      <c r="W719">
        <v>42.5</v>
      </c>
    </row>
    <row r="720" spans="1:23" ht="16.5" x14ac:dyDescent="0.3">
      <c r="A720" s="3">
        <v>719</v>
      </c>
      <c r="B720" s="1">
        <v>44549</v>
      </c>
      <c r="C720" s="1" t="s">
        <v>67</v>
      </c>
      <c r="D720" t="s">
        <v>24</v>
      </c>
      <c r="E720">
        <v>10</v>
      </c>
      <c r="F720" t="s">
        <v>23</v>
      </c>
      <c r="G720">
        <v>147</v>
      </c>
      <c r="H720">
        <v>1</v>
      </c>
      <c r="I720" s="2">
        <f>IFERROR(Table2[[#This Row],[Defects]]/Table2[[#This Row],[Units Produced]],"")</f>
        <v>6.8027210884353739E-3</v>
      </c>
      <c r="J720">
        <v>5.14</v>
      </c>
      <c r="K720" s="4">
        <f>IFERROR(Table2[[#This Row],[Units Produced]]/Table2[[#This Row],[Production Time Hours]],"")</f>
        <v>28.59922178988327</v>
      </c>
      <c r="L720">
        <v>31.98</v>
      </c>
      <c r="M720">
        <v>19.059999999999999</v>
      </c>
      <c r="N720">
        <v>159.33000000000001</v>
      </c>
      <c r="O720">
        <v>1</v>
      </c>
      <c r="P720">
        <v>0.88</v>
      </c>
      <c r="Q720">
        <v>0.85</v>
      </c>
      <c r="R720">
        <v>1.77</v>
      </c>
      <c r="S720">
        <v>3.7999999999999999E-2</v>
      </c>
      <c r="T720">
        <v>0.46</v>
      </c>
      <c r="U720">
        <v>0</v>
      </c>
      <c r="V720">
        <v>21.6</v>
      </c>
      <c r="W720">
        <v>33.799999999999997</v>
      </c>
    </row>
    <row r="721" spans="1:23" ht="16.5" x14ac:dyDescent="0.3">
      <c r="A721" s="3">
        <v>720</v>
      </c>
      <c r="B721" s="1">
        <v>44550</v>
      </c>
      <c r="C721" s="1" t="s">
        <v>67</v>
      </c>
      <c r="D721" t="s">
        <v>24</v>
      </c>
      <c r="E721">
        <v>10</v>
      </c>
      <c r="F721" t="s">
        <v>23</v>
      </c>
      <c r="G721">
        <v>68</v>
      </c>
      <c r="H721">
        <v>2</v>
      </c>
      <c r="I721" s="2">
        <f>IFERROR(Table2[[#This Row],[Defects]]/Table2[[#This Row],[Units Produced]],"")</f>
        <v>2.9411764705882353E-2</v>
      </c>
      <c r="J721">
        <v>10</v>
      </c>
      <c r="K721" s="4">
        <f>IFERROR(Table2[[#This Row],[Units Produced]]/Table2[[#This Row],[Production Time Hours]],"")</f>
        <v>6.8</v>
      </c>
      <c r="L721">
        <v>45.53</v>
      </c>
      <c r="M721">
        <v>22.58</v>
      </c>
      <c r="N721">
        <v>312.14</v>
      </c>
      <c r="O721">
        <v>4</v>
      </c>
      <c r="P721">
        <v>4.62</v>
      </c>
      <c r="Q721">
        <v>0.09</v>
      </c>
      <c r="R721">
        <v>2.08</v>
      </c>
      <c r="S721">
        <v>4.4999999999999998E-2</v>
      </c>
      <c r="T721">
        <v>1.07</v>
      </c>
      <c r="U721">
        <v>0</v>
      </c>
      <c r="V721">
        <v>24.6</v>
      </c>
      <c r="W721">
        <v>36.4</v>
      </c>
    </row>
    <row r="722" spans="1:23" ht="16.5" x14ac:dyDescent="0.3">
      <c r="A722" s="3">
        <v>721</v>
      </c>
      <c r="B722" s="1">
        <v>44551</v>
      </c>
      <c r="C722" s="1" t="s">
        <v>67</v>
      </c>
      <c r="D722" t="s">
        <v>26</v>
      </c>
      <c r="E722">
        <v>15</v>
      </c>
      <c r="F722" t="s">
        <v>21</v>
      </c>
      <c r="G722">
        <v>77</v>
      </c>
      <c r="I722" s="2">
        <f>IFERROR(Table2[[#This Row],[Defects]]/Table2[[#This Row],[Units Produced]],"")</f>
        <v>0</v>
      </c>
      <c r="J722">
        <v>18.77</v>
      </c>
      <c r="K722" s="4">
        <f>IFERROR(Table2[[#This Row],[Units Produced]]/Table2[[#This Row],[Production Time Hours]],"")</f>
        <v>4.1022908897176347</v>
      </c>
      <c r="L722">
        <v>35.03</v>
      </c>
      <c r="M722">
        <v>28.14</v>
      </c>
      <c r="N722">
        <v>330.75</v>
      </c>
      <c r="O722">
        <v>2</v>
      </c>
      <c r="P722">
        <v>1.1399999999999999</v>
      </c>
      <c r="Q722">
        <v>1.83</v>
      </c>
      <c r="R722">
        <v>2.21</v>
      </c>
      <c r="S722">
        <v>1.6E-2</v>
      </c>
      <c r="T722">
        <v>0.74</v>
      </c>
      <c r="U722">
        <v>1</v>
      </c>
      <c r="V722">
        <v>24.3</v>
      </c>
      <c r="W722">
        <v>35.4</v>
      </c>
    </row>
    <row r="723" spans="1:23" ht="16.5" x14ac:dyDescent="0.3">
      <c r="A723" s="3">
        <v>722</v>
      </c>
      <c r="B723" s="1">
        <v>44552</v>
      </c>
      <c r="C723" s="1" t="s">
        <v>67</v>
      </c>
      <c r="D723" t="s">
        <v>26</v>
      </c>
      <c r="E723">
        <v>13</v>
      </c>
      <c r="F723" t="s">
        <v>23</v>
      </c>
      <c r="G723">
        <v>83</v>
      </c>
      <c r="H723">
        <v>3</v>
      </c>
      <c r="I723" s="2">
        <f>IFERROR(Table2[[#This Row],[Defects]]/Table2[[#This Row],[Units Produced]],"")</f>
        <v>3.614457831325301E-2</v>
      </c>
      <c r="J723">
        <v>3.24</v>
      </c>
      <c r="K723" s="4">
        <f>IFERROR(Table2[[#This Row],[Units Produced]]/Table2[[#This Row],[Production Time Hours]],"")</f>
        <v>25.617283950617281</v>
      </c>
      <c r="L723">
        <v>44.17</v>
      </c>
      <c r="M723">
        <v>24.15</v>
      </c>
      <c r="N723">
        <v>435.39</v>
      </c>
      <c r="O723">
        <v>4</v>
      </c>
      <c r="P723">
        <v>2.38</v>
      </c>
      <c r="Q723">
        <v>1.74</v>
      </c>
      <c r="R723">
        <v>1.52</v>
      </c>
      <c r="S723">
        <v>1.9E-2</v>
      </c>
      <c r="T723">
        <v>0.41</v>
      </c>
      <c r="U723">
        <v>1</v>
      </c>
      <c r="V723">
        <v>19.8</v>
      </c>
      <c r="W723">
        <v>56.3</v>
      </c>
    </row>
    <row r="724" spans="1:23" ht="16.5" x14ac:dyDescent="0.3">
      <c r="A724" s="3">
        <v>723</v>
      </c>
      <c r="B724" s="1">
        <v>44553</v>
      </c>
      <c r="C724" s="1" t="s">
        <v>67</v>
      </c>
      <c r="D724" t="s">
        <v>22</v>
      </c>
      <c r="E724">
        <v>8</v>
      </c>
      <c r="F724" t="s">
        <v>25</v>
      </c>
      <c r="G724">
        <v>54</v>
      </c>
      <c r="H724">
        <v>5</v>
      </c>
      <c r="I724" s="2">
        <f>IFERROR(Table2[[#This Row],[Defects]]/Table2[[#This Row],[Units Produced]],"")</f>
        <v>9.2592592592592587E-2</v>
      </c>
      <c r="J724">
        <v>12.19</v>
      </c>
      <c r="K724" s="4">
        <f>IFERROR(Table2[[#This Row],[Units Produced]]/Table2[[#This Row],[Production Time Hours]],"")</f>
        <v>4.4298605414273995</v>
      </c>
      <c r="L724">
        <v>25.46</v>
      </c>
      <c r="M724">
        <v>23.3</v>
      </c>
      <c r="N724">
        <v>244.53</v>
      </c>
      <c r="O724">
        <v>3</v>
      </c>
      <c r="P724">
        <v>1.68</v>
      </c>
      <c r="Q724">
        <v>2.61</v>
      </c>
      <c r="R724">
        <v>2.15</v>
      </c>
      <c r="S724">
        <v>1.2999999999999999E-2</v>
      </c>
      <c r="T724">
        <v>0.6</v>
      </c>
      <c r="U724">
        <v>2</v>
      </c>
      <c r="V724">
        <v>18.600000000000001</v>
      </c>
      <c r="W724">
        <v>59.1</v>
      </c>
    </row>
    <row r="725" spans="1:23" ht="16.5" x14ac:dyDescent="0.3">
      <c r="A725" s="3">
        <v>724</v>
      </c>
      <c r="B725" s="1">
        <v>44554</v>
      </c>
      <c r="C725" s="1" t="s">
        <v>67</v>
      </c>
      <c r="D725" t="s">
        <v>20</v>
      </c>
      <c r="E725">
        <v>2</v>
      </c>
      <c r="F725" t="s">
        <v>25</v>
      </c>
      <c r="G725">
        <v>150</v>
      </c>
      <c r="H725">
        <v>5</v>
      </c>
      <c r="I725" s="2">
        <f>IFERROR(Table2[[#This Row],[Defects]]/Table2[[#This Row],[Units Produced]],"")</f>
        <v>3.3333333333333333E-2</v>
      </c>
      <c r="J725">
        <v>21.45</v>
      </c>
      <c r="K725" s="4">
        <f>IFERROR(Table2[[#This Row],[Units Produced]]/Table2[[#This Row],[Production Time Hours]],"")</f>
        <v>6.9930069930069934</v>
      </c>
      <c r="L725">
        <v>33.51</v>
      </c>
      <c r="M725">
        <v>29.71</v>
      </c>
      <c r="N725">
        <v>444.53</v>
      </c>
      <c r="O725">
        <v>4</v>
      </c>
      <c r="P725">
        <v>0.43</v>
      </c>
      <c r="Q725">
        <v>0.5</v>
      </c>
      <c r="R725">
        <v>1.01</v>
      </c>
      <c r="S725">
        <v>4.7E-2</v>
      </c>
      <c r="T725">
        <v>0.47</v>
      </c>
      <c r="U725">
        <v>0</v>
      </c>
      <c r="V725">
        <v>22.1</v>
      </c>
      <c r="W725">
        <v>41.7</v>
      </c>
    </row>
    <row r="726" spans="1:23" ht="16.5" x14ac:dyDescent="0.3">
      <c r="A726" s="3">
        <v>725</v>
      </c>
      <c r="B726" s="1">
        <v>44555</v>
      </c>
      <c r="C726" s="1" t="s">
        <v>67</v>
      </c>
      <c r="D726" t="s">
        <v>26</v>
      </c>
      <c r="E726">
        <v>14</v>
      </c>
      <c r="F726" t="s">
        <v>21</v>
      </c>
      <c r="G726">
        <v>68</v>
      </c>
      <c r="H726">
        <v>8</v>
      </c>
      <c r="I726" s="2">
        <f>IFERROR(Table2[[#This Row],[Defects]]/Table2[[#This Row],[Units Produced]],"")</f>
        <v>0.11764705882352941</v>
      </c>
      <c r="J726">
        <v>12.1</v>
      </c>
      <c r="K726" s="4">
        <f>IFERROR(Table2[[#This Row],[Units Produced]]/Table2[[#This Row],[Production Time Hours]],"")</f>
        <v>5.6198347107438016</v>
      </c>
      <c r="L726">
        <v>36.03</v>
      </c>
      <c r="M726">
        <v>20.85</v>
      </c>
      <c r="N726">
        <v>163.76</v>
      </c>
      <c r="O726">
        <v>4</v>
      </c>
      <c r="P726">
        <v>1.1399999999999999</v>
      </c>
      <c r="R726">
        <v>1.64</v>
      </c>
      <c r="S726">
        <v>2.3E-2</v>
      </c>
      <c r="U726">
        <v>0</v>
      </c>
      <c r="V726">
        <v>24.7</v>
      </c>
      <c r="W726">
        <v>42.3</v>
      </c>
    </row>
    <row r="727" spans="1:23" ht="16.5" x14ac:dyDescent="0.3">
      <c r="A727" s="3">
        <v>726</v>
      </c>
      <c r="B727" s="1">
        <v>44556</v>
      </c>
      <c r="C727" s="1" t="s">
        <v>67</v>
      </c>
      <c r="D727" t="s">
        <v>24</v>
      </c>
      <c r="E727">
        <v>11</v>
      </c>
      <c r="F727" t="s">
        <v>25</v>
      </c>
      <c r="G727">
        <v>69</v>
      </c>
      <c r="I727" s="2">
        <f>IFERROR(Table2[[#This Row],[Defects]]/Table2[[#This Row],[Units Produced]],"")</f>
        <v>0</v>
      </c>
      <c r="J727">
        <v>8.16</v>
      </c>
      <c r="K727" s="4">
        <f>IFERROR(Table2[[#This Row],[Units Produced]]/Table2[[#This Row],[Production Time Hours]],"")</f>
        <v>8.4558823529411757</v>
      </c>
      <c r="L727">
        <v>46.57</v>
      </c>
      <c r="M727">
        <v>28.23</v>
      </c>
      <c r="N727">
        <v>177.68</v>
      </c>
      <c r="O727">
        <v>2</v>
      </c>
      <c r="P727">
        <v>3.14</v>
      </c>
      <c r="R727">
        <v>2.08</v>
      </c>
      <c r="S727">
        <v>4.7E-2</v>
      </c>
      <c r="T727">
        <v>1.93</v>
      </c>
      <c r="U727">
        <v>0</v>
      </c>
      <c r="V727">
        <v>18.899999999999999</v>
      </c>
      <c r="W727">
        <v>33.6</v>
      </c>
    </row>
    <row r="728" spans="1:23" ht="16.5" x14ac:dyDescent="0.3">
      <c r="A728" s="3">
        <v>727</v>
      </c>
      <c r="B728" s="1">
        <v>44557</v>
      </c>
      <c r="C728" s="1" t="s">
        <v>67</v>
      </c>
      <c r="D728" t="s">
        <v>24</v>
      </c>
      <c r="E728">
        <v>11</v>
      </c>
      <c r="F728" t="s">
        <v>25</v>
      </c>
      <c r="G728">
        <v>100</v>
      </c>
      <c r="H728">
        <v>8</v>
      </c>
      <c r="I728" s="2">
        <f>IFERROR(Table2[[#This Row],[Defects]]/Table2[[#This Row],[Units Produced]],"")</f>
        <v>0.08</v>
      </c>
      <c r="J728">
        <v>7.4</v>
      </c>
      <c r="K728" s="4">
        <f>IFERROR(Table2[[#This Row],[Units Produced]]/Table2[[#This Row],[Production Time Hours]],"")</f>
        <v>13.513513513513512</v>
      </c>
      <c r="L728">
        <v>42.28</v>
      </c>
      <c r="M728">
        <v>24.7</v>
      </c>
      <c r="N728">
        <v>214.5</v>
      </c>
      <c r="O728">
        <v>1</v>
      </c>
      <c r="P728">
        <v>0.41</v>
      </c>
      <c r="Q728">
        <v>1.7</v>
      </c>
      <c r="R728">
        <v>2.3199999999999998</v>
      </c>
      <c r="S728">
        <v>2.9000000000000001E-2</v>
      </c>
      <c r="T728">
        <v>1.87</v>
      </c>
      <c r="U728">
        <v>2</v>
      </c>
      <c r="V728">
        <v>24</v>
      </c>
      <c r="W728">
        <v>59.3</v>
      </c>
    </row>
    <row r="729" spans="1:23" ht="16.5" x14ac:dyDescent="0.3">
      <c r="A729" s="3">
        <v>728</v>
      </c>
      <c r="B729" s="1">
        <v>44558</v>
      </c>
      <c r="C729" s="1" t="s">
        <v>67</v>
      </c>
      <c r="D729" t="s">
        <v>20</v>
      </c>
      <c r="E729">
        <v>4</v>
      </c>
      <c r="F729" t="s">
        <v>25</v>
      </c>
      <c r="G729">
        <v>81</v>
      </c>
      <c r="H729">
        <v>3</v>
      </c>
      <c r="I729" s="2">
        <f>IFERROR(Table2[[#This Row],[Defects]]/Table2[[#This Row],[Units Produced]],"")</f>
        <v>3.7037037037037035E-2</v>
      </c>
      <c r="J729">
        <v>23.73</v>
      </c>
      <c r="K729" s="4">
        <f>IFERROR(Table2[[#This Row],[Units Produced]]/Table2[[#This Row],[Production Time Hours]],"")</f>
        <v>3.413400758533502</v>
      </c>
      <c r="L729">
        <v>15.85</v>
      </c>
      <c r="M729">
        <v>26.63</v>
      </c>
      <c r="N729">
        <v>197.95</v>
      </c>
      <c r="O729">
        <v>4</v>
      </c>
      <c r="Q729">
        <v>2.34</v>
      </c>
      <c r="R729">
        <v>2.0699999999999998</v>
      </c>
      <c r="S729">
        <v>3.9E-2</v>
      </c>
      <c r="T729">
        <v>1.32</v>
      </c>
      <c r="U729">
        <v>1</v>
      </c>
      <c r="V729">
        <v>18.5</v>
      </c>
      <c r="W729">
        <v>33</v>
      </c>
    </row>
    <row r="730" spans="1:23" ht="16.5" x14ac:dyDescent="0.3">
      <c r="A730" s="3">
        <v>729</v>
      </c>
      <c r="B730" s="1">
        <v>44559</v>
      </c>
      <c r="C730" s="1" t="s">
        <v>67</v>
      </c>
      <c r="D730" t="s">
        <v>26</v>
      </c>
      <c r="E730">
        <v>16</v>
      </c>
      <c r="F730" t="s">
        <v>23</v>
      </c>
      <c r="G730">
        <v>62</v>
      </c>
      <c r="H730">
        <v>8</v>
      </c>
      <c r="I730" s="2">
        <f>IFERROR(Table2[[#This Row],[Defects]]/Table2[[#This Row],[Units Produced]],"")</f>
        <v>0.12903225806451613</v>
      </c>
      <c r="J730">
        <v>3.48</v>
      </c>
      <c r="K730" s="4">
        <f>IFERROR(Table2[[#This Row],[Units Produced]]/Table2[[#This Row],[Production Time Hours]],"")</f>
        <v>17.816091954022987</v>
      </c>
      <c r="L730">
        <v>36.89</v>
      </c>
      <c r="M730">
        <v>19.68</v>
      </c>
      <c r="N730">
        <v>413.27</v>
      </c>
      <c r="O730">
        <v>2</v>
      </c>
      <c r="P730">
        <v>0.8</v>
      </c>
      <c r="Q730">
        <v>2.29</v>
      </c>
      <c r="R730">
        <v>2.2400000000000002</v>
      </c>
      <c r="S730">
        <v>0.04</v>
      </c>
      <c r="T730">
        <v>1.49</v>
      </c>
      <c r="U730">
        <v>0</v>
      </c>
      <c r="V730">
        <v>19.8</v>
      </c>
      <c r="W730">
        <v>34.299999999999997</v>
      </c>
    </row>
    <row r="731" spans="1:23" ht="16.5" x14ac:dyDescent="0.3">
      <c r="A731" s="3">
        <v>730</v>
      </c>
      <c r="B731" s="1">
        <v>44560</v>
      </c>
      <c r="C731" s="1" t="s">
        <v>67</v>
      </c>
      <c r="D731" t="s">
        <v>24</v>
      </c>
      <c r="E731">
        <v>10</v>
      </c>
      <c r="F731" t="s">
        <v>23</v>
      </c>
      <c r="G731">
        <v>141</v>
      </c>
      <c r="H731">
        <v>7</v>
      </c>
      <c r="I731" s="2">
        <f>IFERROR(Table2[[#This Row],[Defects]]/Table2[[#This Row],[Units Produced]],"")</f>
        <v>4.9645390070921988E-2</v>
      </c>
      <c r="J731">
        <v>10.47</v>
      </c>
      <c r="K731" s="4">
        <f>IFERROR(Table2[[#This Row],[Units Produced]]/Table2[[#This Row],[Production Time Hours]],"")</f>
        <v>13.467048710601718</v>
      </c>
      <c r="L731">
        <v>12.08</v>
      </c>
      <c r="M731">
        <v>24.16</v>
      </c>
      <c r="N731">
        <v>236.21</v>
      </c>
      <c r="O731">
        <v>3</v>
      </c>
      <c r="P731">
        <v>1.45</v>
      </c>
      <c r="Q731">
        <v>1.97</v>
      </c>
      <c r="R731">
        <v>2.27</v>
      </c>
      <c r="S731">
        <v>2.1999999999999999E-2</v>
      </c>
      <c r="U731">
        <v>1</v>
      </c>
      <c r="V731">
        <v>19.100000000000001</v>
      </c>
      <c r="W731">
        <v>49.1</v>
      </c>
    </row>
    <row r="732" spans="1:23" ht="16.5" x14ac:dyDescent="0.3">
      <c r="A732" s="3">
        <v>731</v>
      </c>
      <c r="B732" s="1">
        <v>44561</v>
      </c>
      <c r="C732" s="1" t="s">
        <v>67</v>
      </c>
      <c r="D732" t="s">
        <v>27</v>
      </c>
      <c r="E732">
        <v>19</v>
      </c>
      <c r="F732" t="s">
        <v>23</v>
      </c>
      <c r="G732">
        <v>113</v>
      </c>
      <c r="H732">
        <v>5</v>
      </c>
      <c r="I732" s="2">
        <f>IFERROR(Table2[[#This Row],[Defects]]/Table2[[#This Row],[Units Produced]],"")</f>
        <v>4.4247787610619468E-2</v>
      </c>
      <c r="J732">
        <v>18.239999999999998</v>
      </c>
      <c r="K732" s="4">
        <f>IFERROR(Table2[[#This Row],[Units Produced]]/Table2[[#This Row],[Production Time Hours]],"")</f>
        <v>6.1951754385964914</v>
      </c>
      <c r="L732">
        <v>49.74</v>
      </c>
      <c r="M732">
        <v>27.73</v>
      </c>
      <c r="N732">
        <v>144.88999999999999</v>
      </c>
      <c r="O732">
        <v>2</v>
      </c>
      <c r="Q732">
        <v>2.89</v>
      </c>
      <c r="R732">
        <v>1.04</v>
      </c>
      <c r="S732">
        <v>2.8000000000000001E-2</v>
      </c>
      <c r="T732">
        <v>1.55</v>
      </c>
      <c r="U732">
        <v>2</v>
      </c>
      <c r="V732">
        <v>25</v>
      </c>
      <c r="W732">
        <v>34.299999999999997</v>
      </c>
    </row>
    <row r="733" spans="1:23" ht="16.5" x14ac:dyDescent="0.3">
      <c r="A733" s="3">
        <v>732</v>
      </c>
      <c r="B733" s="1">
        <v>44562</v>
      </c>
      <c r="C733" s="1" t="s">
        <v>56</v>
      </c>
      <c r="D733" t="s">
        <v>20</v>
      </c>
      <c r="E733">
        <v>3</v>
      </c>
      <c r="F733" t="s">
        <v>21</v>
      </c>
      <c r="G733">
        <v>68</v>
      </c>
      <c r="H733">
        <v>3</v>
      </c>
      <c r="I733" s="2">
        <f>IFERROR(Table2[[#This Row],[Defects]]/Table2[[#This Row],[Units Produced]],"")</f>
        <v>4.4117647058823532E-2</v>
      </c>
      <c r="J733">
        <v>8.06</v>
      </c>
      <c r="K733" s="4">
        <f>IFERROR(Table2[[#This Row],[Units Produced]]/Table2[[#This Row],[Production Time Hours]],"")</f>
        <v>8.4367245657568226</v>
      </c>
      <c r="L733">
        <v>26.36</v>
      </c>
      <c r="M733">
        <v>24.38</v>
      </c>
      <c r="N733">
        <v>307.08</v>
      </c>
      <c r="O733">
        <v>1</v>
      </c>
      <c r="P733">
        <v>2.44</v>
      </c>
      <c r="Q733">
        <v>1.29</v>
      </c>
      <c r="R733">
        <v>1.1499999999999999</v>
      </c>
      <c r="S733">
        <v>4.5999999999999999E-2</v>
      </c>
      <c r="T733">
        <v>1.7</v>
      </c>
      <c r="U733">
        <v>2</v>
      </c>
      <c r="V733">
        <v>23.4</v>
      </c>
      <c r="W733">
        <v>49</v>
      </c>
    </row>
    <row r="734" spans="1:23" ht="16.5" x14ac:dyDescent="0.3">
      <c r="A734" s="3">
        <v>733</v>
      </c>
      <c r="B734" s="1">
        <v>44563</v>
      </c>
      <c r="C734" s="1" t="s">
        <v>56</v>
      </c>
      <c r="D734" t="s">
        <v>22</v>
      </c>
      <c r="E734">
        <v>7</v>
      </c>
      <c r="F734" t="s">
        <v>21</v>
      </c>
      <c r="G734">
        <v>66</v>
      </c>
      <c r="H734">
        <v>3</v>
      </c>
      <c r="I734" s="2">
        <f>IFERROR(Table2[[#This Row],[Defects]]/Table2[[#This Row],[Units Produced]],"")</f>
        <v>4.5454545454545456E-2</v>
      </c>
      <c r="J734">
        <v>20.420000000000002</v>
      </c>
      <c r="K734" s="4">
        <f>IFERROR(Table2[[#This Row],[Units Produced]]/Table2[[#This Row],[Production Time Hours]],"")</f>
        <v>3.2321253672869732</v>
      </c>
      <c r="L734">
        <v>36.729999999999997</v>
      </c>
      <c r="M734">
        <v>25.14</v>
      </c>
      <c r="N734">
        <v>150.62</v>
      </c>
      <c r="O734">
        <v>4</v>
      </c>
      <c r="P734">
        <v>2.4900000000000002</v>
      </c>
      <c r="Q734">
        <v>1.97</v>
      </c>
      <c r="R734">
        <v>2.1</v>
      </c>
      <c r="S734">
        <v>4.1000000000000002E-2</v>
      </c>
      <c r="T734">
        <v>1.6</v>
      </c>
      <c r="U734">
        <v>2</v>
      </c>
      <c r="V734">
        <v>21.9</v>
      </c>
      <c r="W734">
        <v>37.200000000000003</v>
      </c>
    </row>
    <row r="735" spans="1:23" ht="16.5" x14ac:dyDescent="0.3">
      <c r="A735" s="3">
        <v>734</v>
      </c>
      <c r="B735" s="1">
        <v>44564</v>
      </c>
      <c r="C735" s="1" t="s">
        <v>56</v>
      </c>
      <c r="D735" t="s">
        <v>24</v>
      </c>
      <c r="E735">
        <v>10</v>
      </c>
      <c r="F735" t="s">
        <v>21</v>
      </c>
      <c r="G735">
        <v>157</v>
      </c>
      <c r="H735">
        <v>3</v>
      </c>
      <c r="I735" s="2">
        <f>IFERROR(Table2[[#This Row],[Defects]]/Table2[[#This Row],[Units Produced]],"")</f>
        <v>1.9108280254777069E-2</v>
      </c>
      <c r="J735">
        <v>15.16</v>
      </c>
      <c r="K735" s="4">
        <f>IFERROR(Table2[[#This Row],[Units Produced]]/Table2[[#This Row],[Production Time Hours]],"")</f>
        <v>10.356200527704486</v>
      </c>
      <c r="L735">
        <v>17.510000000000002</v>
      </c>
      <c r="M735">
        <v>22.67</v>
      </c>
      <c r="N735">
        <v>429.42</v>
      </c>
      <c r="O735">
        <v>4</v>
      </c>
      <c r="P735">
        <v>1.86</v>
      </c>
      <c r="Q735">
        <v>0.37</v>
      </c>
      <c r="R735">
        <v>2.36</v>
      </c>
      <c r="S735">
        <v>3.3000000000000002E-2</v>
      </c>
      <c r="T735">
        <v>0.39</v>
      </c>
      <c r="U735">
        <v>0</v>
      </c>
      <c r="V735">
        <v>22.3</v>
      </c>
      <c r="W735">
        <v>50.2</v>
      </c>
    </row>
    <row r="736" spans="1:23" ht="16.5" x14ac:dyDescent="0.3">
      <c r="A736" s="3">
        <v>735</v>
      </c>
      <c r="B736" s="1">
        <v>44565</v>
      </c>
      <c r="C736" s="1" t="s">
        <v>56</v>
      </c>
      <c r="D736" t="s">
        <v>20</v>
      </c>
      <c r="E736">
        <v>4</v>
      </c>
      <c r="F736" t="s">
        <v>23</v>
      </c>
      <c r="G736">
        <v>66</v>
      </c>
      <c r="H736">
        <v>3</v>
      </c>
      <c r="I736" s="2">
        <f>IFERROR(Table2[[#This Row],[Defects]]/Table2[[#This Row],[Units Produced]],"")</f>
        <v>4.5454545454545456E-2</v>
      </c>
      <c r="J736">
        <v>11.6</v>
      </c>
      <c r="K736" s="4">
        <f>IFERROR(Table2[[#This Row],[Units Produced]]/Table2[[#This Row],[Production Time Hours]],"")</f>
        <v>5.6896551724137936</v>
      </c>
      <c r="L736">
        <v>41.27</v>
      </c>
      <c r="M736">
        <v>16.91</v>
      </c>
      <c r="N736">
        <v>232.95</v>
      </c>
      <c r="O736">
        <v>4</v>
      </c>
      <c r="P736">
        <v>3.93</v>
      </c>
      <c r="Q736">
        <v>1.07</v>
      </c>
      <c r="R736">
        <v>2.12</v>
      </c>
      <c r="S736">
        <v>2.5999999999999999E-2</v>
      </c>
      <c r="T736">
        <v>1.64</v>
      </c>
      <c r="U736">
        <v>0</v>
      </c>
      <c r="V736">
        <v>20.8</v>
      </c>
      <c r="W736">
        <v>37.299999999999997</v>
      </c>
    </row>
    <row r="737" spans="1:23" ht="16.5" x14ac:dyDescent="0.3">
      <c r="A737" s="3">
        <v>736</v>
      </c>
      <c r="B737" s="1">
        <v>44566</v>
      </c>
      <c r="C737" s="1" t="s">
        <v>56</v>
      </c>
      <c r="D737" t="s">
        <v>20</v>
      </c>
      <c r="E737">
        <v>4</v>
      </c>
      <c r="F737" t="s">
        <v>25</v>
      </c>
      <c r="G737">
        <v>180</v>
      </c>
      <c r="H737">
        <v>1</v>
      </c>
      <c r="I737" s="2">
        <f>IFERROR(Table2[[#This Row],[Defects]]/Table2[[#This Row],[Units Produced]],"")</f>
        <v>5.5555555555555558E-3</v>
      </c>
      <c r="J737">
        <v>22.28</v>
      </c>
      <c r="K737" s="4">
        <f>IFERROR(Table2[[#This Row],[Units Produced]]/Table2[[#This Row],[Production Time Hours]],"")</f>
        <v>8.0789946140035909</v>
      </c>
      <c r="L737">
        <v>37.81</v>
      </c>
      <c r="M737">
        <v>26.24</v>
      </c>
      <c r="N737">
        <v>297.72000000000003</v>
      </c>
      <c r="O737">
        <v>3</v>
      </c>
      <c r="P737">
        <v>0.21</v>
      </c>
      <c r="Q737">
        <v>0.35</v>
      </c>
      <c r="R737">
        <v>0.94</v>
      </c>
      <c r="S737">
        <v>4.9000000000000002E-2</v>
      </c>
      <c r="T737">
        <v>1.63</v>
      </c>
      <c r="U737">
        <v>1</v>
      </c>
      <c r="V737">
        <v>18.5</v>
      </c>
      <c r="W737">
        <v>53.7</v>
      </c>
    </row>
    <row r="738" spans="1:23" ht="16.5" x14ac:dyDescent="0.3">
      <c r="A738" s="3">
        <v>737</v>
      </c>
      <c r="B738" s="1">
        <v>44567</v>
      </c>
      <c r="C738" s="1" t="s">
        <v>56</v>
      </c>
      <c r="D738" t="s">
        <v>27</v>
      </c>
      <c r="E738">
        <v>20</v>
      </c>
      <c r="F738" t="s">
        <v>25</v>
      </c>
      <c r="G738">
        <v>195</v>
      </c>
      <c r="H738">
        <v>9</v>
      </c>
      <c r="I738" s="2">
        <f>IFERROR(Table2[[#This Row],[Defects]]/Table2[[#This Row],[Units Produced]],"")</f>
        <v>4.6153846153846156E-2</v>
      </c>
      <c r="J738">
        <v>9.6199999999999992</v>
      </c>
      <c r="K738" s="4">
        <f>IFERROR(Table2[[#This Row],[Units Produced]]/Table2[[#This Row],[Production Time Hours]],"")</f>
        <v>20.27027027027027</v>
      </c>
      <c r="L738">
        <v>24.01</v>
      </c>
      <c r="M738">
        <v>25.42</v>
      </c>
      <c r="N738">
        <v>453.53</v>
      </c>
      <c r="O738">
        <v>3</v>
      </c>
      <c r="P738">
        <v>2.94</v>
      </c>
      <c r="Q738">
        <v>1.7</v>
      </c>
      <c r="R738">
        <v>2.48</v>
      </c>
      <c r="S738">
        <v>1.2E-2</v>
      </c>
      <c r="T738">
        <v>1.43</v>
      </c>
      <c r="U738">
        <v>2</v>
      </c>
      <c r="V738">
        <v>20</v>
      </c>
      <c r="W738">
        <v>41</v>
      </c>
    </row>
    <row r="739" spans="1:23" ht="16.5" x14ac:dyDescent="0.3">
      <c r="A739" s="3">
        <v>738</v>
      </c>
      <c r="B739" s="1">
        <v>44568</v>
      </c>
      <c r="C739" s="1" t="s">
        <v>56</v>
      </c>
      <c r="D739" t="s">
        <v>24</v>
      </c>
      <c r="E739">
        <v>9</v>
      </c>
      <c r="F739" t="s">
        <v>23</v>
      </c>
      <c r="G739">
        <v>175</v>
      </c>
      <c r="H739">
        <v>1</v>
      </c>
      <c r="I739" s="2">
        <f>IFERROR(Table2[[#This Row],[Defects]]/Table2[[#This Row],[Units Produced]],"")</f>
        <v>5.7142857142857143E-3</v>
      </c>
      <c r="J739">
        <v>23.21</v>
      </c>
      <c r="K739" s="4">
        <f>IFERROR(Table2[[#This Row],[Units Produced]]/Table2[[#This Row],[Production Time Hours]],"")</f>
        <v>7.5398535114174923</v>
      </c>
      <c r="L739">
        <v>24.4</v>
      </c>
      <c r="M739">
        <v>22.44</v>
      </c>
      <c r="N739">
        <v>260.58</v>
      </c>
      <c r="O739">
        <v>4</v>
      </c>
      <c r="P739">
        <v>4.79</v>
      </c>
      <c r="R739">
        <v>1.77</v>
      </c>
      <c r="S739">
        <v>4.1000000000000002E-2</v>
      </c>
      <c r="T739">
        <v>1.69</v>
      </c>
      <c r="U739">
        <v>1</v>
      </c>
      <c r="V739">
        <v>19.5</v>
      </c>
      <c r="W739">
        <v>47.1</v>
      </c>
    </row>
    <row r="740" spans="1:23" ht="16.5" x14ac:dyDescent="0.3">
      <c r="A740" s="3">
        <v>739</v>
      </c>
      <c r="B740" s="1">
        <v>44569</v>
      </c>
      <c r="C740" s="1" t="s">
        <v>56</v>
      </c>
      <c r="D740" t="s">
        <v>22</v>
      </c>
      <c r="E740">
        <v>5</v>
      </c>
      <c r="F740" t="s">
        <v>21</v>
      </c>
      <c r="G740">
        <v>63</v>
      </c>
      <c r="H740">
        <v>4</v>
      </c>
      <c r="I740" s="2">
        <f>IFERROR(Table2[[#This Row],[Defects]]/Table2[[#This Row],[Units Produced]],"")</f>
        <v>6.3492063492063489E-2</v>
      </c>
      <c r="J740">
        <v>2.66</v>
      </c>
      <c r="K740" s="4">
        <f>IFERROR(Table2[[#This Row],[Units Produced]]/Table2[[#This Row],[Production Time Hours]],"")</f>
        <v>23.684210526315788</v>
      </c>
      <c r="L740">
        <v>37.25</v>
      </c>
      <c r="M740">
        <v>21.05</v>
      </c>
      <c r="N740">
        <v>138.52000000000001</v>
      </c>
      <c r="O740">
        <v>2</v>
      </c>
      <c r="P740">
        <v>2.86</v>
      </c>
      <c r="Q740">
        <v>1.07</v>
      </c>
      <c r="R740">
        <v>1.46</v>
      </c>
      <c r="S740">
        <v>3.3000000000000002E-2</v>
      </c>
      <c r="T740">
        <v>1.68</v>
      </c>
      <c r="U740">
        <v>2</v>
      </c>
      <c r="V740">
        <v>24.8</v>
      </c>
      <c r="W740">
        <v>58.6</v>
      </c>
    </row>
    <row r="741" spans="1:23" ht="16.5" x14ac:dyDescent="0.3">
      <c r="A741" s="3">
        <v>740</v>
      </c>
      <c r="B741" s="1">
        <v>44570</v>
      </c>
      <c r="C741" s="1" t="s">
        <v>56</v>
      </c>
      <c r="D741" t="s">
        <v>22</v>
      </c>
      <c r="E741">
        <v>8</v>
      </c>
      <c r="F741" t="s">
        <v>21</v>
      </c>
      <c r="G741">
        <v>180</v>
      </c>
      <c r="H741">
        <v>5</v>
      </c>
      <c r="I741" s="2">
        <f>IFERROR(Table2[[#This Row],[Defects]]/Table2[[#This Row],[Units Produced]],"")</f>
        <v>2.7777777777777776E-2</v>
      </c>
      <c r="J741">
        <v>1.9</v>
      </c>
      <c r="K741" s="4">
        <f>IFERROR(Table2[[#This Row],[Units Produced]]/Table2[[#This Row],[Production Time Hours]],"")</f>
        <v>94.736842105263165</v>
      </c>
      <c r="L741">
        <v>24.73</v>
      </c>
      <c r="M741">
        <v>25</v>
      </c>
      <c r="N741">
        <v>446.14</v>
      </c>
      <c r="O741">
        <v>2</v>
      </c>
      <c r="P741">
        <v>3.69</v>
      </c>
      <c r="Q741">
        <v>2.09</v>
      </c>
      <c r="R741">
        <v>2.4300000000000002</v>
      </c>
      <c r="S741">
        <v>4.7E-2</v>
      </c>
      <c r="T741">
        <v>1.1499999999999999</v>
      </c>
      <c r="U741">
        <v>0</v>
      </c>
      <c r="V741">
        <v>20.8</v>
      </c>
      <c r="W741">
        <v>56.7</v>
      </c>
    </row>
    <row r="742" spans="1:23" ht="16.5" x14ac:dyDescent="0.3">
      <c r="A742" s="3">
        <v>741</v>
      </c>
      <c r="B742" s="1">
        <v>44571</v>
      </c>
      <c r="C742" s="1" t="s">
        <v>56</v>
      </c>
      <c r="D742" t="s">
        <v>20</v>
      </c>
      <c r="E742">
        <v>4</v>
      </c>
      <c r="F742" t="s">
        <v>21</v>
      </c>
      <c r="G742">
        <v>74</v>
      </c>
      <c r="H742">
        <v>9</v>
      </c>
      <c r="I742" s="2">
        <f>IFERROR(Table2[[#This Row],[Defects]]/Table2[[#This Row],[Units Produced]],"")</f>
        <v>0.12162162162162163</v>
      </c>
      <c r="J742">
        <v>2.88</v>
      </c>
      <c r="K742" s="4">
        <f>IFERROR(Table2[[#This Row],[Units Produced]]/Table2[[#This Row],[Production Time Hours]],"")</f>
        <v>25.694444444444446</v>
      </c>
      <c r="L742">
        <v>47.99</v>
      </c>
      <c r="M742">
        <v>25.5</v>
      </c>
      <c r="N742">
        <v>154.94</v>
      </c>
      <c r="O742">
        <v>4</v>
      </c>
      <c r="P742">
        <v>0.74</v>
      </c>
      <c r="Q742">
        <v>0.75</v>
      </c>
      <c r="R742">
        <v>2.29</v>
      </c>
      <c r="S742">
        <v>0.04</v>
      </c>
      <c r="T742">
        <v>1.35</v>
      </c>
      <c r="U742">
        <v>1</v>
      </c>
      <c r="V742">
        <v>23.8</v>
      </c>
      <c r="W742">
        <v>53.9</v>
      </c>
    </row>
    <row r="743" spans="1:23" ht="16.5" x14ac:dyDescent="0.3">
      <c r="A743" s="3">
        <v>742</v>
      </c>
      <c r="B743" s="1">
        <v>44572</v>
      </c>
      <c r="C743" s="1" t="s">
        <v>56</v>
      </c>
      <c r="D743" t="s">
        <v>26</v>
      </c>
      <c r="E743">
        <v>13</v>
      </c>
      <c r="F743" t="s">
        <v>25</v>
      </c>
      <c r="G743">
        <v>157</v>
      </c>
      <c r="H743">
        <v>1</v>
      </c>
      <c r="I743" s="2">
        <f>IFERROR(Table2[[#This Row],[Defects]]/Table2[[#This Row],[Units Produced]],"")</f>
        <v>6.369426751592357E-3</v>
      </c>
      <c r="J743">
        <v>2.96</v>
      </c>
      <c r="K743" s="4">
        <f>IFERROR(Table2[[#This Row],[Units Produced]]/Table2[[#This Row],[Production Time Hours]],"")</f>
        <v>53.04054054054054</v>
      </c>
      <c r="L743">
        <v>22.99</v>
      </c>
      <c r="M743">
        <v>20.74</v>
      </c>
      <c r="N743">
        <v>400.72</v>
      </c>
      <c r="O743">
        <v>2</v>
      </c>
      <c r="P743">
        <v>2.87</v>
      </c>
      <c r="Q743">
        <v>1.67</v>
      </c>
      <c r="R743">
        <v>1.68</v>
      </c>
      <c r="S743">
        <v>1.6E-2</v>
      </c>
      <c r="T743">
        <v>0.69</v>
      </c>
      <c r="U743">
        <v>0</v>
      </c>
      <c r="V743">
        <v>23.8</v>
      </c>
      <c r="W743">
        <v>42</v>
      </c>
    </row>
    <row r="744" spans="1:23" ht="16.5" x14ac:dyDescent="0.3">
      <c r="A744" s="3">
        <v>743</v>
      </c>
      <c r="B744" s="1">
        <v>44573</v>
      </c>
      <c r="C744" s="1" t="s">
        <v>56</v>
      </c>
      <c r="D744" t="s">
        <v>24</v>
      </c>
      <c r="E744">
        <v>10</v>
      </c>
      <c r="F744" t="s">
        <v>23</v>
      </c>
      <c r="G744">
        <v>56</v>
      </c>
      <c r="H744">
        <v>0</v>
      </c>
      <c r="I744" s="2">
        <f>IFERROR(Table2[[#This Row],[Defects]]/Table2[[#This Row],[Units Produced]],"")</f>
        <v>0</v>
      </c>
      <c r="J744">
        <v>6.34</v>
      </c>
      <c r="K744" s="4">
        <f>IFERROR(Table2[[#This Row],[Units Produced]]/Table2[[#This Row],[Production Time Hours]],"")</f>
        <v>8.8328075709779181</v>
      </c>
      <c r="L744">
        <v>20.68</v>
      </c>
      <c r="M744">
        <v>19.600000000000001</v>
      </c>
      <c r="N744">
        <v>276.49</v>
      </c>
      <c r="O744">
        <v>2</v>
      </c>
      <c r="P744">
        <v>1.57</v>
      </c>
      <c r="Q744">
        <v>0.43</v>
      </c>
      <c r="R744">
        <v>1.23</v>
      </c>
      <c r="S744">
        <v>4.2000000000000003E-2</v>
      </c>
      <c r="T744">
        <v>0.23</v>
      </c>
      <c r="U744">
        <v>1</v>
      </c>
      <c r="V744">
        <v>20.100000000000001</v>
      </c>
      <c r="W744">
        <v>35.700000000000003</v>
      </c>
    </row>
    <row r="745" spans="1:23" ht="16.5" x14ac:dyDescent="0.3">
      <c r="A745" s="3">
        <v>744</v>
      </c>
      <c r="B745" s="1">
        <v>44574</v>
      </c>
      <c r="C745" s="1" t="s">
        <v>56</v>
      </c>
      <c r="D745" t="s">
        <v>22</v>
      </c>
      <c r="E745">
        <v>7</v>
      </c>
      <c r="F745" t="s">
        <v>23</v>
      </c>
      <c r="G745">
        <v>152</v>
      </c>
      <c r="H745">
        <v>2</v>
      </c>
      <c r="I745" s="2">
        <f>IFERROR(Table2[[#This Row],[Defects]]/Table2[[#This Row],[Units Produced]],"")</f>
        <v>1.3157894736842105E-2</v>
      </c>
      <c r="J745">
        <v>10.37</v>
      </c>
      <c r="K745" s="4">
        <f>IFERROR(Table2[[#This Row],[Units Produced]]/Table2[[#This Row],[Production Time Hours]],"")</f>
        <v>14.657666345226616</v>
      </c>
      <c r="L745">
        <v>40.43</v>
      </c>
      <c r="M745">
        <v>29.55</v>
      </c>
      <c r="N745">
        <v>408.14</v>
      </c>
      <c r="O745">
        <v>2</v>
      </c>
      <c r="P745">
        <v>3.54</v>
      </c>
      <c r="Q745">
        <v>0.03</v>
      </c>
      <c r="R745">
        <v>1.44</v>
      </c>
      <c r="S745">
        <v>2.3E-2</v>
      </c>
      <c r="T745">
        <v>1.07</v>
      </c>
      <c r="U745">
        <v>0</v>
      </c>
      <c r="V745">
        <v>22</v>
      </c>
      <c r="W745">
        <v>56.4</v>
      </c>
    </row>
    <row r="746" spans="1:23" ht="16.5" x14ac:dyDescent="0.3">
      <c r="A746" s="3">
        <v>745</v>
      </c>
      <c r="B746" s="1">
        <v>44575</v>
      </c>
      <c r="C746" s="1" t="s">
        <v>56</v>
      </c>
      <c r="D746" t="s">
        <v>22</v>
      </c>
      <c r="E746">
        <v>6</v>
      </c>
      <c r="F746" t="s">
        <v>25</v>
      </c>
      <c r="G746">
        <v>74</v>
      </c>
      <c r="H746">
        <v>3</v>
      </c>
      <c r="I746" s="2">
        <f>IFERROR(Table2[[#This Row],[Defects]]/Table2[[#This Row],[Units Produced]],"")</f>
        <v>4.0540540540540543E-2</v>
      </c>
      <c r="J746">
        <v>19.66</v>
      </c>
      <c r="K746" s="4">
        <f>IFERROR(Table2[[#This Row],[Units Produced]]/Table2[[#This Row],[Production Time Hours]],"")</f>
        <v>3.7639877924720242</v>
      </c>
      <c r="L746">
        <v>14.17</v>
      </c>
      <c r="M746">
        <v>29.64</v>
      </c>
      <c r="N746">
        <v>141.36000000000001</v>
      </c>
      <c r="O746">
        <v>2</v>
      </c>
      <c r="P746">
        <v>0.9</v>
      </c>
      <c r="Q746">
        <v>2.97</v>
      </c>
      <c r="R746">
        <v>1.6</v>
      </c>
      <c r="S746">
        <v>2.4E-2</v>
      </c>
      <c r="T746">
        <v>1.05</v>
      </c>
      <c r="U746">
        <v>1</v>
      </c>
      <c r="V746">
        <v>22.5</v>
      </c>
      <c r="W746">
        <v>52.6</v>
      </c>
    </row>
    <row r="747" spans="1:23" ht="16.5" x14ac:dyDescent="0.3">
      <c r="A747" s="3">
        <v>746</v>
      </c>
      <c r="B747" s="1">
        <v>44576</v>
      </c>
      <c r="C747" s="1" t="s">
        <v>56</v>
      </c>
      <c r="D747" t="s">
        <v>24</v>
      </c>
      <c r="E747">
        <v>9</v>
      </c>
      <c r="F747" t="s">
        <v>25</v>
      </c>
      <c r="G747">
        <v>170</v>
      </c>
      <c r="H747">
        <v>3</v>
      </c>
      <c r="I747" s="2">
        <f>IFERROR(Table2[[#This Row],[Defects]]/Table2[[#This Row],[Units Produced]],"")</f>
        <v>1.7647058823529412E-2</v>
      </c>
      <c r="J747">
        <v>9.98</v>
      </c>
      <c r="K747" s="4">
        <f>IFERROR(Table2[[#This Row],[Units Produced]]/Table2[[#This Row],[Production Time Hours]],"")</f>
        <v>17.034068136272545</v>
      </c>
      <c r="L747">
        <v>32.51</v>
      </c>
      <c r="M747">
        <v>20.61</v>
      </c>
      <c r="N747">
        <v>397.2</v>
      </c>
      <c r="O747">
        <v>4</v>
      </c>
      <c r="P747">
        <v>2.88</v>
      </c>
      <c r="Q747">
        <v>2.52</v>
      </c>
      <c r="R747">
        <v>1.71</v>
      </c>
      <c r="S747">
        <v>0.03</v>
      </c>
      <c r="T747">
        <v>1.59</v>
      </c>
      <c r="U747">
        <v>0</v>
      </c>
      <c r="V747">
        <v>18.8</v>
      </c>
      <c r="W747">
        <v>47.7</v>
      </c>
    </row>
    <row r="748" spans="1:23" ht="16.5" x14ac:dyDescent="0.3">
      <c r="A748" s="3">
        <v>747</v>
      </c>
      <c r="B748" s="1">
        <v>44577</v>
      </c>
      <c r="C748" s="1" t="s">
        <v>56</v>
      </c>
      <c r="D748" t="s">
        <v>26</v>
      </c>
      <c r="E748">
        <v>14</v>
      </c>
      <c r="F748" t="s">
        <v>25</v>
      </c>
      <c r="G748">
        <v>163</v>
      </c>
      <c r="H748">
        <v>8</v>
      </c>
      <c r="I748" s="2">
        <f>IFERROR(Table2[[#This Row],[Defects]]/Table2[[#This Row],[Units Produced]],"")</f>
        <v>4.9079754601226995E-2</v>
      </c>
      <c r="J748">
        <v>3.91</v>
      </c>
      <c r="K748" s="4">
        <f>IFERROR(Table2[[#This Row],[Units Produced]]/Table2[[#This Row],[Production Time Hours]],"")</f>
        <v>41.687979539641944</v>
      </c>
      <c r="L748">
        <v>34.94</v>
      </c>
      <c r="M748">
        <v>29.41</v>
      </c>
      <c r="N748">
        <v>343.23</v>
      </c>
      <c r="O748">
        <v>4</v>
      </c>
      <c r="P748">
        <v>2.57</v>
      </c>
      <c r="Q748">
        <v>1.89</v>
      </c>
      <c r="R748">
        <v>1.91</v>
      </c>
      <c r="S748">
        <v>3.5000000000000003E-2</v>
      </c>
      <c r="T748">
        <v>0.38</v>
      </c>
      <c r="U748">
        <v>2</v>
      </c>
      <c r="V748">
        <v>20.3</v>
      </c>
      <c r="W748">
        <v>44.7</v>
      </c>
    </row>
    <row r="749" spans="1:23" ht="16.5" x14ac:dyDescent="0.3">
      <c r="A749" s="3">
        <v>748</v>
      </c>
      <c r="B749" s="1">
        <v>44578</v>
      </c>
      <c r="C749" s="1" t="s">
        <v>56</v>
      </c>
      <c r="D749" t="s">
        <v>27</v>
      </c>
      <c r="E749">
        <v>17</v>
      </c>
      <c r="F749" t="s">
        <v>23</v>
      </c>
      <c r="G749">
        <v>194</v>
      </c>
      <c r="H749">
        <v>5</v>
      </c>
      <c r="I749" s="2">
        <f>IFERROR(Table2[[#This Row],[Defects]]/Table2[[#This Row],[Units Produced]],"")</f>
        <v>2.5773195876288658E-2</v>
      </c>
      <c r="J749">
        <v>1.71</v>
      </c>
      <c r="K749" s="4">
        <f>IFERROR(Table2[[#This Row],[Units Produced]]/Table2[[#This Row],[Production Time Hours]],"")</f>
        <v>113.45029239766082</v>
      </c>
      <c r="L749">
        <v>60</v>
      </c>
      <c r="M749">
        <v>23.77</v>
      </c>
      <c r="N749">
        <v>190.01</v>
      </c>
      <c r="O749">
        <v>2</v>
      </c>
      <c r="P749">
        <v>3.65</v>
      </c>
      <c r="Q749">
        <v>0.8</v>
      </c>
      <c r="R749">
        <v>1.69</v>
      </c>
      <c r="S749">
        <v>0.01</v>
      </c>
      <c r="T749">
        <v>1.7</v>
      </c>
      <c r="U749">
        <v>2</v>
      </c>
      <c r="V749">
        <v>18.2</v>
      </c>
      <c r="W749">
        <v>45.7</v>
      </c>
    </row>
    <row r="750" spans="1:23" ht="16.5" x14ac:dyDescent="0.3">
      <c r="A750" s="3">
        <v>749</v>
      </c>
      <c r="B750" s="1">
        <v>44579</v>
      </c>
      <c r="C750" s="1" t="s">
        <v>56</v>
      </c>
      <c r="D750" t="s">
        <v>27</v>
      </c>
      <c r="E750">
        <v>18</v>
      </c>
      <c r="F750" t="s">
        <v>21</v>
      </c>
      <c r="G750">
        <v>168</v>
      </c>
      <c r="H750">
        <v>2</v>
      </c>
      <c r="I750" s="2">
        <f>IFERROR(Table2[[#This Row],[Defects]]/Table2[[#This Row],[Units Produced]],"")</f>
        <v>1.1904761904761904E-2</v>
      </c>
      <c r="J750">
        <v>13.83</v>
      </c>
      <c r="K750" s="4">
        <f>IFERROR(Table2[[#This Row],[Units Produced]]/Table2[[#This Row],[Production Time Hours]],"")</f>
        <v>12.147505422993492</v>
      </c>
      <c r="L750">
        <v>48.04</v>
      </c>
      <c r="M750">
        <v>15.21</v>
      </c>
      <c r="N750">
        <v>273.56</v>
      </c>
      <c r="O750">
        <v>4</v>
      </c>
      <c r="P750">
        <v>3.34</v>
      </c>
      <c r="Q750">
        <v>2.23</v>
      </c>
      <c r="R750">
        <v>2.2400000000000002</v>
      </c>
      <c r="S750">
        <v>4.8000000000000001E-2</v>
      </c>
      <c r="T750">
        <v>1.58</v>
      </c>
      <c r="U750">
        <v>2</v>
      </c>
      <c r="V750">
        <v>23.7</v>
      </c>
      <c r="W750">
        <v>47.6</v>
      </c>
    </row>
    <row r="751" spans="1:23" ht="16.5" x14ac:dyDescent="0.3">
      <c r="A751" s="3">
        <v>750</v>
      </c>
      <c r="B751" s="1">
        <v>44580</v>
      </c>
      <c r="C751" s="1" t="s">
        <v>56</v>
      </c>
      <c r="D751" t="s">
        <v>24</v>
      </c>
      <c r="E751">
        <v>9</v>
      </c>
      <c r="F751" t="s">
        <v>21</v>
      </c>
      <c r="G751">
        <v>120</v>
      </c>
      <c r="H751">
        <v>9</v>
      </c>
      <c r="I751" s="2">
        <f>IFERROR(Table2[[#This Row],[Defects]]/Table2[[#This Row],[Units Produced]],"")</f>
        <v>7.4999999999999997E-2</v>
      </c>
      <c r="J751">
        <v>6.32</v>
      </c>
      <c r="K751" s="4">
        <f>IFERROR(Table2[[#This Row],[Units Produced]]/Table2[[#This Row],[Production Time Hours]],"")</f>
        <v>18.987341772151897</v>
      </c>
      <c r="L751">
        <v>26.64</v>
      </c>
      <c r="M751">
        <v>16.66</v>
      </c>
      <c r="N751">
        <v>443.6</v>
      </c>
      <c r="O751">
        <v>2</v>
      </c>
      <c r="P751">
        <v>3.71</v>
      </c>
      <c r="R751">
        <v>0.7</v>
      </c>
      <c r="S751">
        <v>3.5000000000000003E-2</v>
      </c>
      <c r="U751">
        <v>0</v>
      </c>
      <c r="V751">
        <v>24.6</v>
      </c>
      <c r="W751">
        <v>50.7</v>
      </c>
    </row>
    <row r="752" spans="1:23" ht="16.5" x14ac:dyDescent="0.3">
      <c r="A752" s="3">
        <v>751</v>
      </c>
      <c r="B752" s="1">
        <v>44581</v>
      </c>
      <c r="C752" s="1" t="s">
        <v>56</v>
      </c>
      <c r="D752" t="s">
        <v>22</v>
      </c>
      <c r="E752">
        <v>5</v>
      </c>
      <c r="F752" t="s">
        <v>21</v>
      </c>
      <c r="G752">
        <v>141</v>
      </c>
      <c r="H752">
        <v>8</v>
      </c>
      <c r="I752" s="2">
        <f>IFERROR(Table2[[#This Row],[Defects]]/Table2[[#This Row],[Units Produced]],"")</f>
        <v>5.6737588652482268E-2</v>
      </c>
      <c r="J752">
        <v>9.3000000000000007</v>
      </c>
      <c r="K752" s="4">
        <f>IFERROR(Table2[[#This Row],[Units Produced]]/Table2[[#This Row],[Production Time Hours]],"")</f>
        <v>15.161290322580644</v>
      </c>
      <c r="L752">
        <v>21.2</v>
      </c>
      <c r="M752">
        <v>18.3</v>
      </c>
      <c r="N752">
        <v>315.58</v>
      </c>
      <c r="O752">
        <v>2</v>
      </c>
      <c r="P752">
        <v>4.62</v>
      </c>
      <c r="Q752">
        <v>1.9</v>
      </c>
      <c r="R752">
        <v>2.4</v>
      </c>
      <c r="S752">
        <v>2.5999999999999999E-2</v>
      </c>
      <c r="T752">
        <v>0.37</v>
      </c>
      <c r="U752">
        <v>0</v>
      </c>
      <c r="V752">
        <v>23.1</v>
      </c>
      <c r="W752">
        <v>48.9</v>
      </c>
    </row>
    <row r="753" spans="1:23" ht="16.5" x14ac:dyDescent="0.3">
      <c r="A753" s="3">
        <v>752</v>
      </c>
      <c r="B753" s="1">
        <v>44582</v>
      </c>
      <c r="C753" s="1" t="s">
        <v>56</v>
      </c>
      <c r="D753" t="s">
        <v>26</v>
      </c>
      <c r="E753">
        <v>16</v>
      </c>
      <c r="F753" t="s">
        <v>21</v>
      </c>
      <c r="G753">
        <v>164</v>
      </c>
      <c r="H753">
        <v>1</v>
      </c>
      <c r="I753" s="2">
        <f>IFERROR(Table2[[#This Row],[Defects]]/Table2[[#This Row],[Units Produced]],"")</f>
        <v>6.0975609756097563E-3</v>
      </c>
      <c r="J753">
        <v>6.56</v>
      </c>
      <c r="K753" s="4">
        <f>IFERROR(Table2[[#This Row],[Units Produced]]/Table2[[#This Row],[Production Time Hours]],"")</f>
        <v>25</v>
      </c>
      <c r="L753">
        <v>37.369999999999997</v>
      </c>
      <c r="M753">
        <v>27.21</v>
      </c>
      <c r="N753">
        <v>153.38</v>
      </c>
      <c r="O753">
        <v>4</v>
      </c>
      <c r="P753">
        <v>2.87</v>
      </c>
      <c r="Q753">
        <v>2.41</v>
      </c>
      <c r="R753">
        <v>0.89</v>
      </c>
      <c r="S753">
        <v>3.5999999999999997E-2</v>
      </c>
      <c r="T753">
        <v>0.64</v>
      </c>
      <c r="U753">
        <v>1</v>
      </c>
      <c r="V753">
        <v>23.7</v>
      </c>
      <c r="W753">
        <v>58.5</v>
      </c>
    </row>
    <row r="754" spans="1:23" ht="16.5" x14ac:dyDescent="0.3">
      <c r="A754" s="3">
        <v>753</v>
      </c>
      <c r="B754" s="1">
        <v>44583</v>
      </c>
      <c r="C754" s="1" t="s">
        <v>56</v>
      </c>
      <c r="D754" t="s">
        <v>22</v>
      </c>
      <c r="E754">
        <v>7</v>
      </c>
      <c r="F754" t="s">
        <v>21</v>
      </c>
      <c r="G754">
        <v>76</v>
      </c>
      <c r="H754">
        <v>7</v>
      </c>
      <c r="I754" s="2">
        <f>IFERROR(Table2[[#This Row],[Defects]]/Table2[[#This Row],[Units Produced]],"")</f>
        <v>9.2105263157894732E-2</v>
      </c>
      <c r="J754">
        <v>10.33</v>
      </c>
      <c r="K754" s="4">
        <f>IFERROR(Table2[[#This Row],[Units Produced]]/Table2[[#This Row],[Production Time Hours]],"")</f>
        <v>7.3572120038722169</v>
      </c>
      <c r="L754">
        <v>38.85</v>
      </c>
      <c r="M754">
        <v>26</v>
      </c>
      <c r="N754">
        <v>402.31</v>
      </c>
      <c r="O754">
        <v>2</v>
      </c>
      <c r="P754">
        <v>2</v>
      </c>
      <c r="Q754">
        <v>2.02</v>
      </c>
      <c r="R754">
        <v>1.06</v>
      </c>
      <c r="S754">
        <v>3.6999999999999998E-2</v>
      </c>
      <c r="T754">
        <v>0.84</v>
      </c>
      <c r="U754">
        <v>2</v>
      </c>
      <c r="V754">
        <v>21.1</v>
      </c>
      <c r="W754">
        <v>45.3</v>
      </c>
    </row>
    <row r="755" spans="1:23" ht="16.5" x14ac:dyDescent="0.3">
      <c r="A755" s="3">
        <v>754</v>
      </c>
      <c r="B755" s="1">
        <v>44584</v>
      </c>
      <c r="C755" s="1" t="s">
        <v>56</v>
      </c>
      <c r="D755" t="s">
        <v>20</v>
      </c>
      <c r="E755">
        <v>2</v>
      </c>
      <c r="F755" t="s">
        <v>25</v>
      </c>
      <c r="G755">
        <v>140</v>
      </c>
      <c r="H755">
        <v>4</v>
      </c>
      <c r="I755" s="2">
        <f>IFERROR(Table2[[#This Row],[Defects]]/Table2[[#This Row],[Units Produced]],"")</f>
        <v>2.8571428571428571E-2</v>
      </c>
      <c r="J755">
        <v>23.38</v>
      </c>
      <c r="K755" s="4">
        <f>IFERROR(Table2[[#This Row],[Units Produced]]/Table2[[#This Row],[Production Time Hours]],"")</f>
        <v>5.9880239520958085</v>
      </c>
      <c r="L755">
        <v>27.08</v>
      </c>
      <c r="M755">
        <v>27.39</v>
      </c>
      <c r="N755">
        <v>149.5</v>
      </c>
      <c r="O755">
        <v>3</v>
      </c>
      <c r="P755">
        <v>2.4900000000000002</v>
      </c>
      <c r="Q755">
        <v>2.2799999999999998</v>
      </c>
      <c r="R755">
        <v>2.1800000000000002</v>
      </c>
      <c r="S755">
        <v>1.0999999999999999E-2</v>
      </c>
      <c r="T755">
        <v>0</v>
      </c>
      <c r="U755">
        <v>2</v>
      </c>
      <c r="V755">
        <v>20.5</v>
      </c>
      <c r="W755">
        <v>51.2</v>
      </c>
    </row>
    <row r="756" spans="1:23" ht="16.5" x14ac:dyDescent="0.3">
      <c r="A756" s="3">
        <v>755</v>
      </c>
      <c r="B756" s="1">
        <v>44585</v>
      </c>
      <c r="C756" s="1" t="s">
        <v>56</v>
      </c>
      <c r="D756" t="s">
        <v>24</v>
      </c>
      <c r="E756">
        <v>12</v>
      </c>
      <c r="F756" t="s">
        <v>25</v>
      </c>
      <c r="G756">
        <v>84</v>
      </c>
      <c r="H756">
        <v>8</v>
      </c>
      <c r="I756" s="2">
        <f>IFERROR(Table2[[#This Row],[Defects]]/Table2[[#This Row],[Units Produced]],"")</f>
        <v>9.5238095238095233E-2</v>
      </c>
      <c r="J756">
        <v>23.38</v>
      </c>
      <c r="K756" s="4">
        <f>IFERROR(Table2[[#This Row],[Units Produced]]/Table2[[#This Row],[Production Time Hours]],"")</f>
        <v>3.5928143712574854</v>
      </c>
      <c r="L756">
        <v>17.25</v>
      </c>
      <c r="M756">
        <v>22.8</v>
      </c>
      <c r="N756">
        <v>240.81</v>
      </c>
      <c r="O756">
        <v>4</v>
      </c>
      <c r="P756">
        <v>3.46</v>
      </c>
      <c r="Q756">
        <v>0.22</v>
      </c>
      <c r="R756">
        <v>1.33</v>
      </c>
      <c r="S756">
        <v>1.4E-2</v>
      </c>
      <c r="U756">
        <v>2</v>
      </c>
      <c r="V756">
        <v>24.5</v>
      </c>
      <c r="W756">
        <v>33</v>
      </c>
    </row>
    <row r="757" spans="1:23" ht="16.5" x14ac:dyDescent="0.3">
      <c r="A757" s="3">
        <v>756</v>
      </c>
      <c r="B757" s="1">
        <v>44586</v>
      </c>
      <c r="C757" s="1" t="s">
        <v>56</v>
      </c>
      <c r="D757" t="s">
        <v>24</v>
      </c>
      <c r="E757">
        <v>12</v>
      </c>
      <c r="F757" t="s">
        <v>25</v>
      </c>
      <c r="G757">
        <v>171</v>
      </c>
      <c r="I757" s="2">
        <f>IFERROR(Table2[[#This Row],[Defects]]/Table2[[#This Row],[Units Produced]],"")</f>
        <v>0</v>
      </c>
      <c r="J757">
        <v>17.399999999999999</v>
      </c>
      <c r="K757" s="4">
        <f>IFERROR(Table2[[#This Row],[Units Produced]]/Table2[[#This Row],[Production Time Hours]],"")</f>
        <v>9.8275862068965534</v>
      </c>
      <c r="L757">
        <v>35.270000000000003</v>
      </c>
      <c r="M757">
        <v>23.43</v>
      </c>
      <c r="N757">
        <v>141.94999999999999</v>
      </c>
      <c r="O757">
        <v>2</v>
      </c>
      <c r="P757">
        <v>1.19</v>
      </c>
      <c r="Q757">
        <v>0.12</v>
      </c>
      <c r="R757">
        <v>1.69</v>
      </c>
      <c r="S757">
        <v>3.2000000000000001E-2</v>
      </c>
      <c r="T757">
        <v>1.33</v>
      </c>
      <c r="U757">
        <v>1</v>
      </c>
      <c r="V757">
        <v>19.100000000000001</v>
      </c>
      <c r="W757">
        <v>51.2</v>
      </c>
    </row>
    <row r="758" spans="1:23" ht="16.5" x14ac:dyDescent="0.3">
      <c r="A758" s="3">
        <v>757</v>
      </c>
      <c r="B758" s="1">
        <v>44587</v>
      </c>
      <c r="C758" s="1" t="s">
        <v>56</v>
      </c>
      <c r="D758" t="s">
        <v>22</v>
      </c>
      <c r="E758">
        <v>6</v>
      </c>
      <c r="F758" t="s">
        <v>25</v>
      </c>
      <c r="G758">
        <v>118</v>
      </c>
      <c r="H758">
        <v>8</v>
      </c>
      <c r="I758" s="2">
        <f>IFERROR(Table2[[#This Row],[Defects]]/Table2[[#This Row],[Units Produced]],"")</f>
        <v>6.7796610169491525E-2</v>
      </c>
      <c r="J758">
        <v>6.44</v>
      </c>
      <c r="K758" s="4">
        <f>IFERROR(Table2[[#This Row],[Units Produced]]/Table2[[#This Row],[Production Time Hours]],"")</f>
        <v>18.322981366459626</v>
      </c>
      <c r="L758">
        <v>19.95</v>
      </c>
      <c r="M758">
        <v>15.68</v>
      </c>
      <c r="N758">
        <v>258.54000000000002</v>
      </c>
      <c r="O758">
        <v>1</v>
      </c>
      <c r="P758">
        <v>0.96</v>
      </c>
      <c r="Q758">
        <v>1.29</v>
      </c>
      <c r="R758">
        <v>1.68</v>
      </c>
      <c r="S758">
        <v>2.5999999999999999E-2</v>
      </c>
      <c r="T758">
        <v>1.1499999999999999</v>
      </c>
      <c r="U758">
        <v>2</v>
      </c>
      <c r="V758">
        <v>21.1</v>
      </c>
      <c r="W758">
        <v>34</v>
      </c>
    </row>
    <row r="759" spans="1:23" ht="16.5" x14ac:dyDescent="0.3">
      <c r="A759" s="3">
        <v>758</v>
      </c>
      <c r="B759" s="1">
        <v>44588</v>
      </c>
      <c r="C759" s="1" t="s">
        <v>56</v>
      </c>
      <c r="D759" t="s">
        <v>20</v>
      </c>
      <c r="E759">
        <v>2</v>
      </c>
      <c r="F759" t="s">
        <v>21</v>
      </c>
      <c r="G759">
        <v>57</v>
      </c>
      <c r="H759">
        <v>9</v>
      </c>
      <c r="I759" s="2">
        <f>IFERROR(Table2[[#This Row],[Defects]]/Table2[[#This Row],[Units Produced]],"")</f>
        <v>0.15789473684210525</v>
      </c>
      <c r="J759">
        <v>20.64</v>
      </c>
      <c r="K759" s="4">
        <f>IFERROR(Table2[[#This Row],[Units Produced]]/Table2[[#This Row],[Production Time Hours]],"")</f>
        <v>2.7616279069767442</v>
      </c>
      <c r="L759">
        <v>18.899999999999999</v>
      </c>
      <c r="M759">
        <v>18.21</v>
      </c>
      <c r="N759">
        <v>442.59</v>
      </c>
      <c r="O759">
        <v>1</v>
      </c>
      <c r="P759">
        <v>0.44</v>
      </c>
      <c r="Q759">
        <v>2.37</v>
      </c>
      <c r="R759">
        <v>0.76</v>
      </c>
      <c r="S759">
        <v>2.9000000000000001E-2</v>
      </c>
      <c r="T759">
        <v>1.89</v>
      </c>
      <c r="U759">
        <v>1</v>
      </c>
      <c r="V759">
        <v>18.600000000000001</v>
      </c>
      <c r="W759">
        <v>31.1</v>
      </c>
    </row>
    <row r="760" spans="1:23" ht="16.5" x14ac:dyDescent="0.3">
      <c r="A760" s="3">
        <v>759</v>
      </c>
      <c r="B760" s="1">
        <v>44589</v>
      </c>
      <c r="C760" s="1" t="s">
        <v>56</v>
      </c>
      <c r="D760" t="s">
        <v>26</v>
      </c>
      <c r="E760">
        <v>16</v>
      </c>
      <c r="F760" t="s">
        <v>23</v>
      </c>
      <c r="G760">
        <v>63</v>
      </c>
      <c r="H760">
        <v>0</v>
      </c>
      <c r="I760" s="2">
        <f>IFERROR(Table2[[#This Row],[Defects]]/Table2[[#This Row],[Units Produced]],"")</f>
        <v>0</v>
      </c>
      <c r="J760">
        <v>1.25</v>
      </c>
      <c r="K760" s="4">
        <f>IFERROR(Table2[[#This Row],[Units Produced]]/Table2[[#This Row],[Production Time Hours]],"")</f>
        <v>50.4</v>
      </c>
      <c r="L760">
        <v>33.119999999999997</v>
      </c>
      <c r="M760">
        <v>21.91</v>
      </c>
      <c r="N760">
        <v>411.27</v>
      </c>
      <c r="O760">
        <v>1</v>
      </c>
      <c r="P760">
        <v>2.0099999999999998</v>
      </c>
      <c r="Q760">
        <v>0.9</v>
      </c>
      <c r="R760">
        <v>1.3</v>
      </c>
      <c r="S760">
        <v>1.7999999999999999E-2</v>
      </c>
      <c r="T760">
        <v>0.34</v>
      </c>
      <c r="U760">
        <v>0</v>
      </c>
      <c r="V760">
        <v>23.5</v>
      </c>
      <c r="W760">
        <v>51.1</v>
      </c>
    </row>
    <row r="761" spans="1:23" ht="16.5" x14ac:dyDescent="0.3">
      <c r="A761" s="3">
        <v>760</v>
      </c>
      <c r="B761" s="1">
        <v>44590</v>
      </c>
      <c r="C761" s="1" t="s">
        <v>56</v>
      </c>
      <c r="D761" t="s">
        <v>26</v>
      </c>
      <c r="E761">
        <v>16</v>
      </c>
      <c r="F761" t="s">
        <v>25</v>
      </c>
      <c r="G761">
        <v>84</v>
      </c>
      <c r="H761">
        <v>7</v>
      </c>
      <c r="I761" s="2">
        <f>IFERROR(Table2[[#This Row],[Defects]]/Table2[[#This Row],[Units Produced]],"")</f>
        <v>8.3333333333333329E-2</v>
      </c>
      <c r="J761">
        <v>12.84</v>
      </c>
      <c r="K761" s="4">
        <f>IFERROR(Table2[[#This Row],[Units Produced]]/Table2[[#This Row],[Production Time Hours]],"")</f>
        <v>6.5420560747663554</v>
      </c>
      <c r="L761">
        <v>49.44</v>
      </c>
      <c r="M761">
        <v>26.98</v>
      </c>
      <c r="N761">
        <v>463.95</v>
      </c>
      <c r="O761">
        <v>3</v>
      </c>
      <c r="P761">
        <v>0.39</v>
      </c>
      <c r="Q761">
        <v>2.2200000000000002</v>
      </c>
      <c r="R761">
        <v>2.3199999999999998</v>
      </c>
      <c r="S761">
        <v>4.7E-2</v>
      </c>
      <c r="T761">
        <v>1.03</v>
      </c>
      <c r="U761">
        <v>0</v>
      </c>
      <c r="V761">
        <v>20.3</v>
      </c>
      <c r="W761">
        <v>50.3</v>
      </c>
    </row>
    <row r="762" spans="1:23" ht="16.5" x14ac:dyDescent="0.3">
      <c r="A762" s="3">
        <v>761</v>
      </c>
      <c r="B762" s="1">
        <v>44591</v>
      </c>
      <c r="C762" s="1" t="s">
        <v>56</v>
      </c>
      <c r="D762" t="s">
        <v>27</v>
      </c>
      <c r="E762">
        <v>17</v>
      </c>
      <c r="F762" t="s">
        <v>25</v>
      </c>
      <c r="G762">
        <v>160</v>
      </c>
      <c r="H762">
        <v>2</v>
      </c>
      <c r="I762" s="2">
        <f>IFERROR(Table2[[#This Row],[Defects]]/Table2[[#This Row],[Units Produced]],"")</f>
        <v>1.2500000000000001E-2</v>
      </c>
      <c r="J762">
        <v>21.17</v>
      </c>
      <c r="K762" s="4">
        <f>IFERROR(Table2[[#This Row],[Units Produced]]/Table2[[#This Row],[Production Time Hours]],"")</f>
        <v>7.5578649031648553</v>
      </c>
      <c r="L762">
        <v>37.71</v>
      </c>
      <c r="M762">
        <v>24.69</v>
      </c>
      <c r="N762">
        <v>315.98</v>
      </c>
      <c r="O762">
        <v>4</v>
      </c>
      <c r="Q762">
        <v>0.22</v>
      </c>
      <c r="R762">
        <v>0.62</v>
      </c>
      <c r="S762">
        <v>2.4E-2</v>
      </c>
      <c r="T762">
        <v>0.04</v>
      </c>
      <c r="U762">
        <v>1</v>
      </c>
      <c r="V762">
        <v>22.4</v>
      </c>
      <c r="W762">
        <v>43.3</v>
      </c>
    </row>
    <row r="763" spans="1:23" ht="16.5" x14ac:dyDescent="0.3">
      <c r="A763" s="3">
        <v>762</v>
      </c>
      <c r="B763" s="1">
        <v>44592</v>
      </c>
      <c r="C763" s="1" t="s">
        <v>56</v>
      </c>
      <c r="D763" t="s">
        <v>24</v>
      </c>
      <c r="E763">
        <v>11</v>
      </c>
      <c r="F763" t="s">
        <v>25</v>
      </c>
      <c r="G763">
        <v>189</v>
      </c>
      <c r="H763">
        <v>7</v>
      </c>
      <c r="I763" s="2">
        <f>IFERROR(Table2[[#This Row],[Defects]]/Table2[[#This Row],[Units Produced]],"")</f>
        <v>3.7037037037037035E-2</v>
      </c>
      <c r="J763">
        <v>10.63</v>
      </c>
      <c r="K763" s="4">
        <f>IFERROR(Table2[[#This Row],[Units Produced]]/Table2[[#This Row],[Production Time Hours]],"")</f>
        <v>17.779868297271872</v>
      </c>
      <c r="L763">
        <v>42.41</v>
      </c>
      <c r="M763">
        <v>24.32</v>
      </c>
      <c r="N763">
        <v>362.16</v>
      </c>
      <c r="O763">
        <v>1</v>
      </c>
      <c r="P763">
        <v>4.4000000000000004</v>
      </c>
      <c r="Q763">
        <v>1.97</v>
      </c>
      <c r="R763">
        <v>1.91</v>
      </c>
      <c r="S763">
        <v>1.2E-2</v>
      </c>
      <c r="T763">
        <v>1.1599999999999999</v>
      </c>
      <c r="U763">
        <v>2</v>
      </c>
      <c r="V763">
        <v>23.7</v>
      </c>
      <c r="W763">
        <v>52.9</v>
      </c>
    </row>
    <row r="764" spans="1:23" ht="16.5" x14ac:dyDescent="0.3">
      <c r="A764" s="3">
        <v>763</v>
      </c>
      <c r="B764" s="1">
        <v>44593</v>
      </c>
      <c r="C764" s="1" t="s">
        <v>57</v>
      </c>
      <c r="D764" t="s">
        <v>20</v>
      </c>
      <c r="E764">
        <v>1</v>
      </c>
      <c r="F764" t="s">
        <v>21</v>
      </c>
      <c r="G764">
        <v>175</v>
      </c>
      <c r="H764">
        <v>1</v>
      </c>
      <c r="I764" s="2">
        <f>IFERROR(Table2[[#This Row],[Defects]]/Table2[[#This Row],[Units Produced]],"")</f>
        <v>5.7142857142857143E-3</v>
      </c>
      <c r="J764">
        <v>6.64</v>
      </c>
      <c r="K764" s="4">
        <f>IFERROR(Table2[[#This Row],[Units Produced]]/Table2[[#This Row],[Production Time Hours]],"")</f>
        <v>26.35542168674699</v>
      </c>
      <c r="L764">
        <v>38.520000000000003</v>
      </c>
      <c r="M764">
        <v>28.4</v>
      </c>
      <c r="N764">
        <v>352.93</v>
      </c>
      <c r="O764">
        <v>4</v>
      </c>
      <c r="P764">
        <v>3</v>
      </c>
      <c r="Q764">
        <v>2.77</v>
      </c>
      <c r="R764">
        <v>1.49</v>
      </c>
      <c r="S764">
        <v>3.5999999999999997E-2</v>
      </c>
      <c r="T764">
        <v>0.21</v>
      </c>
      <c r="U764">
        <v>2</v>
      </c>
      <c r="V764">
        <v>19.600000000000001</v>
      </c>
      <c r="W764">
        <v>39.5</v>
      </c>
    </row>
    <row r="765" spans="1:23" ht="16.5" x14ac:dyDescent="0.3">
      <c r="A765" s="3">
        <v>764</v>
      </c>
      <c r="B765" s="1">
        <v>44594</v>
      </c>
      <c r="C765" s="1" t="s">
        <v>57</v>
      </c>
      <c r="D765" t="s">
        <v>27</v>
      </c>
      <c r="E765">
        <v>20</v>
      </c>
      <c r="F765" t="s">
        <v>25</v>
      </c>
      <c r="G765">
        <v>147</v>
      </c>
      <c r="H765">
        <v>1</v>
      </c>
      <c r="I765" s="2">
        <f>IFERROR(Table2[[#This Row],[Defects]]/Table2[[#This Row],[Units Produced]],"")</f>
        <v>6.8027210884353739E-3</v>
      </c>
      <c r="J765">
        <v>15.4</v>
      </c>
      <c r="K765" s="4">
        <f>IFERROR(Table2[[#This Row],[Units Produced]]/Table2[[#This Row],[Production Time Hours]],"")</f>
        <v>9.545454545454545</v>
      </c>
      <c r="L765">
        <v>24.9</v>
      </c>
      <c r="M765">
        <v>24.03</v>
      </c>
      <c r="N765">
        <v>119.93</v>
      </c>
      <c r="O765">
        <v>3</v>
      </c>
      <c r="P765">
        <v>4.76</v>
      </c>
      <c r="Q765">
        <v>1.38</v>
      </c>
      <c r="R765">
        <v>0.55000000000000004</v>
      </c>
      <c r="S765">
        <v>3.3000000000000002E-2</v>
      </c>
      <c r="T765">
        <v>0.18</v>
      </c>
      <c r="U765">
        <v>0</v>
      </c>
      <c r="V765">
        <v>24.7</v>
      </c>
      <c r="W765">
        <v>41.6</v>
      </c>
    </row>
    <row r="766" spans="1:23" ht="16.5" x14ac:dyDescent="0.3">
      <c r="A766" s="3">
        <v>765</v>
      </c>
      <c r="B766" s="1">
        <v>44595</v>
      </c>
      <c r="C766" s="1" t="s">
        <v>57</v>
      </c>
      <c r="D766" t="s">
        <v>20</v>
      </c>
      <c r="E766">
        <v>2</v>
      </c>
      <c r="F766" t="s">
        <v>21</v>
      </c>
      <c r="G766">
        <v>76</v>
      </c>
      <c r="I766" s="2">
        <f>IFERROR(Table2[[#This Row],[Defects]]/Table2[[#This Row],[Units Produced]],"")</f>
        <v>0</v>
      </c>
      <c r="J766">
        <v>19.82</v>
      </c>
      <c r="K766" s="4">
        <f>IFERROR(Table2[[#This Row],[Units Produced]]/Table2[[#This Row],[Production Time Hours]],"")</f>
        <v>3.8345105953582239</v>
      </c>
      <c r="L766">
        <v>46.27</v>
      </c>
      <c r="M766">
        <v>19.11</v>
      </c>
      <c r="N766">
        <v>342.47</v>
      </c>
      <c r="O766">
        <v>2</v>
      </c>
      <c r="Q766">
        <v>0.17</v>
      </c>
      <c r="R766">
        <v>1.46</v>
      </c>
      <c r="S766">
        <v>3.3000000000000002E-2</v>
      </c>
      <c r="T766">
        <v>0.88</v>
      </c>
      <c r="U766">
        <v>2</v>
      </c>
      <c r="V766">
        <v>22.7</v>
      </c>
      <c r="W766">
        <v>38.5</v>
      </c>
    </row>
    <row r="767" spans="1:23" ht="16.5" x14ac:dyDescent="0.3">
      <c r="A767" s="3">
        <v>766</v>
      </c>
      <c r="B767" s="1">
        <v>44596</v>
      </c>
      <c r="C767" s="1" t="s">
        <v>57</v>
      </c>
      <c r="D767" t="s">
        <v>24</v>
      </c>
      <c r="E767">
        <v>10</v>
      </c>
      <c r="F767" t="s">
        <v>21</v>
      </c>
      <c r="G767">
        <v>190</v>
      </c>
      <c r="H767">
        <v>9</v>
      </c>
      <c r="I767" s="2">
        <f>IFERROR(Table2[[#This Row],[Defects]]/Table2[[#This Row],[Units Produced]],"")</f>
        <v>4.736842105263158E-2</v>
      </c>
      <c r="J767">
        <v>16.39</v>
      </c>
      <c r="K767" s="4">
        <f>IFERROR(Table2[[#This Row],[Units Produced]]/Table2[[#This Row],[Production Time Hours]],"")</f>
        <v>11.592434411226357</v>
      </c>
      <c r="L767">
        <v>42.35</v>
      </c>
      <c r="M767">
        <v>22.31</v>
      </c>
      <c r="N767">
        <v>288.41000000000003</v>
      </c>
      <c r="O767">
        <v>2</v>
      </c>
      <c r="P767">
        <v>1.81</v>
      </c>
      <c r="Q767">
        <v>2.16</v>
      </c>
      <c r="R767">
        <v>1.28</v>
      </c>
      <c r="S767">
        <v>1.2999999999999999E-2</v>
      </c>
      <c r="T767">
        <v>0.67</v>
      </c>
      <c r="U767">
        <v>1</v>
      </c>
      <c r="V767">
        <v>22.9</v>
      </c>
      <c r="W767">
        <v>30.9</v>
      </c>
    </row>
    <row r="768" spans="1:23" ht="16.5" x14ac:dyDescent="0.3">
      <c r="A768" s="3">
        <v>767</v>
      </c>
      <c r="B768" s="1">
        <v>44597</v>
      </c>
      <c r="C768" s="1" t="s">
        <v>57</v>
      </c>
      <c r="D768" t="s">
        <v>20</v>
      </c>
      <c r="E768">
        <v>3</v>
      </c>
      <c r="F768" t="s">
        <v>23</v>
      </c>
      <c r="G768">
        <v>126</v>
      </c>
      <c r="I768" s="2">
        <f>IFERROR(Table2[[#This Row],[Defects]]/Table2[[#This Row],[Units Produced]],"")</f>
        <v>0</v>
      </c>
      <c r="J768">
        <v>6.81</v>
      </c>
      <c r="K768" s="4">
        <f>IFERROR(Table2[[#This Row],[Units Produced]]/Table2[[#This Row],[Production Time Hours]],"")</f>
        <v>18.502202643171806</v>
      </c>
      <c r="L768">
        <v>37.64</v>
      </c>
      <c r="M768">
        <v>25.72</v>
      </c>
      <c r="N768">
        <v>244.16</v>
      </c>
      <c r="O768">
        <v>4</v>
      </c>
      <c r="P768">
        <v>4.28</v>
      </c>
      <c r="Q768">
        <v>2.65</v>
      </c>
      <c r="R768">
        <v>1.77</v>
      </c>
      <c r="S768">
        <v>4.1000000000000002E-2</v>
      </c>
      <c r="U768">
        <v>2</v>
      </c>
      <c r="V768">
        <v>24.5</v>
      </c>
      <c r="W768">
        <v>40.4</v>
      </c>
    </row>
    <row r="769" spans="1:23" ht="16.5" x14ac:dyDescent="0.3">
      <c r="A769" s="3">
        <v>768</v>
      </c>
      <c r="B769" s="1">
        <v>44598</v>
      </c>
      <c r="C769" s="1" t="s">
        <v>57</v>
      </c>
      <c r="D769" t="s">
        <v>27</v>
      </c>
      <c r="E769">
        <v>17</v>
      </c>
      <c r="F769" t="s">
        <v>25</v>
      </c>
      <c r="G769">
        <v>91</v>
      </c>
      <c r="H769">
        <v>9</v>
      </c>
      <c r="I769" s="2">
        <f>IFERROR(Table2[[#This Row],[Defects]]/Table2[[#This Row],[Units Produced]],"")</f>
        <v>9.8901098901098897E-2</v>
      </c>
      <c r="J769">
        <v>3.89</v>
      </c>
      <c r="K769" s="4">
        <f>IFERROR(Table2[[#This Row],[Units Produced]]/Table2[[#This Row],[Production Time Hours]],"")</f>
        <v>23.393316195372751</v>
      </c>
      <c r="L769">
        <v>31.65</v>
      </c>
      <c r="M769">
        <v>27.47</v>
      </c>
      <c r="N769">
        <v>163.66999999999999</v>
      </c>
      <c r="O769">
        <v>1</v>
      </c>
      <c r="P769">
        <v>2.89</v>
      </c>
      <c r="Q769">
        <v>1.0900000000000001</v>
      </c>
      <c r="R769">
        <v>0.91</v>
      </c>
      <c r="S769">
        <v>2.3E-2</v>
      </c>
      <c r="T769">
        <v>0.06</v>
      </c>
      <c r="U769">
        <v>1</v>
      </c>
      <c r="V769">
        <v>22.7</v>
      </c>
      <c r="W769">
        <v>59</v>
      </c>
    </row>
    <row r="770" spans="1:23" ht="16.5" x14ac:dyDescent="0.3">
      <c r="A770" s="3">
        <v>769</v>
      </c>
      <c r="B770" s="1">
        <v>44599</v>
      </c>
      <c r="C770" s="1" t="s">
        <v>57</v>
      </c>
      <c r="D770" t="s">
        <v>22</v>
      </c>
      <c r="E770">
        <v>5</v>
      </c>
      <c r="F770" t="s">
        <v>25</v>
      </c>
      <c r="G770">
        <v>69</v>
      </c>
      <c r="I770" s="2">
        <f>IFERROR(Table2[[#This Row],[Defects]]/Table2[[#This Row],[Units Produced]],"")</f>
        <v>0</v>
      </c>
      <c r="J770">
        <v>7.3</v>
      </c>
      <c r="K770" s="4">
        <f>IFERROR(Table2[[#This Row],[Units Produced]]/Table2[[#This Row],[Production Time Hours]],"")</f>
        <v>9.4520547945205475</v>
      </c>
      <c r="L770">
        <v>24.47</v>
      </c>
      <c r="M770">
        <v>22.97</v>
      </c>
      <c r="N770">
        <v>150.08000000000001</v>
      </c>
      <c r="O770">
        <v>4</v>
      </c>
      <c r="P770">
        <v>2.83</v>
      </c>
      <c r="Q770">
        <v>1.1200000000000001</v>
      </c>
      <c r="R770">
        <v>1.22</v>
      </c>
      <c r="S770">
        <v>4.8000000000000001E-2</v>
      </c>
      <c r="T770">
        <v>0.15</v>
      </c>
      <c r="U770">
        <v>1</v>
      </c>
      <c r="V770">
        <v>20.8</v>
      </c>
      <c r="W770">
        <v>35.799999999999997</v>
      </c>
    </row>
    <row r="771" spans="1:23" ht="16.5" x14ac:dyDescent="0.3">
      <c r="A771" s="3">
        <v>770</v>
      </c>
      <c r="B771" s="1">
        <v>44600</v>
      </c>
      <c r="C771" s="1" t="s">
        <v>57</v>
      </c>
      <c r="D771" t="s">
        <v>22</v>
      </c>
      <c r="E771">
        <v>7</v>
      </c>
      <c r="F771" t="s">
        <v>25</v>
      </c>
      <c r="G771">
        <v>157</v>
      </c>
      <c r="H771">
        <v>2</v>
      </c>
      <c r="I771" s="2">
        <f>IFERROR(Table2[[#This Row],[Defects]]/Table2[[#This Row],[Units Produced]],"")</f>
        <v>1.2738853503184714E-2</v>
      </c>
      <c r="J771">
        <v>4.3</v>
      </c>
      <c r="K771" s="4">
        <f>IFERROR(Table2[[#This Row],[Units Produced]]/Table2[[#This Row],[Production Time Hours]],"")</f>
        <v>36.511627906976749</v>
      </c>
      <c r="L771">
        <v>27.98</v>
      </c>
      <c r="M771">
        <v>27.15</v>
      </c>
      <c r="N771">
        <v>302.88</v>
      </c>
      <c r="O771">
        <v>3</v>
      </c>
      <c r="P771">
        <v>2.8</v>
      </c>
      <c r="Q771">
        <v>0.99</v>
      </c>
      <c r="R771">
        <v>1.69</v>
      </c>
      <c r="S771">
        <v>3.5000000000000003E-2</v>
      </c>
      <c r="T771">
        <v>0.14000000000000001</v>
      </c>
      <c r="U771">
        <v>1</v>
      </c>
      <c r="V771">
        <v>21.2</v>
      </c>
      <c r="W771">
        <v>44.9</v>
      </c>
    </row>
    <row r="772" spans="1:23" ht="16.5" x14ac:dyDescent="0.3">
      <c r="A772" s="3">
        <v>771</v>
      </c>
      <c r="B772" s="1">
        <v>44601</v>
      </c>
      <c r="C772" s="1" t="s">
        <v>57</v>
      </c>
      <c r="D772" t="s">
        <v>22</v>
      </c>
      <c r="E772">
        <v>8</v>
      </c>
      <c r="F772" t="s">
        <v>23</v>
      </c>
      <c r="G772">
        <v>52</v>
      </c>
      <c r="H772">
        <v>4</v>
      </c>
      <c r="I772" s="2">
        <f>IFERROR(Table2[[#This Row],[Defects]]/Table2[[#This Row],[Units Produced]],"")</f>
        <v>7.6923076923076927E-2</v>
      </c>
      <c r="J772">
        <v>23.04</v>
      </c>
      <c r="K772" s="4">
        <f>IFERROR(Table2[[#This Row],[Units Produced]]/Table2[[#This Row],[Production Time Hours]],"")</f>
        <v>2.2569444444444446</v>
      </c>
      <c r="L772">
        <v>22.42</v>
      </c>
      <c r="M772">
        <v>29.84</v>
      </c>
      <c r="N772">
        <v>166.88</v>
      </c>
      <c r="O772">
        <v>2</v>
      </c>
      <c r="P772">
        <v>4.0599999999999996</v>
      </c>
      <c r="Q772">
        <v>0.32</v>
      </c>
      <c r="R772">
        <v>2.0099999999999998</v>
      </c>
      <c r="S772">
        <v>3.6999999999999998E-2</v>
      </c>
      <c r="T772">
        <v>0.26</v>
      </c>
      <c r="U772">
        <v>1</v>
      </c>
      <c r="V772">
        <v>23.2</v>
      </c>
      <c r="W772">
        <v>50.7</v>
      </c>
    </row>
    <row r="773" spans="1:23" ht="16.5" x14ac:dyDescent="0.3">
      <c r="A773" s="3">
        <v>772</v>
      </c>
      <c r="B773" s="1">
        <v>44602</v>
      </c>
      <c r="C773" s="1" t="s">
        <v>57</v>
      </c>
      <c r="D773" t="s">
        <v>27</v>
      </c>
      <c r="E773">
        <v>20</v>
      </c>
      <c r="F773" t="s">
        <v>23</v>
      </c>
      <c r="G773">
        <v>169</v>
      </c>
      <c r="H773">
        <v>2</v>
      </c>
      <c r="I773" s="2">
        <f>IFERROR(Table2[[#This Row],[Defects]]/Table2[[#This Row],[Units Produced]],"")</f>
        <v>1.1834319526627219E-2</v>
      </c>
      <c r="J773">
        <v>9.4600000000000009</v>
      </c>
      <c r="K773" s="4">
        <f>IFERROR(Table2[[#This Row],[Units Produced]]/Table2[[#This Row],[Production Time Hours]],"")</f>
        <v>17.864693446088793</v>
      </c>
      <c r="L773">
        <v>46.81</v>
      </c>
      <c r="M773">
        <v>15.93</v>
      </c>
      <c r="N773">
        <v>399.7</v>
      </c>
      <c r="O773">
        <v>4</v>
      </c>
      <c r="P773">
        <v>3.37</v>
      </c>
      <c r="Q773">
        <v>0.92</v>
      </c>
      <c r="R773">
        <v>1.07</v>
      </c>
      <c r="S773">
        <v>3.3000000000000002E-2</v>
      </c>
      <c r="T773">
        <v>0.86</v>
      </c>
      <c r="U773">
        <v>1</v>
      </c>
      <c r="V773">
        <v>18</v>
      </c>
      <c r="W773">
        <v>30.4</v>
      </c>
    </row>
    <row r="774" spans="1:23" ht="16.5" x14ac:dyDescent="0.3">
      <c r="A774" s="3">
        <v>773</v>
      </c>
      <c r="B774" s="1">
        <v>44603</v>
      </c>
      <c r="C774" s="1" t="s">
        <v>57</v>
      </c>
      <c r="D774" t="s">
        <v>24</v>
      </c>
      <c r="E774">
        <v>10</v>
      </c>
      <c r="F774" t="s">
        <v>21</v>
      </c>
      <c r="G774">
        <v>194</v>
      </c>
      <c r="H774">
        <v>2</v>
      </c>
      <c r="I774" s="2">
        <f>IFERROR(Table2[[#This Row],[Defects]]/Table2[[#This Row],[Units Produced]],"")</f>
        <v>1.0309278350515464E-2</v>
      </c>
      <c r="J774">
        <v>23.25</v>
      </c>
      <c r="K774" s="4">
        <f>IFERROR(Table2[[#This Row],[Units Produced]]/Table2[[#This Row],[Production Time Hours]],"")</f>
        <v>8.344086021505376</v>
      </c>
      <c r="L774">
        <v>23.15</v>
      </c>
      <c r="M774">
        <v>25.96</v>
      </c>
      <c r="N774">
        <v>409.07</v>
      </c>
      <c r="O774">
        <v>4</v>
      </c>
      <c r="P774">
        <v>0.95</v>
      </c>
      <c r="R774">
        <v>1.94</v>
      </c>
      <c r="S774">
        <v>2.8000000000000001E-2</v>
      </c>
      <c r="T774">
        <v>0.88</v>
      </c>
      <c r="U774">
        <v>1</v>
      </c>
      <c r="V774">
        <v>23.8</v>
      </c>
      <c r="W774">
        <v>35.5</v>
      </c>
    </row>
    <row r="775" spans="1:23" ht="16.5" x14ac:dyDescent="0.3">
      <c r="A775" s="3">
        <v>774</v>
      </c>
      <c r="B775" s="1">
        <v>44604</v>
      </c>
      <c r="C775" s="1" t="s">
        <v>57</v>
      </c>
      <c r="D775" t="s">
        <v>24</v>
      </c>
      <c r="E775">
        <v>12</v>
      </c>
      <c r="F775" t="s">
        <v>23</v>
      </c>
      <c r="G775">
        <v>65</v>
      </c>
      <c r="I775" s="2">
        <f>IFERROR(Table2[[#This Row],[Defects]]/Table2[[#This Row],[Units Produced]],"")</f>
        <v>0</v>
      </c>
      <c r="J775">
        <v>14.26</v>
      </c>
      <c r="K775" s="4">
        <f>IFERROR(Table2[[#This Row],[Units Produced]]/Table2[[#This Row],[Production Time Hours]],"")</f>
        <v>4.5582047685834501</v>
      </c>
      <c r="L775">
        <v>47.5</v>
      </c>
      <c r="M775">
        <v>28.91</v>
      </c>
      <c r="N775">
        <v>215.3</v>
      </c>
      <c r="O775">
        <v>3</v>
      </c>
      <c r="P775">
        <v>3.51</v>
      </c>
      <c r="Q775">
        <v>1.26</v>
      </c>
      <c r="R775">
        <v>1.43</v>
      </c>
      <c r="S775">
        <v>2.4E-2</v>
      </c>
      <c r="T775">
        <v>0.65</v>
      </c>
      <c r="U775">
        <v>2</v>
      </c>
      <c r="V775">
        <v>21.3</v>
      </c>
      <c r="W775">
        <v>43</v>
      </c>
    </row>
    <row r="776" spans="1:23" ht="16.5" x14ac:dyDescent="0.3">
      <c r="A776" s="3">
        <v>775</v>
      </c>
      <c r="B776" s="1">
        <v>44605</v>
      </c>
      <c r="C776" s="1" t="s">
        <v>57</v>
      </c>
      <c r="D776" t="s">
        <v>22</v>
      </c>
      <c r="E776">
        <v>7</v>
      </c>
      <c r="F776" t="s">
        <v>23</v>
      </c>
      <c r="G776">
        <v>87</v>
      </c>
      <c r="H776">
        <v>4</v>
      </c>
      <c r="I776" s="2">
        <f>IFERROR(Table2[[#This Row],[Defects]]/Table2[[#This Row],[Units Produced]],"")</f>
        <v>4.5977011494252873E-2</v>
      </c>
      <c r="J776">
        <v>16.88</v>
      </c>
      <c r="K776" s="4">
        <f>IFERROR(Table2[[#This Row],[Units Produced]]/Table2[[#This Row],[Production Time Hours]],"")</f>
        <v>5.1540284360189572</v>
      </c>
      <c r="L776">
        <v>27.73</v>
      </c>
      <c r="M776">
        <v>22.5</v>
      </c>
      <c r="N776">
        <v>346.96</v>
      </c>
      <c r="O776">
        <v>1</v>
      </c>
      <c r="P776">
        <v>2.72</v>
      </c>
      <c r="Q776">
        <v>0.62</v>
      </c>
      <c r="R776">
        <v>1.53</v>
      </c>
      <c r="S776">
        <v>1.6E-2</v>
      </c>
      <c r="T776">
        <v>0.21</v>
      </c>
      <c r="U776">
        <v>2</v>
      </c>
      <c r="V776">
        <v>21.2</v>
      </c>
      <c r="W776">
        <v>39.4</v>
      </c>
    </row>
    <row r="777" spans="1:23" ht="16.5" x14ac:dyDescent="0.3">
      <c r="A777" s="3">
        <v>776</v>
      </c>
      <c r="B777" s="1">
        <v>44606</v>
      </c>
      <c r="C777" s="1" t="s">
        <v>57</v>
      </c>
      <c r="D777" t="s">
        <v>26</v>
      </c>
      <c r="E777">
        <v>15</v>
      </c>
      <c r="F777" t="s">
        <v>25</v>
      </c>
      <c r="G777">
        <v>196</v>
      </c>
      <c r="H777">
        <v>2</v>
      </c>
      <c r="I777" s="2">
        <f>IFERROR(Table2[[#This Row],[Defects]]/Table2[[#This Row],[Units Produced]],"")</f>
        <v>1.020408163265306E-2</v>
      </c>
      <c r="J777">
        <v>21.93</v>
      </c>
      <c r="K777" s="4">
        <f>IFERROR(Table2[[#This Row],[Units Produced]]/Table2[[#This Row],[Production Time Hours]],"")</f>
        <v>8.9375284997720019</v>
      </c>
      <c r="L777">
        <v>43.5</v>
      </c>
      <c r="M777">
        <v>20.71</v>
      </c>
      <c r="N777">
        <v>124.97</v>
      </c>
      <c r="O777">
        <v>3</v>
      </c>
      <c r="P777">
        <v>0.59</v>
      </c>
      <c r="Q777">
        <v>1.67</v>
      </c>
      <c r="R777">
        <v>1.58</v>
      </c>
      <c r="S777">
        <v>3.5000000000000003E-2</v>
      </c>
      <c r="T777">
        <v>1.72</v>
      </c>
      <c r="U777">
        <v>2</v>
      </c>
      <c r="V777">
        <v>20.6</v>
      </c>
      <c r="W777">
        <v>40.6</v>
      </c>
    </row>
    <row r="778" spans="1:23" ht="16.5" x14ac:dyDescent="0.3">
      <c r="A778" s="3">
        <v>777</v>
      </c>
      <c r="B778" s="1">
        <v>44607</v>
      </c>
      <c r="C778" s="1" t="s">
        <v>57</v>
      </c>
      <c r="D778" t="s">
        <v>24</v>
      </c>
      <c r="E778">
        <v>9</v>
      </c>
      <c r="F778" t="s">
        <v>25</v>
      </c>
      <c r="G778">
        <v>113</v>
      </c>
      <c r="H778">
        <v>0</v>
      </c>
      <c r="I778" s="2">
        <f>IFERROR(Table2[[#This Row],[Defects]]/Table2[[#This Row],[Units Produced]],"")</f>
        <v>0</v>
      </c>
      <c r="J778">
        <v>23.85</v>
      </c>
      <c r="K778" s="4">
        <f>IFERROR(Table2[[#This Row],[Units Produced]]/Table2[[#This Row],[Production Time Hours]],"")</f>
        <v>4.7379454926624733</v>
      </c>
      <c r="L778">
        <v>20.059999999999999</v>
      </c>
      <c r="M778">
        <v>23.27</v>
      </c>
      <c r="N778">
        <v>462.93</v>
      </c>
      <c r="O778">
        <v>4</v>
      </c>
      <c r="P778">
        <v>1.59</v>
      </c>
      <c r="Q778">
        <v>1.62</v>
      </c>
      <c r="R778">
        <v>0.85</v>
      </c>
      <c r="S778">
        <v>0.05</v>
      </c>
      <c r="T778">
        <v>1.26</v>
      </c>
      <c r="U778">
        <v>1</v>
      </c>
      <c r="V778">
        <v>21.1</v>
      </c>
      <c r="W778">
        <v>35.6</v>
      </c>
    </row>
    <row r="779" spans="1:23" ht="16.5" x14ac:dyDescent="0.3">
      <c r="A779" s="3">
        <v>778</v>
      </c>
      <c r="B779" s="1">
        <v>44608</v>
      </c>
      <c r="C779" s="1" t="s">
        <v>57</v>
      </c>
      <c r="D779" t="s">
        <v>27</v>
      </c>
      <c r="E779">
        <v>18</v>
      </c>
      <c r="F779" t="s">
        <v>23</v>
      </c>
      <c r="G779">
        <v>116</v>
      </c>
      <c r="H779">
        <v>2</v>
      </c>
      <c r="I779" s="2">
        <f>IFERROR(Table2[[#This Row],[Defects]]/Table2[[#This Row],[Units Produced]],"")</f>
        <v>1.7241379310344827E-2</v>
      </c>
      <c r="J779">
        <v>22.83</v>
      </c>
      <c r="K779" s="4">
        <f>IFERROR(Table2[[#This Row],[Units Produced]]/Table2[[#This Row],[Production Time Hours]],"")</f>
        <v>5.0810337275514676</v>
      </c>
      <c r="L779">
        <v>48.61</v>
      </c>
      <c r="M779">
        <v>28.62</v>
      </c>
      <c r="N779">
        <v>350.56</v>
      </c>
      <c r="O779">
        <v>1</v>
      </c>
      <c r="P779">
        <v>3.82</v>
      </c>
      <c r="Q779">
        <v>1.1499999999999999</v>
      </c>
      <c r="R779">
        <v>1.07</v>
      </c>
      <c r="S779">
        <v>2.5999999999999999E-2</v>
      </c>
      <c r="T779">
        <v>1.26</v>
      </c>
      <c r="U779">
        <v>0</v>
      </c>
      <c r="V779">
        <v>21.5</v>
      </c>
      <c r="W779">
        <v>55.6</v>
      </c>
    </row>
    <row r="780" spans="1:23" ht="16.5" x14ac:dyDescent="0.3">
      <c r="A780" s="3">
        <v>779</v>
      </c>
      <c r="B780" s="1">
        <v>44609</v>
      </c>
      <c r="C780" s="1" t="s">
        <v>57</v>
      </c>
      <c r="D780" t="s">
        <v>24</v>
      </c>
      <c r="E780">
        <v>11</v>
      </c>
      <c r="F780" t="s">
        <v>23</v>
      </c>
      <c r="G780">
        <v>85</v>
      </c>
      <c r="H780">
        <v>4</v>
      </c>
      <c r="I780" s="2">
        <f>IFERROR(Table2[[#This Row],[Defects]]/Table2[[#This Row],[Units Produced]],"")</f>
        <v>4.7058823529411764E-2</v>
      </c>
      <c r="J780">
        <v>11.29</v>
      </c>
      <c r="K780" s="4">
        <f>IFERROR(Table2[[#This Row],[Units Produced]]/Table2[[#This Row],[Production Time Hours]],"")</f>
        <v>7.5287865367581936</v>
      </c>
      <c r="L780">
        <v>45.88</v>
      </c>
      <c r="M780">
        <v>27.78</v>
      </c>
      <c r="N780">
        <v>242.06</v>
      </c>
      <c r="O780">
        <v>1</v>
      </c>
      <c r="P780">
        <v>4.6399999999999997</v>
      </c>
      <c r="Q780">
        <v>2.8</v>
      </c>
      <c r="R780">
        <v>2.08</v>
      </c>
      <c r="S780">
        <v>0.02</v>
      </c>
      <c r="T780">
        <v>0.62</v>
      </c>
      <c r="U780">
        <v>0</v>
      </c>
      <c r="V780">
        <v>21.4</v>
      </c>
      <c r="W780">
        <v>42.7</v>
      </c>
    </row>
    <row r="781" spans="1:23" ht="16.5" x14ac:dyDescent="0.3">
      <c r="A781" s="3">
        <v>780</v>
      </c>
      <c r="B781" s="1">
        <v>44610</v>
      </c>
      <c r="C781" s="1" t="s">
        <v>57</v>
      </c>
      <c r="D781" t="s">
        <v>27</v>
      </c>
      <c r="E781">
        <v>17</v>
      </c>
      <c r="F781" t="s">
        <v>25</v>
      </c>
      <c r="G781">
        <v>57</v>
      </c>
      <c r="H781">
        <v>5</v>
      </c>
      <c r="I781" s="2">
        <f>IFERROR(Table2[[#This Row],[Defects]]/Table2[[#This Row],[Units Produced]],"")</f>
        <v>8.771929824561403E-2</v>
      </c>
      <c r="J781">
        <v>16.93</v>
      </c>
      <c r="K781" s="4">
        <f>IFERROR(Table2[[#This Row],[Units Produced]]/Table2[[#This Row],[Production Time Hours]],"")</f>
        <v>3.3668044890726523</v>
      </c>
      <c r="L781">
        <v>37.97</v>
      </c>
      <c r="M781">
        <v>24</v>
      </c>
      <c r="N781">
        <v>320.74</v>
      </c>
      <c r="O781">
        <v>1</v>
      </c>
      <c r="P781">
        <v>2.36</v>
      </c>
      <c r="Q781">
        <v>2.9</v>
      </c>
      <c r="R781">
        <v>1.37</v>
      </c>
      <c r="S781">
        <v>4.2000000000000003E-2</v>
      </c>
      <c r="T781">
        <v>1.79</v>
      </c>
      <c r="U781">
        <v>2</v>
      </c>
      <c r="V781">
        <v>21.7</v>
      </c>
      <c r="W781">
        <v>45.7</v>
      </c>
    </row>
    <row r="782" spans="1:23" ht="16.5" x14ac:dyDescent="0.3">
      <c r="A782" s="3">
        <v>781</v>
      </c>
      <c r="B782" s="1">
        <v>44611</v>
      </c>
      <c r="C782" s="1" t="s">
        <v>57</v>
      </c>
      <c r="D782" t="s">
        <v>22</v>
      </c>
      <c r="E782">
        <v>6</v>
      </c>
      <c r="F782" t="s">
        <v>23</v>
      </c>
      <c r="G782">
        <v>88</v>
      </c>
      <c r="H782">
        <v>7</v>
      </c>
      <c r="I782" s="2">
        <f>IFERROR(Table2[[#This Row],[Defects]]/Table2[[#This Row],[Units Produced]],"")</f>
        <v>7.9545454545454544E-2</v>
      </c>
      <c r="J782">
        <v>9.93</v>
      </c>
      <c r="K782" s="4">
        <f>IFERROR(Table2[[#This Row],[Units Produced]]/Table2[[#This Row],[Production Time Hours]],"")</f>
        <v>8.8620342396777438</v>
      </c>
      <c r="L782">
        <v>46.77</v>
      </c>
      <c r="M782">
        <v>28.98</v>
      </c>
      <c r="N782">
        <v>239.86</v>
      </c>
      <c r="O782">
        <v>4</v>
      </c>
      <c r="P782">
        <v>3.57</v>
      </c>
      <c r="Q782">
        <v>2.04</v>
      </c>
      <c r="R782">
        <v>1.22</v>
      </c>
      <c r="S782">
        <v>4.7E-2</v>
      </c>
      <c r="T782">
        <v>0.61</v>
      </c>
      <c r="U782">
        <v>2</v>
      </c>
      <c r="V782">
        <v>18.7</v>
      </c>
      <c r="W782">
        <v>50.4</v>
      </c>
    </row>
    <row r="783" spans="1:23" ht="16.5" x14ac:dyDescent="0.3">
      <c r="A783" s="3">
        <v>782</v>
      </c>
      <c r="B783" s="1">
        <v>44612</v>
      </c>
      <c r="C783" s="1" t="s">
        <v>57</v>
      </c>
      <c r="D783" t="s">
        <v>27</v>
      </c>
      <c r="E783">
        <v>20</v>
      </c>
      <c r="F783" t="s">
        <v>21</v>
      </c>
      <c r="G783">
        <v>82</v>
      </c>
      <c r="H783">
        <v>6</v>
      </c>
      <c r="I783" s="2">
        <f>IFERROR(Table2[[#This Row],[Defects]]/Table2[[#This Row],[Units Produced]],"")</f>
        <v>7.3170731707317069E-2</v>
      </c>
      <c r="J783">
        <v>15.5</v>
      </c>
      <c r="K783" s="4">
        <f>IFERROR(Table2[[#This Row],[Units Produced]]/Table2[[#This Row],[Production Time Hours]],"")</f>
        <v>5.290322580645161</v>
      </c>
      <c r="L783">
        <v>34.86</v>
      </c>
      <c r="M783">
        <v>25.87</v>
      </c>
      <c r="N783">
        <v>132.38999999999999</v>
      </c>
      <c r="O783">
        <v>2</v>
      </c>
      <c r="Q783">
        <v>0.86</v>
      </c>
      <c r="R783">
        <v>0.69</v>
      </c>
      <c r="S783">
        <v>4.9000000000000002E-2</v>
      </c>
      <c r="T783">
        <v>1.3</v>
      </c>
      <c r="U783">
        <v>2</v>
      </c>
      <c r="V783">
        <v>19</v>
      </c>
      <c r="W783">
        <v>58.3</v>
      </c>
    </row>
    <row r="784" spans="1:23" ht="16.5" x14ac:dyDescent="0.3">
      <c r="A784" s="3">
        <v>783</v>
      </c>
      <c r="B784" s="1">
        <v>44613</v>
      </c>
      <c r="C784" s="1" t="s">
        <v>57</v>
      </c>
      <c r="D784" t="s">
        <v>20</v>
      </c>
      <c r="E784">
        <v>2</v>
      </c>
      <c r="F784" t="s">
        <v>23</v>
      </c>
      <c r="G784">
        <v>135</v>
      </c>
      <c r="H784">
        <v>1</v>
      </c>
      <c r="I784" s="2">
        <f>IFERROR(Table2[[#This Row],[Defects]]/Table2[[#This Row],[Units Produced]],"")</f>
        <v>7.4074074074074077E-3</v>
      </c>
      <c r="J784">
        <v>13.01</v>
      </c>
      <c r="K784" s="4">
        <f>IFERROR(Table2[[#This Row],[Units Produced]]/Table2[[#This Row],[Production Time Hours]],"")</f>
        <v>10.376633358954651</v>
      </c>
      <c r="L784">
        <v>10.58</v>
      </c>
      <c r="M784">
        <v>20.64</v>
      </c>
      <c r="N784">
        <v>204.89</v>
      </c>
      <c r="O784">
        <v>1</v>
      </c>
      <c r="Q784">
        <v>2.81</v>
      </c>
      <c r="R784">
        <v>0.86</v>
      </c>
      <c r="S784">
        <v>4.3999999999999997E-2</v>
      </c>
      <c r="T784">
        <v>1.84</v>
      </c>
      <c r="U784">
        <v>0</v>
      </c>
      <c r="V784">
        <v>19.2</v>
      </c>
      <c r="W784">
        <v>50.8</v>
      </c>
    </row>
    <row r="785" spans="1:23" ht="16.5" x14ac:dyDescent="0.3">
      <c r="A785" s="3">
        <v>784</v>
      </c>
      <c r="B785" s="1">
        <v>44614</v>
      </c>
      <c r="C785" s="1" t="s">
        <v>57</v>
      </c>
      <c r="D785" t="s">
        <v>27</v>
      </c>
      <c r="E785">
        <v>19</v>
      </c>
      <c r="F785" t="s">
        <v>25</v>
      </c>
      <c r="G785">
        <v>65</v>
      </c>
      <c r="H785">
        <v>4</v>
      </c>
      <c r="I785" s="2">
        <f>IFERROR(Table2[[#This Row],[Defects]]/Table2[[#This Row],[Units Produced]],"")</f>
        <v>6.1538461538461542E-2</v>
      </c>
      <c r="J785">
        <v>1.43</v>
      </c>
      <c r="K785" s="4">
        <f>IFERROR(Table2[[#This Row],[Units Produced]]/Table2[[#This Row],[Production Time Hours]],"")</f>
        <v>45.454545454545453</v>
      </c>
      <c r="L785">
        <v>20.059999999999999</v>
      </c>
      <c r="M785">
        <v>18.57</v>
      </c>
      <c r="N785">
        <v>104.15</v>
      </c>
      <c r="O785">
        <v>4</v>
      </c>
      <c r="P785">
        <v>2.5299999999999998</v>
      </c>
      <c r="Q785">
        <v>2.16</v>
      </c>
      <c r="R785">
        <v>1.6</v>
      </c>
      <c r="S785">
        <v>0.03</v>
      </c>
      <c r="T785">
        <v>1.99</v>
      </c>
      <c r="U785">
        <v>0</v>
      </c>
      <c r="V785">
        <v>21.9</v>
      </c>
      <c r="W785">
        <v>57.5</v>
      </c>
    </row>
    <row r="786" spans="1:23" ht="16.5" x14ac:dyDescent="0.3">
      <c r="A786" s="3">
        <v>785</v>
      </c>
      <c r="B786" s="1">
        <v>44615</v>
      </c>
      <c r="C786" s="1" t="s">
        <v>57</v>
      </c>
      <c r="D786" t="s">
        <v>20</v>
      </c>
      <c r="E786">
        <v>3</v>
      </c>
      <c r="F786" t="s">
        <v>23</v>
      </c>
      <c r="G786">
        <v>151</v>
      </c>
      <c r="H786">
        <v>2</v>
      </c>
      <c r="I786" s="2">
        <f>IFERROR(Table2[[#This Row],[Defects]]/Table2[[#This Row],[Units Produced]],"")</f>
        <v>1.3245033112582781E-2</v>
      </c>
      <c r="J786">
        <v>20.92</v>
      </c>
      <c r="K786" s="4">
        <f>IFERROR(Table2[[#This Row],[Units Produced]]/Table2[[#This Row],[Production Time Hours]],"")</f>
        <v>7.2179732313575524</v>
      </c>
      <c r="L786">
        <v>13.58</v>
      </c>
      <c r="M786">
        <v>24.47</v>
      </c>
      <c r="N786">
        <v>409.01</v>
      </c>
      <c r="O786">
        <v>1</v>
      </c>
      <c r="P786">
        <v>4.9800000000000004</v>
      </c>
      <c r="Q786">
        <v>1.32</v>
      </c>
      <c r="R786">
        <v>1.46</v>
      </c>
      <c r="S786">
        <v>4.3999999999999997E-2</v>
      </c>
      <c r="T786">
        <v>0.41</v>
      </c>
      <c r="U786">
        <v>2</v>
      </c>
      <c r="V786">
        <v>23.6</v>
      </c>
      <c r="W786">
        <v>54.1</v>
      </c>
    </row>
    <row r="787" spans="1:23" ht="16.5" x14ac:dyDescent="0.3">
      <c r="A787" s="3">
        <v>786</v>
      </c>
      <c r="B787" s="1">
        <v>44616</v>
      </c>
      <c r="C787" s="1" t="s">
        <v>57</v>
      </c>
      <c r="D787" t="s">
        <v>24</v>
      </c>
      <c r="E787">
        <v>10</v>
      </c>
      <c r="F787" t="s">
        <v>25</v>
      </c>
      <c r="G787">
        <v>163</v>
      </c>
      <c r="H787">
        <v>7</v>
      </c>
      <c r="I787" s="2">
        <f>IFERROR(Table2[[#This Row],[Defects]]/Table2[[#This Row],[Units Produced]],"")</f>
        <v>4.2944785276073622E-2</v>
      </c>
      <c r="J787">
        <v>9.1999999999999993</v>
      </c>
      <c r="K787" s="4">
        <f>IFERROR(Table2[[#This Row],[Units Produced]]/Table2[[#This Row],[Production Time Hours]],"")</f>
        <v>17.717391304347828</v>
      </c>
      <c r="L787">
        <v>12.63</v>
      </c>
      <c r="M787">
        <v>26.43</v>
      </c>
      <c r="N787">
        <v>486.65</v>
      </c>
      <c r="O787">
        <v>3</v>
      </c>
      <c r="P787">
        <v>4.9800000000000004</v>
      </c>
      <c r="Q787">
        <v>2.64</v>
      </c>
      <c r="R787">
        <v>2.4500000000000002</v>
      </c>
      <c r="S787">
        <v>1.2999999999999999E-2</v>
      </c>
      <c r="T787">
        <v>1.74</v>
      </c>
      <c r="U787">
        <v>1</v>
      </c>
      <c r="V787">
        <v>21.3</v>
      </c>
      <c r="W787">
        <v>51</v>
      </c>
    </row>
    <row r="788" spans="1:23" ht="16.5" x14ac:dyDescent="0.3">
      <c r="A788" s="3">
        <v>787</v>
      </c>
      <c r="B788" s="1">
        <v>44617</v>
      </c>
      <c r="C788" s="1" t="s">
        <v>57</v>
      </c>
      <c r="D788" t="s">
        <v>22</v>
      </c>
      <c r="E788">
        <v>7</v>
      </c>
      <c r="F788" t="s">
        <v>23</v>
      </c>
      <c r="G788">
        <v>141</v>
      </c>
      <c r="H788">
        <v>0</v>
      </c>
      <c r="I788" s="2">
        <f>IFERROR(Table2[[#This Row],[Defects]]/Table2[[#This Row],[Units Produced]],"")</f>
        <v>0</v>
      </c>
      <c r="J788">
        <v>11.33</v>
      </c>
      <c r="K788" s="4">
        <f>IFERROR(Table2[[#This Row],[Units Produced]]/Table2[[#This Row],[Production Time Hours]],"")</f>
        <v>12.444836716681376</v>
      </c>
      <c r="L788">
        <v>28.83</v>
      </c>
      <c r="M788">
        <v>24.98</v>
      </c>
      <c r="N788">
        <v>222.49</v>
      </c>
      <c r="O788">
        <v>3</v>
      </c>
      <c r="P788">
        <v>2.37</v>
      </c>
      <c r="Q788">
        <v>0.46</v>
      </c>
      <c r="R788">
        <v>0.86</v>
      </c>
      <c r="S788">
        <v>4.2000000000000003E-2</v>
      </c>
      <c r="T788">
        <v>1.43</v>
      </c>
      <c r="U788">
        <v>2</v>
      </c>
      <c r="V788">
        <v>23.1</v>
      </c>
      <c r="W788">
        <v>49</v>
      </c>
    </row>
    <row r="789" spans="1:23" ht="16.5" x14ac:dyDescent="0.3">
      <c r="A789" s="3">
        <v>788</v>
      </c>
      <c r="B789" s="1">
        <v>44618</v>
      </c>
      <c r="C789" s="1" t="s">
        <v>57</v>
      </c>
      <c r="D789" t="s">
        <v>26</v>
      </c>
      <c r="E789">
        <v>15</v>
      </c>
      <c r="F789" t="s">
        <v>23</v>
      </c>
      <c r="G789">
        <v>54</v>
      </c>
      <c r="H789">
        <v>2</v>
      </c>
      <c r="I789" s="2">
        <f>IFERROR(Table2[[#This Row],[Defects]]/Table2[[#This Row],[Units Produced]],"")</f>
        <v>3.7037037037037035E-2</v>
      </c>
      <c r="J789">
        <v>8.93</v>
      </c>
      <c r="K789" s="4">
        <f>IFERROR(Table2[[#This Row],[Units Produced]]/Table2[[#This Row],[Production Time Hours]],"")</f>
        <v>6.0470324748040314</v>
      </c>
      <c r="L789">
        <v>49.08</v>
      </c>
      <c r="M789">
        <v>24.22</v>
      </c>
      <c r="N789">
        <v>386.85</v>
      </c>
      <c r="O789">
        <v>4</v>
      </c>
      <c r="P789">
        <v>0.81</v>
      </c>
      <c r="Q789">
        <v>2</v>
      </c>
      <c r="R789">
        <v>0.93</v>
      </c>
      <c r="S789">
        <v>1.4E-2</v>
      </c>
      <c r="T789">
        <v>0.15</v>
      </c>
      <c r="U789">
        <v>1</v>
      </c>
      <c r="V789">
        <v>19.399999999999999</v>
      </c>
      <c r="W789">
        <v>49.6</v>
      </c>
    </row>
    <row r="790" spans="1:23" ht="16.5" x14ac:dyDescent="0.3">
      <c r="A790" s="3">
        <v>789</v>
      </c>
      <c r="B790" s="1">
        <v>44619</v>
      </c>
      <c r="C790" s="1" t="s">
        <v>57</v>
      </c>
      <c r="D790" t="s">
        <v>20</v>
      </c>
      <c r="E790">
        <v>2</v>
      </c>
      <c r="F790" t="s">
        <v>23</v>
      </c>
      <c r="G790">
        <v>114</v>
      </c>
      <c r="H790">
        <v>6</v>
      </c>
      <c r="I790" s="2">
        <f>IFERROR(Table2[[#This Row],[Defects]]/Table2[[#This Row],[Units Produced]],"")</f>
        <v>5.2631578947368418E-2</v>
      </c>
      <c r="J790">
        <v>12.11</v>
      </c>
      <c r="K790" s="4">
        <f>IFERROR(Table2[[#This Row],[Units Produced]]/Table2[[#This Row],[Production Time Hours]],"")</f>
        <v>9.4137076796036343</v>
      </c>
      <c r="L790">
        <v>25.76</v>
      </c>
      <c r="M790">
        <v>16.350000000000001</v>
      </c>
      <c r="N790">
        <v>309.43</v>
      </c>
      <c r="O790">
        <v>4</v>
      </c>
      <c r="P790">
        <v>2.5499999999999998</v>
      </c>
      <c r="Q790">
        <v>0.83</v>
      </c>
      <c r="R790">
        <v>1.88</v>
      </c>
      <c r="S790">
        <v>3.4000000000000002E-2</v>
      </c>
      <c r="T790">
        <v>0.35</v>
      </c>
      <c r="U790">
        <v>1</v>
      </c>
      <c r="V790">
        <v>18.100000000000001</v>
      </c>
      <c r="W790">
        <v>56.3</v>
      </c>
    </row>
    <row r="791" spans="1:23" ht="16.5" x14ac:dyDescent="0.3">
      <c r="A791" s="3">
        <v>790</v>
      </c>
      <c r="B791" s="1">
        <v>44620</v>
      </c>
      <c r="C791" s="1" t="s">
        <v>57</v>
      </c>
      <c r="D791" t="s">
        <v>20</v>
      </c>
      <c r="E791">
        <v>4</v>
      </c>
      <c r="F791" t="s">
        <v>21</v>
      </c>
      <c r="G791">
        <v>93</v>
      </c>
      <c r="H791">
        <v>6</v>
      </c>
      <c r="I791" s="2">
        <f>IFERROR(Table2[[#This Row],[Defects]]/Table2[[#This Row],[Units Produced]],"")</f>
        <v>6.4516129032258063E-2</v>
      </c>
      <c r="J791">
        <v>12.42</v>
      </c>
      <c r="K791" s="4">
        <f>IFERROR(Table2[[#This Row],[Units Produced]]/Table2[[#This Row],[Production Time Hours]],"")</f>
        <v>7.4879227053140101</v>
      </c>
      <c r="L791">
        <v>48.7</v>
      </c>
      <c r="M791">
        <v>23.97</v>
      </c>
      <c r="N791">
        <v>108.5</v>
      </c>
      <c r="O791">
        <v>1</v>
      </c>
      <c r="P791">
        <v>3.39</v>
      </c>
      <c r="Q791">
        <v>1.65</v>
      </c>
      <c r="R791">
        <v>1.29</v>
      </c>
      <c r="S791">
        <v>2.3E-2</v>
      </c>
      <c r="T791">
        <v>1.02</v>
      </c>
      <c r="U791">
        <v>1</v>
      </c>
      <c r="V791">
        <v>24.5</v>
      </c>
      <c r="W791">
        <v>48.2</v>
      </c>
    </row>
    <row r="792" spans="1:23" ht="16.5" x14ac:dyDescent="0.3">
      <c r="A792" s="3">
        <v>791</v>
      </c>
      <c r="B792" s="1">
        <v>44621</v>
      </c>
      <c r="C792" s="1" t="s">
        <v>58</v>
      </c>
      <c r="D792" t="s">
        <v>26</v>
      </c>
      <c r="E792">
        <v>16</v>
      </c>
      <c r="F792" t="s">
        <v>23</v>
      </c>
      <c r="G792">
        <v>68</v>
      </c>
      <c r="H792">
        <v>7</v>
      </c>
      <c r="I792" s="2">
        <f>IFERROR(Table2[[#This Row],[Defects]]/Table2[[#This Row],[Units Produced]],"")</f>
        <v>0.10294117647058823</v>
      </c>
      <c r="J792">
        <v>15.55</v>
      </c>
      <c r="K792" s="4">
        <f>IFERROR(Table2[[#This Row],[Units Produced]]/Table2[[#This Row],[Production Time Hours]],"")</f>
        <v>4.372990353697749</v>
      </c>
      <c r="L792">
        <v>45.64</v>
      </c>
      <c r="M792">
        <v>15.16</v>
      </c>
      <c r="N792">
        <v>489.8</v>
      </c>
      <c r="O792">
        <v>3</v>
      </c>
      <c r="P792">
        <v>3.7</v>
      </c>
      <c r="Q792">
        <v>0.87</v>
      </c>
      <c r="R792">
        <v>1.1000000000000001</v>
      </c>
      <c r="S792">
        <v>3.2000000000000001E-2</v>
      </c>
      <c r="T792">
        <v>1.02</v>
      </c>
      <c r="U792">
        <v>0</v>
      </c>
      <c r="V792">
        <v>22.2</v>
      </c>
      <c r="W792">
        <v>55.5</v>
      </c>
    </row>
    <row r="793" spans="1:23" ht="16.5" x14ac:dyDescent="0.3">
      <c r="A793" s="3">
        <v>792</v>
      </c>
      <c r="B793" s="1">
        <v>44622</v>
      </c>
      <c r="C793" s="1" t="s">
        <v>58</v>
      </c>
      <c r="D793" t="s">
        <v>24</v>
      </c>
      <c r="E793">
        <v>10</v>
      </c>
      <c r="F793" t="s">
        <v>21</v>
      </c>
      <c r="G793">
        <v>95</v>
      </c>
      <c r="H793">
        <v>3</v>
      </c>
      <c r="I793" s="2">
        <f>IFERROR(Table2[[#This Row],[Defects]]/Table2[[#This Row],[Units Produced]],"")</f>
        <v>3.1578947368421054E-2</v>
      </c>
      <c r="J793">
        <v>9.64</v>
      </c>
      <c r="K793" s="4">
        <f>IFERROR(Table2[[#This Row],[Units Produced]]/Table2[[#This Row],[Production Time Hours]],"")</f>
        <v>9.8547717842323639</v>
      </c>
      <c r="L793">
        <v>17.03</v>
      </c>
      <c r="M793">
        <v>15.6</v>
      </c>
      <c r="N793">
        <v>484.99</v>
      </c>
      <c r="O793">
        <v>2</v>
      </c>
      <c r="P793">
        <v>0.92</v>
      </c>
      <c r="Q793">
        <v>1.74</v>
      </c>
      <c r="R793">
        <v>0.61</v>
      </c>
      <c r="S793">
        <v>2.1999999999999999E-2</v>
      </c>
      <c r="T793">
        <v>1.57</v>
      </c>
      <c r="U793">
        <v>1</v>
      </c>
      <c r="V793">
        <v>19.3</v>
      </c>
      <c r="W793">
        <v>57.9</v>
      </c>
    </row>
    <row r="794" spans="1:23" ht="16.5" x14ac:dyDescent="0.3">
      <c r="A794" s="3">
        <v>793</v>
      </c>
      <c r="B794" s="1">
        <v>44623</v>
      </c>
      <c r="C794" s="1" t="s">
        <v>58</v>
      </c>
      <c r="D794" t="s">
        <v>22</v>
      </c>
      <c r="E794">
        <v>5</v>
      </c>
      <c r="F794" t="s">
        <v>21</v>
      </c>
      <c r="G794">
        <v>171</v>
      </c>
      <c r="H794">
        <v>0</v>
      </c>
      <c r="I794" s="2">
        <f>IFERROR(Table2[[#This Row],[Defects]]/Table2[[#This Row],[Units Produced]],"")</f>
        <v>0</v>
      </c>
      <c r="J794">
        <v>6.25</v>
      </c>
      <c r="K794" s="4">
        <f>IFERROR(Table2[[#This Row],[Units Produced]]/Table2[[#This Row],[Production Time Hours]],"")</f>
        <v>27.36</v>
      </c>
      <c r="L794">
        <v>45.34</v>
      </c>
      <c r="M794">
        <v>18.77</v>
      </c>
      <c r="N794">
        <v>455.89</v>
      </c>
      <c r="O794">
        <v>1</v>
      </c>
      <c r="P794">
        <v>3.77</v>
      </c>
      <c r="Q794">
        <v>1.29</v>
      </c>
      <c r="R794">
        <v>1.8</v>
      </c>
      <c r="S794">
        <v>1.2E-2</v>
      </c>
      <c r="T794">
        <v>0.87</v>
      </c>
      <c r="U794">
        <v>1</v>
      </c>
      <c r="V794">
        <v>23</v>
      </c>
      <c r="W794">
        <v>47.1</v>
      </c>
    </row>
    <row r="795" spans="1:23" ht="16.5" x14ac:dyDescent="0.3">
      <c r="A795" s="3">
        <v>794</v>
      </c>
      <c r="B795" s="1">
        <v>44624</v>
      </c>
      <c r="C795" s="1" t="s">
        <v>58</v>
      </c>
      <c r="D795" t="s">
        <v>26</v>
      </c>
      <c r="E795">
        <v>16</v>
      </c>
      <c r="F795" t="s">
        <v>21</v>
      </c>
      <c r="G795">
        <v>142</v>
      </c>
      <c r="H795">
        <v>0</v>
      </c>
      <c r="I795" s="2">
        <f>IFERROR(Table2[[#This Row],[Defects]]/Table2[[#This Row],[Units Produced]],"")</f>
        <v>0</v>
      </c>
      <c r="J795">
        <v>10.130000000000001</v>
      </c>
      <c r="K795" s="4">
        <f>IFERROR(Table2[[#This Row],[Units Produced]]/Table2[[#This Row],[Production Time Hours]],"")</f>
        <v>14.017769002961499</v>
      </c>
      <c r="L795">
        <v>20.3</v>
      </c>
      <c r="M795">
        <v>16.850000000000001</v>
      </c>
      <c r="N795">
        <v>225.98</v>
      </c>
      <c r="O795">
        <v>3</v>
      </c>
      <c r="P795">
        <v>4.76</v>
      </c>
      <c r="Q795">
        <v>1.75</v>
      </c>
      <c r="R795">
        <v>2.2200000000000002</v>
      </c>
      <c r="S795">
        <v>4.2000000000000003E-2</v>
      </c>
      <c r="T795">
        <v>1.43</v>
      </c>
      <c r="U795">
        <v>0</v>
      </c>
      <c r="V795">
        <v>24.1</v>
      </c>
      <c r="W795">
        <v>36.700000000000003</v>
      </c>
    </row>
    <row r="796" spans="1:23" ht="16.5" x14ac:dyDescent="0.3">
      <c r="A796" s="3">
        <v>795</v>
      </c>
      <c r="B796" s="1">
        <v>44625</v>
      </c>
      <c r="C796" s="1" t="s">
        <v>58</v>
      </c>
      <c r="D796" t="s">
        <v>20</v>
      </c>
      <c r="E796">
        <v>4</v>
      </c>
      <c r="F796" t="s">
        <v>23</v>
      </c>
      <c r="G796">
        <v>55</v>
      </c>
      <c r="H796">
        <v>0</v>
      </c>
      <c r="I796" s="2">
        <f>IFERROR(Table2[[#This Row],[Defects]]/Table2[[#This Row],[Units Produced]],"")</f>
        <v>0</v>
      </c>
      <c r="J796">
        <v>8.4</v>
      </c>
      <c r="K796" s="4">
        <f>IFERROR(Table2[[#This Row],[Units Produced]]/Table2[[#This Row],[Production Time Hours]],"")</f>
        <v>6.5476190476190474</v>
      </c>
      <c r="L796">
        <v>12.1</v>
      </c>
      <c r="M796">
        <v>18.43</v>
      </c>
      <c r="N796">
        <v>153.57</v>
      </c>
      <c r="O796">
        <v>1</v>
      </c>
      <c r="Q796">
        <v>0.23</v>
      </c>
      <c r="R796">
        <v>2.46</v>
      </c>
      <c r="S796">
        <v>1.4999999999999999E-2</v>
      </c>
      <c r="T796">
        <v>1.99</v>
      </c>
      <c r="U796">
        <v>0</v>
      </c>
      <c r="V796">
        <v>19.899999999999999</v>
      </c>
      <c r="W796">
        <v>48.8</v>
      </c>
    </row>
    <row r="797" spans="1:23" ht="16.5" x14ac:dyDescent="0.3">
      <c r="A797" s="3">
        <v>796</v>
      </c>
      <c r="B797" s="1">
        <v>44626</v>
      </c>
      <c r="C797" s="1" t="s">
        <v>58</v>
      </c>
      <c r="D797" t="s">
        <v>22</v>
      </c>
      <c r="E797">
        <v>5</v>
      </c>
      <c r="F797" t="s">
        <v>23</v>
      </c>
      <c r="G797">
        <v>128</v>
      </c>
      <c r="H797">
        <v>6</v>
      </c>
      <c r="I797" s="2">
        <f>IFERROR(Table2[[#This Row],[Defects]]/Table2[[#This Row],[Units Produced]],"")</f>
        <v>4.6875E-2</v>
      </c>
      <c r="J797">
        <v>14.07</v>
      </c>
      <c r="K797" s="4">
        <f>IFERROR(Table2[[#This Row],[Units Produced]]/Table2[[#This Row],[Production Time Hours]],"")</f>
        <v>9.0973702914001411</v>
      </c>
      <c r="L797">
        <v>14.8</v>
      </c>
      <c r="M797">
        <v>29.55</v>
      </c>
      <c r="N797">
        <v>225.91</v>
      </c>
      <c r="O797">
        <v>2</v>
      </c>
      <c r="P797">
        <v>2.39</v>
      </c>
      <c r="Q797">
        <v>0.01</v>
      </c>
      <c r="R797">
        <v>1.41</v>
      </c>
      <c r="S797">
        <v>3.5000000000000003E-2</v>
      </c>
      <c r="T797">
        <v>1.9</v>
      </c>
      <c r="U797">
        <v>2</v>
      </c>
      <c r="V797">
        <v>20.7</v>
      </c>
      <c r="W797">
        <v>58.9</v>
      </c>
    </row>
    <row r="798" spans="1:23" ht="16.5" x14ac:dyDescent="0.3">
      <c r="A798" s="3">
        <v>797</v>
      </c>
      <c r="B798" s="1">
        <v>44627</v>
      </c>
      <c r="C798" s="1" t="s">
        <v>58</v>
      </c>
      <c r="D798" t="s">
        <v>22</v>
      </c>
      <c r="E798">
        <v>6</v>
      </c>
      <c r="F798" t="s">
        <v>21</v>
      </c>
      <c r="G798">
        <v>114</v>
      </c>
      <c r="H798">
        <v>0</v>
      </c>
      <c r="I798" s="2">
        <f>IFERROR(Table2[[#This Row],[Defects]]/Table2[[#This Row],[Units Produced]],"")</f>
        <v>0</v>
      </c>
      <c r="J798">
        <v>17.71</v>
      </c>
      <c r="K798" s="4">
        <f>IFERROR(Table2[[#This Row],[Units Produced]]/Table2[[#This Row],[Production Time Hours]],"")</f>
        <v>6.4370412196499149</v>
      </c>
      <c r="L798">
        <v>30.66</v>
      </c>
      <c r="M798">
        <v>29.01</v>
      </c>
      <c r="N798">
        <v>394.78</v>
      </c>
      <c r="O798">
        <v>1</v>
      </c>
      <c r="P798">
        <v>4.32</v>
      </c>
      <c r="R798">
        <v>1.76</v>
      </c>
      <c r="S798">
        <v>2.1999999999999999E-2</v>
      </c>
      <c r="T798">
        <v>1.08</v>
      </c>
      <c r="U798">
        <v>1</v>
      </c>
      <c r="V798">
        <v>18.5</v>
      </c>
      <c r="W798">
        <v>33.299999999999997</v>
      </c>
    </row>
    <row r="799" spans="1:23" ht="16.5" x14ac:dyDescent="0.3">
      <c r="A799" s="3">
        <v>798</v>
      </c>
      <c r="B799" s="1">
        <v>44628</v>
      </c>
      <c r="C799" s="1" t="s">
        <v>58</v>
      </c>
      <c r="D799" t="s">
        <v>26</v>
      </c>
      <c r="E799">
        <v>13</v>
      </c>
      <c r="F799" t="s">
        <v>25</v>
      </c>
      <c r="G799">
        <v>81</v>
      </c>
      <c r="H799">
        <v>9</v>
      </c>
      <c r="I799" s="2">
        <f>IFERROR(Table2[[#This Row],[Defects]]/Table2[[#This Row],[Units Produced]],"")</f>
        <v>0.1111111111111111</v>
      </c>
      <c r="J799">
        <v>17.489999999999998</v>
      </c>
      <c r="K799" s="4">
        <f>IFERROR(Table2[[#This Row],[Units Produced]]/Table2[[#This Row],[Production Time Hours]],"")</f>
        <v>4.6312178387650089</v>
      </c>
      <c r="L799">
        <v>34.950000000000003</v>
      </c>
      <c r="M799">
        <v>16.079999999999998</v>
      </c>
      <c r="N799">
        <v>291.17</v>
      </c>
      <c r="O799">
        <v>2</v>
      </c>
      <c r="P799">
        <v>1.52</v>
      </c>
      <c r="Q799">
        <v>0.83</v>
      </c>
      <c r="R799">
        <v>0.9</v>
      </c>
      <c r="S799">
        <v>3.5000000000000003E-2</v>
      </c>
      <c r="T799">
        <v>1.54</v>
      </c>
      <c r="U799">
        <v>2</v>
      </c>
      <c r="V799">
        <v>23.1</v>
      </c>
      <c r="W799">
        <v>56.5</v>
      </c>
    </row>
    <row r="800" spans="1:23" ht="16.5" x14ac:dyDescent="0.3">
      <c r="A800" s="3">
        <v>799</v>
      </c>
      <c r="B800" s="1">
        <v>44629</v>
      </c>
      <c r="C800" s="1" t="s">
        <v>58</v>
      </c>
      <c r="D800" t="s">
        <v>22</v>
      </c>
      <c r="E800">
        <v>8</v>
      </c>
      <c r="F800" t="s">
        <v>25</v>
      </c>
      <c r="G800">
        <v>188</v>
      </c>
      <c r="H800">
        <v>4</v>
      </c>
      <c r="I800" s="2">
        <f>IFERROR(Table2[[#This Row],[Defects]]/Table2[[#This Row],[Units Produced]],"")</f>
        <v>2.1276595744680851E-2</v>
      </c>
      <c r="J800">
        <v>21.51</v>
      </c>
      <c r="K800" s="4">
        <f>IFERROR(Table2[[#This Row],[Units Produced]]/Table2[[#This Row],[Production Time Hours]],"")</f>
        <v>8.7401208740120868</v>
      </c>
      <c r="L800">
        <v>11</v>
      </c>
      <c r="M800">
        <v>16.260000000000002</v>
      </c>
      <c r="N800">
        <v>466.78</v>
      </c>
      <c r="O800">
        <v>3</v>
      </c>
      <c r="P800">
        <v>0.33</v>
      </c>
      <c r="Q800">
        <v>2.09</v>
      </c>
      <c r="R800">
        <v>2.0299999999999998</v>
      </c>
      <c r="S800">
        <v>2.7E-2</v>
      </c>
      <c r="T800">
        <v>0.68</v>
      </c>
      <c r="U800">
        <v>0</v>
      </c>
      <c r="V800">
        <v>23.1</v>
      </c>
      <c r="W800">
        <v>56.1</v>
      </c>
    </row>
    <row r="801" spans="1:23" ht="16.5" x14ac:dyDescent="0.3">
      <c r="A801" s="3">
        <v>800</v>
      </c>
      <c r="B801" s="1">
        <v>44630</v>
      </c>
      <c r="C801" s="1" t="s">
        <v>58</v>
      </c>
      <c r="D801" t="s">
        <v>27</v>
      </c>
      <c r="E801">
        <v>19</v>
      </c>
      <c r="F801" t="s">
        <v>21</v>
      </c>
      <c r="G801">
        <v>131</v>
      </c>
      <c r="H801">
        <v>7</v>
      </c>
      <c r="I801" s="2">
        <f>IFERROR(Table2[[#This Row],[Defects]]/Table2[[#This Row],[Units Produced]],"")</f>
        <v>5.3435114503816793E-2</v>
      </c>
      <c r="J801">
        <v>5.72</v>
      </c>
      <c r="K801" s="4">
        <f>IFERROR(Table2[[#This Row],[Units Produced]]/Table2[[#This Row],[Production Time Hours]],"")</f>
        <v>22.902097902097903</v>
      </c>
      <c r="L801">
        <v>38.14</v>
      </c>
      <c r="M801">
        <v>23.72</v>
      </c>
      <c r="N801">
        <v>107.79</v>
      </c>
      <c r="O801">
        <v>1</v>
      </c>
      <c r="P801">
        <v>4.87</v>
      </c>
      <c r="Q801">
        <v>0.12</v>
      </c>
      <c r="R801">
        <v>1.1299999999999999</v>
      </c>
      <c r="S801">
        <v>4.4999999999999998E-2</v>
      </c>
      <c r="U801">
        <v>1</v>
      </c>
      <c r="V801">
        <v>21.8</v>
      </c>
      <c r="W801">
        <v>32.799999999999997</v>
      </c>
    </row>
    <row r="802" spans="1:23" ht="16.5" x14ac:dyDescent="0.3">
      <c r="A802" s="3">
        <v>801</v>
      </c>
      <c r="B802" s="1">
        <v>44631</v>
      </c>
      <c r="C802" s="1" t="s">
        <v>58</v>
      </c>
      <c r="D802" t="s">
        <v>22</v>
      </c>
      <c r="E802">
        <v>6</v>
      </c>
      <c r="F802" t="s">
        <v>23</v>
      </c>
      <c r="G802">
        <v>67</v>
      </c>
      <c r="H802">
        <v>1</v>
      </c>
      <c r="I802" s="2">
        <f>IFERROR(Table2[[#This Row],[Defects]]/Table2[[#This Row],[Units Produced]],"")</f>
        <v>1.4925373134328358E-2</v>
      </c>
      <c r="J802">
        <v>12.58</v>
      </c>
      <c r="K802" s="4">
        <f>IFERROR(Table2[[#This Row],[Units Produced]]/Table2[[#This Row],[Production Time Hours]],"")</f>
        <v>5.3259141494435616</v>
      </c>
      <c r="L802">
        <v>12.95</v>
      </c>
      <c r="M802">
        <v>29.18</v>
      </c>
      <c r="N802">
        <v>484.61</v>
      </c>
      <c r="O802">
        <v>2</v>
      </c>
      <c r="P802">
        <v>3.6</v>
      </c>
      <c r="Q802">
        <v>1.98</v>
      </c>
      <c r="R802">
        <v>2.21</v>
      </c>
      <c r="S802">
        <v>3.9E-2</v>
      </c>
      <c r="T802">
        <v>1.27</v>
      </c>
      <c r="U802">
        <v>2</v>
      </c>
      <c r="V802">
        <v>20.7</v>
      </c>
      <c r="W802">
        <v>39</v>
      </c>
    </row>
    <row r="803" spans="1:23" ht="16.5" x14ac:dyDescent="0.3">
      <c r="A803" s="3">
        <v>802</v>
      </c>
      <c r="B803" s="1">
        <v>44632</v>
      </c>
      <c r="C803" s="1" t="s">
        <v>58</v>
      </c>
      <c r="D803" t="s">
        <v>20</v>
      </c>
      <c r="E803">
        <v>3</v>
      </c>
      <c r="F803" t="s">
        <v>23</v>
      </c>
      <c r="G803">
        <v>191</v>
      </c>
      <c r="H803">
        <v>3</v>
      </c>
      <c r="I803" s="2">
        <f>IFERROR(Table2[[#This Row],[Defects]]/Table2[[#This Row],[Units Produced]],"")</f>
        <v>1.5706806282722512E-2</v>
      </c>
      <c r="J803">
        <v>15.36</v>
      </c>
      <c r="K803" s="4">
        <f>IFERROR(Table2[[#This Row],[Units Produced]]/Table2[[#This Row],[Production Time Hours]],"")</f>
        <v>12.434895833333334</v>
      </c>
      <c r="L803">
        <v>36.01</v>
      </c>
      <c r="M803">
        <v>26.43</v>
      </c>
      <c r="N803">
        <v>483.21</v>
      </c>
      <c r="O803">
        <v>1</v>
      </c>
      <c r="P803">
        <v>0.75</v>
      </c>
      <c r="R803">
        <v>2.1800000000000002</v>
      </c>
      <c r="S803">
        <v>0.02</v>
      </c>
      <c r="T803">
        <v>0.86</v>
      </c>
      <c r="U803">
        <v>0</v>
      </c>
      <c r="V803">
        <v>22.8</v>
      </c>
      <c r="W803">
        <v>55.8</v>
      </c>
    </row>
    <row r="804" spans="1:23" ht="16.5" x14ac:dyDescent="0.3">
      <c r="A804" s="3">
        <v>803</v>
      </c>
      <c r="B804" s="1">
        <v>44633</v>
      </c>
      <c r="C804" s="1" t="s">
        <v>58</v>
      </c>
      <c r="D804" t="s">
        <v>26</v>
      </c>
      <c r="E804">
        <v>14</v>
      </c>
      <c r="F804" t="s">
        <v>23</v>
      </c>
      <c r="G804">
        <v>139</v>
      </c>
      <c r="H804">
        <v>5</v>
      </c>
      <c r="I804" s="2">
        <f>IFERROR(Table2[[#This Row],[Defects]]/Table2[[#This Row],[Units Produced]],"")</f>
        <v>3.5971223021582732E-2</v>
      </c>
      <c r="J804">
        <v>12.86</v>
      </c>
      <c r="K804" s="4">
        <f>IFERROR(Table2[[#This Row],[Units Produced]]/Table2[[#This Row],[Production Time Hours]],"")</f>
        <v>10.808709175738725</v>
      </c>
      <c r="L804">
        <v>12.39</v>
      </c>
      <c r="M804">
        <v>25.33</v>
      </c>
      <c r="N804">
        <v>413.74</v>
      </c>
      <c r="O804">
        <v>2</v>
      </c>
      <c r="Q804">
        <v>2.12</v>
      </c>
      <c r="R804">
        <v>0.69</v>
      </c>
      <c r="S804">
        <v>4.9000000000000002E-2</v>
      </c>
      <c r="T804">
        <v>0.97</v>
      </c>
      <c r="U804">
        <v>2</v>
      </c>
      <c r="V804">
        <v>25</v>
      </c>
      <c r="W804">
        <v>48.3</v>
      </c>
    </row>
    <row r="805" spans="1:23" ht="16.5" x14ac:dyDescent="0.3">
      <c r="A805" s="3">
        <v>804</v>
      </c>
      <c r="B805" s="1">
        <v>44634</v>
      </c>
      <c r="C805" s="1" t="s">
        <v>58</v>
      </c>
      <c r="D805" t="s">
        <v>27</v>
      </c>
      <c r="E805">
        <v>19</v>
      </c>
      <c r="F805" t="s">
        <v>25</v>
      </c>
      <c r="G805">
        <v>186</v>
      </c>
      <c r="H805">
        <v>6</v>
      </c>
      <c r="I805" s="2">
        <f>IFERROR(Table2[[#This Row],[Defects]]/Table2[[#This Row],[Units Produced]],"")</f>
        <v>3.2258064516129031E-2</v>
      </c>
      <c r="J805">
        <v>15.74</v>
      </c>
      <c r="K805" s="4">
        <f>IFERROR(Table2[[#This Row],[Units Produced]]/Table2[[#This Row],[Production Time Hours]],"")</f>
        <v>11.81702668360864</v>
      </c>
      <c r="L805">
        <v>21.97</v>
      </c>
      <c r="M805">
        <v>21.05</v>
      </c>
      <c r="N805">
        <v>302.91000000000003</v>
      </c>
      <c r="O805">
        <v>1</v>
      </c>
      <c r="P805">
        <v>2.94</v>
      </c>
      <c r="Q805">
        <v>2.5499999999999998</v>
      </c>
      <c r="R805">
        <v>1.78</v>
      </c>
      <c r="S805">
        <v>0.02</v>
      </c>
      <c r="T805">
        <v>0.9</v>
      </c>
      <c r="U805">
        <v>1</v>
      </c>
      <c r="V805">
        <v>20.8</v>
      </c>
      <c r="W805">
        <v>40.200000000000003</v>
      </c>
    </row>
    <row r="806" spans="1:23" ht="16.5" x14ac:dyDescent="0.3">
      <c r="A806" s="3">
        <v>805</v>
      </c>
      <c r="B806" s="1">
        <v>44635</v>
      </c>
      <c r="C806" s="1" t="s">
        <v>58</v>
      </c>
      <c r="D806" t="s">
        <v>22</v>
      </c>
      <c r="E806">
        <v>6</v>
      </c>
      <c r="F806" t="s">
        <v>21</v>
      </c>
      <c r="G806">
        <v>179</v>
      </c>
      <c r="H806">
        <v>4</v>
      </c>
      <c r="I806" s="2">
        <f>IFERROR(Table2[[#This Row],[Defects]]/Table2[[#This Row],[Units Produced]],"")</f>
        <v>2.23463687150838E-2</v>
      </c>
      <c r="J806">
        <v>20.72</v>
      </c>
      <c r="K806" s="4">
        <f>IFERROR(Table2[[#This Row],[Units Produced]]/Table2[[#This Row],[Production Time Hours]],"")</f>
        <v>8.6389961389961396</v>
      </c>
      <c r="L806">
        <v>45.36</v>
      </c>
      <c r="M806">
        <v>25.57</v>
      </c>
      <c r="N806">
        <v>243.3</v>
      </c>
      <c r="O806">
        <v>3</v>
      </c>
      <c r="P806">
        <v>4.59</v>
      </c>
      <c r="Q806">
        <v>2.59</v>
      </c>
      <c r="R806">
        <v>2.17</v>
      </c>
      <c r="S806">
        <v>1.6E-2</v>
      </c>
      <c r="T806">
        <v>1.3</v>
      </c>
      <c r="U806">
        <v>1</v>
      </c>
      <c r="V806">
        <v>22.9</v>
      </c>
      <c r="W806">
        <v>54.1</v>
      </c>
    </row>
    <row r="807" spans="1:23" ht="16.5" x14ac:dyDescent="0.3">
      <c r="A807" s="3">
        <v>806</v>
      </c>
      <c r="B807" s="1">
        <v>44636</v>
      </c>
      <c r="C807" s="1" t="s">
        <v>58</v>
      </c>
      <c r="D807" t="s">
        <v>27</v>
      </c>
      <c r="E807">
        <v>20</v>
      </c>
      <c r="F807" t="s">
        <v>23</v>
      </c>
      <c r="G807">
        <v>78</v>
      </c>
      <c r="H807">
        <v>7</v>
      </c>
      <c r="I807" s="2">
        <f>IFERROR(Table2[[#This Row],[Defects]]/Table2[[#This Row],[Units Produced]],"")</f>
        <v>8.9743589743589744E-2</v>
      </c>
      <c r="J807">
        <v>3.12</v>
      </c>
      <c r="K807" s="4">
        <f>IFERROR(Table2[[#This Row],[Units Produced]]/Table2[[#This Row],[Production Time Hours]],"")</f>
        <v>25</v>
      </c>
      <c r="L807">
        <v>48.4</v>
      </c>
      <c r="M807">
        <v>24.04</v>
      </c>
      <c r="N807">
        <v>482.23</v>
      </c>
      <c r="O807">
        <v>2</v>
      </c>
      <c r="P807">
        <v>1.46</v>
      </c>
      <c r="Q807">
        <v>0.6</v>
      </c>
      <c r="R807">
        <v>1.55</v>
      </c>
      <c r="S807">
        <v>4.9000000000000002E-2</v>
      </c>
      <c r="T807">
        <v>1.41</v>
      </c>
      <c r="U807">
        <v>1</v>
      </c>
      <c r="V807">
        <v>23.7</v>
      </c>
      <c r="W807">
        <v>30.1</v>
      </c>
    </row>
    <row r="808" spans="1:23" ht="16.5" x14ac:dyDescent="0.3">
      <c r="A808" s="3">
        <v>807</v>
      </c>
      <c r="B808" s="1">
        <v>44637</v>
      </c>
      <c r="C808" s="1" t="s">
        <v>58</v>
      </c>
      <c r="D808" t="s">
        <v>26</v>
      </c>
      <c r="E808">
        <v>13</v>
      </c>
      <c r="F808" t="s">
        <v>25</v>
      </c>
      <c r="G808">
        <v>194</v>
      </c>
      <c r="H808">
        <v>9</v>
      </c>
      <c r="I808" s="2">
        <f>IFERROR(Table2[[#This Row],[Defects]]/Table2[[#This Row],[Units Produced]],"")</f>
        <v>4.6391752577319589E-2</v>
      </c>
      <c r="J808">
        <v>9.57</v>
      </c>
      <c r="K808" s="4">
        <f>IFERROR(Table2[[#This Row],[Units Produced]]/Table2[[#This Row],[Production Time Hours]],"")</f>
        <v>20.271682340647857</v>
      </c>
      <c r="L808">
        <v>12.09</v>
      </c>
      <c r="M808">
        <v>26.87</v>
      </c>
      <c r="N808">
        <v>375.64</v>
      </c>
      <c r="O808">
        <v>4</v>
      </c>
      <c r="P808">
        <v>4.09</v>
      </c>
      <c r="Q808">
        <v>1.74</v>
      </c>
      <c r="R808">
        <v>1.93</v>
      </c>
      <c r="S808">
        <v>1.2999999999999999E-2</v>
      </c>
      <c r="T808">
        <v>0.98</v>
      </c>
      <c r="U808">
        <v>1</v>
      </c>
      <c r="V808">
        <v>24.6</v>
      </c>
      <c r="W808">
        <v>35.6</v>
      </c>
    </row>
    <row r="809" spans="1:23" ht="16.5" x14ac:dyDescent="0.3">
      <c r="A809" s="3">
        <v>808</v>
      </c>
      <c r="B809" s="1">
        <v>44638</v>
      </c>
      <c r="C809" s="1" t="s">
        <v>58</v>
      </c>
      <c r="D809" t="s">
        <v>20</v>
      </c>
      <c r="E809">
        <v>1</v>
      </c>
      <c r="F809" t="s">
        <v>21</v>
      </c>
      <c r="G809">
        <v>162</v>
      </c>
      <c r="H809">
        <v>2</v>
      </c>
      <c r="I809" s="2">
        <f>IFERROR(Table2[[#This Row],[Defects]]/Table2[[#This Row],[Units Produced]],"")</f>
        <v>1.2345679012345678E-2</v>
      </c>
      <c r="J809">
        <v>12.62</v>
      </c>
      <c r="K809" s="4">
        <f>IFERROR(Table2[[#This Row],[Units Produced]]/Table2[[#This Row],[Production Time Hours]],"")</f>
        <v>12.83676703645008</v>
      </c>
      <c r="L809">
        <v>42.93</v>
      </c>
      <c r="M809">
        <v>28.79</v>
      </c>
      <c r="N809">
        <v>405.76</v>
      </c>
      <c r="O809">
        <v>1</v>
      </c>
      <c r="P809">
        <v>0.01</v>
      </c>
      <c r="Q809">
        <v>0.06</v>
      </c>
      <c r="R809">
        <v>0.93</v>
      </c>
      <c r="S809">
        <v>2.4E-2</v>
      </c>
      <c r="T809">
        <v>1.72</v>
      </c>
      <c r="U809">
        <v>2</v>
      </c>
      <c r="V809">
        <v>21.9</v>
      </c>
      <c r="W809">
        <v>45.4</v>
      </c>
    </row>
    <row r="810" spans="1:23" ht="16.5" x14ac:dyDescent="0.3">
      <c r="A810" s="3">
        <v>809</v>
      </c>
      <c r="B810" s="1">
        <v>44639</v>
      </c>
      <c r="C810" s="1" t="s">
        <v>58</v>
      </c>
      <c r="D810" t="s">
        <v>27</v>
      </c>
      <c r="E810">
        <v>18</v>
      </c>
      <c r="F810" t="s">
        <v>23</v>
      </c>
      <c r="G810">
        <v>74</v>
      </c>
      <c r="H810">
        <v>6</v>
      </c>
      <c r="I810" s="2">
        <f>IFERROR(Table2[[#This Row],[Defects]]/Table2[[#This Row],[Units Produced]],"")</f>
        <v>8.1081081081081086E-2</v>
      </c>
      <c r="J810">
        <v>13.03</v>
      </c>
      <c r="K810" s="4">
        <f>IFERROR(Table2[[#This Row],[Units Produced]]/Table2[[#This Row],[Production Time Hours]],"")</f>
        <v>5.6792018419033008</v>
      </c>
      <c r="L810">
        <v>34.03</v>
      </c>
      <c r="M810">
        <v>26.08</v>
      </c>
      <c r="N810">
        <v>423.3</v>
      </c>
      <c r="O810">
        <v>2</v>
      </c>
      <c r="P810">
        <v>4.38</v>
      </c>
      <c r="Q810">
        <v>0.27</v>
      </c>
      <c r="R810">
        <v>1.75</v>
      </c>
      <c r="S810">
        <v>3.5000000000000003E-2</v>
      </c>
      <c r="T810">
        <v>1.89</v>
      </c>
      <c r="U810">
        <v>2</v>
      </c>
      <c r="V810">
        <v>22.6</v>
      </c>
      <c r="W810">
        <v>44.8</v>
      </c>
    </row>
    <row r="811" spans="1:23" ht="16.5" x14ac:dyDescent="0.3">
      <c r="A811" s="3">
        <v>810</v>
      </c>
      <c r="B811" s="1">
        <v>44640</v>
      </c>
      <c r="C811" s="1" t="s">
        <v>58</v>
      </c>
      <c r="D811" t="s">
        <v>26</v>
      </c>
      <c r="E811">
        <v>16</v>
      </c>
      <c r="F811" t="s">
        <v>23</v>
      </c>
      <c r="G811">
        <v>79</v>
      </c>
      <c r="H811">
        <v>6</v>
      </c>
      <c r="I811" s="2">
        <f>IFERROR(Table2[[#This Row],[Defects]]/Table2[[#This Row],[Units Produced]],"")</f>
        <v>7.5949367088607597E-2</v>
      </c>
      <c r="J811">
        <v>1.28</v>
      </c>
      <c r="K811" s="4">
        <f>IFERROR(Table2[[#This Row],[Units Produced]]/Table2[[#This Row],[Production Time Hours]],"")</f>
        <v>61.71875</v>
      </c>
      <c r="L811">
        <v>47.38</v>
      </c>
      <c r="M811">
        <v>18.57</v>
      </c>
      <c r="N811">
        <v>444.2</v>
      </c>
      <c r="O811">
        <v>3</v>
      </c>
      <c r="P811">
        <v>3.8</v>
      </c>
      <c r="Q811">
        <v>1.26</v>
      </c>
      <c r="R811">
        <v>1.71</v>
      </c>
      <c r="S811">
        <v>4.8000000000000001E-2</v>
      </c>
      <c r="U811">
        <v>1</v>
      </c>
      <c r="V811">
        <v>19.600000000000001</v>
      </c>
      <c r="W811">
        <v>59.4</v>
      </c>
    </row>
    <row r="812" spans="1:23" ht="16.5" x14ac:dyDescent="0.3">
      <c r="A812" s="3">
        <v>811</v>
      </c>
      <c r="B812" s="1">
        <v>44641</v>
      </c>
      <c r="C812" s="1" t="s">
        <v>58</v>
      </c>
      <c r="D812" t="s">
        <v>24</v>
      </c>
      <c r="E812">
        <v>11</v>
      </c>
      <c r="F812" t="s">
        <v>23</v>
      </c>
      <c r="G812">
        <v>176</v>
      </c>
      <c r="H812">
        <v>1</v>
      </c>
      <c r="I812" s="2">
        <f>IFERROR(Table2[[#This Row],[Defects]]/Table2[[#This Row],[Units Produced]],"")</f>
        <v>5.681818181818182E-3</v>
      </c>
      <c r="J812">
        <v>14.27</v>
      </c>
      <c r="K812" s="4">
        <f>IFERROR(Table2[[#This Row],[Units Produced]]/Table2[[#This Row],[Production Time Hours]],"")</f>
        <v>12.333566923615978</v>
      </c>
      <c r="L812">
        <v>25.52</v>
      </c>
      <c r="M812">
        <v>22.17</v>
      </c>
      <c r="N812">
        <v>300.58</v>
      </c>
      <c r="O812">
        <v>4</v>
      </c>
      <c r="P812">
        <v>4.71</v>
      </c>
      <c r="Q812">
        <v>0.12</v>
      </c>
      <c r="R812">
        <v>1.04</v>
      </c>
      <c r="S812">
        <v>2.1999999999999999E-2</v>
      </c>
      <c r="T812">
        <v>0.38</v>
      </c>
      <c r="U812">
        <v>1</v>
      </c>
      <c r="V812">
        <v>18.600000000000001</v>
      </c>
      <c r="W812">
        <v>38.6</v>
      </c>
    </row>
    <row r="813" spans="1:23" ht="16.5" x14ac:dyDescent="0.3">
      <c r="A813" s="3">
        <v>812</v>
      </c>
      <c r="B813" s="1">
        <v>44642</v>
      </c>
      <c r="C813" s="1" t="s">
        <v>58</v>
      </c>
      <c r="D813" t="s">
        <v>20</v>
      </c>
      <c r="E813">
        <v>2</v>
      </c>
      <c r="F813" t="s">
        <v>25</v>
      </c>
      <c r="G813">
        <v>185</v>
      </c>
      <c r="H813">
        <v>0</v>
      </c>
      <c r="I813" s="2">
        <f>IFERROR(Table2[[#This Row],[Defects]]/Table2[[#This Row],[Units Produced]],"")</f>
        <v>0</v>
      </c>
      <c r="J813">
        <v>17</v>
      </c>
      <c r="K813" s="4">
        <f>IFERROR(Table2[[#This Row],[Units Produced]]/Table2[[#This Row],[Production Time Hours]],"")</f>
        <v>10.882352941176471</v>
      </c>
      <c r="L813">
        <v>37.42</v>
      </c>
      <c r="M813">
        <v>25.84</v>
      </c>
      <c r="N813">
        <v>482.6</v>
      </c>
      <c r="O813">
        <v>3</v>
      </c>
      <c r="P813">
        <v>1.98</v>
      </c>
      <c r="Q813">
        <v>1.04</v>
      </c>
      <c r="R813">
        <v>2.35</v>
      </c>
      <c r="S813">
        <v>3.5999999999999997E-2</v>
      </c>
      <c r="T813">
        <v>0.36</v>
      </c>
      <c r="U813">
        <v>0</v>
      </c>
      <c r="V813">
        <v>24.4</v>
      </c>
      <c r="W813">
        <v>32</v>
      </c>
    </row>
    <row r="814" spans="1:23" ht="16.5" x14ac:dyDescent="0.3">
      <c r="A814" s="3">
        <v>813</v>
      </c>
      <c r="B814" s="1">
        <v>44643</v>
      </c>
      <c r="C814" s="1" t="s">
        <v>58</v>
      </c>
      <c r="D814" t="s">
        <v>24</v>
      </c>
      <c r="E814">
        <v>11</v>
      </c>
      <c r="F814" t="s">
        <v>25</v>
      </c>
      <c r="G814">
        <v>60</v>
      </c>
      <c r="H814">
        <v>1</v>
      </c>
      <c r="I814" s="2">
        <f>IFERROR(Table2[[#This Row],[Defects]]/Table2[[#This Row],[Units Produced]],"")</f>
        <v>1.6666666666666666E-2</v>
      </c>
      <c r="J814">
        <v>9.9600000000000009</v>
      </c>
      <c r="K814" s="4">
        <f>IFERROR(Table2[[#This Row],[Units Produced]]/Table2[[#This Row],[Production Time Hours]],"")</f>
        <v>6.0240963855421681</v>
      </c>
      <c r="L814">
        <v>13.38</v>
      </c>
      <c r="M814">
        <v>27.25</v>
      </c>
      <c r="N814">
        <v>218.04</v>
      </c>
      <c r="O814">
        <v>3</v>
      </c>
      <c r="P814">
        <v>4.84</v>
      </c>
      <c r="R814">
        <v>1.36</v>
      </c>
      <c r="S814">
        <v>1.0999999999999999E-2</v>
      </c>
      <c r="T814">
        <v>2</v>
      </c>
      <c r="U814">
        <v>1</v>
      </c>
      <c r="V814">
        <v>23.3</v>
      </c>
      <c r="W814">
        <v>40.1</v>
      </c>
    </row>
    <row r="815" spans="1:23" ht="16.5" x14ac:dyDescent="0.3">
      <c r="A815" s="3">
        <v>814</v>
      </c>
      <c r="B815" s="1">
        <v>44644</v>
      </c>
      <c r="C815" s="1" t="s">
        <v>58</v>
      </c>
      <c r="D815" t="s">
        <v>27</v>
      </c>
      <c r="E815">
        <v>17</v>
      </c>
      <c r="F815" t="s">
        <v>23</v>
      </c>
      <c r="G815">
        <v>109</v>
      </c>
      <c r="H815">
        <v>9</v>
      </c>
      <c r="I815" s="2">
        <f>IFERROR(Table2[[#This Row],[Defects]]/Table2[[#This Row],[Units Produced]],"")</f>
        <v>8.2568807339449546E-2</v>
      </c>
      <c r="J815">
        <v>22.01</v>
      </c>
      <c r="K815" s="4">
        <f>IFERROR(Table2[[#This Row],[Units Produced]]/Table2[[#This Row],[Production Time Hours]],"")</f>
        <v>4.9522944116310761</v>
      </c>
      <c r="L815">
        <v>22.12</v>
      </c>
      <c r="M815">
        <v>18.32</v>
      </c>
      <c r="N815">
        <v>416.29</v>
      </c>
      <c r="O815">
        <v>4</v>
      </c>
      <c r="P815">
        <v>3.98</v>
      </c>
      <c r="Q815">
        <v>2.4500000000000002</v>
      </c>
      <c r="R815">
        <v>1.91</v>
      </c>
      <c r="S815">
        <v>3.9E-2</v>
      </c>
      <c r="U815">
        <v>1</v>
      </c>
      <c r="V815">
        <v>24.2</v>
      </c>
      <c r="W815">
        <v>34.6</v>
      </c>
    </row>
    <row r="816" spans="1:23" ht="16.5" x14ac:dyDescent="0.3">
      <c r="A816" s="3">
        <v>815</v>
      </c>
      <c r="B816" s="1">
        <v>44645</v>
      </c>
      <c r="C816" s="1" t="s">
        <v>58</v>
      </c>
      <c r="D816" t="s">
        <v>26</v>
      </c>
      <c r="E816">
        <v>16</v>
      </c>
      <c r="F816" t="s">
        <v>25</v>
      </c>
      <c r="G816">
        <v>146</v>
      </c>
      <c r="H816">
        <v>2</v>
      </c>
      <c r="I816" s="2">
        <f>IFERROR(Table2[[#This Row],[Defects]]/Table2[[#This Row],[Units Produced]],"")</f>
        <v>1.3698630136986301E-2</v>
      </c>
      <c r="J816">
        <v>16.649999999999999</v>
      </c>
      <c r="K816" s="4">
        <f>IFERROR(Table2[[#This Row],[Units Produced]]/Table2[[#This Row],[Production Time Hours]],"")</f>
        <v>8.7687687687687692</v>
      </c>
      <c r="L816">
        <v>28.58</v>
      </c>
      <c r="M816">
        <v>23.38</v>
      </c>
      <c r="N816">
        <v>150.82</v>
      </c>
      <c r="O816">
        <v>2</v>
      </c>
      <c r="P816">
        <v>0.72</v>
      </c>
      <c r="R816">
        <v>0.67</v>
      </c>
      <c r="S816">
        <v>4.7E-2</v>
      </c>
      <c r="U816">
        <v>1</v>
      </c>
      <c r="V816">
        <v>18.899999999999999</v>
      </c>
      <c r="W816">
        <v>52.3</v>
      </c>
    </row>
    <row r="817" spans="1:23" ht="16.5" x14ac:dyDescent="0.3">
      <c r="A817" s="3">
        <v>816</v>
      </c>
      <c r="B817" s="1">
        <v>44646</v>
      </c>
      <c r="C817" s="1" t="s">
        <v>58</v>
      </c>
      <c r="D817" t="s">
        <v>27</v>
      </c>
      <c r="E817">
        <v>17</v>
      </c>
      <c r="F817" t="s">
        <v>25</v>
      </c>
      <c r="G817">
        <v>97</v>
      </c>
      <c r="H817">
        <v>6</v>
      </c>
      <c r="I817" s="2">
        <f>IFERROR(Table2[[#This Row],[Defects]]/Table2[[#This Row],[Units Produced]],"")</f>
        <v>6.1855670103092786E-2</v>
      </c>
      <c r="J817">
        <v>15.5</v>
      </c>
      <c r="K817" s="4">
        <f>IFERROR(Table2[[#This Row],[Units Produced]]/Table2[[#This Row],[Production Time Hours]],"")</f>
        <v>6.258064516129032</v>
      </c>
      <c r="L817">
        <v>27.3</v>
      </c>
      <c r="M817">
        <v>29.09</v>
      </c>
      <c r="N817">
        <v>247.35</v>
      </c>
      <c r="O817">
        <v>2</v>
      </c>
      <c r="P817">
        <v>1.1599999999999999</v>
      </c>
      <c r="Q817">
        <v>1.46</v>
      </c>
      <c r="R817">
        <v>0.51</v>
      </c>
      <c r="S817">
        <v>1.6E-2</v>
      </c>
      <c r="T817">
        <v>1.01</v>
      </c>
      <c r="U817">
        <v>1</v>
      </c>
      <c r="V817">
        <v>21.1</v>
      </c>
      <c r="W817">
        <v>40.700000000000003</v>
      </c>
    </row>
    <row r="818" spans="1:23" ht="16.5" x14ac:dyDescent="0.3">
      <c r="A818" s="3">
        <v>817</v>
      </c>
      <c r="B818" s="1">
        <v>44647</v>
      </c>
      <c r="C818" s="1" t="s">
        <v>58</v>
      </c>
      <c r="D818" t="s">
        <v>27</v>
      </c>
      <c r="E818">
        <v>18</v>
      </c>
      <c r="F818" t="s">
        <v>21</v>
      </c>
      <c r="G818">
        <v>104</v>
      </c>
      <c r="H818">
        <v>0</v>
      </c>
      <c r="I818" s="2">
        <f>IFERROR(Table2[[#This Row],[Defects]]/Table2[[#This Row],[Units Produced]],"")</f>
        <v>0</v>
      </c>
      <c r="J818">
        <v>5.72</v>
      </c>
      <c r="K818" s="4">
        <f>IFERROR(Table2[[#This Row],[Units Produced]]/Table2[[#This Row],[Production Time Hours]],"")</f>
        <v>18.181818181818183</v>
      </c>
      <c r="L818">
        <v>41.02</v>
      </c>
      <c r="M818">
        <v>25.07</v>
      </c>
      <c r="N818">
        <v>277.66000000000003</v>
      </c>
      <c r="O818">
        <v>4</v>
      </c>
      <c r="P818">
        <v>4.0199999999999996</v>
      </c>
      <c r="Q818">
        <v>0.02</v>
      </c>
      <c r="R818">
        <v>2.39</v>
      </c>
      <c r="S818">
        <v>4.1000000000000002E-2</v>
      </c>
      <c r="T818">
        <v>1.32</v>
      </c>
      <c r="U818">
        <v>0</v>
      </c>
      <c r="V818">
        <v>22.8</v>
      </c>
      <c r="W818">
        <v>53</v>
      </c>
    </row>
    <row r="819" spans="1:23" ht="16.5" x14ac:dyDescent="0.3">
      <c r="A819" s="3">
        <v>818</v>
      </c>
      <c r="B819" s="1">
        <v>44648</v>
      </c>
      <c r="C819" s="1" t="s">
        <v>58</v>
      </c>
      <c r="D819" t="s">
        <v>24</v>
      </c>
      <c r="E819">
        <v>9</v>
      </c>
      <c r="F819" t="s">
        <v>23</v>
      </c>
      <c r="G819">
        <v>88</v>
      </c>
      <c r="H819">
        <v>9</v>
      </c>
      <c r="I819" s="2">
        <f>IFERROR(Table2[[#This Row],[Defects]]/Table2[[#This Row],[Units Produced]],"")</f>
        <v>0.10227272727272728</v>
      </c>
      <c r="J819">
        <v>23.57</v>
      </c>
      <c r="K819" s="4">
        <f>IFERROR(Table2[[#This Row],[Units Produced]]/Table2[[#This Row],[Production Time Hours]],"")</f>
        <v>3.7335596096733137</v>
      </c>
      <c r="L819">
        <v>13.9</v>
      </c>
      <c r="M819">
        <v>23.12</v>
      </c>
      <c r="N819">
        <v>321.63</v>
      </c>
      <c r="O819">
        <v>1</v>
      </c>
      <c r="P819">
        <v>2.2999999999999998</v>
      </c>
      <c r="Q819">
        <v>2.6</v>
      </c>
      <c r="R819">
        <v>1.93</v>
      </c>
      <c r="S819">
        <v>0.03</v>
      </c>
      <c r="T819">
        <v>0.92</v>
      </c>
      <c r="U819">
        <v>1</v>
      </c>
      <c r="V819">
        <v>24.9</v>
      </c>
      <c r="W819">
        <v>41</v>
      </c>
    </row>
    <row r="820" spans="1:23" ht="16.5" x14ac:dyDescent="0.3">
      <c r="A820" s="3">
        <v>819</v>
      </c>
      <c r="B820" s="1">
        <v>44649</v>
      </c>
      <c r="C820" s="1" t="s">
        <v>58</v>
      </c>
      <c r="D820" t="s">
        <v>27</v>
      </c>
      <c r="E820">
        <v>19</v>
      </c>
      <c r="F820" t="s">
        <v>21</v>
      </c>
      <c r="G820">
        <v>111</v>
      </c>
      <c r="H820">
        <v>0</v>
      </c>
      <c r="I820" s="2">
        <f>IFERROR(Table2[[#This Row],[Defects]]/Table2[[#This Row],[Units Produced]],"")</f>
        <v>0</v>
      </c>
      <c r="J820">
        <v>11.7</v>
      </c>
      <c r="K820" s="4">
        <f>IFERROR(Table2[[#This Row],[Units Produced]]/Table2[[#This Row],[Production Time Hours]],"")</f>
        <v>9.4871794871794872</v>
      </c>
      <c r="L820">
        <v>12.38</v>
      </c>
      <c r="M820">
        <v>25.48</v>
      </c>
      <c r="N820">
        <v>130.16999999999999</v>
      </c>
      <c r="O820">
        <v>1</v>
      </c>
      <c r="P820">
        <v>3.81</v>
      </c>
      <c r="Q820">
        <v>2.95</v>
      </c>
      <c r="R820">
        <v>0.8</v>
      </c>
      <c r="S820">
        <v>3.4000000000000002E-2</v>
      </c>
      <c r="T820">
        <v>1.75</v>
      </c>
      <c r="U820">
        <v>2</v>
      </c>
      <c r="V820">
        <v>20.5</v>
      </c>
      <c r="W820">
        <v>40.6</v>
      </c>
    </row>
    <row r="821" spans="1:23" ht="16.5" x14ac:dyDescent="0.3">
      <c r="A821" s="3">
        <v>820</v>
      </c>
      <c r="B821" s="1">
        <v>44650</v>
      </c>
      <c r="C821" s="1" t="s">
        <v>58</v>
      </c>
      <c r="D821" t="s">
        <v>20</v>
      </c>
      <c r="E821">
        <v>3</v>
      </c>
      <c r="F821" t="s">
        <v>25</v>
      </c>
      <c r="G821">
        <v>112</v>
      </c>
      <c r="H821">
        <v>8</v>
      </c>
      <c r="I821" s="2">
        <f>IFERROR(Table2[[#This Row],[Defects]]/Table2[[#This Row],[Units Produced]],"")</f>
        <v>7.1428571428571425E-2</v>
      </c>
      <c r="J821">
        <v>1.81</v>
      </c>
      <c r="K821" s="4">
        <f>IFERROR(Table2[[#This Row],[Units Produced]]/Table2[[#This Row],[Production Time Hours]],"")</f>
        <v>61.878453038674031</v>
      </c>
      <c r="L821">
        <v>13.36</v>
      </c>
      <c r="M821">
        <v>23.43</v>
      </c>
      <c r="N821">
        <v>258.20999999999998</v>
      </c>
      <c r="O821">
        <v>1</v>
      </c>
      <c r="P821">
        <v>2.29</v>
      </c>
      <c r="Q821">
        <v>1.35</v>
      </c>
      <c r="R821">
        <v>1.6</v>
      </c>
      <c r="S821">
        <v>3.7999999999999999E-2</v>
      </c>
      <c r="T821">
        <v>0.56000000000000005</v>
      </c>
      <c r="U821">
        <v>1</v>
      </c>
      <c r="V821">
        <v>24.1</v>
      </c>
      <c r="W821">
        <v>31.2</v>
      </c>
    </row>
    <row r="822" spans="1:23" ht="16.5" x14ac:dyDescent="0.3">
      <c r="A822" s="3">
        <v>821</v>
      </c>
      <c r="B822" s="1">
        <v>44651</v>
      </c>
      <c r="C822" s="1" t="s">
        <v>58</v>
      </c>
      <c r="D822" t="s">
        <v>20</v>
      </c>
      <c r="E822">
        <v>4</v>
      </c>
      <c r="F822" t="s">
        <v>25</v>
      </c>
      <c r="G822">
        <v>103</v>
      </c>
      <c r="H822">
        <v>4</v>
      </c>
      <c r="I822" s="2">
        <f>IFERROR(Table2[[#This Row],[Defects]]/Table2[[#This Row],[Units Produced]],"")</f>
        <v>3.8834951456310676E-2</v>
      </c>
      <c r="J822">
        <v>2.7</v>
      </c>
      <c r="K822" s="4">
        <f>IFERROR(Table2[[#This Row],[Units Produced]]/Table2[[#This Row],[Production Time Hours]],"")</f>
        <v>38.148148148148145</v>
      </c>
      <c r="L822">
        <v>10.119999999999999</v>
      </c>
      <c r="M822">
        <v>19.36</v>
      </c>
      <c r="N822">
        <v>224.74</v>
      </c>
      <c r="O822">
        <v>3</v>
      </c>
      <c r="P822">
        <v>3.12</v>
      </c>
      <c r="Q822">
        <v>0.91</v>
      </c>
      <c r="R822">
        <v>0.7</v>
      </c>
      <c r="S822">
        <v>3.7999999999999999E-2</v>
      </c>
      <c r="T822">
        <v>1.99</v>
      </c>
      <c r="U822">
        <v>0</v>
      </c>
      <c r="V822">
        <v>24.6</v>
      </c>
      <c r="W822">
        <v>38.799999999999997</v>
      </c>
    </row>
    <row r="823" spans="1:23" ht="16.5" x14ac:dyDescent="0.3">
      <c r="A823" s="3">
        <v>822</v>
      </c>
      <c r="B823" s="1">
        <v>44652</v>
      </c>
      <c r="C823" s="1" t="s">
        <v>59</v>
      </c>
      <c r="D823" t="s">
        <v>27</v>
      </c>
      <c r="E823">
        <v>18</v>
      </c>
      <c r="F823" t="s">
        <v>25</v>
      </c>
      <c r="G823">
        <v>71</v>
      </c>
      <c r="H823">
        <v>8</v>
      </c>
      <c r="I823" s="2">
        <f>IFERROR(Table2[[#This Row],[Defects]]/Table2[[#This Row],[Units Produced]],"")</f>
        <v>0.11267605633802817</v>
      </c>
      <c r="J823">
        <v>8.73</v>
      </c>
      <c r="K823" s="4">
        <f>IFERROR(Table2[[#This Row],[Units Produced]]/Table2[[#This Row],[Production Time Hours]],"")</f>
        <v>8.1328751431844211</v>
      </c>
      <c r="L823">
        <v>21.78</v>
      </c>
      <c r="M823">
        <v>21.11</v>
      </c>
      <c r="N823">
        <v>284.77</v>
      </c>
      <c r="O823">
        <v>2</v>
      </c>
      <c r="P823">
        <v>1.69</v>
      </c>
      <c r="Q823">
        <v>0.53</v>
      </c>
      <c r="R823">
        <v>2.06</v>
      </c>
      <c r="S823">
        <v>2.9000000000000001E-2</v>
      </c>
      <c r="T823">
        <v>1.24</v>
      </c>
      <c r="U823">
        <v>2</v>
      </c>
      <c r="V823">
        <v>20.9</v>
      </c>
      <c r="W823">
        <v>30.6</v>
      </c>
    </row>
    <row r="824" spans="1:23" ht="16.5" x14ac:dyDescent="0.3">
      <c r="A824" s="3">
        <v>823</v>
      </c>
      <c r="B824" s="1">
        <v>44653</v>
      </c>
      <c r="C824" s="1" t="s">
        <v>59</v>
      </c>
      <c r="D824" t="s">
        <v>27</v>
      </c>
      <c r="E824">
        <v>20</v>
      </c>
      <c r="F824" t="s">
        <v>23</v>
      </c>
      <c r="G824">
        <v>124</v>
      </c>
      <c r="H824">
        <v>7</v>
      </c>
      <c r="I824" s="2">
        <f>IFERROR(Table2[[#This Row],[Defects]]/Table2[[#This Row],[Units Produced]],"")</f>
        <v>5.6451612903225805E-2</v>
      </c>
      <c r="J824">
        <v>1.95</v>
      </c>
      <c r="K824" s="4">
        <f>IFERROR(Table2[[#This Row],[Units Produced]]/Table2[[#This Row],[Production Time Hours]],"")</f>
        <v>63.589743589743591</v>
      </c>
      <c r="L824">
        <v>46.71</v>
      </c>
      <c r="M824">
        <v>27.47</v>
      </c>
      <c r="N824">
        <v>391.95</v>
      </c>
      <c r="O824">
        <v>1</v>
      </c>
      <c r="P824">
        <v>2.37</v>
      </c>
      <c r="Q824">
        <v>2.17</v>
      </c>
      <c r="R824">
        <v>1.25</v>
      </c>
      <c r="S824">
        <v>2.8000000000000001E-2</v>
      </c>
      <c r="T824">
        <v>0.18</v>
      </c>
      <c r="U824">
        <v>2</v>
      </c>
      <c r="V824">
        <v>23.7</v>
      </c>
      <c r="W824">
        <v>37.299999999999997</v>
      </c>
    </row>
    <row r="825" spans="1:23" ht="16.5" x14ac:dyDescent="0.3">
      <c r="A825" s="3">
        <v>824</v>
      </c>
      <c r="B825" s="1">
        <v>44654</v>
      </c>
      <c r="C825" s="1" t="s">
        <v>59</v>
      </c>
      <c r="D825" t="s">
        <v>20</v>
      </c>
      <c r="E825">
        <v>3</v>
      </c>
      <c r="F825" t="s">
        <v>21</v>
      </c>
      <c r="G825">
        <v>147</v>
      </c>
      <c r="I825" s="2">
        <f>IFERROR(Table2[[#This Row],[Defects]]/Table2[[#This Row],[Units Produced]],"")</f>
        <v>0</v>
      </c>
      <c r="J825">
        <v>4.88</v>
      </c>
      <c r="K825" s="4">
        <f>IFERROR(Table2[[#This Row],[Units Produced]]/Table2[[#This Row],[Production Time Hours]],"")</f>
        <v>30.122950819672131</v>
      </c>
      <c r="L825">
        <v>37.840000000000003</v>
      </c>
      <c r="M825">
        <v>23.83</v>
      </c>
      <c r="N825">
        <v>160.52000000000001</v>
      </c>
      <c r="O825">
        <v>3</v>
      </c>
      <c r="P825">
        <v>4.24</v>
      </c>
      <c r="Q825">
        <v>1.23</v>
      </c>
      <c r="R825">
        <v>0.57999999999999996</v>
      </c>
      <c r="S825">
        <v>2.1999999999999999E-2</v>
      </c>
      <c r="T825">
        <v>0.91</v>
      </c>
      <c r="U825">
        <v>0</v>
      </c>
      <c r="V825">
        <v>18.600000000000001</v>
      </c>
      <c r="W825">
        <v>35.799999999999997</v>
      </c>
    </row>
    <row r="826" spans="1:23" ht="16.5" x14ac:dyDescent="0.3">
      <c r="A826" s="3">
        <v>825</v>
      </c>
      <c r="B826" s="1">
        <v>44655</v>
      </c>
      <c r="C826" s="1" t="s">
        <v>59</v>
      </c>
      <c r="D826" t="s">
        <v>20</v>
      </c>
      <c r="E826">
        <v>4</v>
      </c>
      <c r="F826" t="s">
        <v>25</v>
      </c>
      <c r="G826">
        <v>116</v>
      </c>
      <c r="I826" s="2">
        <f>IFERROR(Table2[[#This Row],[Defects]]/Table2[[#This Row],[Units Produced]],"")</f>
        <v>0</v>
      </c>
      <c r="J826">
        <v>16.59</v>
      </c>
      <c r="K826" s="4">
        <f>IFERROR(Table2[[#This Row],[Units Produced]]/Table2[[#This Row],[Production Time Hours]],"")</f>
        <v>6.9921639541892704</v>
      </c>
      <c r="L826">
        <v>23.45</v>
      </c>
      <c r="M826">
        <v>21.41</v>
      </c>
      <c r="N826">
        <v>373.01</v>
      </c>
      <c r="O826">
        <v>4</v>
      </c>
      <c r="P826">
        <v>2.4900000000000002</v>
      </c>
      <c r="Q826">
        <v>1.02</v>
      </c>
      <c r="R826">
        <v>0.55000000000000004</v>
      </c>
      <c r="S826">
        <v>1.7000000000000001E-2</v>
      </c>
      <c r="U826">
        <v>2</v>
      </c>
      <c r="V826">
        <v>23</v>
      </c>
      <c r="W826">
        <v>36</v>
      </c>
    </row>
    <row r="827" spans="1:23" ht="16.5" x14ac:dyDescent="0.3">
      <c r="A827" s="3">
        <v>826</v>
      </c>
      <c r="B827" s="1">
        <v>44656</v>
      </c>
      <c r="C827" s="1" t="s">
        <v>59</v>
      </c>
      <c r="D827" t="s">
        <v>27</v>
      </c>
      <c r="E827">
        <v>19</v>
      </c>
      <c r="F827" t="s">
        <v>23</v>
      </c>
      <c r="G827">
        <v>81</v>
      </c>
      <c r="H827">
        <v>4</v>
      </c>
      <c r="I827" s="2">
        <f>IFERROR(Table2[[#This Row],[Defects]]/Table2[[#This Row],[Units Produced]],"")</f>
        <v>4.9382716049382713E-2</v>
      </c>
      <c r="J827">
        <v>8.8800000000000008</v>
      </c>
      <c r="K827" s="4">
        <f>IFERROR(Table2[[#This Row],[Units Produced]]/Table2[[#This Row],[Production Time Hours]],"")</f>
        <v>9.121621621621621</v>
      </c>
      <c r="L827">
        <v>18.22</v>
      </c>
      <c r="M827">
        <v>16.690000000000001</v>
      </c>
      <c r="N827">
        <v>242.79</v>
      </c>
      <c r="O827">
        <v>2</v>
      </c>
      <c r="P827">
        <v>3.44</v>
      </c>
      <c r="R827">
        <v>0.99</v>
      </c>
      <c r="S827">
        <v>4.3999999999999997E-2</v>
      </c>
      <c r="T827">
        <v>1.87</v>
      </c>
      <c r="U827">
        <v>1</v>
      </c>
      <c r="V827">
        <v>21.3</v>
      </c>
      <c r="W827">
        <v>58.4</v>
      </c>
    </row>
    <row r="828" spans="1:23" ht="16.5" x14ac:dyDescent="0.3">
      <c r="A828" s="3">
        <v>827</v>
      </c>
      <c r="B828" s="1">
        <v>44657</v>
      </c>
      <c r="C828" s="1" t="s">
        <v>59</v>
      </c>
      <c r="D828" t="s">
        <v>22</v>
      </c>
      <c r="E828">
        <v>6</v>
      </c>
      <c r="F828" t="s">
        <v>23</v>
      </c>
      <c r="G828">
        <v>118</v>
      </c>
      <c r="H828">
        <v>9</v>
      </c>
      <c r="I828" s="2">
        <f>IFERROR(Table2[[#This Row],[Defects]]/Table2[[#This Row],[Units Produced]],"")</f>
        <v>7.6271186440677971E-2</v>
      </c>
      <c r="J828">
        <v>10.47</v>
      </c>
      <c r="K828" s="4">
        <f>IFERROR(Table2[[#This Row],[Units Produced]]/Table2[[#This Row],[Production Time Hours]],"")</f>
        <v>11.270296084049665</v>
      </c>
      <c r="L828">
        <v>39.1</v>
      </c>
      <c r="M828">
        <v>16.73</v>
      </c>
      <c r="N828">
        <v>222.56</v>
      </c>
      <c r="O828">
        <v>1</v>
      </c>
      <c r="P828">
        <v>1.03</v>
      </c>
      <c r="Q828">
        <v>2.4300000000000002</v>
      </c>
      <c r="R828">
        <v>0.88</v>
      </c>
      <c r="S828">
        <v>4.2999999999999997E-2</v>
      </c>
      <c r="T828">
        <v>0.59</v>
      </c>
      <c r="U828">
        <v>0</v>
      </c>
      <c r="V828">
        <v>18.399999999999999</v>
      </c>
      <c r="W828">
        <v>30.3</v>
      </c>
    </row>
    <row r="829" spans="1:23" ht="16.5" x14ac:dyDescent="0.3">
      <c r="A829" s="3">
        <v>828</v>
      </c>
      <c r="B829" s="1">
        <v>44658</v>
      </c>
      <c r="C829" s="1" t="s">
        <v>59</v>
      </c>
      <c r="D829" t="s">
        <v>20</v>
      </c>
      <c r="E829">
        <v>3</v>
      </c>
      <c r="F829" t="s">
        <v>23</v>
      </c>
      <c r="G829">
        <v>158</v>
      </c>
      <c r="H829">
        <v>8</v>
      </c>
      <c r="I829" s="2">
        <f>IFERROR(Table2[[#This Row],[Defects]]/Table2[[#This Row],[Units Produced]],"")</f>
        <v>5.0632911392405063E-2</v>
      </c>
      <c r="J829">
        <v>22.91</v>
      </c>
      <c r="K829" s="4">
        <f>IFERROR(Table2[[#This Row],[Units Produced]]/Table2[[#This Row],[Production Time Hours]],"")</f>
        <v>6.8965517241379306</v>
      </c>
      <c r="L829">
        <v>37.83</v>
      </c>
      <c r="M829">
        <v>17.27</v>
      </c>
      <c r="N829">
        <v>260.89999999999998</v>
      </c>
      <c r="O829">
        <v>2</v>
      </c>
      <c r="P829">
        <v>3.44</v>
      </c>
      <c r="Q829">
        <v>2.13</v>
      </c>
      <c r="R829">
        <v>2.4900000000000002</v>
      </c>
      <c r="S829">
        <v>4.3999999999999997E-2</v>
      </c>
      <c r="T829">
        <v>0.93</v>
      </c>
      <c r="U829">
        <v>2</v>
      </c>
      <c r="V829">
        <v>23.5</v>
      </c>
      <c r="W829">
        <v>33.6</v>
      </c>
    </row>
    <row r="830" spans="1:23" ht="16.5" x14ac:dyDescent="0.3">
      <c r="A830" s="3">
        <v>829</v>
      </c>
      <c r="B830" s="1">
        <v>44659</v>
      </c>
      <c r="C830" s="1" t="s">
        <v>59</v>
      </c>
      <c r="D830" t="s">
        <v>22</v>
      </c>
      <c r="E830">
        <v>7</v>
      </c>
      <c r="F830" t="s">
        <v>21</v>
      </c>
      <c r="G830">
        <v>187</v>
      </c>
      <c r="H830">
        <v>0</v>
      </c>
      <c r="I830" s="2">
        <f>IFERROR(Table2[[#This Row],[Defects]]/Table2[[#This Row],[Units Produced]],"")</f>
        <v>0</v>
      </c>
      <c r="J830">
        <v>15.85</v>
      </c>
      <c r="K830" s="4">
        <f>IFERROR(Table2[[#This Row],[Units Produced]]/Table2[[#This Row],[Production Time Hours]],"")</f>
        <v>11.798107255520504</v>
      </c>
      <c r="L830">
        <v>34.020000000000003</v>
      </c>
      <c r="M830">
        <v>28.89</v>
      </c>
      <c r="N830">
        <v>442.39</v>
      </c>
      <c r="O830">
        <v>4</v>
      </c>
      <c r="P830">
        <v>0.52</v>
      </c>
      <c r="Q830">
        <v>2.4300000000000002</v>
      </c>
      <c r="R830">
        <v>2.4</v>
      </c>
      <c r="S830">
        <v>4.9000000000000002E-2</v>
      </c>
      <c r="T830">
        <v>1.45</v>
      </c>
      <c r="U830">
        <v>1</v>
      </c>
      <c r="V830">
        <v>22.5</v>
      </c>
      <c r="W830">
        <v>58.6</v>
      </c>
    </row>
    <row r="831" spans="1:23" ht="16.5" x14ac:dyDescent="0.3">
      <c r="A831" s="3">
        <v>830</v>
      </c>
      <c r="B831" s="1">
        <v>44660</v>
      </c>
      <c r="C831" s="1" t="s">
        <v>59</v>
      </c>
      <c r="D831" t="s">
        <v>22</v>
      </c>
      <c r="E831">
        <v>5</v>
      </c>
      <c r="F831" t="s">
        <v>23</v>
      </c>
      <c r="G831">
        <v>89</v>
      </c>
      <c r="H831">
        <v>1</v>
      </c>
      <c r="I831" s="2">
        <f>IFERROR(Table2[[#This Row],[Defects]]/Table2[[#This Row],[Units Produced]],"")</f>
        <v>1.1235955056179775E-2</v>
      </c>
      <c r="J831">
        <v>7.71</v>
      </c>
      <c r="K831" s="4">
        <f>IFERROR(Table2[[#This Row],[Units Produced]]/Table2[[#This Row],[Production Time Hours]],"")</f>
        <v>11.543450064850843</v>
      </c>
      <c r="L831">
        <v>44.93</v>
      </c>
      <c r="M831">
        <v>29.36</v>
      </c>
      <c r="N831">
        <v>126.93</v>
      </c>
      <c r="O831">
        <v>2</v>
      </c>
      <c r="P831">
        <v>3.06</v>
      </c>
      <c r="Q831">
        <v>1.59</v>
      </c>
      <c r="R831">
        <v>2.2599999999999998</v>
      </c>
      <c r="S831">
        <v>2.4E-2</v>
      </c>
      <c r="T831">
        <v>0.18</v>
      </c>
      <c r="U831">
        <v>0</v>
      </c>
      <c r="V831">
        <v>21.2</v>
      </c>
      <c r="W831">
        <v>32.5</v>
      </c>
    </row>
    <row r="832" spans="1:23" ht="16.5" x14ac:dyDescent="0.3">
      <c r="A832" s="3">
        <v>831</v>
      </c>
      <c r="B832" s="1">
        <v>44661</v>
      </c>
      <c r="C832" s="1" t="s">
        <v>59</v>
      </c>
      <c r="D832" t="s">
        <v>24</v>
      </c>
      <c r="E832">
        <v>9</v>
      </c>
      <c r="F832" t="s">
        <v>23</v>
      </c>
      <c r="G832">
        <v>57</v>
      </c>
      <c r="H832">
        <v>3</v>
      </c>
      <c r="I832" s="2">
        <f>IFERROR(Table2[[#This Row],[Defects]]/Table2[[#This Row],[Units Produced]],"")</f>
        <v>5.2631578947368418E-2</v>
      </c>
      <c r="J832">
        <v>8.84</v>
      </c>
      <c r="K832" s="4">
        <f>IFERROR(Table2[[#This Row],[Units Produced]]/Table2[[#This Row],[Production Time Hours]],"")</f>
        <v>6.4479638009049776</v>
      </c>
      <c r="L832">
        <v>34.51</v>
      </c>
      <c r="M832">
        <v>26</v>
      </c>
      <c r="N832">
        <v>329.78</v>
      </c>
      <c r="O832">
        <v>1</v>
      </c>
      <c r="P832">
        <v>2.72</v>
      </c>
      <c r="Q832">
        <v>1.73</v>
      </c>
      <c r="R832">
        <v>1.27</v>
      </c>
      <c r="S832">
        <v>2.8000000000000001E-2</v>
      </c>
      <c r="T832">
        <v>0.37</v>
      </c>
      <c r="U832">
        <v>0</v>
      </c>
      <c r="V832">
        <v>19.7</v>
      </c>
      <c r="W832">
        <v>38.299999999999997</v>
      </c>
    </row>
    <row r="833" spans="1:23" ht="16.5" x14ac:dyDescent="0.3">
      <c r="A833" s="3">
        <v>832</v>
      </c>
      <c r="B833" s="1">
        <v>44662</v>
      </c>
      <c r="C833" s="1" t="s">
        <v>59</v>
      </c>
      <c r="D833" t="s">
        <v>20</v>
      </c>
      <c r="E833">
        <v>2</v>
      </c>
      <c r="F833" t="s">
        <v>23</v>
      </c>
      <c r="G833">
        <v>121</v>
      </c>
      <c r="H833">
        <v>6</v>
      </c>
      <c r="I833" s="2">
        <f>IFERROR(Table2[[#This Row],[Defects]]/Table2[[#This Row],[Units Produced]],"")</f>
        <v>4.9586776859504134E-2</v>
      </c>
      <c r="J833">
        <v>22.75</v>
      </c>
      <c r="K833" s="4">
        <f>IFERROR(Table2[[#This Row],[Units Produced]]/Table2[[#This Row],[Production Time Hours]],"")</f>
        <v>5.3186813186813184</v>
      </c>
      <c r="L833">
        <v>24.51</v>
      </c>
      <c r="M833">
        <v>15.72</v>
      </c>
      <c r="N833">
        <v>393.94</v>
      </c>
      <c r="O833">
        <v>2</v>
      </c>
      <c r="P833">
        <v>2.1</v>
      </c>
      <c r="Q833">
        <v>0.04</v>
      </c>
      <c r="R833">
        <v>0.53</v>
      </c>
      <c r="S833">
        <v>4.7E-2</v>
      </c>
      <c r="T833">
        <v>1.31</v>
      </c>
      <c r="U833">
        <v>0</v>
      </c>
      <c r="V833">
        <v>22.1</v>
      </c>
      <c r="W833">
        <v>56.5</v>
      </c>
    </row>
    <row r="834" spans="1:23" ht="16.5" x14ac:dyDescent="0.3">
      <c r="A834" s="3">
        <v>833</v>
      </c>
      <c r="B834" s="1">
        <v>44663</v>
      </c>
      <c r="C834" s="1" t="s">
        <v>59</v>
      </c>
      <c r="D834" t="s">
        <v>20</v>
      </c>
      <c r="E834">
        <v>4</v>
      </c>
      <c r="F834" t="s">
        <v>23</v>
      </c>
      <c r="G834">
        <v>74</v>
      </c>
      <c r="H834">
        <v>3</v>
      </c>
      <c r="I834" s="2">
        <f>IFERROR(Table2[[#This Row],[Defects]]/Table2[[#This Row],[Units Produced]],"")</f>
        <v>4.0540540540540543E-2</v>
      </c>
      <c r="J834">
        <v>11.26</v>
      </c>
      <c r="K834" s="4">
        <f>IFERROR(Table2[[#This Row],[Units Produced]]/Table2[[#This Row],[Production Time Hours]],"")</f>
        <v>6.571936056838366</v>
      </c>
      <c r="L834">
        <v>39.43</v>
      </c>
      <c r="M834">
        <v>24.04</v>
      </c>
      <c r="N834">
        <v>349.67</v>
      </c>
      <c r="O834">
        <v>4</v>
      </c>
      <c r="P834">
        <v>4.1399999999999997</v>
      </c>
      <c r="Q834">
        <v>1.29</v>
      </c>
      <c r="R834">
        <v>1.27</v>
      </c>
      <c r="S834">
        <v>1.7999999999999999E-2</v>
      </c>
      <c r="T834">
        <v>0.2</v>
      </c>
      <c r="U834">
        <v>0</v>
      </c>
      <c r="V834">
        <v>19.2</v>
      </c>
      <c r="W834">
        <v>49.3</v>
      </c>
    </row>
    <row r="835" spans="1:23" ht="16.5" x14ac:dyDescent="0.3">
      <c r="A835" s="3">
        <v>834</v>
      </c>
      <c r="B835" s="1">
        <v>44664</v>
      </c>
      <c r="C835" s="1" t="s">
        <v>59</v>
      </c>
      <c r="D835" t="s">
        <v>20</v>
      </c>
      <c r="E835">
        <v>2</v>
      </c>
      <c r="F835" t="s">
        <v>21</v>
      </c>
      <c r="G835">
        <v>127</v>
      </c>
      <c r="H835">
        <v>6</v>
      </c>
      <c r="I835" s="2">
        <f>IFERROR(Table2[[#This Row],[Defects]]/Table2[[#This Row],[Units Produced]],"")</f>
        <v>4.7244094488188976E-2</v>
      </c>
      <c r="J835">
        <v>11.06</v>
      </c>
      <c r="K835" s="4">
        <f>IFERROR(Table2[[#This Row],[Units Produced]]/Table2[[#This Row],[Production Time Hours]],"")</f>
        <v>11.482820976491862</v>
      </c>
      <c r="L835">
        <v>19.489999999999998</v>
      </c>
      <c r="M835">
        <v>24.36</v>
      </c>
      <c r="N835">
        <v>314.14999999999998</v>
      </c>
      <c r="O835">
        <v>3</v>
      </c>
      <c r="P835">
        <v>2.9</v>
      </c>
      <c r="Q835">
        <v>2.41</v>
      </c>
      <c r="R835">
        <v>2.0299999999999998</v>
      </c>
      <c r="S835">
        <v>3.4000000000000002E-2</v>
      </c>
      <c r="T835">
        <v>0.56999999999999995</v>
      </c>
      <c r="U835">
        <v>0</v>
      </c>
      <c r="V835">
        <v>18.7</v>
      </c>
      <c r="W835">
        <v>53.1</v>
      </c>
    </row>
    <row r="836" spans="1:23" ht="16.5" x14ac:dyDescent="0.3">
      <c r="A836" s="3">
        <v>835</v>
      </c>
      <c r="B836" s="1">
        <v>44665</v>
      </c>
      <c r="C836" s="1" t="s">
        <v>59</v>
      </c>
      <c r="D836" t="s">
        <v>20</v>
      </c>
      <c r="E836">
        <v>2</v>
      </c>
      <c r="F836" t="s">
        <v>21</v>
      </c>
      <c r="G836">
        <v>89</v>
      </c>
      <c r="H836">
        <v>8</v>
      </c>
      <c r="I836" s="2">
        <f>IFERROR(Table2[[#This Row],[Defects]]/Table2[[#This Row],[Units Produced]],"")</f>
        <v>8.98876404494382E-2</v>
      </c>
      <c r="J836">
        <v>7.32</v>
      </c>
      <c r="K836" s="4">
        <f>IFERROR(Table2[[#This Row],[Units Produced]]/Table2[[#This Row],[Production Time Hours]],"")</f>
        <v>12.158469945355192</v>
      </c>
      <c r="L836">
        <v>34.619999999999997</v>
      </c>
      <c r="M836">
        <v>29.77</v>
      </c>
      <c r="N836">
        <v>348.87</v>
      </c>
      <c r="O836">
        <v>4</v>
      </c>
      <c r="P836">
        <v>1.27</v>
      </c>
      <c r="Q836">
        <v>1.86</v>
      </c>
      <c r="R836">
        <v>0.7</v>
      </c>
      <c r="S836">
        <v>3.6999999999999998E-2</v>
      </c>
      <c r="T836">
        <v>0.83</v>
      </c>
      <c r="U836">
        <v>2</v>
      </c>
      <c r="V836">
        <v>22.1</v>
      </c>
      <c r="W836">
        <v>42.5</v>
      </c>
    </row>
    <row r="837" spans="1:23" ht="16.5" x14ac:dyDescent="0.3">
      <c r="A837" s="3">
        <v>836</v>
      </c>
      <c r="B837" s="1">
        <v>44666</v>
      </c>
      <c r="C837" s="1" t="s">
        <v>59</v>
      </c>
      <c r="D837" t="s">
        <v>24</v>
      </c>
      <c r="E837">
        <v>11</v>
      </c>
      <c r="F837" t="s">
        <v>25</v>
      </c>
      <c r="G837">
        <v>134</v>
      </c>
      <c r="H837">
        <v>8</v>
      </c>
      <c r="I837" s="2">
        <f>IFERROR(Table2[[#This Row],[Defects]]/Table2[[#This Row],[Units Produced]],"")</f>
        <v>5.9701492537313432E-2</v>
      </c>
      <c r="J837">
        <v>8.3800000000000008</v>
      </c>
      <c r="K837" s="4">
        <f>IFERROR(Table2[[#This Row],[Units Produced]]/Table2[[#This Row],[Production Time Hours]],"")</f>
        <v>15.990453460620524</v>
      </c>
      <c r="L837">
        <v>11.5</v>
      </c>
      <c r="M837">
        <v>18.59</v>
      </c>
      <c r="N837">
        <v>241.65</v>
      </c>
      <c r="O837">
        <v>4</v>
      </c>
      <c r="P837">
        <v>2.5499999999999998</v>
      </c>
      <c r="Q837">
        <v>2.0699999999999998</v>
      </c>
      <c r="R837">
        <v>0.88</v>
      </c>
      <c r="S837">
        <v>0.04</v>
      </c>
      <c r="T837">
        <v>0.44</v>
      </c>
      <c r="U837">
        <v>0</v>
      </c>
      <c r="V837">
        <v>19.399999999999999</v>
      </c>
      <c r="W837">
        <v>47.8</v>
      </c>
    </row>
    <row r="838" spans="1:23" ht="16.5" x14ac:dyDescent="0.3">
      <c r="A838" s="3">
        <v>837</v>
      </c>
      <c r="B838" s="1">
        <v>44667</v>
      </c>
      <c r="C838" s="1" t="s">
        <v>59</v>
      </c>
      <c r="D838" t="s">
        <v>24</v>
      </c>
      <c r="E838">
        <v>9</v>
      </c>
      <c r="F838" t="s">
        <v>21</v>
      </c>
      <c r="G838">
        <v>55</v>
      </c>
      <c r="H838">
        <v>9</v>
      </c>
      <c r="I838" s="2">
        <f>IFERROR(Table2[[#This Row],[Defects]]/Table2[[#This Row],[Units Produced]],"")</f>
        <v>0.16363636363636364</v>
      </c>
      <c r="J838">
        <v>18.440000000000001</v>
      </c>
      <c r="K838" s="4">
        <f>IFERROR(Table2[[#This Row],[Units Produced]]/Table2[[#This Row],[Production Time Hours]],"")</f>
        <v>2.9826464208242949</v>
      </c>
      <c r="L838">
        <v>27.08</v>
      </c>
      <c r="M838">
        <v>25.85</v>
      </c>
      <c r="N838">
        <v>269.89999999999998</v>
      </c>
      <c r="O838">
        <v>4</v>
      </c>
      <c r="P838">
        <v>3.99</v>
      </c>
      <c r="Q838">
        <v>0.45</v>
      </c>
      <c r="R838">
        <v>1.03</v>
      </c>
      <c r="S838">
        <v>4.3999999999999997E-2</v>
      </c>
      <c r="T838">
        <v>0.66</v>
      </c>
      <c r="U838">
        <v>0</v>
      </c>
      <c r="V838">
        <v>23.5</v>
      </c>
      <c r="W838">
        <v>47.8</v>
      </c>
    </row>
    <row r="839" spans="1:23" ht="16.5" x14ac:dyDescent="0.3">
      <c r="A839" s="3">
        <v>838</v>
      </c>
      <c r="B839" s="1">
        <v>44668</v>
      </c>
      <c r="C839" s="1" t="s">
        <v>59</v>
      </c>
      <c r="D839" t="s">
        <v>26</v>
      </c>
      <c r="E839">
        <v>13</v>
      </c>
      <c r="F839" t="s">
        <v>25</v>
      </c>
      <c r="G839">
        <v>151</v>
      </c>
      <c r="H839">
        <v>1</v>
      </c>
      <c r="I839" s="2">
        <f>IFERROR(Table2[[#This Row],[Defects]]/Table2[[#This Row],[Units Produced]],"")</f>
        <v>6.6225165562913907E-3</v>
      </c>
      <c r="J839">
        <v>19.690000000000001</v>
      </c>
      <c r="K839" s="4">
        <f>IFERROR(Table2[[#This Row],[Units Produced]]/Table2[[#This Row],[Production Time Hours]],"")</f>
        <v>7.668867445403758</v>
      </c>
      <c r="L839">
        <v>13.27</v>
      </c>
      <c r="M839">
        <v>29.9</v>
      </c>
      <c r="N839">
        <v>255.2</v>
      </c>
      <c r="O839">
        <v>2</v>
      </c>
      <c r="P839">
        <v>4.29</v>
      </c>
      <c r="Q839">
        <v>2.74</v>
      </c>
      <c r="R839">
        <v>0.64</v>
      </c>
      <c r="S839">
        <v>2.1000000000000001E-2</v>
      </c>
      <c r="T839">
        <v>0.48</v>
      </c>
      <c r="U839">
        <v>1</v>
      </c>
      <c r="V839">
        <v>18.600000000000001</v>
      </c>
      <c r="W839">
        <v>46.4</v>
      </c>
    </row>
    <row r="840" spans="1:23" ht="16.5" x14ac:dyDescent="0.3">
      <c r="A840" s="3">
        <v>839</v>
      </c>
      <c r="B840" s="1">
        <v>44669</v>
      </c>
      <c r="C840" s="1" t="s">
        <v>59</v>
      </c>
      <c r="D840" t="s">
        <v>24</v>
      </c>
      <c r="E840">
        <v>9</v>
      </c>
      <c r="F840" t="s">
        <v>25</v>
      </c>
      <c r="G840">
        <v>80</v>
      </c>
      <c r="I840" s="2">
        <f>IFERROR(Table2[[#This Row],[Defects]]/Table2[[#This Row],[Units Produced]],"")</f>
        <v>0</v>
      </c>
      <c r="J840">
        <v>6.6</v>
      </c>
      <c r="K840" s="4">
        <f>IFERROR(Table2[[#This Row],[Units Produced]]/Table2[[#This Row],[Production Time Hours]],"")</f>
        <v>12.121212121212121</v>
      </c>
      <c r="L840">
        <v>48.55</v>
      </c>
      <c r="M840">
        <v>29.09</v>
      </c>
      <c r="N840">
        <v>332</v>
      </c>
      <c r="O840">
        <v>1</v>
      </c>
      <c r="P840">
        <v>1.55</v>
      </c>
      <c r="Q840">
        <v>2.25</v>
      </c>
      <c r="R840">
        <v>1.21</v>
      </c>
      <c r="S840">
        <v>3.4000000000000002E-2</v>
      </c>
      <c r="T840">
        <v>1.55</v>
      </c>
      <c r="U840">
        <v>0</v>
      </c>
      <c r="V840">
        <v>19.2</v>
      </c>
      <c r="W840">
        <v>40.6</v>
      </c>
    </row>
    <row r="841" spans="1:23" ht="16.5" x14ac:dyDescent="0.3">
      <c r="A841" s="3">
        <v>840</v>
      </c>
      <c r="B841" s="1">
        <v>44670</v>
      </c>
      <c r="C841" s="1" t="s">
        <v>59</v>
      </c>
      <c r="D841" t="s">
        <v>20</v>
      </c>
      <c r="E841">
        <v>2</v>
      </c>
      <c r="F841" t="s">
        <v>23</v>
      </c>
      <c r="G841">
        <v>199</v>
      </c>
      <c r="H841">
        <v>1</v>
      </c>
      <c r="I841" s="2">
        <f>IFERROR(Table2[[#This Row],[Defects]]/Table2[[#This Row],[Units Produced]],"")</f>
        <v>5.0251256281407036E-3</v>
      </c>
      <c r="J841">
        <v>22.59</v>
      </c>
      <c r="K841" s="4">
        <f>IFERROR(Table2[[#This Row],[Units Produced]]/Table2[[#This Row],[Production Time Hours]],"")</f>
        <v>8.8092076139884909</v>
      </c>
      <c r="L841">
        <v>16</v>
      </c>
      <c r="M841">
        <v>20.32</v>
      </c>
      <c r="N841">
        <v>453.88</v>
      </c>
      <c r="O841">
        <v>1</v>
      </c>
      <c r="P841">
        <v>0.4</v>
      </c>
      <c r="Q841">
        <v>2.69</v>
      </c>
      <c r="R841">
        <v>1.19</v>
      </c>
      <c r="S841">
        <v>4.7E-2</v>
      </c>
      <c r="T841">
        <v>0.48</v>
      </c>
      <c r="U841">
        <v>1</v>
      </c>
      <c r="V841">
        <v>23.3</v>
      </c>
      <c r="W841">
        <v>34</v>
      </c>
    </row>
    <row r="842" spans="1:23" ht="16.5" x14ac:dyDescent="0.3">
      <c r="A842" s="3">
        <v>841</v>
      </c>
      <c r="B842" s="1">
        <v>44671</v>
      </c>
      <c r="C842" s="1" t="s">
        <v>59</v>
      </c>
      <c r="D842" t="s">
        <v>22</v>
      </c>
      <c r="E842">
        <v>7</v>
      </c>
      <c r="F842" t="s">
        <v>25</v>
      </c>
      <c r="G842">
        <v>148</v>
      </c>
      <c r="H842">
        <v>7</v>
      </c>
      <c r="I842" s="2">
        <f>IFERROR(Table2[[#This Row],[Defects]]/Table2[[#This Row],[Units Produced]],"")</f>
        <v>4.72972972972973E-2</v>
      </c>
      <c r="J842">
        <v>8.31</v>
      </c>
      <c r="K842" s="4">
        <f>IFERROR(Table2[[#This Row],[Units Produced]]/Table2[[#This Row],[Production Time Hours]],"")</f>
        <v>17.809867629362213</v>
      </c>
      <c r="L842">
        <v>22.15</v>
      </c>
      <c r="M842">
        <v>17.12</v>
      </c>
      <c r="N842">
        <v>289.08999999999997</v>
      </c>
      <c r="O842">
        <v>2</v>
      </c>
      <c r="P842">
        <v>1.27</v>
      </c>
      <c r="Q842">
        <v>0.87</v>
      </c>
      <c r="R842">
        <v>1.43</v>
      </c>
      <c r="S842">
        <v>4.5999999999999999E-2</v>
      </c>
      <c r="T842">
        <v>1.57</v>
      </c>
      <c r="U842">
        <v>1</v>
      </c>
      <c r="V842">
        <v>24</v>
      </c>
      <c r="W842">
        <v>52.5</v>
      </c>
    </row>
    <row r="843" spans="1:23" ht="16.5" x14ac:dyDescent="0.3">
      <c r="A843" s="3">
        <v>842</v>
      </c>
      <c r="B843" s="1">
        <v>44672</v>
      </c>
      <c r="C843" s="1" t="s">
        <v>59</v>
      </c>
      <c r="D843" t="s">
        <v>20</v>
      </c>
      <c r="E843">
        <v>3</v>
      </c>
      <c r="F843" t="s">
        <v>25</v>
      </c>
      <c r="G843">
        <v>171</v>
      </c>
      <c r="H843">
        <v>9</v>
      </c>
      <c r="I843" s="2">
        <f>IFERROR(Table2[[#This Row],[Defects]]/Table2[[#This Row],[Units Produced]],"")</f>
        <v>5.2631578947368418E-2</v>
      </c>
      <c r="J843">
        <v>17.329999999999998</v>
      </c>
      <c r="K843" s="4">
        <f>IFERROR(Table2[[#This Row],[Units Produced]]/Table2[[#This Row],[Production Time Hours]],"")</f>
        <v>9.8672821696480106</v>
      </c>
      <c r="L843">
        <v>20.54</v>
      </c>
      <c r="M843">
        <v>16.149999999999999</v>
      </c>
      <c r="N843">
        <v>262.06</v>
      </c>
      <c r="O843">
        <v>4</v>
      </c>
      <c r="P843">
        <v>4.45</v>
      </c>
      <c r="Q843">
        <v>1.75</v>
      </c>
      <c r="R843">
        <v>0.6</v>
      </c>
      <c r="S843">
        <v>3.4000000000000002E-2</v>
      </c>
      <c r="T843">
        <v>0.5</v>
      </c>
      <c r="U843">
        <v>0</v>
      </c>
      <c r="V843">
        <v>19.899999999999999</v>
      </c>
      <c r="W843">
        <v>37.700000000000003</v>
      </c>
    </row>
    <row r="844" spans="1:23" ht="16.5" x14ac:dyDescent="0.3">
      <c r="A844" s="3">
        <v>843</v>
      </c>
      <c r="B844" s="1">
        <v>44673</v>
      </c>
      <c r="C844" s="1" t="s">
        <v>59</v>
      </c>
      <c r="D844" t="s">
        <v>20</v>
      </c>
      <c r="E844">
        <v>1</v>
      </c>
      <c r="F844" t="s">
        <v>21</v>
      </c>
      <c r="G844">
        <v>153</v>
      </c>
      <c r="H844">
        <v>5</v>
      </c>
      <c r="I844" s="2">
        <f>IFERROR(Table2[[#This Row],[Defects]]/Table2[[#This Row],[Units Produced]],"")</f>
        <v>3.2679738562091505E-2</v>
      </c>
      <c r="J844">
        <v>15.23</v>
      </c>
      <c r="K844" s="4">
        <f>IFERROR(Table2[[#This Row],[Units Produced]]/Table2[[#This Row],[Production Time Hours]],"")</f>
        <v>10.045961917268549</v>
      </c>
      <c r="L844">
        <v>22.58</v>
      </c>
      <c r="M844">
        <v>15.9</v>
      </c>
      <c r="N844">
        <v>371.04</v>
      </c>
      <c r="O844">
        <v>4</v>
      </c>
      <c r="P844">
        <v>3.32</v>
      </c>
      <c r="Q844">
        <v>2.41</v>
      </c>
      <c r="R844">
        <v>0.94</v>
      </c>
      <c r="S844">
        <v>2.1000000000000001E-2</v>
      </c>
      <c r="T844">
        <v>0.13</v>
      </c>
      <c r="U844">
        <v>2</v>
      </c>
      <c r="V844">
        <v>18.7</v>
      </c>
      <c r="W844">
        <v>55</v>
      </c>
    </row>
    <row r="845" spans="1:23" ht="16.5" x14ac:dyDescent="0.3">
      <c r="A845" s="3">
        <v>844</v>
      </c>
      <c r="B845" s="1">
        <v>44674</v>
      </c>
      <c r="C845" s="1" t="s">
        <v>59</v>
      </c>
      <c r="D845" t="s">
        <v>22</v>
      </c>
      <c r="E845">
        <v>8</v>
      </c>
      <c r="F845" t="s">
        <v>21</v>
      </c>
      <c r="G845">
        <v>152</v>
      </c>
      <c r="I845" s="2">
        <f>IFERROR(Table2[[#This Row],[Defects]]/Table2[[#This Row],[Units Produced]],"")</f>
        <v>0</v>
      </c>
      <c r="J845">
        <v>1.68</v>
      </c>
      <c r="K845" s="4">
        <f>IFERROR(Table2[[#This Row],[Units Produced]]/Table2[[#This Row],[Production Time Hours]],"")</f>
        <v>90.476190476190482</v>
      </c>
      <c r="L845">
        <v>27.74</v>
      </c>
      <c r="M845">
        <v>16.32</v>
      </c>
      <c r="N845">
        <v>179.26</v>
      </c>
      <c r="O845">
        <v>2</v>
      </c>
      <c r="P845">
        <v>4.8099999999999996</v>
      </c>
      <c r="Q845">
        <v>1.25</v>
      </c>
      <c r="R845">
        <v>1.51</v>
      </c>
      <c r="S845">
        <v>3.1E-2</v>
      </c>
      <c r="T845">
        <v>1.78</v>
      </c>
      <c r="U845">
        <v>2</v>
      </c>
      <c r="V845">
        <v>20.100000000000001</v>
      </c>
      <c r="W845">
        <v>38.5</v>
      </c>
    </row>
    <row r="846" spans="1:23" ht="16.5" x14ac:dyDescent="0.3">
      <c r="A846" s="3">
        <v>845</v>
      </c>
      <c r="B846" s="1">
        <v>44675</v>
      </c>
      <c r="C846" s="1" t="s">
        <v>59</v>
      </c>
      <c r="D846" t="s">
        <v>22</v>
      </c>
      <c r="E846">
        <v>6</v>
      </c>
      <c r="F846" t="s">
        <v>25</v>
      </c>
      <c r="G846">
        <v>126</v>
      </c>
      <c r="H846">
        <v>6</v>
      </c>
      <c r="I846" s="2">
        <f>IFERROR(Table2[[#This Row],[Defects]]/Table2[[#This Row],[Units Produced]],"")</f>
        <v>4.7619047619047616E-2</v>
      </c>
      <c r="J846">
        <v>20.81</v>
      </c>
      <c r="K846" s="4">
        <f>IFERROR(Table2[[#This Row],[Units Produced]]/Table2[[#This Row],[Production Time Hours]],"")</f>
        <v>6.0547813551177319</v>
      </c>
      <c r="L846">
        <v>20.6</v>
      </c>
      <c r="M846">
        <v>29.69</v>
      </c>
      <c r="N846">
        <v>456.94</v>
      </c>
      <c r="O846">
        <v>2</v>
      </c>
      <c r="P846">
        <v>0.21</v>
      </c>
      <c r="Q846">
        <v>1.02</v>
      </c>
      <c r="R846">
        <v>2.15</v>
      </c>
      <c r="S846">
        <v>2.4E-2</v>
      </c>
      <c r="T846">
        <v>1.45</v>
      </c>
      <c r="U846">
        <v>1</v>
      </c>
      <c r="V846">
        <v>18.899999999999999</v>
      </c>
      <c r="W846">
        <v>32.4</v>
      </c>
    </row>
    <row r="847" spans="1:23" ht="16.5" x14ac:dyDescent="0.3">
      <c r="A847" s="3">
        <v>846</v>
      </c>
      <c r="B847" s="1">
        <v>44676</v>
      </c>
      <c r="C847" s="1" t="s">
        <v>59</v>
      </c>
      <c r="D847" t="s">
        <v>27</v>
      </c>
      <c r="E847">
        <v>18</v>
      </c>
      <c r="F847" t="s">
        <v>23</v>
      </c>
      <c r="G847">
        <v>105</v>
      </c>
      <c r="H847">
        <v>2</v>
      </c>
      <c r="I847" s="2">
        <f>IFERROR(Table2[[#This Row],[Defects]]/Table2[[#This Row],[Units Produced]],"")</f>
        <v>1.9047619047619049E-2</v>
      </c>
      <c r="J847">
        <v>15.52</v>
      </c>
      <c r="K847" s="4">
        <f>IFERROR(Table2[[#This Row],[Units Produced]]/Table2[[#This Row],[Production Time Hours]],"")</f>
        <v>6.7654639175257731</v>
      </c>
      <c r="L847">
        <v>25.06</v>
      </c>
      <c r="M847">
        <v>29.8</v>
      </c>
      <c r="N847">
        <v>402.77</v>
      </c>
      <c r="O847">
        <v>4</v>
      </c>
      <c r="P847">
        <v>1.76</v>
      </c>
      <c r="Q847">
        <v>1.22</v>
      </c>
      <c r="R847">
        <v>0.68</v>
      </c>
      <c r="S847">
        <v>3.6999999999999998E-2</v>
      </c>
      <c r="T847">
        <v>0.43</v>
      </c>
      <c r="U847">
        <v>0</v>
      </c>
      <c r="V847">
        <v>18.899999999999999</v>
      </c>
      <c r="W847">
        <v>39.9</v>
      </c>
    </row>
    <row r="848" spans="1:23" ht="16.5" x14ac:dyDescent="0.3">
      <c r="A848" s="3">
        <v>847</v>
      </c>
      <c r="B848" s="1">
        <v>44677</v>
      </c>
      <c r="C848" s="1" t="s">
        <v>59</v>
      </c>
      <c r="D848" t="s">
        <v>24</v>
      </c>
      <c r="E848">
        <v>9</v>
      </c>
      <c r="F848" t="s">
        <v>23</v>
      </c>
      <c r="G848">
        <v>71</v>
      </c>
      <c r="H848">
        <v>6</v>
      </c>
      <c r="I848" s="2">
        <f>IFERROR(Table2[[#This Row],[Defects]]/Table2[[#This Row],[Units Produced]],"")</f>
        <v>8.4507042253521125E-2</v>
      </c>
      <c r="J848">
        <v>14.33</v>
      </c>
      <c r="K848" s="4">
        <f>IFERROR(Table2[[#This Row],[Units Produced]]/Table2[[#This Row],[Production Time Hours]],"")</f>
        <v>4.9546406140963013</v>
      </c>
      <c r="L848">
        <v>20.67</v>
      </c>
      <c r="M848">
        <v>16.739999999999998</v>
      </c>
      <c r="N848">
        <v>239.92</v>
      </c>
      <c r="O848">
        <v>4</v>
      </c>
      <c r="Q848">
        <v>1.91</v>
      </c>
      <c r="R848">
        <v>0.7</v>
      </c>
      <c r="S848">
        <v>3.3000000000000002E-2</v>
      </c>
      <c r="T848">
        <v>0.61</v>
      </c>
      <c r="U848">
        <v>2</v>
      </c>
      <c r="V848">
        <v>22.8</v>
      </c>
      <c r="W848">
        <v>47.7</v>
      </c>
    </row>
    <row r="849" spans="1:23" ht="16.5" x14ac:dyDescent="0.3">
      <c r="A849" s="3">
        <v>848</v>
      </c>
      <c r="B849" s="1">
        <v>44678</v>
      </c>
      <c r="C849" s="1" t="s">
        <v>59</v>
      </c>
      <c r="D849" t="s">
        <v>26</v>
      </c>
      <c r="E849">
        <v>14</v>
      </c>
      <c r="F849" t="s">
        <v>23</v>
      </c>
      <c r="G849">
        <v>160</v>
      </c>
      <c r="H849">
        <v>7</v>
      </c>
      <c r="I849" s="2">
        <f>IFERROR(Table2[[#This Row],[Defects]]/Table2[[#This Row],[Units Produced]],"")</f>
        <v>4.3749999999999997E-2</v>
      </c>
      <c r="J849">
        <v>13.7</v>
      </c>
      <c r="K849" s="4">
        <f>IFERROR(Table2[[#This Row],[Units Produced]]/Table2[[#This Row],[Production Time Hours]],"")</f>
        <v>11.678832116788321</v>
      </c>
      <c r="L849">
        <v>49.06</v>
      </c>
      <c r="M849">
        <v>16.23</v>
      </c>
      <c r="N849">
        <v>183.34</v>
      </c>
      <c r="O849">
        <v>1</v>
      </c>
      <c r="P849">
        <v>1.66</v>
      </c>
      <c r="R849">
        <v>0.65</v>
      </c>
      <c r="S849">
        <v>1.6E-2</v>
      </c>
      <c r="T849">
        <v>0.46</v>
      </c>
      <c r="U849">
        <v>2</v>
      </c>
      <c r="V849">
        <v>23</v>
      </c>
      <c r="W849">
        <v>55.3</v>
      </c>
    </row>
    <row r="850" spans="1:23" ht="16.5" x14ac:dyDescent="0.3">
      <c r="A850" s="3">
        <v>849</v>
      </c>
      <c r="B850" s="1">
        <v>44679</v>
      </c>
      <c r="C850" s="1" t="s">
        <v>59</v>
      </c>
      <c r="D850" t="s">
        <v>24</v>
      </c>
      <c r="E850">
        <v>10</v>
      </c>
      <c r="F850" t="s">
        <v>25</v>
      </c>
      <c r="G850">
        <v>68</v>
      </c>
      <c r="H850">
        <v>4</v>
      </c>
      <c r="I850" s="2">
        <f>IFERROR(Table2[[#This Row],[Defects]]/Table2[[#This Row],[Units Produced]],"")</f>
        <v>5.8823529411764705E-2</v>
      </c>
      <c r="J850">
        <v>16.3</v>
      </c>
      <c r="K850" s="4">
        <f>IFERROR(Table2[[#This Row],[Units Produced]]/Table2[[#This Row],[Production Time Hours]],"")</f>
        <v>4.1717791411042944</v>
      </c>
      <c r="L850">
        <v>21.53</v>
      </c>
      <c r="M850">
        <v>24.97</v>
      </c>
      <c r="N850">
        <v>355.83</v>
      </c>
      <c r="O850">
        <v>3</v>
      </c>
      <c r="P850">
        <v>1.27</v>
      </c>
      <c r="Q850">
        <v>0.66</v>
      </c>
      <c r="R850">
        <v>1.49</v>
      </c>
      <c r="S850">
        <v>2.5999999999999999E-2</v>
      </c>
      <c r="T850">
        <v>1.48</v>
      </c>
      <c r="U850">
        <v>0</v>
      </c>
      <c r="V850">
        <v>24.3</v>
      </c>
      <c r="W850">
        <v>41.7</v>
      </c>
    </row>
    <row r="851" spans="1:23" ht="16.5" x14ac:dyDescent="0.3">
      <c r="A851" s="3">
        <v>850</v>
      </c>
      <c r="B851" s="1">
        <v>44680</v>
      </c>
      <c r="C851" s="1" t="s">
        <v>59</v>
      </c>
      <c r="D851" t="s">
        <v>24</v>
      </c>
      <c r="E851">
        <v>12</v>
      </c>
      <c r="F851" t="s">
        <v>21</v>
      </c>
      <c r="G851">
        <v>198</v>
      </c>
      <c r="H851">
        <v>1</v>
      </c>
      <c r="I851" s="2">
        <f>IFERROR(Table2[[#This Row],[Defects]]/Table2[[#This Row],[Units Produced]],"")</f>
        <v>5.0505050505050509E-3</v>
      </c>
      <c r="J851">
        <v>2.9</v>
      </c>
      <c r="K851" s="4">
        <f>IFERROR(Table2[[#This Row],[Units Produced]]/Table2[[#This Row],[Production Time Hours]],"")</f>
        <v>68.275862068965523</v>
      </c>
      <c r="L851">
        <v>22.12</v>
      </c>
      <c r="M851">
        <v>27.28</v>
      </c>
      <c r="N851">
        <v>483.67</v>
      </c>
      <c r="O851">
        <v>4</v>
      </c>
      <c r="P851">
        <v>2.29</v>
      </c>
      <c r="Q851">
        <v>1.52</v>
      </c>
      <c r="R851">
        <v>0.86</v>
      </c>
      <c r="S851">
        <v>4.8000000000000001E-2</v>
      </c>
      <c r="T851">
        <v>0.03</v>
      </c>
      <c r="U851">
        <v>1</v>
      </c>
      <c r="V851">
        <v>23.1</v>
      </c>
      <c r="W851">
        <v>33.299999999999997</v>
      </c>
    </row>
    <row r="852" spans="1:23" ht="16.5" x14ac:dyDescent="0.3">
      <c r="A852" s="3">
        <v>851</v>
      </c>
      <c r="B852" s="1">
        <v>44681</v>
      </c>
      <c r="C852" s="1" t="s">
        <v>59</v>
      </c>
      <c r="D852" t="s">
        <v>26</v>
      </c>
      <c r="E852">
        <v>14</v>
      </c>
      <c r="F852" t="s">
        <v>21</v>
      </c>
      <c r="G852">
        <v>52</v>
      </c>
      <c r="H852">
        <v>6</v>
      </c>
      <c r="I852" s="2">
        <f>IFERROR(Table2[[#This Row],[Defects]]/Table2[[#This Row],[Units Produced]],"")</f>
        <v>0.11538461538461539</v>
      </c>
      <c r="J852">
        <v>18.420000000000002</v>
      </c>
      <c r="K852" s="4">
        <f>IFERROR(Table2[[#This Row],[Units Produced]]/Table2[[#This Row],[Production Time Hours]],"")</f>
        <v>2.8230184581976112</v>
      </c>
      <c r="L852">
        <v>24.81</v>
      </c>
      <c r="M852">
        <v>26.37</v>
      </c>
      <c r="N852">
        <v>449.82</v>
      </c>
      <c r="O852">
        <v>2</v>
      </c>
      <c r="P852">
        <v>3.39</v>
      </c>
      <c r="Q852">
        <v>0.21</v>
      </c>
      <c r="R852">
        <v>1.24</v>
      </c>
      <c r="S852">
        <v>4.2000000000000003E-2</v>
      </c>
      <c r="T852">
        <v>1.93</v>
      </c>
      <c r="U852">
        <v>1</v>
      </c>
      <c r="V852">
        <v>19.2</v>
      </c>
      <c r="W852">
        <v>32.1</v>
      </c>
    </row>
    <row r="853" spans="1:23" ht="16.5" x14ac:dyDescent="0.3">
      <c r="A853" s="3">
        <v>852</v>
      </c>
      <c r="B853" s="1">
        <v>44682</v>
      </c>
      <c r="C853" s="1" t="s">
        <v>60</v>
      </c>
      <c r="D853" t="s">
        <v>22</v>
      </c>
      <c r="E853">
        <v>5</v>
      </c>
      <c r="F853" t="s">
        <v>25</v>
      </c>
      <c r="G853">
        <v>158</v>
      </c>
      <c r="H853">
        <v>7</v>
      </c>
      <c r="I853" s="2">
        <f>IFERROR(Table2[[#This Row],[Defects]]/Table2[[#This Row],[Units Produced]],"")</f>
        <v>4.4303797468354431E-2</v>
      </c>
      <c r="J853">
        <v>8.02</v>
      </c>
      <c r="K853" s="4">
        <f>IFERROR(Table2[[#This Row],[Units Produced]]/Table2[[#This Row],[Production Time Hours]],"")</f>
        <v>19.700748129675812</v>
      </c>
      <c r="L853">
        <v>35.18</v>
      </c>
      <c r="M853">
        <v>15.14</v>
      </c>
      <c r="N853">
        <v>130.88999999999999</v>
      </c>
      <c r="O853">
        <v>2</v>
      </c>
      <c r="P853">
        <v>0.91</v>
      </c>
      <c r="Q853">
        <v>2.71</v>
      </c>
      <c r="R853">
        <v>1.28</v>
      </c>
      <c r="S853">
        <v>2.7E-2</v>
      </c>
      <c r="T853">
        <v>0.75</v>
      </c>
      <c r="U853">
        <v>0</v>
      </c>
      <c r="V853">
        <v>23.4</v>
      </c>
      <c r="W853">
        <v>44.1</v>
      </c>
    </row>
    <row r="854" spans="1:23" ht="16.5" x14ac:dyDescent="0.3">
      <c r="A854" s="3">
        <v>853</v>
      </c>
      <c r="B854" s="1">
        <v>44683</v>
      </c>
      <c r="C854" s="1" t="s">
        <v>60</v>
      </c>
      <c r="D854" t="s">
        <v>22</v>
      </c>
      <c r="E854">
        <v>6</v>
      </c>
      <c r="F854" t="s">
        <v>21</v>
      </c>
      <c r="G854">
        <v>150</v>
      </c>
      <c r="H854">
        <v>9</v>
      </c>
      <c r="I854" s="2">
        <f>IFERROR(Table2[[#This Row],[Defects]]/Table2[[#This Row],[Units Produced]],"")</f>
        <v>0.06</v>
      </c>
      <c r="J854">
        <v>10.7</v>
      </c>
      <c r="K854" s="4">
        <f>IFERROR(Table2[[#This Row],[Units Produced]]/Table2[[#This Row],[Production Time Hours]],"")</f>
        <v>14.018691588785048</v>
      </c>
      <c r="L854">
        <v>48.8</v>
      </c>
      <c r="M854">
        <v>21.52</v>
      </c>
      <c r="N854">
        <v>211.08</v>
      </c>
      <c r="O854">
        <v>3</v>
      </c>
      <c r="P854">
        <v>3.95</v>
      </c>
      <c r="Q854">
        <v>2.8</v>
      </c>
      <c r="R854">
        <v>0.72</v>
      </c>
      <c r="S854">
        <v>4.4999999999999998E-2</v>
      </c>
      <c r="T854">
        <v>0.56999999999999995</v>
      </c>
      <c r="U854">
        <v>1</v>
      </c>
      <c r="V854">
        <v>22.2</v>
      </c>
      <c r="W854">
        <v>51.5</v>
      </c>
    </row>
    <row r="855" spans="1:23" ht="16.5" x14ac:dyDescent="0.3">
      <c r="A855" s="3">
        <v>854</v>
      </c>
      <c r="B855" s="1">
        <v>44684</v>
      </c>
      <c r="C855" s="1" t="s">
        <v>60</v>
      </c>
      <c r="D855" t="s">
        <v>20</v>
      </c>
      <c r="E855">
        <v>1</v>
      </c>
      <c r="F855" t="s">
        <v>21</v>
      </c>
      <c r="G855">
        <v>55</v>
      </c>
      <c r="I855" s="2">
        <f>IFERROR(Table2[[#This Row],[Defects]]/Table2[[#This Row],[Units Produced]],"")</f>
        <v>0</v>
      </c>
      <c r="J855">
        <v>1.95</v>
      </c>
      <c r="K855" s="4">
        <f>IFERROR(Table2[[#This Row],[Units Produced]]/Table2[[#This Row],[Production Time Hours]],"")</f>
        <v>28.205128205128204</v>
      </c>
      <c r="L855">
        <v>33.53</v>
      </c>
      <c r="M855">
        <v>25.8</v>
      </c>
      <c r="N855">
        <v>374.94</v>
      </c>
      <c r="O855">
        <v>3</v>
      </c>
      <c r="P855">
        <v>1.07</v>
      </c>
      <c r="Q855">
        <v>2.95</v>
      </c>
      <c r="R855">
        <v>2.41</v>
      </c>
      <c r="S855">
        <v>2.9000000000000001E-2</v>
      </c>
      <c r="T855">
        <v>1.57</v>
      </c>
      <c r="U855">
        <v>2</v>
      </c>
      <c r="V855">
        <v>22.2</v>
      </c>
      <c r="W855">
        <v>46.2</v>
      </c>
    </row>
    <row r="856" spans="1:23" ht="16.5" x14ac:dyDescent="0.3">
      <c r="A856" s="3">
        <v>855</v>
      </c>
      <c r="B856" s="1">
        <v>44685</v>
      </c>
      <c r="C856" s="1" t="s">
        <v>60</v>
      </c>
      <c r="D856" t="s">
        <v>26</v>
      </c>
      <c r="E856">
        <v>14</v>
      </c>
      <c r="F856" t="s">
        <v>23</v>
      </c>
      <c r="G856">
        <v>104</v>
      </c>
      <c r="H856">
        <v>5</v>
      </c>
      <c r="I856" s="2">
        <f>IFERROR(Table2[[#This Row],[Defects]]/Table2[[#This Row],[Units Produced]],"")</f>
        <v>4.807692307692308E-2</v>
      </c>
      <c r="J856">
        <v>4.17</v>
      </c>
      <c r="K856" s="4">
        <f>IFERROR(Table2[[#This Row],[Units Produced]]/Table2[[#This Row],[Production Time Hours]],"")</f>
        <v>24.940047961630697</v>
      </c>
      <c r="L856">
        <v>49.38</v>
      </c>
      <c r="M856">
        <v>27.19</v>
      </c>
      <c r="N856">
        <v>317.08</v>
      </c>
      <c r="O856">
        <v>1</v>
      </c>
      <c r="P856">
        <v>4.8499999999999996</v>
      </c>
      <c r="Q856">
        <v>2.27</v>
      </c>
      <c r="R856">
        <v>1.73</v>
      </c>
      <c r="S856">
        <v>0.03</v>
      </c>
      <c r="T856">
        <v>0.64</v>
      </c>
      <c r="U856">
        <v>1</v>
      </c>
      <c r="V856">
        <v>21.2</v>
      </c>
      <c r="W856">
        <v>32.799999999999997</v>
      </c>
    </row>
    <row r="857" spans="1:23" ht="16.5" x14ac:dyDescent="0.3">
      <c r="A857" s="3">
        <v>856</v>
      </c>
      <c r="B857" s="1">
        <v>44686</v>
      </c>
      <c r="C857" s="1" t="s">
        <v>60</v>
      </c>
      <c r="D857" t="s">
        <v>20</v>
      </c>
      <c r="E857">
        <v>1</v>
      </c>
      <c r="F857" t="s">
        <v>21</v>
      </c>
      <c r="G857">
        <v>78</v>
      </c>
      <c r="H857">
        <v>6</v>
      </c>
      <c r="I857" s="2">
        <f>IFERROR(Table2[[#This Row],[Defects]]/Table2[[#This Row],[Units Produced]],"")</f>
        <v>7.6923076923076927E-2</v>
      </c>
      <c r="J857">
        <v>19.559999999999999</v>
      </c>
      <c r="K857" s="4">
        <f>IFERROR(Table2[[#This Row],[Units Produced]]/Table2[[#This Row],[Production Time Hours]],"")</f>
        <v>3.9877300613496933</v>
      </c>
      <c r="L857">
        <v>23.85</v>
      </c>
      <c r="M857">
        <v>25.41</v>
      </c>
      <c r="N857">
        <v>177.87</v>
      </c>
      <c r="O857">
        <v>3</v>
      </c>
      <c r="P857">
        <v>3.91</v>
      </c>
      <c r="Q857">
        <v>2.41</v>
      </c>
      <c r="R857">
        <v>2</v>
      </c>
      <c r="S857">
        <v>4.2999999999999997E-2</v>
      </c>
      <c r="U857">
        <v>2</v>
      </c>
      <c r="V857">
        <v>18.899999999999999</v>
      </c>
      <c r="W857">
        <v>36.1</v>
      </c>
    </row>
    <row r="858" spans="1:23" ht="16.5" x14ac:dyDescent="0.3">
      <c r="A858" s="3">
        <v>857</v>
      </c>
      <c r="B858" s="1">
        <v>44687</v>
      </c>
      <c r="C858" s="1" t="s">
        <v>60</v>
      </c>
      <c r="D858" t="s">
        <v>27</v>
      </c>
      <c r="E858">
        <v>20</v>
      </c>
      <c r="F858" t="s">
        <v>25</v>
      </c>
      <c r="G858">
        <v>125</v>
      </c>
      <c r="I858" s="2">
        <f>IFERROR(Table2[[#This Row],[Defects]]/Table2[[#This Row],[Units Produced]],"")</f>
        <v>0</v>
      </c>
      <c r="J858">
        <v>9.43</v>
      </c>
      <c r="K858" s="4">
        <f>IFERROR(Table2[[#This Row],[Units Produced]]/Table2[[#This Row],[Production Time Hours]],"")</f>
        <v>13.255567338282079</v>
      </c>
      <c r="L858">
        <v>46.81</v>
      </c>
      <c r="M858">
        <v>19.95</v>
      </c>
      <c r="N858">
        <v>446.42</v>
      </c>
      <c r="O858">
        <v>1</v>
      </c>
      <c r="P858">
        <v>1.62</v>
      </c>
      <c r="Q858">
        <v>2.52</v>
      </c>
      <c r="R858">
        <v>1.83</v>
      </c>
      <c r="S858">
        <v>3.9E-2</v>
      </c>
      <c r="T858">
        <v>0.82</v>
      </c>
      <c r="U858">
        <v>1</v>
      </c>
      <c r="V858">
        <v>24.3</v>
      </c>
      <c r="W858">
        <v>30</v>
      </c>
    </row>
    <row r="859" spans="1:23" ht="16.5" x14ac:dyDescent="0.3">
      <c r="A859" s="3">
        <v>858</v>
      </c>
      <c r="B859" s="1">
        <v>44688</v>
      </c>
      <c r="C859" s="1" t="s">
        <v>60</v>
      </c>
      <c r="D859" t="s">
        <v>22</v>
      </c>
      <c r="E859">
        <v>5</v>
      </c>
      <c r="F859" t="s">
        <v>23</v>
      </c>
      <c r="G859">
        <v>50</v>
      </c>
      <c r="H859">
        <v>2</v>
      </c>
      <c r="I859" s="2">
        <f>IFERROR(Table2[[#This Row],[Defects]]/Table2[[#This Row],[Units Produced]],"")</f>
        <v>0.04</v>
      </c>
      <c r="J859">
        <v>17.73</v>
      </c>
      <c r="K859" s="4">
        <f>IFERROR(Table2[[#This Row],[Units Produced]]/Table2[[#This Row],[Production Time Hours]],"")</f>
        <v>2.8200789622109417</v>
      </c>
      <c r="L859">
        <v>25.56</v>
      </c>
      <c r="M859">
        <v>19.059999999999999</v>
      </c>
      <c r="N859">
        <v>486.29</v>
      </c>
      <c r="O859">
        <v>3</v>
      </c>
      <c r="Q859">
        <v>0.52</v>
      </c>
      <c r="R859">
        <v>1.39</v>
      </c>
      <c r="S859">
        <v>0.01</v>
      </c>
      <c r="U859">
        <v>0</v>
      </c>
      <c r="V859">
        <v>18</v>
      </c>
      <c r="W859">
        <v>55.1</v>
      </c>
    </row>
    <row r="860" spans="1:23" ht="16.5" x14ac:dyDescent="0.3">
      <c r="A860" s="3">
        <v>859</v>
      </c>
      <c r="B860" s="1">
        <v>44689</v>
      </c>
      <c r="C860" s="1" t="s">
        <v>60</v>
      </c>
      <c r="D860" t="s">
        <v>27</v>
      </c>
      <c r="E860">
        <v>20</v>
      </c>
      <c r="F860" t="s">
        <v>21</v>
      </c>
      <c r="G860">
        <v>121</v>
      </c>
      <c r="H860">
        <v>1</v>
      </c>
      <c r="I860" s="2">
        <f>IFERROR(Table2[[#This Row],[Defects]]/Table2[[#This Row],[Units Produced]],"")</f>
        <v>8.2644628099173556E-3</v>
      </c>
      <c r="J860">
        <v>9.58</v>
      </c>
      <c r="K860" s="4">
        <f>IFERROR(Table2[[#This Row],[Units Produced]]/Table2[[#This Row],[Production Time Hours]],"")</f>
        <v>12.630480167014614</v>
      </c>
      <c r="L860">
        <v>35.15</v>
      </c>
      <c r="M860">
        <v>27.44</v>
      </c>
      <c r="N860">
        <v>255.16</v>
      </c>
      <c r="O860">
        <v>1</v>
      </c>
      <c r="P860">
        <v>1.91</v>
      </c>
      <c r="R860">
        <v>2.4</v>
      </c>
      <c r="S860">
        <v>2.5999999999999999E-2</v>
      </c>
      <c r="U860">
        <v>0</v>
      </c>
      <c r="V860">
        <v>21.1</v>
      </c>
      <c r="W860">
        <v>32.5</v>
      </c>
    </row>
    <row r="861" spans="1:23" ht="16.5" x14ac:dyDescent="0.3">
      <c r="A861" s="3">
        <v>860</v>
      </c>
      <c r="B861" s="1">
        <v>44690</v>
      </c>
      <c r="C861" s="1" t="s">
        <v>60</v>
      </c>
      <c r="D861" t="s">
        <v>24</v>
      </c>
      <c r="E861">
        <v>11</v>
      </c>
      <c r="F861" t="s">
        <v>23</v>
      </c>
      <c r="G861">
        <v>115</v>
      </c>
      <c r="H861">
        <v>4</v>
      </c>
      <c r="I861" s="2">
        <f>IFERROR(Table2[[#This Row],[Defects]]/Table2[[#This Row],[Units Produced]],"")</f>
        <v>3.4782608695652174E-2</v>
      </c>
      <c r="J861">
        <v>20.97</v>
      </c>
      <c r="K861" s="4">
        <f>IFERROR(Table2[[#This Row],[Units Produced]]/Table2[[#This Row],[Production Time Hours]],"")</f>
        <v>5.4840247973295186</v>
      </c>
      <c r="L861">
        <v>12.07</v>
      </c>
      <c r="M861">
        <v>23.15</v>
      </c>
      <c r="N861">
        <v>337.46</v>
      </c>
      <c r="O861">
        <v>4</v>
      </c>
      <c r="P861">
        <v>4.99</v>
      </c>
      <c r="Q861">
        <v>2.46</v>
      </c>
      <c r="R861">
        <v>1.17</v>
      </c>
      <c r="S861">
        <v>0.01</v>
      </c>
      <c r="T861">
        <v>0.77</v>
      </c>
      <c r="U861">
        <v>1</v>
      </c>
      <c r="V861">
        <v>19.5</v>
      </c>
      <c r="W861">
        <v>47.6</v>
      </c>
    </row>
    <row r="862" spans="1:23" ht="16.5" x14ac:dyDescent="0.3">
      <c r="A862" s="3">
        <v>861</v>
      </c>
      <c r="B862" s="1">
        <v>44691</v>
      </c>
      <c r="C862" s="1" t="s">
        <v>60</v>
      </c>
      <c r="D862" t="s">
        <v>24</v>
      </c>
      <c r="E862">
        <v>9</v>
      </c>
      <c r="F862" t="s">
        <v>23</v>
      </c>
      <c r="G862">
        <v>57</v>
      </c>
      <c r="H862">
        <v>7</v>
      </c>
      <c r="I862" s="2">
        <f>IFERROR(Table2[[#This Row],[Defects]]/Table2[[#This Row],[Units Produced]],"")</f>
        <v>0.12280701754385964</v>
      </c>
      <c r="J862">
        <v>12.28</v>
      </c>
      <c r="K862" s="4">
        <f>IFERROR(Table2[[#This Row],[Units Produced]]/Table2[[#This Row],[Production Time Hours]],"")</f>
        <v>4.6416938110749184</v>
      </c>
      <c r="L862">
        <v>10.17</v>
      </c>
      <c r="M862">
        <v>18.809999999999999</v>
      </c>
      <c r="N862">
        <v>241.66</v>
      </c>
      <c r="O862">
        <v>1</v>
      </c>
      <c r="P862">
        <v>2.39</v>
      </c>
      <c r="Q862">
        <v>1.25</v>
      </c>
      <c r="R862">
        <v>2.39</v>
      </c>
      <c r="S862">
        <v>3.2000000000000001E-2</v>
      </c>
      <c r="T862">
        <v>1.8</v>
      </c>
      <c r="U862">
        <v>1</v>
      </c>
      <c r="V862">
        <v>19.399999999999999</v>
      </c>
      <c r="W862">
        <v>41.2</v>
      </c>
    </row>
    <row r="863" spans="1:23" ht="16.5" x14ac:dyDescent="0.3">
      <c r="A863" s="3">
        <v>862</v>
      </c>
      <c r="B863" s="1">
        <v>44692</v>
      </c>
      <c r="C863" s="1" t="s">
        <v>60</v>
      </c>
      <c r="D863" t="s">
        <v>26</v>
      </c>
      <c r="E863">
        <v>14</v>
      </c>
      <c r="F863" t="s">
        <v>25</v>
      </c>
      <c r="G863">
        <v>92</v>
      </c>
      <c r="H863">
        <v>9</v>
      </c>
      <c r="I863" s="2">
        <f>IFERROR(Table2[[#This Row],[Defects]]/Table2[[#This Row],[Units Produced]],"")</f>
        <v>9.7826086956521743E-2</v>
      </c>
      <c r="J863">
        <v>8.41</v>
      </c>
      <c r="K863" s="4">
        <f>IFERROR(Table2[[#This Row],[Units Produced]]/Table2[[#This Row],[Production Time Hours]],"")</f>
        <v>10.939357907253269</v>
      </c>
      <c r="L863">
        <v>19.010000000000002</v>
      </c>
      <c r="M863">
        <v>28.01</v>
      </c>
      <c r="N863">
        <v>182.63</v>
      </c>
      <c r="O863">
        <v>4</v>
      </c>
      <c r="P863">
        <v>3.4</v>
      </c>
      <c r="Q863">
        <v>2.38</v>
      </c>
      <c r="R863">
        <v>1.75</v>
      </c>
      <c r="S863">
        <v>2.8000000000000001E-2</v>
      </c>
      <c r="T863">
        <v>1.95</v>
      </c>
      <c r="U863">
        <v>1</v>
      </c>
      <c r="V863">
        <v>21.8</v>
      </c>
      <c r="W863">
        <v>37.6</v>
      </c>
    </row>
    <row r="864" spans="1:23" ht="16.5" x14ac:dyDescent="0.3">
      <c r="A864" s="3">
        <v>863</v>
      </c>
      <c r="B864" s="1">
        <v>44693</v>
      </c>
      <c r="C864" s="1" t="s">
        <v>60</v>
      </c>
      <c r="D864" t="s">
        <v>26</v>
      </c>
      <c r="E864">
        <v>14</v>
      </c>
      <c r="F864" t="s">
        <v>23</v>
      </c>
      <c r="G864">
        <v>126</v>
      </c>
      <c r="H864">
        <v>5</v>
      </c>
      <c r="I864" s="2">
        <f>IFERROR(Table2[[#This Row],[Defects]]/Table2[[#This Row],[Units Produced]],"")</f>
        <v>3.968253968253968E-2</v>
      </c>
      <c r="J864">
        <v>19.149999999999999</v>
      </c>
      <c r="K864" s="4">
        <f>IFERROR(Table2[[#This Row],[Units Produced]]/Table2[[#This Row],[Production Time Hours]],"")</f>
        <v>6.5796344647519591</v>
      </c>
      <c r="L864">
        <v>11.55</v>
      </c>
      <c r="M864">
        <v>27.25</v>
      </c>
      <c r="N864">
        <v>459.26</v>
      </c>
      <c r="O864">
        <v>4</v>
      </c>
      <c r="P864">
        <v>3.18</v>
      </c>
      <c r="Q864">
        <v>0.43</v>
      </c>
      <c r="R864">
        <v>1.38</v>
      </c>
      <c r="S864">
        <v>0.02</v>
      </c>
      <c r="T864">
        <v>0.23</v>
      </c>
      <c r="U864">
        <v>2</v>
      </c>
      <c r="V864">
        <v>18.8</v>
      </c>
      <c r="W864">
        <v>56</v>
      </c>
    </row>
    <row r="865" spans="1:23" ht="16.5" x14ac:dyDescent="0.3">
      <c r="A865" s="3">
        <v>864</v>
      </c>
      <c r="B865" s="1">
        <v>44694</v>
      </c>
      <c r="C865" s="1" t="s">
        <v>60</v>
      </c>
      <c r="D865" t="s">
        <v>22</v>
      </c>
      <c r="E865">
        <v>6</v>
      </c>
      <c r="F865" t="s">
        <v>23</v>
      </c>
      <c r="G865">
        <v>168</v>
      </c>
      <c r="H865">
        <v>4</v>
      </c>
      <c r="I865" s="2">
        <f>IFERROR(Table2[[#This Row],[Defects]]/Table2[[#This Row],[Units Produced]],"")</f>
        <v>2.3809523809523808E-2</v>
      </c>
      <c r="J865">
        <v>14.08</v>
      </c>
      <c r="K865" s="4">
        <f>IFERROR(Table2[[#This Row],[Units Produced]]/Table2[[#This Row],[Production Time Hours]],"")</f>
        <v>11.931818181818182</v>
      </c>
      <c r="L865">
        <v>26.95</v>
      </c>
      <c r="M865">
        <v>22.4</v>
      </c>
      <c r="N865">
        <v>268.64</v>
      </c>
      <c r="O865">
        <v>4</v>
      </c>
      <c r="P865">
        <v>1.51</v>
      </c>
      <c r="Q865">
        <v>0.15</v>
      </c>
      <c r="R865">
        <v>1.85</v>
      </c>
      <c r="S865">
        <v>4.9000000000000002E-2</v>
      </c>
      <c r="T865">
        <v>1.32</v>
      </c>
      <c r="U865">
        <v>0</v>
      </c>
      <c r="V865">
        <v>18.3</v>
      </c>
      <c r="W865">
        <v>48.1</v>
      </c>
    </row>
    <row r="866" spans="1:23" ht="16.5" x14ac:dyDescent="0.3">
      <c r="A866" s="3">
        <v>865</v>
      </c>
      <c r="B866" s="1">
        <v>44695</v>
      </c>
      <c r="C866" s="1" t="s">
        <v>60</v>
      </c>
      <c r="D866" t="s">
        <v>26</v>
      </c>
      <c r="E866">
        <v>14</v>
      </c>
      <c r="F866" t="s">
        <v>25</v>
      </c>
      <c r="G866">
        <v>154</v>
      </c>
      <c r="H866">
        <v>9</v>
      </c>
      <c r="I866" s="2">
        <f>IFERROR(Table2[[#This Row],[Defects]]/Table2[[#This Row],[Units Produced]],"")</f>
        <v>5.844155844155844E-2</v>
      </c>
      <c r="J866">
        <v>13.97</v>
      </c>
      <c r="K866" s="4">
        <f>IFERROR(Table2[[#This Row],[Units Produced]]/Table2[[#This Row],[Production Time Hours]],"")</f>
        <v>11.023622047244094</v>
      </c>
      <c r="L866">
        <v>27.86</v>
      </c>
      <c r="M866">
        <v>27.16</v>
      </c>
      <c r="N866">
        <v>110.99</v>
      </c>
      <c r="O866">
        <v>4</v>
      </c>
      <c r="P866">
        <v>1.92</v>
      </c>
      <c r="Q866">
        <v>1.19</v>
      </c>
      <c r="R866">
        <v>2.16</v>
      </c>
      <c r="S866">
        <v>1.4999999999999999E-2</v>
      </c>
      <c r="T866">
        <v>0.82</v>
      </c>
      <c r="U866">
        <v>2</v>
      </c>
      <c r="V866">
        <v>22.1</v>
      </c>
      <c r="W866">
        <v>41.3</v>
      </c>
    </row>
    <row r="867" spans="1:23" ht="16.5" x14ac:dyDescent="0.3">
      <c r="A867" s="3">
        <v>866</v>
      </c>
      <c r="B867" s="1">
        <v>44696</v>
      </c>
      <c r="C867" s="1" t="s">
        <v>60</v>
      </c>
      <c r="D867" t="s">
        <v>22</v>
      </c>
      <c r="E867">
        <v>8</v>
      </c>
      <c r="F867" t="s">
        <v>23</v>
      </c>
      <c r="G867">
        <v>90</v>
      </c>
      <c r="H867">
        <v>8</v>
      </c>
      <c r="I867" s="2">
        <f>IFERROR(Table2[[#This Row],[Defects]]/Table2[[#This Row],[Units Produced]],"")</f>
        <v>8.8888888888888892E-2</v>
      </c>
      <c r="J867">
        <v>17.62</v>
      </c>
      <c r="K867" s="4">
        <f>IFERROR(Table2[[#This Row],[Units Produced]]/Table2[[#This Row],[Production Time Hours]],"")</f>
        <v>5.1078320090805898</v>
      </c>
      <c r="L867">
        <v>48.2</v>
      </c>
      <c r="M867">
        <v>16.55</v>
      </c>
      <c r="N867">
        <v>229.19</v>
      </c>
      <c r="O867">
        <v>2</v>
      </c>
      <c r="P867">
        <v>2.5099999999999998</v>
      </c>
      <c r="Q867">
        <v>0.81</v>
      </c>
      <c r="R867">
        <v>2.35</v>
      </c>
      <c r="S867">
        <v>4.5999999999999999E-2</v>
      </c>
      <c r="T867">
        <v>0.71</v>
      </c>
      <c r="U867">
        <v>2</v>
      </c>
      <c r="V867">
        <v>22.3</v>
      </c>
      <c r="W867">
        <v>40.200000000000003</v>
      </c>
    </row>
    <row r="868" spans="1:23" ht="16.5" x14ac:dyDescent="0.3">
      <c r="A868" s="3">
        <v>867</v>
      </c>
      <c r="B868" s="1">
        <v>44697</v>
      </c>
      <c r="C868" s="1" t="s">
        <v>60</v>
      </c>
      <c r="D868" t="s">
        <v>27</v>
      </c>
      <c r="E868">
        <v>17</v>
      </c>
      <c r="F868" t="s">
        <v>25</v>
      </c>
      <c r="G868">
        <v>192</v>
      </c>
      <c r="H868">
        <v>2</v>
      </c>
      <c r="I868" s="2">
        <f>IFERROR(Table2[[#This Row],[Defects]]/Table2[[#This Row],[Units Produced]],"")</f>
        <v>1.0416666666666666E-2</v>
      </c>
      <c r="J868">
        <v>23.72</v>
      </c>
      <c r="K868" s="4">
        <f>IFERROR(Table2[[#This Row],[Units Produced]]/Table2[[#This Row],[Production Time Hours]],"")</f>
        <v>8.094435075885329</v>
      </c>
      <c r="L868">
        <v>16.93</v>
      </c>
      <c r="M868">
        <v>28.61</v>
      </c>
      <c r="N868">
        <v>258.51</v>
      </c>
      <c r="O868">
        <v>3</v>
      </c>
      <c r="P868">
        <v>1.24</v>
      </c>
      <c r="Q868">
        <v>2.44</v>
      </c>
      <c r="R868">
        <v>1.73</v>
      </c>
      <c r="S868">
        <v>4.8000000000000001E-2</v>
      </c>
      <c r="T868">
        <v>0.04</v>
      </c>
      <c r="U868">
        <v>0</v>
      </c>
      <c r="V868">
        <v>18.7</v>
      </c>
      <c r="W868">
        <v>40.1</v>
      </c>
    </row>
    <row r="869" spans="1:23" ht="16.5" x14ac:dyDescent="0.3">
      <c r="A869" s="3">
        <v>868</v>
      </c>
      <c r="B869" s="1">
        <v>44698</v>
      </c>
      <c r="C869" s="1" t="s">
        <v>60</v>
      </c>
      <c r="D869" t="s">
        <v>26</v>
      </c>
      <c r="E869">
        <v>14</v>
      </c>
      <c r="F869" t="s">
        <v>23</v>
      </c>
      <c r="G869">
        <v>121</v>
      </c>
      <c r="I869" s="2">
        <f>IFERROR(Table2[[#This Row],[Defects]]/Table2[[#This Row],[Units Produced]],"")</f>
        <v>0</v>
      </c>
      <c r="J869">
        <v>9.5399999999999991</v>
      </c>
      <c r="K869" s="4">
        <f>IFERROR(Table2[[#This Row],[Units Produced]]/Table2[[#This Row],[Production Time Hours]],"")</f>
        <v>12.683438155136269</v>
      </c>
      <c r="L869">
        <v>28.11</v>
      </c>
      <c r="M869">
        <v>29.67</v>
      </c>
      <c r="N869">
        <v>167.94</v>
      </c>
      <c r="O869">
        <v>2</v>
      </c>
      <c r="Q869">
        <v>2.75</v>
      </c>
      <c r="R869">
        <v>1.86</v>
      </c>
      <c r="S869">
        <v>4.4999999999999998E-2</v>
      </c>
      <c r="T869">
        <v>0.23</v>
      </c>
      <c r="U869">
        <v>0</v>
      </c>
      <c r="V869">
        <v>19.100000000000001</v>
      </c>
      <c r="W869">
        <v>45.6</v>
      </c>
    </row>
    <row r="870" spans="1:23" ht="16.5" x14ac:dyDescent="0.3">
      <c r="A870" s="3">
        <v>869</v>
      </c>
      <c r="B870" s="1">
        <v>44699</v>
      </c>
      <c r="C870" s="1" t="s">
        <v>60</v>
      </c>
      <c r="D870" t="s">
        <v>24</v>
      </c>
      <c r="E870">
        <v>10</v>
      </c>
      <c r="F870" t="s">
        <v>23</v>
      </c>
      <c r="G870">
        <v>184</v>
      </c>
      <c r="H870">
        <v>7</v>
      </c>
      <c r="I870" s="2">
        <f>IFERROR(Table2[[#This Row],[Defects]]/Table2[[#This Row],[Units Produced]],"")</f>
        <v>3.8043478260869568E-2</v>
      </c>
      <c r="J870">
        <v>13.27</v>
      </c>
      <c r="K870" s="4">
        <f>IFERROR(Table2[[#This Row],[Units Produced]]/Table2[[#This Row],[Production Time Hours]],"")</f>
        <v>13.86586284853052</v>
      </c>
      <c r="L870">
        <v>22.31</v>
      </c>
      <c r="M870">
        <v>15.16</v>
      </c>
      <c r="N870">
        <v>394.07</v>
      </c>
      <c r="O870">
        <v>1</v>
      </c>
      <c r="P870">
        <v>4.83</v>
      </c>
      <c r="Q870">
        <v>1.96</v>
      </c>
      <c r="R870">
        <v>2.41</v>
      </c>
      <c r="S870">
        <v>2.8000000000000001E-2</v>
      </c>
      <c r="T870">
        <v>0.47</v>
      </c>
      <c r="U870">
        <v>1</v>
      </c>
      <c r="V870">
        <v>18.899999999999999</v>
      </c>
      <c r="W870">
        <v>53.1</v>
      </c>
    </row>
    <row r="871" spans="1:23" ht="16.5" x14ac:dyDescent="0.3">
      <c r="A871" s="3">
        <v>870</v>
      </c>
      <c r="B871" s="1">
        <v>44700</v>
      </c>
      <c r="C871" s="1" t="s">
        <v>60</v>
      </c>
      <c r="D871" t="s">
        <v>22</v>
      </c>
      <c r="E871">
        <v>5</v>
      </c>
      <c r="F871" t="s">
        <v>23</v>
      </c>
      <c r="G871">
        <v>137</v>
      </c>
      <c r="H871">
        <v>7</v>
      </c>
      <c r="I871" s="2">
        <f>IFERROR(Table2[[#This Row],[Defects]]/Table2[[#This Row],[Units Produced]],"")</f>
        <v>5.1094890510948905E-2</v>
      </c>
      <c r="J871">
        <v>7.81</v>
      </c>
      <c r="K871" s="4">
        <f>IFERROR(Table2[[#This Row],[Units Produced]]/Table2[[#This Row],[Production Time Hours]],"")</f>
        <v>17.541613316261206</v>
      </c>
      <c r="L871">
        <v>12.39</v>
      </c>
      <c r="M871">
        <v>28</v>
      </c>
      <c r="N871">
        <v>170.8</v>
      </c>
      <c r="O871">
        <v>3</v>
      </c>
      <c r="P871">
        <v>1.42</v>
      </c>
      <c r="Q871">
        <v>0.32</v>
      </c>
      <c r="R871">
        <v>1.53</v>
      </c>
      <c r="S871">
        <v>4.9000000000000002E-2</v>
      </c>
      <c r="T871">
        <v>0.92</v>
      </c>
      <c r="U871">
        <v>1</v>
      </c>
      <c r="V871">
        <v>24.1</v>
      </c>
      <c r="W871">
        <v>48.3</v>
      </c>
    </row>
    <row r="872" spans="1:23" ht="16.5" x14ac:dyDescent="0.3">
      <c r="A872" s="3">
        <v>871</v>
      </c>
      <c r="B872" s="1">
        <v>44701</v>
      </c>
      <c r="C872" s="1" t="s">
        <v>60</v>
      </c>
      <c r="D872" t="s">
        <v>27</v>
      </c>
      <c r="E872">
        <v>19</v>
      </c>
      <c r="F872" t="s">
        <v>23</v>
      </c>
      <c r="G872">
        <v>130</v>
      </c>
      <c r="I872" s="2">
        <f>IFERROR(Table2[[#This Row],[Defects]]/Table2[[#This Row],[Units Produced]],"")</f>
        <v>0</v>
      </c>
      <c r="J872">
        <v>9.92</v>
      </c>
      <c r="K872" s="4">
        <f>IFERROR(Table2[[#This Row],[Units Produced]]/Table2[[#This Row],[Production Time Hours]],"")</f>
        <v>13.10483870967742</v>
      </c>
      <c r="L872">
        <v>14.27</v>
      </c>
      <c r="M872">
        <v>26.28</v>
      </c>
      <c r="N872">
        <v>446.81</v>
      </c>
      <c r="O872">
        <v>4</v>
      </c>
      <c r="Q872">
        <v>0.05</v>
      </c>
      <c r="R872">
        <v>2.25</v>
      </c>
      <c r="S872">
        <v>0.01</v>
      </c>
      <c r="T872">
        <v>1.34</v>
      </c>
      <c r="U872">
        <v>1</v>
      </c>
      <c r="V872">
        <v>24</v>
      </c>
      <c r="W872">
        <v>57.4</v>
      </c>
    </row>
    <row r="873" spans="1:23" ht="16.5" x14ac:dyDescent="0.3">
      <c r="A873" s="3">
        <v>872</v>
      </c>
      <c r="B873" s="1">
        <v>44702</v>
      </c>
      <c r="C873" s="1" t="s">
        <v>60</v>
      </c>
      <c r="D873" t="s">
        <v>20</v>
      </c>
      <c r="E873">
        <v>3</v>
      </c>
      <c r="F873" t="s">
        <v>21</v>
      </c>
      <c r="G873">
        <v>69</v>
      </c>
      <c r="H873">
        <v>3</v>
      </c>
      <c r="I873" s="2">
        <f>IFERROR(Table2[[#This Row],[Defects]]/Table2[[#This Row],[Units Produced]],"")</f>
        <v>4.3478260869565216E-2</v>
      </c>
      <c r="J873">
        <v>2.4300000000000002</v>
      </c>
      <c r="K873" s="4">
        <f>IFERROR(Table2[[#This Row],[Units Produced]]/Table2[[#This Row],[Production Time Hours]],"")</f>
        <v>28.39506172839506</v>
      </c>
      <c r="L873">
        <v>45.09</v>
      </c>
      <c r="M873">
        <v>27.83</v>
      </c>
      <c r="N873">
        <v>342.91</v>
      </c>
      <c r="O873">
        <v>4</v>
      </c>
      <c r="P873">
        <v>4.1100000000000003</v>
      </c>
      <c r="Q873">
        <v>2.34</v>
      </c>
      <c r="R873">
        <v>1.58</v>
      </c>
      <c r="S873">
        <v>2.1999999999999999E-2</v>
      </c>
      <c r="T873">
        <v>1.1100000000000001</v>
      </c>
      <c r="U873">
        <v>0</v>
      </c>
      <c r="V873">
        <v>20.100000000000001</v>
      </c>
      <c r="W873">
        <v>41</v>
      </c>
    </row>
    <row r="874" spans="1:23" ht="16.5" x14ac:dyDescent="0.3">
      <c r="A874" s="3">
        <v>873</v>
      </c>
      <c r="B874" s="1">
        <v>44703</v>
      </c>
      <c r="C874" s="1" t="s">
        <v>60</v>
      </c>
      <c r="D874" t="s">
        <v>22</v>
      </c>
      <c r="E874">
        <v>7</v>
      </c>
      <c r="F874" t="s">
        <v>21</v>
      </c>
      <c r="G874">
        <v>194</v>
      </c>
      <c r="H874">
        <v>8</v>
      </c>
      <c r="I874" s="2">
        <f>IFERROR(Table2[[#This Row],[Defects]]/Table2[[#This Row],[Units Produced]],"")</f>
        <v>4.1237113402061855E-2</v>
      </c>
      <c r="J874">
        <v>10.17</v>
      </c>
      <c r="K874" s="4">
        <f>IFERROR(Table2[[#This Row],[Units Produced]]/Table2[[#This Row],[Production Time Hours]],"")</f>
        <v>19.075712881022614</v>
      </c>
      <c r="L874">
        <v>25.9</v>
      </c>
      <c r="M874">
        <v>19.45</v>
      </c>
      <c r="N874">
        <v>416.88</v>
      </c>
      <c r="O874">
        <v>3</v>
      </c>
      <c r="P874">
        <v>3.92</v>
      </c>
      <c r="Q874">
        <v>2.61</v>
      </c>
      <c r="R874">
        <v>2.17</v>
      </c>
      <c r="S874">
        <v>1.6E-2</v>
      </c>
      <c r="T874">
        <v>0.86</v>
      </c>
      <c r="U874">
        <v>2</v>
      </c>
      <c r="V874">
        <v>21.9</v>
      </c>
      <c r="W874">
        <v>52.2</v>
      </c>
    </row>
    <row r="875" spans="1:23" ht="16.5" x14ac:dyDescent="0.3">
      <c r="A875" s="3">
        <v>874</v>
      </c>
      <c r="B875" s="1">
        <v>44704</v>
      </c>
      <c r="C875" s="1" t="s">
        <v>60</v>
      </c>
      <c r="D875" t="s">
        <v>24</v>
      </c>
      <c r="E875">
        <v>10</v>
      </c>
      <c r="F875" t="s">
        <v>25</v>
      </c>
      <c r="G875">
        <v>61</v>
      </c>
      <c r="H875">
        <v>0</v>
      </c>
      <c r="I875" s="2">
        <f>IFERROR(Table2[[#This Row],[Defects]]/Table2[[#This Row],[Units Produced]],"")</f>
        <v>0</v>
      </c>
      <c r="J875">
        <v>5.49</v>
      </c>
      <c r="K875" s="4">
        <f>IFERROR(Table2[[#This Row],[Units Produced]]/Table2[[#This Row],[Production Time Hours]],"")</f>
        <v>11.111111111111111</v>
      </c>
      <c r="L875">
        <v>40.619999999999997</v>
      </c>
      <c r="M875">
        <v>29.33</v>
      </c>
      <c r="N875">
        <v>372.51</v>
      </c>
      <c r="O875">
        <v>1</v>
      </c>
      <c r="P875">
        <v>0.78</v>
      </c>
      <c r="Q875">
        <v>2.84</v>
      </c>
      <c r="R875">
        <v>1.67</v>
      </c>
      <c r="S875">
        <v>1.6E-2</v>
      </c>
      <c r="T875">
        <v>1.25</v>
      </c>
      <c r="U875">
        <v>1</v>
      </c>
      <c r="V875">
        <v>23.1</v>
      </c>
      <c r="W875">
        <v>36.799999999999997</v>
      </c>
    </row>
    <row r="876" spans="1:23" ht="16.5" x14ac:dyDescent="0.3">
      <c r="A876" s="3">
        <v>875</v>
      </c>
      <c r="B876" s="1">
        <v>44705</v>
      </c>
      <c r="C876" s="1" t="s">
        <v>60</v>
      </c>
      <c r="D876" t="s">
        <v>26</v>
      </c>
      <c r="E876">
        <v>15</v>
      </c>
      <c r="F876" t="s">
        <v>23</v>
      </c>
      <c r="G876">
        <v>170</v>
      </c>
      <c r="H876">
        <v>2</v>
      </c>
      <c r="I876" s="2">
        <f>IFERROR(Table2[[#This Row],[Defects]]/Table2[[#This Row],[Units Produced]],"")</f>
        <v>1.1764705882352941E-2</v>
      </c>
      <c r="J876">
        <v>15</v>
      </c>
      <c r="K876" s="4">
        <f>IFERROR(Table2[[#This Row],[Units Produced]]/Table2[[#This Row],[Production Time Hours]],"")</f>
        <v>11.333333333333334</v>
      </c>
      <c r="L876">
        <v>27.95</v>
      </c>
      <c r="M876">
        <v>27.49</v>
      </c>
      <c r="N876">
        <v>405.13</v>
      </c>
      <c r="O876">
        <v>4</v>
      </c>
      <c r="P876">
        <v>0.81</v>
      </c>
      <c r="Q876">
        <v>2.15</v>
      </c>
      <c r="R876">
        <v>0.97</v>
      </c>
      <c r="S876">
        <v>0.04</v>
      </c>
      <c r="T876">
        <v>0.86</v>
      </c>
      <c r="U876">
        <v>1</v>
      </c>
      <c r="V876">
        <v>24.8</v>
      </c>
      <c r="W876">
        <v>58.3</v>
      </c>
    </row>
    <row r="877" spans="1:23" ht="16.5" x14ac:dyDescent="0.3">
      <c r="A877" s="3">
        <v>876</v>
      </c>
      <c r="B877" s="1">
        <v>44706</v>
      </c>
      <c r="C877" s="1" t="s">
        <v>60</v>
      </c>
      <c r="D877" t="s">
        <v>27</v>
      </c>
      <c r="E877">
        <v>18</v>
      </c>
      <c r="F877" t="s">
        <v>23</v>
      </c>
      <c r="G877">
        <v>179</v>
      </c>
      <c r="I877" s="2">
        <f>IFERROR(Table2[[#This Row],[Defects]]/Table2[[#This Row],[Units Produced]],"")</f>
        <v>0</v>
      </c>
      <c r="J877">
        <v>1.99</v>
      </c>
      <c r="K877" s="4">
        <f>IFERROR(Table2[[#This Row],[Units Produced]]/Table2[[#This Row],[Production Time Hours]],"")</f>
        <v>89.949748743718587</v>
      </c>
      <c r="L877">
        <v>46.52</v>
      </c>
      <c r="M877">
        <v>21.18</v>
      </c>
      <c r="N877">
        <v>266.86</v>
      </c>
      <c r="O877">
        <v>2</v>
      </c>
      <c r="P877">
        <v>0.85</v>
      </c>
      <c r="Q877">
        <v>0.1</v>
      </c>
      <c r="R877">
        <v>0.89</v>
      </c>
      <c r="S877">
        <v>2.1000000000000001E-2</v>
      </c>
      <c r="T877">
        <v>0.73</v>
      </c>
      <c r="U877">
        <v>2</v>
      </c>
      <c r="V877">
        <v>18.7</v>
      </c>
      <c r="W877">
        <v>32</v>
      </c>
    </row>
    <row r="878" spans="1:23" ht="16.5" x14ac:dyDescent="0.3">
      <c r="A878" s="3">
        <v>877</v>
      </c>
      <c r="B878" s="1">
        <v>44707</v>
      </c>
      <c r="C878" s="1" t="s">
        <v>60</v>
      </c>
      <c r="D878" t="s">
        <v>20</v>
      </c>
      <c r="E878">
        <v>3</v>
      </c>
      <c r="F878" t="s">
        <v>23</v>
      </c>
      <c r="G878">
        <v>93</v>
      </c>
      <c r="H878">
        <v>0</v>
      </c>
      <c r="I878" s="2">
        <f>IFERROR(Table2[[#This Row],[Defects]]/Table2[[#This Row],[Units Produced]],"")</f>
        <v>0</v>
      </c>
      <c r="J878">
        <v>3.96</v>
      </c>
      <c r="K878" s="4">
        <f>IFERROR(Table2[[#This Row],[Units Produced]]/Table2[[#This Row],[Production Time Hours]],"")</f>
        <v>23.484848484848484</v>
      </c>
      <c r="L878">
        <v>38.090000000000003</v>
      </c>
      <c r="M878">
        <v>26.83</v>
      </c>
      <c r="N878">
        <v>337.3</v>
      </c>
      <c r="O878">
        <v>3</v>
      </c>
      <c r="P878">
        <v>2.84</v>
      </c>
      <c r="Q878">
        <v>1.44</v>
      </c>
      <c r="R878">
        <v>1.1399999999999999</v>
      </c>
      <c r="S878">
        <v>2.5999999999999999E-2</v>
      </c>
      <c r="U878">
        <v>1</v>
      </c>
      <c r="V878">
        <v>23.4</v>
      </c>
      <c r="W878">
        <v>37.6</v>
      </c>
    </row>
    <row r="879" spans="1:23" ht="16.5" x14ac:dyDescent="0.3">
      <c r="A879" s="3">
        <v>878</v>
      </c>
      <c r="B879" s="1">
        <v>44708</v>
      </c>
      <c r="C879" s="1" t="s">
        <v>60</v>
      </c>
      <c r="D879" t="s">
        <v>26</v>
      </c>
      <c r="E879">
        <v>14</v>
      </c>
      <c r="F879" t="s">
        <v>21</v>
      </c>
      <c r="G879">
        <v>175</v>
      </c>
      <c r="H879">
        <v>4</v>
      </c>
      <c r="I879" s="2">
        <f>IFERROR(Table2[[#This Row],[Defects]]/Table2[[#This Row],[Units Produced]],"")</f>
        <v>2.2857142857142857E-2</v>
      </c>
      <c r="J879">
        <v>13.36</v>
      </c>
      <c r="K879" s="4">
        <f>IFERROR(Table2[[#This Row],[Units Produced]]/Table2[[#This Row],[Production Time Hours]],"")</f>
        <v>13.098802395209582</v>
      </c>
      <c r="L879">
        <v>23.64</v>
      </c>
      <c r="M879">
        <v>21.39</v>
      </c>
      <c r="N879">
        <v>252.61</v>
      </c>
      <c r="O879">
        <v>1</v>
      </c>
      <c r="P879">
        <v>4.1100000000000003</v>
      </c>
      <c r="Q879">
        <v>1.47</v>
      </c>
      <c r="R879">
        <v>1.04</v>
      </c>
      <c r="S879">
        <v>3.4000000000000002E-2</v>
      </c>
      <c r="T879">
        <v>1.69</v>
      </c>
      <c r="U879">
        <v>2</v>
      </c>
      <c r="V879">
        <v>19.3</v>
      </c>
      <c r="W879">
        <v>57.6</v>
      </c>
    </row>
    <row r="880" spans="1:23" ht="16.5" x14ac:dyDescent="0.3">
      <c r="A880" s="3">
        <v>879</v>
      </c>
      <c r="B880" s="1">
        <v>44709</v>
      </c>
      <c r="C880" s="1" t="s">
        <v>60</v>
      </c>
      <c r="D880" t="s">
        <v>22</v>
      </c>
      <c r="E880">
        <v>8</v>
      </c>
      <c r="F880" t="s">
        <v>21</v>
      </c>
      <c r="G880">
        <v>195</v>
      </c>
      <c r="H880">
        <v>1</v>
      </c>
      <c r="I880" s="2">
        <f>IFERROR(Table2[[#This Row],[Defects]]/Table2[[#This Row],[Units Produced]],"")</f>
        <v>5.1282051282051282E-3</v>
      </c>
      <c r="J880">
        <v>10.42</v>
      </c>
      <c r="K880" s="4">
        <f>IFERROR(Table2[[#This Row],[Units Produced]]/Table2[[#This Row],[Production Time Hours]],"")</f>
        <v>18.71401151631478</v>
      </c>
      <c r="L880">
        <v>44.51</v>
      </c>
      <c r="M880">
        <v>19.95</v>
      </c>
      <c r="N880">
        <v>387.98</v>
      </c>
      <c r="O880">
        <v>3</v>
      </c>
      <c r="P880">
        <v>3.68</v>
      </c>
      <c r="Q880">
        <v>0.13</v>
      </c>
      <c r="R880">
        <v>1.31</v>
      </c>
      <c r="S880">
        <v>4.1000000000000002E-2</v>
      </c>
      <c r="T880">
        <v>0.2</v>
      </c>
      <c r="U880">
        <v>1</v>
      </c>
      <c r="V880">
        <v>24.8</v>
      </c>
      <c r="W880">
        <v>57.6</v>
      </c>
    </row>
    <row r="881" spans="1:23" ht="16.5" x14ac:dyDescent="0.3">
      <c r="A881" s="3">
        <v>880</v>
      </c>
      <c r="B881" s="1">
        <v>44710</v>
      </c>
      <c r="C881" s="1" t="s">
        <v>60</v>
      </c>
      <c r="D881" t="s">
        <v>24</v>
      </c>
      <c r="E881">
        <v>10</v>
      </c>
      <c r="F881" t="s">
        <v>23</v>
      </c>
      <c r="G881">
        <v>103</v>
      </c>
      <c r="H881">
        <v>6</v>
      </c>
      <c r="I881" s="2">
        <f>IFERROR(Table2[[#This Row],[Defects]]/Table2[[#This Row],[Units Produced]],"")</f>
        <v>5.8252427184466021E-2</v>
      </c>
      <c r="J881">
        <v>10.4</v>
      </c>
      <c r="K881" s="4">
        <f>IFERROR(Table2[[#This Row],[Units Produced]]/Table2[[#This Row],[Production Time Hours]],"")</f>
        <v>9.9038461538461533</v>
      </c>
      <c r="L881">
        <v>13.48</v>
      </c>
      <c r="M881">
        <v>17.190000000000001</v>
      </c>
      <c r="N881">
        <v>224.22</v>
      </c>
      <c r="O881">
        <v>3</v>
      </c>
      <c r="P881">
        <v>1.93</v>
      </c>
      <c r="Q881">
        <v>2.73</v>
      </c>
      <c r="R881">
        <v>1.89</v>
      </c>
      <c r="S881">
        <v>2.1999999999999999E-2</v>
      </c>
      <c r="T881">
        <v>1.33</v>
      </c>
      <c r="U881">
        <v>1</v>
      </c>
      <c r="V881">
        <v>22.9</v>
      </c>
      <c r="W881">
        <v>31.6</v>
      </c>
    </row>
    <row r="882" spans="1:23" ht="16.5" x14ac:dyDescent="0.3">
      <c r="A882" s="3">
        <v>881</v>
      </c>
      <c r="B882" s="1">
        <v>44711</v>
      </c>
      <c r="C882" s="1" t="s">
        <v>60</v>
      </c>
      <c r="D882" t="s">
        <v>20</v>
      </c>
      <c r="E882">
        <v>1</v>
      </c>
      <c r="F882" t="s">
        <v>21</v>
      </c>
      <c r="G882">
        <v>185</v>
      </c>
      <c r="I882" s="2">
        <f>IFERROR(Table2[[#This Row],[Defects]]/Table2[[#This Row],[Units Produced]],"")</f>
        <v>0</v>
      </c>
      <c r="J882">
        <v>13.45</v>
      </c>
      <c r="K882" s="4">
        <f>IFERROR(Table2[[#This Row],[Units Produced]]/Table2[[#This Row],[Production Time Hours]],"")</f>
        <v>13.7546468401487</v>
      </c>
      <c r="L882">
        <v>13.04</v>
      </c>
      <c r="M882">
        <v>28.91</v>
      </c>
      <c r="N882">
        <v>233.92</v>
      </c>
      <c r="O882">
        <v>1</v>
      </c>
      <c r="P882">
        <v>2.91</v>
      </c>
      <c r="Q882">
        <v>2.29</v>
      </c>
      <c r="R882">
        <v>2.2200000000000002</v>
      </c>
      <c r="S882">
        <v>4.2999999999999997E-2</v>
      </c>
      <c r="T882">
        <v>1.99</v>
      </c>
      <c r="U882">
        <v>1</v>
      </c>
      <c r="V882">
        <v>22.8</v>
      </c>
      <c r="W882">
        <v>52.6</v>
      </c>
    </row>
    <row r="883" spans="1:23" ht="16.5" x14ac:dyDescent="0.3">
      <c r="A883" s="3">
        <v>882</v>
      </c>
      <c r="B883" s="1">
        <v>44712</v>
      </c>
      <c r="C883" s="1" t="s">
        <v>60</v>
      </c>
      <c r="D883" t="s">
        <v>20</v>
      </c>
      <c r="E883">
        <v>4</v>
      </c>
      <c r="F883" t="s">
        <v>23</v>
      </c>
      <c r="G883">
        <v>141</v>
      </c>
      <c r="H883">
        <v>8</v>
      </c>
      <c r="I883" s="2">
        <f>IFERROR(Table2[[#This Row],[Defects]]/Table2[[#This Row],[Units Produced]],"")</f>
        <v>5.6737588652482268E-2</v>
      </c>
      <c r="J883">
        <v>6.32</v>
      </c>
      <c r="K883" s="4">
        <f>IFERROR(Table2[[#This Row],[Units Produced]]/Table2[[#This Row],[Production Time Hours]],"")</f>
        <v>22.310126582278482</v>
      </c>
      <c r="L883">
        <v>32.19</v>
      </c>
      <c r="M883">
        <v>18.47</v>
      </c>
      <c r="N883">
        <v>431.11</v>
      </c>
      <c r="O883">
        <v>1</v>
      </c>
      <c r="P883">
        <v>3.52</v>
      </c>
      <c r="Q883">
        <v>0.62</v>
      </c>
      <c r="R883">
        <v>0.82</v>
      </c>
      <c r="S883">
        <v>3.1E-2</v>
      </c>
      <c r="T883">
        <v>1.24</v>
      </c>
      <c r="U883">
        <v>0</v>
      </c>
      <c r="V883">
        <v>19.600000000000001</v>
      </c>
      <c r="W883">
        <v>48</v>
      </c>
    </row>
    <row r="884" spans="1:23" ht="16.5" x14ac:dyDescent="0.3">
      <c r="A884" s="3">
        <v>883</v>
      </c>
      <c r="B884" s="1">
        <v>44713</v>
      </c>
      <c r="C884" s="1" t="s">
        <v>61</v>
      </c>
      <c r="D884" t="s">
        <v>26</v>
      </c>
      <c r="E884">
        <v>13</v>
      </c>
      <c r="F884" t="s">
        <v>25</v>
      </c>
      <c r="G884">
        <v>191</v>
      </c>
      <c r="I884" s="2">
        <f>IFERROR(Table2[[#This Row],[Defects]]/Table2[[#This Row],[Units Produced]],"")</f>
        <v>0</v>
      </c>
      <c r="J884">
        <v>4.3099999999999996</v>
      </c>
      <c r="K884" s="4">
        <f>IFERROR(Table2[[#This Row],[Units Produced]]/Table2[[#This Row],[Production Time Hours]],"")</f>
        <v>44.315545243619496</v>
      </c>
      <c r="L884">
        <v>39.25</v>
      </c>
      <c r="M884">
        <v>22.67</v>
      </c>
      <c r="N884">
        <v>172.06</v>
      </c>
      <c r="O884">
        <v>4</v>
      </c>
      <c r="P884">
        <v>0.05</v>
      </c>
      <c r="Q884">
        <v>1.96</v>
      </c>
      <c r="R884">
        <v>1.63</v>
      </c>
      <c r="S884">
        <v>3.7999999999999999E-2</v>
      </c>
      <c r="U884">
        <v>2</v>
      </c>
      <c r="V884">
        <v>21</v>
      </c>
      <c r="W884">
        <v>36.299999999999997</v>
      </c>
    </row>
    <row r="885" spans="1:23" ht="16.5" x14ac:dyDescent="0.3">
      <c r="A885" s="3">
        <v>884</v>
      </c>
      <c r="B885" s="1">
        <v>44714</v>
      </c>
      <c r="C885" s="1" t="s">
        <v>61</v>
      </c>
      <c r="D885" t="s">
        <v>27</v>
      </c>
      <c r="E885">
        <v>17</v>
      </c>
      <c r="F885" t="s">
        <v>25</v>
      </c>
      <c r="G885">
        <v>83</v>
      </c>
      <c r="I885" s="2">
        <f>IFERROR(Table2[[#This Row],[Defects]]/Table2[[#This Row],[Units Produced]],"")</f>
        <v>0</v>
      </c>
      <c r="J885">
        <v>2.98</v>
      </c>
      <c r="K885" s="4">
        <f>IFERROR(Table2[[#This Row],[Units Produced]]/Table2[[#This Row],[Production Time Hours]],"")</f>
        <v>27.85234899328859</v>
      </c>
      <c r="L885">
        <v>34.04</v>
      </c>
      <c r="M885">
        <v>22.93</v>
      </c>
      <c r="N885">
        <v>259.60000000000002</v>
      </c>
      <c r="O885">
        <v>1</v>
      </c>
      <c r="P885">
        <v>4.12</v>
      </c>
      <c r="Q885">
        <v>2.44</v>
      </c>
      <c r="R885">
        <v>1.82</v>
      </c>
      <c r="S885">
        <v>3.7999999999999999E-2</v>
      </c>
      <c r="T885">
        <v>1.34</v>
      </c>
      <c r="U885">
        <v>2</v>
      </c>
      <c r="V885">
        <v>18.5</v>
      </c>
      <c r="W885">
        <v>41.2</v>
      </c>
    </row>
    <row r="886" spans="1:23" ht="16.5" x14ac:dyDescent="0.3">
      <c r="A886" s="3">
        <v>885</v>
      </c>
      <c r="B886" s="1">
        <v>44715</v>
      </c>
      <c r="C886" s="1" t="s">
        <v>61</v>
      </c>
      <c r="D886" t="s">
        <v>24</v>
      </c>
      <c r="E886">
        <v>11</v>
      </c>
      <c r="F886" t="s">
        <v>21</v>
      </c>
      <c r="G886">
        <v>159</v>
      </c>
      <c r="I886" s="2">
        <f>IFERROR(Table2[[#This Row],[Defects]]/Table2[[#This Row],[Units Produced]],"")</f>
        <v>0</v>
      </c>
      <c r="J886">
        <v>21.23</v>
      </c>
      <c r="K886" s="4">
        <f>IFERROR(Table2[[#This Row],[Units Produced]]/Table2[[#This Row],[Production Time Hours]],"")</f>
        <v>7.4894017899199241</v>
      </c>
      <c r="L886">
        <v>36.51</v>
      </c>
      <c r="M886">
        <v>15.51</v>
      </c>
      <c r="N886">
        <v>329.3</v>
      </c>
      <c r="O886">
        <v>2</v>
      </c>
      <c r="P886">
        <v>3.92</v>
      </c>
      <c r="Q886">
        <v>2.56</v>
      </c>
      <c r="R886">
        <v>1.58</v>
      </c>
      <c r="S886">
        <v>4.5999999999999999E-2</v>
      </c>
      <c r="U886">
        <v>1</v>
      </c>
      <c r="V886">
        <v>18</v>
      </c>
      <c r="W886">
        <v>56.9</v>
      </c>
    </row>
    <row r="887" spans="1:23" ht="16.5" x14ac:dyDescent="0.3">
      <c r="A887" s="3">
        <v>886</v>
      </c>
      <c r="B887" s="1">
        <v>44716</v>
      </c>
      <c r="C887" s="1" t="s">
        <v>61</v>
      </c>
      <c r="D887" t="s">
        <v>27</v>
      </c>
      <c r="E887">
        <v>18</v>
      </c>
      <c r="F887" t="s">
        <v>23</v>
      </c>
      <c r="G887">
        <v>67</v>
      </c>
      <c r="H887">
        <v>2</v>
      </c>
      <c r="I887" s="2">
        <f>IFERROR(Table2[[#This Row],[Defects]]/Table2[[#This Row],[Units Produced]],"")</f>
        <v>2.9850746268656716E-2</v>
      </c>
      <c r="J887">
        <v>18.809999999999999</v>
      </c>
      <c r="K887" s="4">
        <f>IFERROR(Table2[[#This Row],[Units Produced]]/Table2[[#This Row],[Production Time Hours]],"")</f>
        <v>3.5619351408825097</v>
      </c>
      <c r="L887">
        <v>20.420000000000002</v>
      </c>
      <c r="M887">
        <v>26.95</v>
      </c>
      <c r="N887">
        <v>153.4</v>
      </c>
      <c r="O887">
        <v>2</v>
      </c>
      <c r="P887">
        <v>3.69</v>
      </c>
      <c r="Q887">
        <v>2.6</v>
      </c>
      <c r="R887">
        <v>0.63</v>
      </c>
      <c r="S887">
        <v>4.2999999999999997E-2</v>
      </c>
      <c r="U887">
        <v>2</v>
      </c>
      <c r="V887">
        <v>19.8</v>
      </c>
      <c r="W887">
        <v>55.8</v>
      </c>
    </row>
    <row r="888" spans="1:23" ht="16.5" x14ac:dyDescent="0.3">
      <c r="A888" s="3">
        <v>887</v>
      </c>
      <c r="B888" s="1">
        <v>44717</v>
      </c>
      <c r="C888" s="1" t="s">
        <v>61</v>
      </c>
      <c r="D888" t="s">
        <v>27</v>
      </c>
      <c r="E888">
        <v>19</v>
      </c>
      <c r="F888" t="s">
        <v>25</v>
      </c>
      <c r="G888">
        <v>154</v>
      </c>
      <c r="H888">
        <v>8</v>
      </c>
      <c r="I888" s="2">
        <f>IFERROR(Table2[[#This Row],[Defects]]/Table2[[#This Row],[Units Produced]],"")</f>
        <v>5.1948051948051951E-2</v>
      </c>
      <c r="J888">
        <v>9.5399999999999991</v>
      </c>
      <c r="K888" s="4">
        <f>IFERROR(Table2[[#This Row],[Units Produced]]/Table2[[#This Row],[Production Time Hours]],"")</f>
        <v>16.142557651991616</v>
      </c>
      <c r="L888">
        <v>45.12</v>
      </c>
      <c r="M888">
        <v>25.4</v>
      </c>
      <c r="N888">
        <v>345.11</v>
      </c>
      <c r="O888">
        <v>2</v>
      </c>
      <c r="P888">
        <v>4.82</v>
      </c>
      <c r="R888">
        <v>1.78</v>
      </c>
      <c r="S888">
        <v>4.4999999999999998E-2</v>
      </c>
      <c r="U888">
        <v>2</v>
      </c>
      <c r="V888">
        <v>24.2</v>
      </c>
      <c r="W888">
        <v>36.9</v>
      </c>
    </row>
    <row r="889" spans="1:23" ht="16.5" x14ac:dyDescent="0.3">
      <c r="A889" s="3">
        <v>888</v>
      </c>
      <c r="B889" s="1">
        <v>44718</v>
      </c>
      <c r="C889" s="1" t="s">
        <v>61</v>
      </c>
      <c r="D889" t="s">
        <v>27</v>
      </c>
      <c r="E889">
        <v>18</v>
      </c>
      <c r="F889" t="s">
        <v>25</v>
      </c>
      <c r="G889">
        <v>179</v>
      </c>
      <c r="H889">
        <v>9</v>
      </c>
      <c r="I889" s="2">
        <f>IFERROR(Table2[[#This Row],[Defects]]/Table2[[#This Row],[Units Produced]],"")</f>
        <v>5.027932960893855E-2</v>
      </c>
      <c r="J889">
        <v>7.33</v>
      </c>
      <c r="K889" s="4">
        <f>IFERROR(Table2[[#This Row],[Units Produced]]/Table2[[#This Row],[Production Time Hours]],"")</f>
        <v>24.42019099590723</v>
      </c>
      <c r="L889">
        <v>48.87</v>
      </c>
      <c r="M889">
        <v>19.34</v>
      </c>
      <c r="N889">
        <v>249.52</v>
      </c>
      <c r="O889">
        <v>3</v>
      </c>
      <c r="P889">
        <v>0.04</v>
      </c>
      <c r="Q889">
        <v>1.86</v>
      </c>
      <c r="R889">
        <v>1.1499999999999999</v>
      </c>
      <c r="S889">
        <v>3.6999999999999998E-2</v>
      </c>
      <c r="T889">
        <v>0.54</v>
      </c>
      <c r="U889">
        <v>0</v>
      </c>
      <c r="V889">
        <v>20.7</v>
      </c>
      <c r="W889">
        <v>39.1</v>
      </c>
    </row>
    <row r="890" spans="1:23" ht="16.5" x14ac:dyDescent="0.3">
      <c r="A890" s="3">
        <v>889</v>
      </c>
      <c r="B890" s="1">
        <v>44719</v>
      </c>
      <c r="C890" s="1" t="s">
        <v>61</v>
      </c>
      <c r="D890" t="s">
        <v>26</v>
      </c>
      <c r="E890">
        <v>15</v>
      </c>
      <c r="F890" t="s">
        <v>21</v>
      </c>
      <c r="G890">
        <v>71</v>
      </c>
      <c r="H890">
        <v>8</v>
      </c>
      <c r="I890" s="2">
        <f>IFERROR(Table2[[#This Row],[Defects]]/Table2[[#This Row],[Units Produced]],"")</f>
        <v>0.11267605633802817</v>
      </c>
      <c r="J890">
        <v>12.94</v>
      </c>
      <c r="K890" s="4">
        <f>IFERROR(Table2[[#This Row],[Units Produced]]/Table2[[#This Row],[Production Time Hours]],"")</f>
        <v>5.4868624420401853</v>
      </c>
      <c r="L890">
        <v>25.53</v>
      </c>
      <c r="M890">
        <v>28.99</v>
      </c>
      <c r="N890">
        <v>185.69</v>
      </c>
      <c r="O890">
        <v>4</v>
      </c>
      <c r="P890">
        <v>4.12</v>
      </c>
      <c r="Q890">
        <v>0.26</v>
      </c>
      <c r="R890">
        <v>0.97</v>
      </c>
      <c r="S890">
        <v>1.4999999999999999E-2</v>
      </c>
      <c r="T890">
        <v>0.69</v>
      </c>
      <c r="U890">
        <v>1</v>
      </c>
      <c r="V890">
        <v>20.7</v>
      </c>
      <c r="W890">
        <v>36.299999999999997</v>
      </c>
    </row>
    <row r="891" spans="1:23" ht="16.5" x14ac:dyDescent="0.3">
      <c r="A891" s="3">
        <v>890</v>
      </c>
      <c r="B891" s="1">
        <v>44720</v>
      </c>
      <c r="C891" s="1" t="s">
        <v>61</v>
      </c>
      <c r="D891" t="s">
        <v>27</v>
      </c>
      <c r="E891">
        <v>19</v>
      </c>
      <c r="F891" t="s">
        <v>23</v>
      </c>
      <c r="G891">
        <v>86</v>
      </c>
      <c r="H891">
        <v>2</v>
      </c>
      <c r="I891" s="2">
        <f>IFERROR(Table2[[#This Row],[Defects]]/Table2[[#This Row],[Units Produced]],"")</f>
        <v>2.3255813953488372E-2</v>
      </c>
      <c r="J891">
        <v>2.95</v>
      </c>
      <c r="K891" s="4">
        <f>IFERROR(Table2[[#This Row],[Units Produced]]/Table2[[#This Row],[Production Time Hours]],"")</f>
        <v>29.152542372881353</v>
      </c>
      <c r="L891">
        <v>26.36</v>
      </c>
      <c r="M891">
        <v>29.87</v>
      </c>
      <c r="N891">
        <v>122.83</v>
      </c>
      <c r="O891">
        <v>3</v>
      </c>
      <c r="P891">
        <v>2.34</v>
      </c>
      <c r="Q891">
        <v>0.78</v>
      </c>
      <c r="R891">
        <v>1.39</v>
      </c>
      <c r="S891">
        <v>1.6E-2</v>
      </c>
      <c r="T891">
        <v>1.43</v>
      </c>
      <c r="U891">
        <v>2</v>
      </c>
      <c r="V891">
        <v>18.8</v>
      </c>
      <c r="W891">
        <v>42.1</v>
      </c>
    </row>
    <row r="892" spans="1:23" ht="16.5" x14ac:dyDescent="0.3">
      <c r="A892" s="3">
        <v>891</v>
      </c>
      <c r="B892" s="1">
        <v>44721</v>
      </c>
      <c r="C892" s="1" t="s">
        <v>61</v>
      </c>
      <c r="D892" t="s">
        <v>20</v>
      </c>
      <c r="E892">
        <v>4</v>
      </c>
      <c r="F892" t="s">
        <v>23</v>
      </c>
      <c r="G892">
        <v>111</v>
      </c>
      <c r="H892">
        <v>2</v>
      </c>
      <c r="I892" s="2">
        <f>IFERROR(Table2[[#This Row],[Defects]]/Table2[[#This Row],[Units Produced]],"")</f>
        <v>1.8018018018018018E-2</v>
      </c>
      <c r="J892">
        <v>22.1</v>
      </c>
      <c r="K892" s="4">
        <f>IFERROR(Table2[[#This Row],[Units Produced]]/Table2[[#This Row],[Production Time Hours]],"")</f>
        <v>5.0226244343891402</v>
      </c>
      <c r="L892">
        <v>28.15</v>
      </c>
      <c r="M892">
        <v>25.11</v>
      </c>
      <c r="N892">
        <v>325.32</v>
      </c>
      <c r="O892">
        <v>2</v>
      </c>
      <c r="R892">
        <v>1.93</v>
      </c>
      <c r="S892">
        <v>4.2999999999999997E-2</v>
      </c>
      <c r="T892">
        <v>0.23</v>
      </c>
      <c r="U892">
        <v>1</v>
      </c>
      <c r="V892">
        <v>19.3</v>
      </c>
      <c r="W892">
        <v>58.5</v>
      </c>
    </row>
    <row r="893" spans="1:23" ht="16.5" x14ac:dyDescent="0.3">
      <c r="A893" s="3">
        <v>892</v>
      </c>
      <c r="B893" s="1">
        <v>44722</v>
      </c>
      <c r="C893" s="1" t="s">
        <v>61</v>
      </c>
      <c r="D893" t="s">
        <v>24</v>
      </c>
      <c r="E893">
        <v>11</v>
      </c>
      <c r="F893" t="s">
        <v>25</v>
      </c>
      <c r="G893">
        <v>180</v>
      </c>
      <c r="H893">
        <v>1</v>
      </c>
      <c r="I893" s="2">
        <f>IFERROR(Table2[[#This Row],[Defects]]/Table2[[#This Row],[Units Produced]],"")</f>
        <v>5.5555555555555558E-3</v>
      </c>
      <c r="J893">
        <v>14.26</v>
      </c>
      <c r="K893" s="4">
        <f>IFERROR(Table2[[#This Row],[Units Produced]]/Table2[[#This Row],[Production Time Hours]],"")</f>
        <v>12.622720897615709</v>
      </c>
      <c r="L893">
        <v>18</v>
      </c>
      <c r="M893">
        <v>26.23</v>
      </c>
      <c r="N893">
        <v>488.55</v>
      </c>
      <c r="O893">
        <v>1</v>
      </c>
      <c r="P893">
        <v>0.15</v>
      </c>
      <c r="Q893">
        <v>1.1000000000000001</v>
      </c>
      <c r="R893">
        <v>1.6</v>
      </c>
      <c r="S893">
        <v>3.5000000000000003E-2</v>
      </c>
      <c r="U893">
        <v>1</v>
      </c>
      <c r="V893">
        <v>23.1</v>
      </c>
      <c r="W893">
        <v>49.6</v>
      </c>
    </row>
    <row r="894" spans="1:23" ht="16.5" x14ac:dyDescent="0.3">
      <c r="A894" s="3">
        <v>893</v>
      </c>
      <c r="B894" s="1">
        <v>44723</v>
      </c>
      <c r="C894" s="1" t="s">
        <v>61</v>
      </c>
      <c r="D894" t="s">
        <v>20</v>
      </c>
      <c r="E894">
        <v>1</v>
      </c>
      <c r="F894" t="s">
        <v>25</v>
      </c>
      <c r="G894">
        <v>107</v>
      </c>
      <c r="H894">
        <v>2</v>
      </c>
      <c r="I894" s="2">
        <f>IFERROR(Table2[[#This Row],[Defects]]/Table2[[#This Row],[Units Produced]],"")</f>
        <v>1.8691588785046728E-2</v>
      </c>
      <c r="J894">
        <v>22.42</v>
      </c>
      <c r="K894" s="4">
        <f>IFERROR(Table2[[#This Row],[Units Produced]]/Table2[[#This Row],[Production Time Hours]],"")</f>
        <v>4.7725245316681528</v>
      </c>
      <c r="L894">
        <v>15.64</v>
      </c>
      <c r="M894">
        <v>15.89</v>
      </c>
      <c r="N894">
        <v>409.29</v>
      </c>
      <c r="O894">
        <v>3</v>
      </c>
      <c r="P894">
        <v>0.28999999999999998</v>
      </c>
      <c r="Q894">
        <v>2.13</v>
      </c>
      <c r="R894">
        <v>1.01</v>
      </c>
      <c r="S894">
        <v>1.0999999999999999E-2</v>
      </c>
      <c r="T894">
        <v>0.24</v>
      </c>
      <c r="U894">
        <v>2</v>
      </c>
      <c r="V894">
        <v>21.3</v>
      </c>
      <c r="W894">
        <v>35.299999999999997</v>
      </c>
    </row>
    <row r="895" spans="1:23" ht="16.5" x14ac:dyDescent="0.3">
      <c r="A895" s="3">
        <v>894</v>
      </c>
      <c r="B895" s="1">
        <v>44724</v>
      </c>
      <c r="C895" s="1" t="s">
        <v>61</v>
      </c>
      <c r="D895" t="s">
        <v>22</v>
      </c>
      <c r="E895">
        <v>5</v>
      </c>
      <c r="F895" t="s">
        <v>23</v>
      </c>
      <c r="G895">
        <v>160</v>
      </c>
      <c r="H895">
        <v>8</v>
      </c>
      <c r="I895" s="2">
        <f>IFERROR(Table2[[#This Row],[Defects]]/Table2[[#This Row],[Units Produced]],"")</f>
        <v>0.05</v>
      </c>
      <c r="J895">
        <v>22.75</v>
      </c>
      <c r="K895" s="4">
        <f>IFERROR(Table2[[#This Row],[Units Produced]]/Table2[[#This Row],[Production Time Hours]],"")</f>
        <v>7.0329670329670328</v>
      </c>
      <c r="L895">
        <v>41.08</v>
      </c>
      <c r="M895">
        <v>21.53</v>
      </c>
      <c r="N895">
        <v>258.47000000000003</v>
      </c>
      <c r="O895">
        <v>4</v>
      </c>
      <c r="P895">
        <v>0.63</v>
      </c>
      <c r="Q895">
        <v>0.35</v>
      </c>
      <c r="R895">
        <v>0.83</v>
      </c>
      <c r="S895">
        <v>1.6E-2</v>
      </c>
      <c r="T895">
        <v>0.83</v>
      </c>
      <c r="U895">
        <v>0</v>
      </c>
      <c r="V895">
        <v>18.5</v>
      </c>
      <c r="W895">
        <v>58.6</v>
      </c>
    </row>
    <row r="896" spans="1:23" ht="16.5" x14ac:dyDescent="0.3">
      <c r="A896" s="3">
        <v>895</v>
      </c>
      <c r="B896" s="1">
        <v>44725</v>
      </c>
      <c r="C896" s="1" t="s">
        <v>61</v>
      </c>
      <c r="D896" t="s">
        <v>27</v>
      </c>
      <c r="E896">
        <v>19</v>
      </c>
      <c r="F896" t="s">
        <v>25</v>
      </c>
      <c r="G896">
        <v>151</v>
      </c>
      <c r="H896">
        <v>4</v>
      </c>
      <c r="I896" s="2">
        <f>IFERROR(Table2[[#This Row],[Defects]]/Table2[[#This Row],[Units Produced]],"")</f>
        <v>2.6490066225165563E-2</v>
      </c>
      <c r="J896">
        <v>13.54</v>
      </c>
      <c r="K896" s="4">
        <f>IFERROR(Table2[[#This Row],[Units Produced]]/Table2[[#This Row],[Production Time Hours]],"")</f>
        <v>11.152141802067948</v>
      </c>
      <c r="L896">
        <v>34.25</v>
      </c>
      <c r="M896">
        <v>15.37</v>
      </c>
      <c r="N896">
        <v>175.85</v>
      </c>
      <c r="O896">
        <v>2</v>
      </c>
      <c r="P896">
        <v>0.93</v>
      </c>
      <c r="R896">
        <v>1.2</v>
      </c>
      <c r="S896">
        <v>4.4999999999999998E-2</v>
      </c>
      <c r="T896">
        <v>1.53</v>
      </c>
      <c r="U896">
        <v>1</v>
      </c>
      <c r="V896">
        <v>21.4</v>
      </c>
      <c r="W896">
        <v>46.6</v>
      </c>
    </row>
    <row r="897" spans="1:23" ht="16.5" x14ac:dyDescent="0.3">
      <c r="A897" s="3">
        <v>896</v>
      </c>
      <c r="B897" s="1">
        <v>44726</v>
      </c>
      <c r="C897" s="1" t="s">
        <v>61</v>
      </c>
      <c r="D897" t="s">
        <v>27</v>
      </c>
      <c r="E897">
        <v>17</v>
      </c>
      <c r="F897" t="s">
        <v>21</v>
      </c>
      <c r="G897">
        <v>176</v>
      </c>
      <c r="H897">
        <v>4</v>
      </c>
      <c r="I897" s="2">
        <f>IFERROR(Table2[[#This Row],[Defects]]/Table2[[#This Row],[Units Produced]],"")</f>
        <v>2.2727272727272728E-2</v>
      </c>
      <c r="J897">
        <v>12.45</v>
      </c>
      <c r="K897" s="4">
        <f>IFERROR(Table2[[#This Row],[Units Produced]]/Table2[[#This Row],[Production Time Hours]],"")</f>
        <v>14.136546184738956</v>
      </c>
      <c r="L897">
        <v>16.010000000000002</v>
      </c>
      <c r="M897">
        <v>25.79</v>
      </c>
      <c r="N897">
        <v>400.29</v>
      </c>
      <c r="O897">
        <v>4</v>
      </c>
      <c r="Q897">
        <v>1.02</v>
      </c>
      <c r="R897">
        <v>0.56999999999999995</v>
      </c>
      <c r="S897">
        <v>3.3000000000000002E-2</v>
      </c>
      <c r="T897">
        <v>1.57</v>
      </c>
      <c r="U897">
        <v>1</v>
      </c>
      <c r="V897">
        <v>24.3</v>
      </c>
      <c r="W897">
        <v>44.6</v>
      </c>
    </row>
    <row r="898" spans="1:23" ht="16.5" x14ac:dyDescent="0.3">
      <c r="A898" s="3">
        <v>897</v>
      </c>
      <c r="B898" s="1">
        <v>44727</v>
      </c>
      <c r="C898" s="1" t="s">
        <v>61</v>
      </c>
      <c r="D898" t="s">
        <v>26</v>
      </c>
      <c r="E898">
        <v>16</v>
      </c>
      <c r="F898" t="s">
        <v>25</v>
      </c>
      <c r="G898">
        <v>161</v>
      </c>
      <c r="H898">
        <v>5</v>
      </c>
      <c r="I898" s="2">
        <f>IFERROR(Table2[[#This Row],[Defects]]/Table2[[#This Row],[Units Produced]],"")</f>
        <v>3.1055900621118012E-2</v>
      </c>
      <c r="J898">
        <v>7.96</v>
      </c>
      <c r="K898" s="4">
        <f>IFERROR(Table2[[#This Row],[Units Produced]]/Table2[[#This Row],[Production Time Hours]],"")</f>
        <v>20.226130653266331</v>
      </c>
      <c r="L898">
        <v>29.84</v>
      </c>
      <c r="M898">
        <v>27.46</v>
      </c>
      <c r="N898">
        <v>445.49</v>
      </c>
      <c r="O898">
        <v>4</v>
      </c>
      <c r="P898">
        <v>1.7</v>
      </c>
      <c r="Q898">
        <v>1.55</v>
      </c>
      <c r="R898">
        <v>2.2599999999999998</v>
      </c>
      <c r="S898">
        <v>1.4999999999999999E-2</v>
      </c>
      <c r="T898">
        <v>0.19</v>
      </c>
      <c r="U898">
        <v>1</v>
      </c>
      <c r="V898">
        <v>20.9</v>
      </c>
      <c r="W898">
        <v>45.6</v>
      </c>
    </row>
    <row r="899" spans="1:23" ht="16.5" x14ac:dyDescent="0.3">
      <c r="A899" s="3">
        <v>898</v>
      </c>
      <c r="B899" s="1">
        <v>44728</v>
      </c>
      <c r="C899" s="1" t="s">
        <v>61</v>
      </c>
      <c r="D899" t="s">
        <v>26</v>
      </c>
      <c r="E899">
        <v>14</v>
      </c>
      <c r="F899" t="s">
        <v>23</v>
      </c>
      <c r="G899">
        <v>110</v>
      </c>
      <c r="H899">
        <v>5</v>
      </c>
      <c r="I899" s="2">
        <f>IFERROR(Table2[[#This Row],[Defects]]/Table2[[#This Row],[Units Produced]],"")</f>
        <v>4.5454545454545456E-2</v>
      </c>
      <c r="J899">
        <v>19.829999999999998</v>
      </c>
      <c r="K899" s="4">
        <f>IFERROR(Table2[[#This Row],[Units Produced]]/Table2[[#This Row],[Production Time Hours]],"")</f>
        <v>5.5471507816439747</v>
      </c>
      <c r="L899">
        <v>49.84</v>
      </c>
      <c r="M899">
        <v>16.79</v>
      </c>
      <c r="N899">
        <v>238.06</v>
      </c>
      <c r="O899">
        <v>2</v>
      </c>
      <c r="P899">
        <v>1.54</v>
      </c>
      <c r="Q899">
        <v>1.01</v>
      </c>
      <c r="R899">
        <v>1.08</v>
      </c>
      <c r="S899">
        <v>1.2E-2</v>
      </c>
      <c r="T899">
        <v>0.55000000000000004</v>
      </c>
      <c r="U899">
        <v>2</v>
      </c>
      <c r="V899">
        <v>19.100000000000001</v>
      </c>
      <c r="W899">
        <v>51.4</v>
      </c>
    </row>
    <row r="900" spans="1:23" ht="16.5" x14ac:dyDescent="0.3">
      <c r="A900" s="3">
        <v>899</v>
      </c>
      <c r="B900" s="1">
        <v>44729</v>
      </c>
      <c r="C900" s="1" t="s">
        <v>61</v>
      </c>
      <c r="D900" t="s">
        <v>22</v>
      </c>
      <c r="E900">
        <v>7</v>
      </c>
      <c r="F900" t="s">
        <v>25</v>
      </c>
      <c r="G900">
        <v>122</v>
      </c>
      <c r="H900">
        <v>7</v>
      </c>
      <c r="I900" s="2">
        <f>IFERROR(Table2[[#This Row],[Defects]]/Table2[[#This Row],[Units Produced]],"")</f>
        <v>5.737704918032787E-2</v>
      </c>
      <c r="J900">
        <v>22.78</v>
      </c>
      <c r="K900" s="4">
        <f>IFERROR(Table2[[#This Row],[Units Produced]]/Table2[[#This Row],[Production Time Hours]],"")</f>
        <v>5.3555750658472343</v>
      </c>
      <c r="L900">
        <v>31.06</v>
      </c>
      <c r="M900">
        <v>16.41</v>
      </c>
      <c r="N900">
        <v>124.87</v>
      </c>
      <c r="O900">
        <v>4</v>
      </c>
      <c r="P900">
        <v>1.08</v>
      </c>
      <c r="Q900">
        <v>2.4</v>
      </c>
      <c r="R900">
        <v>2.27</v>
      </c>
      <c r="S900">
        <v>0.05</v>
      </c>
      <c r="T900">
        <v>0.7</v>
      </c>
      <c r="U900">
        <v>1</v>
      </c>
      <c r="V900">
        <v>19.5</v>
      </c>
      <c r="W900">
        <v>57.6</v>
      </c>
    </row>
    <row r="901" spans="1:23" ht="16.5" x14ac:dyDescent="0.3">
      <c r="A901" s="3">
        <v>900</v>
      </c>
      <c r="B901" s="1">
        <v>44730</v>
      </c>
      <c r="C901" s="1" t="s">
        <v>61</v>
      </c>
      <c r="D901" t="s">
        <v>24</v>
      </c>
      <c r="E901">
        <v>9</v>
      </c>
      <c r="F901" t="s">
        <v>25</v>
      </c>
      <c r="G901">
        <v>113</v>
      </c>
      <c r="H901">
        <v>5</v>
      </c>
      <c r="I901" s="2">
        <f>IFERROR(Table2[[#This Row],[Defects]]/Table2[[#This Row],[Units Produced]],"")</f>
        <v>4.4247787610619468E-2</v>
      </c>
      <c r="J901">
        <v>5.0599999999999996</v>
      </c>
      <c r="K901" s="4">
        <f>IFERROR(Table2[[#This Row],[Units Produced]]/Table2[[#This Row],[Production Time Hours]],"")</f>
        <v>22.332015810276683</v>
      </c>
      <c r="L901">
        <v>46.49</v>
      </c>
      <c r="M901">
        <v>27.35</v>
      </c>
      <c r="N901">
        <v>347.69</v>
      </c>
      <c r="O901">
        <v>3</v>
      </c>
      <c r="P901">
        <v>0.77</v>
      </c>
      <c r="Q901">
        <v>0.46</v>
      </c>
      <c r="R901">
        <v>1.94</v>
      </c>
      <c r="S901">
        <v>2.1999999999999999E-2</v>
      </c>
      <c r="T901">
        <v>1.83</v>
      </c>
      <c r="U901">
        <v>0</v>
      </c>
      <c r="V901">
        <v>22.8</v>
      </c>
      <c r="W901">
        <v>31.1</v>
      </c>
    </row>
    <row r="902" spans="1:23" ht="16.5" x14ac:dyDescent="0.3">
      <c r="A902" s="3">
        <v>901</v>
      </c>
      <c r="B902" s="1">
        <v>44731</v>
      </c>
      <c r="C902" s="1" t="s">
        <v>61</v>
      </c>
      <c r="D902" t="s">
        <v>20</v>
      </c>
      <c r="E902">
        <v>3</v>
      </c>
      <c r="F902" t="s">
        <v>25</v>
      </c>
      <c r="G902">
        <v>134</v>
      </c>
      <c r="H902">
        <v>7</v>
      </c>
      <c r="I902" s="2">
        <f>IFERROR(Table2[[#This Row],[Defects]]/Table2[[#This Row],[Units Produced]],"")</f>
        <v>5.2238805970149252E-2</v>
      </c>
      <c r="J902">
        <v>19.03</v>
      </c>
      <c r="K902" s="4">
        <f>IFERROR(Table2[[#This Row],[Units Produced]]/Table2[[#This Row],[Production Time Hours]],"")</f>
        <v>7.0415133998949022</v>
      </c>
      <c r="L902">
        <v>43.42</v>
      </c>
      <c r="M902">
        <v>22.61</v>
      </c>
      <c r="N902">
        <v>136.68</v>
      </c>
      <c r="O902">
        <v>4</v>
      </c>
      <c r="P902">
        <v>3.37</v>
      </c>
      <c r="Q902">
        <v>1.06</v>
      </c>
      <c r="R902">
        <v>2.39</v>
      </c>
      <c r="S902">
        <v>3.5999999999999997E-2</v>
      </c>
      <c r="T902">
        <v>0.92</v>
      </c>
      <c r="U902">
        <v>0</v>
      </c>
      <c r="V902">
        <v>21</v>
      </c>
      <c r="W902">
        <v>56.5</v>
      </c>
    </row>
    <row r="903" spans="1:23" ht="16.5" x14ac:dyDescent="0.3">
      <c r="A903" s="3">
        <v>902</v>
      </c>
      <c r="B903" s="1">
        <v>44732</v>
      </c>
      <c r="C903" s="1" t="s">
        <v>61</v>
      </c>
      <c r="D903" t="s">
        <v>24</v>
      </c>
      <c r="E903">
        <v>12</v>
      </c>
      <c r="F903" t="s">
        <v>23</v>
      </c>
      <c r="G903">
        <v>199</v>
      </c>
      <c r="H903">
        <v>8</v>
      </c>
      <c r="I903" s="2">
        <f>IFERROR(Table2[[#This Row],[Defects]]/Table2[[#This Row],[Units Produced]],"")</f>
        <v>4.0201005025125629E-2</v>
      </c>
      <c r="J903">
        <v>5.21</v>
      </c>
      <c r="K903" s="4">
        <f>IFERROR(Table2[[#This Row],[Units Produced]]/Table2[[#This Row],[Production Time Hours]],"")</f>
        <v>38.1957773512476</v>
      </c>
      <c r="L903">
        <v>14.42</v>
      </c>
      <c r="M903">
        <v>27.7</v>
      </c>
      <c r="N903">
        <v>169.43</v>
      </c>
      <c r="O903">
        <v>4</v>
      </c>
      <c r="Q903">
        <v>1.85</v>
      </c>
      <c r="R903">
        <v>1.66</v>
      </c>
      <c r="S903">
        <v>2.3E-2</v>
      </c>
      <c r="T903">
        <v>1.8</v>
      </c>
      <c r="U903">
        <v>0</v>
      </c>
      <c r="V903">
        <v>21.8</v>
      </c>
      <c r="W903">
        <v>31</v>
      </c>
    </row>
    <row r="904" spans="1:23" ht="16.5" x14ac:dyDescent="0.3">
      <c r="A904" s="3">
        <v>903</v>
      </c>
      <c r="B904" s="1">
        <v>44733</v>
      </c>
      <c r="C904" s="1" t="s">
        <v>61</v>
      </c>
      <c r="D904" t="s">
        <v>22</v>
      </c>
      <c r="E904">
        <v>8</v>
      </c>
      <c r="F904" t="s">
        <v>23</v>
      </c>
      <c r="G904">
        <v>177</v>
      </c>
      <c r="H904">
        <v>4</v>
      </c>
      <c r="I904" s="2">
        <f>IFERROR(Table2[[#This Row],[Defects]]/Table2[[#This Row],[Units Produced]],"")</f>
        <v>2.2598870056497175E-2</v>
      </c>
      <c r="J904">
        <v>5.1100000000000003</v>
      </c>
      <c r="K904" s="4">
        <f>IFERROR(Table2[[#This Row],[Units Produced]]/Table2[[#This Row],[Production Time Hours]],"")</f>
        <v>34.637964774951072</v>
      </c>
      <c r="L904">
        <v>26.18</v>
      </c>
      <c r="M904">
        <v>20.94</v>
      </c>
      <c r="N904">
        <v>101.76</v>
      </c>
      <c r="O904">
        <v>1</v>
      </c>
      <c r="P904">
        <v>4.76</v>
      </c>
      <c r="Q904">
        <v>0.14000000000000001</v>
      </c>
      <c r="R904">
        <v>2.0299999999999998</v>
      </c>
      <c r="S904">
        <v>0.04</v>
      </c>
      <c r="T904">
        <v>1.71</v>
      </c>
      <c r="U904">
        <v>2</v>
      </c>
      <c r="V904">
        <v>23.4</v>
      </c>
      <c r="W904">
        <v>46.3</v>
      </c>
    </row>
    <row r="905" spans="1:23" ht="16.5" x14ac:dyDescent="0.3">
      <c r="A905" s="3">
        <v>904</v>
      </c>
      <c r="B905" s="1">
        <v>44734</v>
      </c>
      <c r="C905" s="1" t="s">
        <v>61</v>
      </c>
      <c r="D905" t="s">
        <v>24</v>
      </c>
      <c r="E905">
        <v>12</v>
      </c>
      <c r="F905" t="s">
        <v>23</v>
      </c>
      <c r="G905">
        <v>77</v>
      </c>
      <c r="I905" s="2">
        <f>IFERROR(Table2[[#This Row],[Defects]]/Table2[[#This Row],[Units Produced]],"")</f>
        <v>0</v>
      </c>
      <c r="J905">
        <v>7.04</v>
      </c>
      <c r="K905" s="4">
        <f>IFERROR(Table2[[#This Row],[Units Produced]]/Table2[[#This Row],[Production Time Hours]],"")</f>
        <v>10.9375</v>
      </c>
      <c r="L905">
        <v>32.39</v>
      </c>
      <c r="M905">
        <v>17.62</v>
      </c>
      <c r="N905">
        <v>204.36</v>
      </c>
      <c r="O905">
        <v>4</v>
      </c>
      <c r="Q905">
        <v>1.83</v>
      </c>
      <c r="R905">
        <v>0.85</v>
      </c>
      <c r="S905">
        <v>4.5999999999999999E-2</v>
      </c>
      <c r="T905">
        <v>0.08</v>
      </c>
      <c r="U905">
        <v>0</v>
      </c>
      <c r="V905">
        <v>22.3</v>
      </c>
      <c r="W905">
        <v>49.6</v>
      </c>
    </row>
    <row r="906" spans="1:23" ht="16.5" x14ac:dyDescent="0.3">
      <c r="A906" s="3">
        <v>905</v>
      </c>
      <c r="B906" s="1">
        <v>44735</v>
      </c>
      <c r="C906" s="1" t="s">
        <v>61</v>
      </c>
      <c r="D906" t="s">
        <v>26</v>
      </c>
      <c r="E906">
        <v>14</v>
      </c>
      <c r="F906" t="s">
        <v>25</v>
      </c>
      <c r="G906">
        <v>126</v>
      </c>
      <c r="H906">
        <v>4</v>
      </c>
      <c r="I906" s="2">
        <f>IFERROR(Table2[[#This Row],[Defects]]/Table2[[#This Row],[Units Produced]],"")</f>
        <v>3.1746031746031744E-2</v>
      </c>
      <c r="J906">
        <v>16.91</v>
      </c>
      <c r="K906" s="4">
        <f>IFERROR(Table2[[#This Row],[Units Produced]]/Table2[[#This Row],[Production Time Hours]],"")</f>
        <v>7.4512123004139559</v>
      </c>
      <c r="L906">
        <v>35.97</v>
      </c>
      <c r="M906">
        <v>20.56</v>
      </c>
      <c r="N906">
        <v>404.72</v>
      </c>
      <c r="O906">
        <v>3</v>
      </c>
      <c r="P906">
        <v>3.76</v>
      </c>
      <c r="Q906">
        <v>2.09</v>
      </c>
      <c r="R906">
        <v>1.84</v>
      </c>
      <c r="S906">
        <v>2.9000000000000001E-2</v>
      </c>
      <c r="T906">
        <v>1.4</v>
      </c>
      <c r="U906">
        <v>2</v>
      </c>
      <c r="V906">
        <v>21.5</v>
      </c>
      <c r="W906">
        <v>59.3</v>
      </c>
    </row>
    <row r="907" spans="1:23" ht="16.5" x14ac:dyDescent="0.3">
      <c r="A907" s="3">
        <v>906</v>
      </c>
      <c r="B907" s="1">
        <v>44736</v>
      </c>
      <c r="C907" s="1" t="s">
        <v>61</v>
      </c>
      <c r="D907" t="s">
        <v>20</v>
      </c>
      <c r="E907">
        <v>1</v>
      </c>
      <c r="F907" t="s">
        <v>25</v>
      </c>
      <c r="G907">
        <v>152</v>
      </c>
      <c r="H907">
        <v>2</v>
      </c>
      <c r="I907" s="2">
        <f>IFERROR(Table2[[#This Row],[Defects]]/Table2[[#This Row],[Units Produced]],"")</f>
        <v>1.3157894736842105E-2</v>
      </c>
      <c r="J907">
        <v>2.61</v>
      </c>
      <c r="K907" s="4">
        <f>IFERROR(Table2[[#This Row],[Units Produced]]/Table2[[#This Row],[Production Time Hours]],"")</f>
        <v>58.237547892720308</v>
      </c>
      <c r="L907">
        <v>21.66</v>
      </c>
      <c r="M907">
        <v>19.190000000000001</v>
      </c>
      <c r="N907">
        <v>428.29</v>
      </c>
      <c r="O907">
        <v>4</v>
      </c>
      <c r="P907">
        <v>0.43</v>
      </c>
      <c r="Q907">
        <v>2.85</v>
      </c>
      <c r="R907">
        <v>1.58</v>
      </c>
      <c r="S907">
        <v>4.5999999999999999E-2</v>
      </c>
      <c r="T907">
        <v>1.76</v>
      </c>
      <c r="U907">
        <v>1</v>
      </c>
      <c r="V907">
        <v>24</v>
      </c>
      <c r="W907">
        <v>55.9</v>
      </c>
    </row>
    <row r="908" spans="1:23" ht="16.5" x14ac:dyDescent="0.3">
      <c r="A908" s="3">
        <v>907</v>
      </c>
      <c r="B908" s="1">
        <v>44737</v>
      </c>
      <c r="C908" s="1" t="s">
        <v>61</v>
      </c>
      <c r="D908" t="s">
        <v>20</v>
      </c>
      <c r="E908">
        <v>3</v>
      </c>
      <c r="F908" t="s">
        <v>25</v>
      </c>
      <c r="G908">
        <v>66</v>
      </c>
      <c r="H908">
        <v>9</v>
      </c>
      <c r="I908" s="2">
        <f>IFERROR(Table2[[#This Row],[Defects]]/Table2[[#This Row],[Units Produced]],"")</f>
        <v>0.13636363636363635</v>
      </c>
      <c r="J908">
        <v>8.36</v>
      </c>
      <c r="K908" s="4">
        <f>IFERROR(Table2[[#This Row],[Units Produced]]/Table2[[#This Row],[Production Time Hours]],"")</f>
        <v>7.8947368421052637</v>
      </c>
      <c r="L908">
        <v>10.31</v>
      </c>
      <c r="M908">
        <v>22.64</v>
      </c>
      <c r="N908">
        <v>479.26</v>
      </c>
      <c r="O908">
        <v>3</v>
      </c>
      <c r="P908">
        <v>4.55</v>
      </c>
      <c r="R908">
        <v>1.45</v>
      </c>
      <c r="S908">
        <v>2.1999999999999999E-2</v>
      </c>
      <c r="T908">
        <v>0.73</v>
      </c>
      <c r="U908">
        <v>2</v>
      </c>
      <c r="V908">
        <v>24.5</v>
      </c>
      <c r="W908">
        <v>36.1</v>
      </c>
    </row>
    <row r="909" spans="1:23" ht="16.5" x14ac:dyDescent="0.3">
      <c r="A909" s="3">
        <v>908</v>
      </c>
      <c r="B909" s="1">
        <v>44738</v>
      </c>
      <c r="C909" s="1" t="s">
        <v>61</v>
      </c>
      <c r="D909" t="s">
        <v>27</v>
      </c>
      <c r="E909">
        <v>19</v>
      </c>
      <c r="F909" t="s">
        <v>23</v>
      </c>
      <c r="G909">
        <v>77</v>
      </c>
      <c r="H909">
        <v>5</v>
      </c>
      <c r="I909" s="2">
        <f>IFERROR(Table2[[#This Row],[Defects]]/Table2[[#This Row],[Units Produced]],"")</f>
        <v>6.4935064935064929E-2</v>
      </c>
      <c r="J909">
        <v>13.07</v>
      </c>
      <c r="K909" s="4">
        <f>IFERROR(Table2[[#This Row],[Units Produced]]/Table2[[#This Row],[Production Time Hours]],"")</f>
        <v>5.8913542463657231</v>
      </c>
      <c r="L909">
        <v>22.39</v>
      </c>
      <c r="M909">
        <v>28.36</v>
      </c>
      <c r="N909">
        <v>429.11</v>
      </c>
      <c r="O909">
        <v>3</v>
      </c>
      <c r="P909">
        <v>4.87</v>
      </c>
      <c r="Q909">
        <v>0.78</v>
      </c>
      <c r="R909">
        <v>0.96</v>
      </c>
      <c r="S909">
        <v>3.6999999999999998E-2</v>
      </c>
      <c r="T909">
        <v>0.97</v>
      </c>
      <c r="U909">
        <v>2</v>
      </c>
      <c r="V909">
        <v>21.9</v>
      </c>
      <c r="W909">
        <v>30.5</v>
      </c>
    </row>
    <row r="910" spans="1:23" ht="16.5" x14ac:dyDescent="0.3">
      <c r="A910" s="3">
        <v>909</v>
      </c>
      <c r="B910" s="1">
        <v>44739</v>
      </c>
      <c r="C910" s="1" t="s">
        <v>61</v>
      </c>
      <c r="D910" t="s">
        <v>27</v>
      </c>
      <c r="E910">
        <v>17</v>
      </c>
      <c r="F910" t="s">
        <v>23</v>
      </c>
      <c r="G910">
        <v>81</v>
      </c>
      <c r="H910">
        <v>4</v>
      </c>
      <c r="I910" s="2">
        <f>IFERROR(Table2[[#This Row],[Defects]]/Table2[[#This Row],[Units Produced]],"")</f>
        <v>4.9382716049382713E-2</v>
      </c>
      <c r="J910">
        <v>19.32</v>
      </c>
      <c r="K910" s="4">
        <f>IFERROR(Table2[[#This Row],[Units Produced]]/Table2[[#This Row],[Production Time Hours]],"")</f>
        <v>4.1925465838509313</v>
      </c>
      <c r="L910">
        <v>32.659999999999997</v>
      </c>
      <c r="M910">
        <v>20.36</v>
      </c>
      <c r="N910">
        <v>184.51</v>
      </c>
      <c r="O910">
        <v>2</v>
      </c>
      <c r="P910">
        <v>0.36</v>
      </c>
      <c r="Q910">
        <v>2.0099999999999998</v>
      </c>
      <c r="R910">
        <v>1.88</v>
      </c>
      <c r="S910">
        <v>1.6E-2</v>
      </c>
      <c r="T910">
        <v>0.47</v>
      </c>
      <c r="U910">
        <v>1</v>
      </c>
      <c r="V910">
        <v>24.2</v>
      </c>
      <c r="W910">
        <v>44.8</v>
      </c>
    </row>
    <row r="911" spans="1:23" ht="16.5" x14ac:dyDescent="0.3">
      <c r="A911" s="3">
        <v>910</v>
      </c>
      <c r="B911" s="1">
        <v>44740</v>
      </c>
      <c r="C911" s="1" t="s">
        <v>61</v>
      </c>
      <c r="D911" t="s">
        <v>26</v>
      </c>
      <c r="E911">
        <v>14</v>
      </c>
      <c r="F911" t="s">
        <v>25</v>
      </c>
      <c r="G911">
        <v>134</v>
      </c>
      <c r="H911">
        <v>9</v>
      </c>
      <c r="I911" s="2">
        <f>IFERROR(Table2[[#This Row],[Defects]]/Table2[[#This Row],[Units Produced]],"")</f>
        <v>6.7164179104477612E-2</v>
      </c>
      <c r="J911">
        <v>8.67</v>
      </c>
      <c r="K911" s="4">
        <f>IFERROR(Table2[[#This Row],[Units Produced]]/Table2[[#This Row],[Production Time Hours]],"")</f>
        <v>15.455594002306805</v>
      </c>
      <c r="L911">
        <v>24.02</v>
      </c>
      <c r="M911">
        <v>26.03</v>
      </c>
      <c r="N911">
        <v>309.39999999999998</v>
      </c>
      <c r="O911">
        <v>3</v>
      </c>
      <c r="P911">
        <v>4.1900000000000004</v>
      </c>
      <c r="Q911">
        <v>0.25</v>
      </c>
      <c r="R911">
        <v>1.54</v>
      </c>
      <c r="S911">
        <v>0.02</v>
      </c>
      <c r="U911">
        <v>0</v>
      </c>
      <c r="V911">
        <v>18.7</v>
      </c>
      <c r="W911">
        <v>47.4</v>
      </c>
    </row>
    <row r="912" spans="1:23" ht="16.5" x14ac:dyDescent="0.3">
      <c r="A912" s="3">
        <v>911</v>
      </c>
      <c r="B912" s="1">
        <v>44741</v>
      </c>
      <c r="C912" s="1" t="s">
        <v>61</v>
      </c>
      <c r="D912" t="s">
        <v>27</v>
      </c>
      <c r="E912">
        <v>20</v>
      </c>
      <c r="F912" t="s">
        <v>21</v>
      </c>
      <c r="G912">
        <v>110</v>
      </c>
      <c r="H912">
        <v>2</v>
      </c>
      <c r="I912" s="2">
        <f>IFERROR(Table2[[#This Row],[Defects]]/Table2[[#This Row],[Units Produced]],"")</f>
        <v>1.8181818181818181E-2</v>
      </c>
      <c r="J912">
        <v>12.46</v>
      </c>
      <c r="K912" s="4">
        <f>IFERROR(Table2[[#This Row],[Units Produced]]/Table2[[#This Row],[Production Time Hours]],"")</f>
        <v>8.8282504012841088</v>
      </c>
      <c r="L912">
        <v>25.23</v>
      </c>
      <c r="M912">
        <v>24.58</v>
      </c>
      <c r="N912">
        <v>334.74</v>
      </c>
      <c r="O912">
        <v>1</v>
      </c>
      <c r="P912">
        <v>2.1</v>
      </c>
      <c r="Q912">
        <v>2.16</v>
      </c>
      <c r="R912">
        <v>2.2200000000000002</v>
      </c>
      <c r="S912">
        <v>4.2999999999999997E-2</v>
      </c>
      <c r="U912">
        <v>1</v>
      </c>
      <c r="V912">
        <v>20</v>
      </c>
      <c r="W912">
        <v>51.4</v>
      </c>
    </row>
    <row r="913" spans="1:23" ht="16.5" x14ac:dyDescent="0.3">
      <c r="A913" s="3">
        <v>912</v>
      </c>
      <c r="B913" s="1">
        <v>44742</v>
      </c>
      <c r="C913" s="1" t="s">
        <v>61</v>
      </c>
      <c r="D913" t="s">
        <v>27</v>
      </c>
      <c r="E913">
        <v>18</v>
      </c>
      <c r="F913" t="s">
        <v>21</v>
      </c>
      <c r="G913">
        <v>99</v>
      </c>
      <c r="H913">
        <v>6</v>
      </c>
      <c r="I913" s="2">
        <f>IFERROR(Table2[[#This Row],[Defects]]/Table2[[#This Row],[Units Produced]],"")</f>
        <v>6.0606060606060608E-2</v>
      </c>
      <c r="J913">
        <v>15.47</v>
      </c>
      <c r="K913" s="4">
        <f>IFERROR(Table2[[#This Row],[Units Produced]]/Table2[[#This Row],[Production Time Hours]],"")</f>
        <v>6.3994828700711048</v>
      </c>
      <c r="L913">
        <v>43.47</v>
      </c>
      <c r="M913">
        <v>18.34</v>
      </c>
      <c r="N913">
        <v>151</v>
      </c>
      <c r="O913">
        <v>3</v>
      </c>
      <c r="P913">
        <v>1.59</v>
      </c>
      <c r="Q913">
        <v>1</v>
      </c>
      <c r="R913">
        <v>0.69</v>
      </c>
      <c r="S913">
        <v>4.7E-2</v>
      </c>
      <c r="T913">
        <v>1.44</v>
      </c>
      <c r="U913">
        <v>2</v>
      </c>
      <c r="V913">
        <v>22</v>
      </c>
      <c r="W913">
        <v>47</v>
      </c>
    </row>
    <row r="914" spans="1:23" ht="16.5" x14ac:dyDescent="0.3">
      <c r="A914" s="3">
        <v>913</v>
      </c>
      <c r="B914" s="1">
        <v>44743</v>
      </c>
      <c r="C914" s="1" t="s">
        <v>62</v>
      </c>
      <c r="D914" t="s">
        <v>26</v>
      </c>
      <c r="E914">
        <v>13</v>
      </c>
      <c r="F914" t="s">
        <v>21</v>
      </c>
      <c r="G914">
        <v>133</v>
      </c>
      <c r="I914" s="2">
        <f>IFERROR(Table2[[#This Row],[Defects]]/Table2[[#This Row],[Units Produced]],"")</f>
        <v>0</v>
      </c>
      <c r="J914">
        <v>6.9</v>
      </c>
      <c r="K914" s="4">
        <f>IFERROR(Table2[[#This Row],[Units Produced]]/Table2[[#This Row],[Production Time Hours]],"")</f>
        <v>19.275362318840578</v>
      </c>
      <c r="L914">
        <v>26.68</v>
      </c>
      <c r="M914">
        <v>19.760000000000002</v>
      </c>
      <c r="N914">
        <v>274.18</v>
      </c>
      <c r="O914">
        <v>1</v>
      </c>
      <c r="P914">
        <v>3.39</v>
      </c>
      <c r="Q914">
        <v>0.64</v>
      </c>
      <c r="R914">
        <v>0.63</v>
      </c>
      <c r="S914">
        <v>3.9E-2</v>
      </c>
      <c r="T914">
        <v>0.47</v>
      </c>
      <c r="U914">
        <v>2</v>
      </c>
      <c r="V914">
        <v>23.8</v>
      </c>
      <c r="W914">
        <v>33.799999999999997</v>
      </c>
    </row>
    <row r="915" spans="1:23" ht="16.5" x14ac:dyDescent="0.3">
      <c r="A915" s="3">
        <v>914</v>
      </c>
      <c r="B915" s="1">
        <v>44744</v>
      </c>
      <c r="C915" s="1" t="s">
        <v>62</v>
      </c>
      <c r="D915" t="s">
        <v>24</v>
      </c>
      <c r="E915">
        <v>11</v>
      </c>
      <c r="F915" t="s">
        <v>23</v>
      </c>
      <c r="G915">
        <v>90</v>
      </c>
      <c r="I915" s="2">
        <f>IFERROR(Table2[[#This Row],[Defects]]/Table2[[#This Row],[Units Produced]],"")</f>
        <v>0</v>
      </c>
      <c r="J915">
        <v>22.39</v>
      </c>
      <c r="K915" s="4">
        <f>IFERROR(Table2[[#This Row],[Units Produced]]/Table2[[#This Row],[Production Time Hours]],"")</f>
        <v>4.0196516301920502</v>
      </c>
      <c r="L915">
        <v>48.73</v>
      </c>
      <c r="M915">
        <v>18.100000000000001</v>
      </c>
      <c r="N915">
        <v>222.13</v>
      </c>
      <c r="O915">
        <v>2</v>
      </c>
      <c r="P915">
        <v>1.58</v>
      </c>
      <c r="Q915">
        <v>0.05</v>
      </c>
      <c r="R915">
        <v>0.7</v>
      </c>
      <c r="S915">
        <v>1.6E-2</v>
      </c>
      <c r="T915">
        <v>1.02</v>
      </c>
      <c r="U915">
        <v>1</v>
      </c>
      <c r="V915">
        <v>18.3</v>
      </c>
      <c r="W915">
        <v>55.5</v>
      </c>
    </row>
    <row r="916" spans="1:23" ht="16.5" x14ac:dyDescent="0.3">
      <c r="A916" s="3">
        <v>915</v>
      </c>
      <c r="B916" s="1">
        <v>44745</v>
      </c>
      <c r="C916" s="1" t="s">
        <v>62</v>
      </c>
      <c r="D916" t="s">
        <v>24</v>
      </c>
      <c r="E916">
        <v>12</v>
      </c>
      <c r="F916" t="s">
        <v>23</v>
      </c>
      <c r="G916">
        <v>165</v>
      </c>
      <c r="H916">
        <v>8</v>
      </c>
      <c r="I916" s="2">
        <f>IFERROR(Table2[[#This Row],[Defects]]/Table2[[#This Row],[Units Produced]],"")</f>
        <v>4.8484848484848485E-2</v>
      </c>
      <c r="J916">
        <v>9.32</v>
      </c>
      <c r="K916" s="4">
        <f>IFERROR(Table2[[#This Row],[Units Produced]]/Table2[[#This Row],[Production Time Hours]],"")</f>
        <v>17.703862660944207</v>
      </c>
      <c r="L916">
        <v>16.559999999999999</v>
      </c>
      <c r="M916">
        <v>26.37</v>
      </c>
      <c r="N916">
        <v>401.14</v>
      </c>
      <c r="O916">
        <v>1</v>
      </c>
      <c r="P916">
        <v>0.55000000000000004</v>
      </c>
      <c r="Q916">
        <v>1.58</v>
      </c>
      <c r="R916">
        <v>1.1299999999999999</v>
      </c>
      <c r="S916">
        <v>1.0999999999999999E-2</v>
      </c>
      <c r="T916">
        <v>0.94</v>
      </c>
      <c r="U916">
        <v>0</v>
      </c>
      <c r="V916">
        <v>24.1</v>
      </c>
      <c r="W916">
        <v>43.7</v>
      </c>
    </row>
    <row r="917" spans="1:23" ht="16.5" x14ac:dyDescent="0.3">
      <c r="A917" s="3">
        <v>916</v>
      </c>
      <c r="B917" s="1">
        <v>44746</v>
      </c>
      <c r="C917" s="1" t="s">
        <v>62</v>
      </c>
      <c r="D917" t="s">
        <v>22</v>
      </c>
      <c r="E917">
        <v>5</v>
      </c>
      <c r="F917" t="s">
        <v>23</v>
      </c>
      <c r="G917">
        <v>134</v>
      </c>
      <c r="H917">
        <v>0</v>
      </c>
      <c r="I917" s="2">
        <f>IFERROR(Table2[[#This Row],[Defects]]/Table2[[#This Row],[Units Produced]],"")</f>
        <v>0</v>
      </c>
      <c r="J917">
        <v>18.190000000000001</v>
      </c>
      <c r="K917" s="4">
        <f>IFERROR(Table2[[#This Row],[Units Produced]]/Table2[[#This Row],[Production Time Hours]],"")</f>
        <v>7.3666849917537105</v>
      </c>
      <c r="L917">
        <v>13.6</v>
      </c>
      <c r="M917">
        <v>16.920000000000002</v>
      </c>
      <c r="N917">
        <v>131.87</v>
      </c>
      <c r="O917">
        <v>4</v>
      </c>
      <c r="P917">
        <v>3.49</v>
      </c>
      <c r="Q917">
        <v>0.54</v>
      </c>
      <c r="R917">
        <v>2.12</v>
      </c>
      <c r="S917">
        <v>1.2999999999999999E-2</v>
      </c>
      <c r="T917">
        <v>0.81</v>
      </c>
      <c r="U917">
        <v>2</v>
      </c>
      <c r="V917">
        <v>19.5</v>
      </c>
      <c r="W917">
        <v>35.5</v>
      </c>
    </row>
    <row r="918" spans="1:23" ht="16.5" x14ac:dyDescent="0.3">
      <c r="A918" s="3">
        <v>917</v>
      </c>
      <c r="B918" s="1">
        <v>44747</v>
      </c>
      <c r="C918" s="1" t="s">
        <v>62</v>
      </c>
      <c r="D918" t="s">
        <v>20</v>
      </c>
      <c r="E918">
        <v>1</v>
      </c>
      <c r="F918" t="s">
        <v>21</v>
      </c>
      <c r="G918">
        <v>183</v>
      </c>
      <c r="H918">
        <v>3</v>
      </c>
      <c r="I918" s="2">
        <f>IFERROR(Table2[[#This Row],[Defects]]/Table2[[#This Row],[Units Produced]],"")</f>
        <v>1.6393442622950821E-2</v>
      </c>
      <c r="J918">
        <v>16.34</v>
      </c>
      <c r="K918" s="4">
        <f>IFERROR(Table2[[#This Row],[Units Produced]]/Table2[[#This Row],[Production Time Hours]],"")</f>
        <v>11.199510403916769</v>
      </c>
      <c r="L918">
        <v>18.52</v>
      </c>
      <c r="M918">
        <v>23.68</v>
      </c>
      <c r="N918">
        <v>210.34</v>
      </c>
      <c r="O918">
        <v>2</v>
      </c>
      <c r="P918">
        <v>3.28</v>
      </c>
      <c r="Q918">
        <v>1.74</v>
      </c>
      <c r="R918">
        <v>1.62</v>
      </c>
      <c r="S918">
        <v>2.3E-2</v>
      </c>
      <c r="U918">
        <v>1</v>
      </c>
      <c r="V918">
        <v>24.3</v>
      </c>
      <c r="W918">
        <v>51.7</v>
      </c>
    </row>
    <row r="919" spans="1:23" ht="16.5" x14ac:dyDescent="0.3">
      <c r="A919" s="3">
        <v>918</v>
      </c>
      <c r="B919" s="1">
        <v>44748</v>
      </c>
      <c r="C919" s="1" t="s">
        <v>62</v>
      </c>
      <c r="D919" t="s">
        <v>24</v>
      </c>
      <c r="E919">
        <v>10</v>
      </c>
      <c r="F919" t="s">
        <v>25</v>
      </c>
      <c r="G919">
        <v>145</v>
      </c>
      <c r="H919">
        <v>5</v>
      </c>
      <c r="I919" s="2">
        <f>IFERROR(Table2[[#This Row],[Defects]]/Table2[[#This Row],[Units Produced]],"")</f>
        <v>3.4482758620689655E-2</v>
      </c>
      <c r="J919">
        <v>15.76</v>
      </c>
      <c r="K919" s="4">
        <f>IFERROR(Table2[[#This Row],[Units Produced]]/Table2[[#This Row],[Production Time Hours]],"")</f>
        <v>9.2005076142131976</v>
      </c>
      <c r="L919">
        <v>13.52</v>
      </c>
      <c r="M919">
        <v>17.57</v>
      </c>
      <c r="N919">
        <v>141.47</v>
      </c>
      <c r="O919">
        <v>4</v>
      </c>
      <c r="P919">
        <v>3.94</v>
      </c>
      <c r="Q919">
        <v>1.53</v>
      </c>
      <c r="R919">
        <v>1.72</v>
      </c>
      <c r="S919">
        <v>2.3E-2</v>
      </c>
      <c r="T919">
        <v>1.43</v>
      </c>
      <c r="U919">
        <v>2</v>
      </c>
      <c r="V919">
        <v>21</v>
      </c>
      <c r="W919">
        <v>54.2</v>
      </c>
    </row>
    <row r="920" spans="1:23" ht="16.5" x14ac:dyDescent="0.3">
      <c r="A920" s="3">
        <v>919</v>
      </c>
      <c r="B920" s="1">
        <v>44749</v>
      </c>
      <c r="C920" s="1" t="s">
        <v>62</v>
      </c>
      <c r="D920" t="s">
        <v>26</v>
      </c>
      <c r="E920">
        <v>14</v>
      </c>
      <c r="F920" t="s">
        <v>21</v>
      </c>
      <c r="G920">
        <v>147</v>
      </c>
      <c r="H920">
        <v>0</v>
      </c>
      <c r="I920" s="2">
        <f>IFERROR(Table2[[#This Row],[Defects]]/Table2[[#This Row],[Units Produced]],"")</f>
        <v>0</v>
      </c>
      <c r="J920">
        <v>10.39</v>
      </c>
      <c r="K920" s="4">
        <f>IFERROR(Table2[[#This Row],[Units Produced]]/Table2[[#This Row],[Production Time Hours]],"")</f>
        <v>14.148219441770932</v>
      </c>
      <c r="L920">
        <v>19.98</v>
      </c>
      <c r="M920">
        <v>17.96</v>
      </c>
      <c r="N920">
        <v>285.22000000000003</v>
      </c>
      <c r="O920">
        <v>1</v>
      </c>
      <c r="P920">
        <v>2.8</v>
      </c>
      <c r="Q920">
        <v>1.86</v>
      </c>
      <c r="R920">
        <v>1.6</v>
      </c>
      <c r="S920">
        <v>1.2E-2</v>
      </c>
      <c r="T920">
        <v>0.44</v>
      </c>
      <c r="U920">
        <v>0</v>
      </c>
      <c r="V920">
        <v>20.100000000000001</v>
      </c>
      <c r="W920">
        <v>58.9</v>
      </c>
    </row>
    <row r="921" spans="1:23" ht="16.5" x14ac:dyDescent="0.3">
      <c r="A921" s="3">
        <v>920</v>
      </c>
      <c r="B921" s="1">
        <v>44750</v>
      </c>
      <c r="C921" s="1" t="s">
        <v>62</v>
      </c>
      <c r="D921" t="s">
        <v>20</v>
      </c>
      <c r="E921">
        <v>4</v>
      </c>
      <c r="F921" t="s">
        <v>25</v>
      </c>
      <c r="G921">
        <v>107</v>
      </c>
      <c r="H921">
        <v>8</v>
      </c>
      <c r="I921" s="2">
        <f>IFERROR(Table2[[#This Row],[Defects]]/Table2[[#This Row],[Units Produced]],"")</f>
        <v>7.476635514018691E-2</v>
      </c>
      <c r="J921">
        <v>20.91</v>
      </c>
      <c r="K921" s="4">
        <f>IFERROR(Table2[[#This Row],[Units Produced]]/Table2[[#This Row],[Production Time Hours]],"")</f>
        <v>5.117168818747011</v>
      </c>
      <c r="L921">
        <v>31.75</v>
      </c>
      <c r="M921">
        <v>15.08</v>
      </c>
      <c r="N921">
        <v>175.55</v>
      </c>
      <c r="O921">
        <v>1</v>
      </c>
      <c r="Q921">
        <v>0.73</v>
      </c>
      <c r="R921">
        <v>1.68</v>
      </c>
      <c r="S921">
        <v>4.9000000000000002E-2</v>
      </c>
      <c r="T921">
        <v>1.8</v>
      </c>
      <c r="U921">
        <v>2</v>
      </c>
      <c r="V921">
        <v>22.8</v>
      </c>
      <c r="W921">
        <v>30.4</v>
      </c>
    </row>
    <row r="922" spans="1:23" ht="16.5" x14ac:dyDescent="0.3">
      <c r="A922" s="3">
        <v>921</v>
      </c>
      <c r="B922" s="1">
        <v>44751</v>
      </c>
      <c r="C922" s="1" t="s">
        <v>62</v>
      </c>
      <c r="D922" t="s">
        <v>22</v>
      </c>
      <c r="E922">
        <v>7</v>
      </c>
      <c r="F922" t="s">
        <v>25</v>
      </c>
      <c r="G922">
        <v>50</v>
      </c>
      <c r="H922">
        <v>9</v>
      </c>
      <c r="I922" s="2">
        <f>IFERROR(Table2[[#This Row],[Defects]]/Table2[[#This Row],[Units Produced]],"")</f>
        <v>0.18</v>
      </c>
      <c r="J922">
        <v>19.03</v>
      </c>
      <c r="K922" s="4">
        <f>IFERROR(Table2[[#This Row],[Units Produced]]/Table2[[#This Row],[Production Time Hours]],"")</f>
        <v>2.627430373095113</v>
      </c>
      <c r="L922">
        <v>20.350000000000001</v>
      </c>
      <c r="M922">
        <v>21.61</v>
      </c>
      <c r="N922">
        <v>141.99</v>
      </c>
      <c r="O922">
        <v>2</v>
      </c>
      <c r="P922">
        <v>0.04</v>
      </c>
      <c r="R922">
        <v>0.53</v>
      </c>
      <c r="S922">
        <v>3.2000000000000001E-2</v>
      </c>
      <c r="T922">
        <v>1.22</v>
      </c>
      <c r="U922">
        <v>1</v>
      </c>
      <c r="V922">
        <v>23.3</v>
      </c>
      <c r="W922">
        <v>33.5</v>
      </c>
    </row>
    <row r="923" spans="1:23" ht="16.5" x14ac:dyDescent="0.3">
      <c r="A923" s="3">
        <v>922</v>
      </c>
      <c r="B923" s="1">
        <v>44752</v>
      </c>
      <c r="C923" s="1" t="s">
        <v>62</v>
      </c>
      <c r="D923" t="s">
        <v>20</v>
      </c>
      <c r="E923">
        <v>2</v>
      </c>
      <c r="F923" t="s">
        <v>23</v>
      </c>
      <c r="G923">
        <v>146</v>
      </c>
      <c r="H923">
        <v>0</v>
      </c>
      <c r="I923" s="2">
        <f>IFERROR(Table2[[#This Row],[Defects]]/Table2[[#This Row],[Units Produced]],"")</f>
        <v>0</v>
      </c>
      <c r="J923">
        <v>13.97</v>
      </c>
      <c r="K923" s="4">
        <f>IFERROR(Table2[[#This Row],[Units Produced]]/Table2[[#This Row],[Production Time Hours]],"")</f>
        <v>10.450966356478167</v>
      </c>
      <c r="L923">
        <v>42.72</v>
      </c>
      <c r="M923">
        <v>27.14</v>
      </c>
      <c r="N923">
        <v>363.37</v>
      </c>
      <c r="O923">
        <v>4</v>
      </c>
      <c r="Q923">
        <v>2.35</v>
      </c>
      <c r="R923">
        <v>1.91</v>
      </c>
      <c r="S923">
        <v>1.2E-2</v>
      </c>
      <c r="T923">
        <v>1.96</v>
      </c>
      <c r="U923">
        <v>1</v>
      </c>
      <c r="V923">
        <v>19.100000000000001</v>
      </c>
      <c r="W923">
        <v>57.1</v>
      </c>
    </row>
    <row r="924" spans="1:23" ht="16.5" x14ac:dyDescent="0.3">
      <c r="A924" s="3">
        <v>923</v>
      </c>
      <c r="B924" s="1">
        <v>44753</v>
      </c>
      <c r="C924" s="1" t="s">
        <v>62</v>
      </c>
      <c r="D924" t="s">
        <v>27</v>
      </c>
      <c r="E924">
        <v>19</v>
      </c>
      <c r="F924" t="s">
        <v>21</v>
      </c>
      <c r="G924">
        <v>197</v>
      </c>
      <c r="H924">
        <v>4</v>
      </c>
      <c r="I924" s="2">
        <f>IFERROR(Table2[[#This Row],[Defects]]/Table2[[#This Row],[Units Produced]],"")</f>
        <v>2.030456852791878E-2</v>
      </c>
      <c r="J924">
        <v>8.1999999999999993</v>
      </c>
      <c r="K924" s="4">
        <f>IFERROR(Table2[[#This Row],[Units Produced]]/Table2[[#This Row],[Production Time Hours]],"")</f>
        <v>24.024390243902442</v>
      </c>
      <c r="L924">
        <v>24.35</v>
      </c>
      <c r="M924">
        <v>16.32</v>
      </c>
      <c r="N924">
        <v>438.05</v>
      </c>
      <c r="O924">
        <v>1</v>
      </c>
      <c r="P924">
        <v>2.19</v>
      </c>
      <c r="Q924">
        <v>2.97</v>
      </c>
      <c r="R924">
        <v>2.08</v>
      </c>
      <c r="S924">
        <v>3.6999999999999998E-2</v>
      </c>
      <c r="T924">
        <v>1.84</v>
      </c>
      <c r="U924">
        <v>1</v>
      </c>
      <c r="V924">
        <v>22.6</v>
      </c>
      <c r="W924">
        <v>39</v>
      </c>
    </row>
    <row r="925" spans="1:23" ht="16.5" x14ac:dyDescent="0.3">
      <c r="A925" s="3">
        <v>924</v>
      </c>
      <c r="B925" s="1">
        <v>44754</v>
      </c>
      <c r="C925" s="1" t="s">
        <v>62</v>
      </c>
      <c r="D925" t="s">
        <v>26</v>
      </c>
      <c r="E925">
        <v>14</v>
      </c>
      <c r="F925" t="s">
        <v>21</v>
      </c>
      <c r="G925">
        <v>121</v>
      </c>
      <c r="H925">
        <v>9</v>
      </c>
      <c r="I925" s="2">
        <f>IFERROR(Table2[[#This Row],[Defects]]/Table2[[#This Row],[Units Produced]],"")</f>
        <v>7.43801652892562E-2</v>
      </c>
      <c r="J925">
        <v>13.86</v>
      </c>
      <c r="K925" s="4">
        <f>IFERROR(Table2[[#This Row],[Units Produced]]/Table2[[#This Row],[Production Time Hours]],"")</f>
        <v>8.7301587301587311</v>
      </c>
      <c r="L925">
        <v>26.15</v>
      </c>
      <c r="M925">
        <v>27.69</v>
      </c>
      <c r="N925">
        <v>180.6</v>
      </c>
      <c r="O925">
        <v>3</v>
      </c>
      <c r="P925">
        <v>2.86</v>
      </c>
      <c r="Q925">
        <v>1.1399999999999999</v>
      </c>
      <c r="R925">
        <v>2.44</v>
      </c>
      <c r="S925">
        <v>4.4999999999999998E-2</v>
      </c>
      <c r="U925">
        <v>1</v>
      </c>
      <c r="V925">
        <v>22.6</v>
      </c>
      <c r="W925">
        <v>33.700000000000003</v>
      </c>
    </row>
    <row r="926" spans="1:23" ht="16.5" x14ac:dyDescent="0.3">
      <c r="A926" s="3">
        <v>925</v>
      </c>
      <c r="B926" s="1">
        <v>44755</v>
      </c>
      <c r="C926" s="1" t="s">
        <v>62</v>
      </c>
      <c r="D926" t="s">
        <v>22</v>
      </c>
      <c r="E926">
        <v>7</v>
      </c>
      <c r="F926" t="s">
        <v>21</v>
      </c>
      <c r="G926">
        <v>87</v>
      </c>
      <c r="H926">
        <v>0</v>
      </c>
      <c r="I926" s="2">
        <f>IFERROR(Table2[[#This Row],[Defects]]/Table2[[#This Row],[Units Produced]],"")</f>
        <v>0</v>
      </c>
      <c r="J926">
        <v>3</v>
      </c>
      <c r="K926" s="4">
        <f>IFERROR(Table2[[#This Row],[Units Produced]]/Table2[[#This Row],[Production Time Hours]],"")</f>
        <v>29</v>
      </c>
      <c r="L926">
        <v>13.47</v>
      </c>
      <c r="M926">
        <v>27.65</v>
      </c>
      <c r="N926">
        <v>148.86000000000001</v>
      </c>
      <c r="O926">
        <v>3</v>
      </c>
      <c r="P926">
        <v>4.45</v>
      </c>
      <c r="Q926">
        <v>1.1599999999999999</v>
      </c>
      <c r="R926">
        <v>1.85</v>
      </c>
      <c r="S926">
        <v>0.02</v>
      </c>
      <c r="T926">
        <v>1.57</v>
      </c>
      <c r="U926">
        <v>1</v>
      </c>
      <c r="V926">
        <v>18.8</v>
      </c>
      <c r="W926">
        <v>57</v>
      </c>
    </row>
    <row r="927" spans="1:23" ht="16.5" x14ac:dyDescent="0.3">
      <c r="A927" s="3">
        <v>926</v>
      </c>
      <c r="B927" s="1">
        <v>44756</v>
      </c>
      <c r="C927" s="1" t="s">
        <v>62</v>
      </c>
      <c r="D927" t="s">
        <v>22</v>
      </c>
      <c r="E927">
        <v>6</v>
      </c>
      <c r="F927" t="s">
        <v>23</v>
      </c>
      <c r="G927">
        <v>105</v>
      </c>
      <c r="H927">
        <v>8</v>
      </c>
      <c r="I927" s="2">
        <f>IFERROR(Table2[[#This Row],[Defects]]/Table2[[#This Row],[Units Produced]],"")</f>
        <v>7.6190476190476197E-2</v>
      </c>
      <c r="J927">
        <v>13.46</v>
      </c>
      <c r="K927" s="4">
        <f>IFERROR(Table2[[#This Row],[Units Produced]]/Table2[[#This Row],[Production Time Hours]],"")</f>
        <v>7.8008915304606239</v>
      </c>
      <c r="L927">
        <v>20.82</v>
      </c>
      <c r="M927">
        <v>18.48</v>
      </c>
      <c r="N927">
        <v>364.14</v>
      </c>
      <c r="O927">
        <v>3</v>
      </c>
      <c r="Q927">
        <v>2.6</v>
      </c>
      <c r="R927">
        <v>1.56</v>
      </c>
      <c r="S927">
        <v>4.2000000000000003E-2</v>
      </c>
      <c r="T927">
        <v>0.35</v>
      </c>
      <c r="U927">
        <v>1</v>
      </c>
      <c r="V927">
        <v>19.100000000000001</v>
      </c>
      <c r="W927">
        <v>49.6</v>
      </c>
    </row>
    <row r="928" spans="1:23" ht="16.5" x14ac:dyDescent="0.3">
      <c r="A928" s="3">
        <v>927</v>
      </c>
      <c r="B928" s="1">
        <v>44757</v>
      </c>
      <c r="C928" s="1" t="s">
        <v>62</v>
      </c>
      <c r="D928" t="s">
        <v>22</v>
      </c>
      <c r="E928">
        <v>5</v>
      </c>
      <c r="F928" t="s">
        <v>23</v>
      </c>
      <c r="G928">
        <v>144</v>
      </c>
      <c r="H928">
        <v>0</v>
      </c>
      <c r="I928" s="2">
        <f>IFERROR(Table2[[#This Row],[Defects]]/Table2[[#This Row],[Units Produced]],"")</f>
        <v>0</v>
      </c>
      <c r="J928">
        <v>17.09</v>
      </c>
      <c r="K928" s="4">
        <f>IFERROR(Table2[[#This Row],[Units Produced]]/Table2[[#This Row],[Production Time Hours]],"")</f>
        <v>8.4259801053247507</v>
      </c>
      <c r="L928">
        <v>14.82</v>
      </c>
      <c r="M928">
        <v>28.1</v>
      </c>
      <c r="N928">
        <v>117.31</v>
      </c>
      <c r="O928">
        <v>1</v>
      </c>
      <c r="R928">
        <v>1.56</v>
      </c>
      <c r="S928">
        <v>4.4999999999999998E-2</v>
      </c>
      <c r="T928">
        <v>1.88</v>
      </c>
      <c r="U928">
        <v>2</v>
      </c>
      <c r="V928">
        <v>18.8</v>
      </c>
      <c r="W928">
        <v>40.799999999999997</v>
      </c>
    </row>
    <row r="929" spans="1:23" ht="16.5" x14ac:dyDescent="0.3">
      <c r="A929" s="3">
        <v>928</v>
      </c>
      <c r="B929" s="1">
        <v>44758</v>
      </c>
      <c r="C929" s="1" t="s">
        <v>62</v>
      </c>
      <c r="D929" t="s">
        <v>26</v>
      </c>
      <c r="E929">
        <v>16</v>
      </c>
      <c r="F929" t="s">
        <v>25</v>
      </c>
      <c r="G929">
        <v>187</v>
      </c>
      <c r="H929">
        <v>2</v>
      </c>
      <c r="I929" s="2">
        <f>IFERROR(Table2[[#This Row],[Defects]]/Table2[[#This Row],[Units Produced]],"")</f>
        <v>1.06951871657754E-2</v>
      </c>
      <c r="J929">
        <v>22.19</v>
      </c>
      <c r="K929" s="4">
        <f>IFERROR(Table2[[#This Row],[Units Produced]]/Table2[[#This Row],[Production Time Hours]],"")</f>
        <v>8.4272194682289321</v>
      </c>
      <c r="L929">
        <v>19.309999999999999</v>
      </c>
      <c r="M929">
        <v>27.4</v>
      </c>
      <c r="N929">
        <v>195.33</v>
      </c>
      <c r="O929">
        <v>3</v>
      </c>
      <c r="P929">
        <v>0.73</v>
      </c>
      <c r="Q929">
        <v>1.04</v>
      </c>
      <c r="R929">
        <v>1.1499999999999999</v>
      </c>
      <c r="S929">
        <v>1.4999999999999999E-2</v>
      </c>
      <c r="T929">
        <v>1.37</v>
      </c>
      <c r="U929">
        <v>1</v>
      </c>
      <c r="V929">
        <v>19.899999999999999</v>
      </c>
      <c r="W929">
        <v>44.9</v>
      </c>
    </row>
    <row r="930" spans="1:23" ht="16.5" x14ac:dyDescent="0.3">
      <c r="A930" s="3">
        <v>929</v>
      </c>
      <c r="B930" s="1">
        <v>44759</v>
      </c>
      <c r="C930" s="1" t="s">
        <v>62</v>
      </c>
      <c r="D930" t="s">
        <v>22</v>
      </c>
      <c r="E930">
        <v>6</v>
      </c>
      <c r="F930" t="s">
        <v>23</v>
      </c>
      <c r="G930">
        <v>87</v>
      </c>
      <c r="H930">
        <v>0</v>
      </c>
      <c r="I930" s="2">
        <f>IFERROR(Table2[[#This Row],[Defects]]/Table2[[#This Row],[Units Produced]],"")</f>
        <v>0</v>
      </c>
      <c r="J930">
        <v>17.52</v>
      </c>
      <c r="K930" s="4">
        <f>IFERROR(Table2[[#This Row],[Units Produced]]/Table2[[#This Row],[Production Time Hours]],"")</f>
        <v>4.9657534246575343</v>
      </c>
      <c r="L930">
        <v>36.340000000000003</v>
      </c>
      <c r="M930">
        <v>24.82</v>
      </c>
      <c r="N930">
        <v>221.99</v>
      </c>
      <c r="O930">
        <v>1</v>
      </c>
      <c r="P930">
        <v>1.26</v>
      </c>
      <c r="R930">
        <v>1.45</v>
      </c>
      <c r="S930">
        <v>2.7E-2</v>
      </c>
      <c r="T930">
        <v>0.38</v>
      </c>
      <c r="U930">
        <v>0</v>
      </c>
      <c r="V930">
        <v>23.8</v>
      </c>
      <c r="W930">
        <v>56.6</v>
      </c>
    </row>
    <row r="931" spans="1:23" ht="16.5" x14ac:dyDescent="0.3">
      <c r="A931" s="3">
        <v>930</v>
      </c>
      <c r="B931" s="1">
        <v>44760</v>
      </c>
      <c r="C931" s="1" t="s">
        <v>62</v>
      </c>
      <c r="D931" t="s">
        <v>27</v>
      </c>
      <c r="E931">
        <v>20</v>
      </c>
      <c r="F931" t="s">
        <v>23</v>
      </c>
      <c r="G931">
        <v>143</v>
      </c>
      <c r="H931">
        <v>0</v>
      </c>
      <c r="I931" s="2">
        <f>IFERROR(Table2[[#This Row],[Defects]]/Table2[[#This Row],[Units Produced]],"")</f>
        <v>0</v>
      </c>
      <c r="J931">
        <v>6.39</v>
      </c>
      <c r="K931" s="4">
        <f>IFERROR(Table2[[#This Row],[Units Produced]]/Table2[[#This Row],[Production Time Hours]],"")</f>
        <v>22.37871674491393</v>
      </c>
      <c r="L931">
        <v>25.27</v>
      </c>
      <c r="M931">
        <v>27.47</v>
      </c>
      <c r="N931">
        <v>467.83</v>
      </c>
      <c r="O931">
        <v>3</v>
      </c>
      <c r="R931">
        <v>0.57999999999999996</v>
      </c>
      <c r="S931">
        <v>1.4E-2</v>
      </c>
      <c r="T931">
        <v>0.34</v>
      </c>
      <c r="U931">
        <v>1</v>
      </c>
      <c r="V931">
        <v>23.4</v>
      </c>
      <c r="W931">
        <v>52.3</v>
      </c>
    </row>
    <row r="932" spans="1:23" ht="16.5" x14ac:dyDescent="0.3">
      <c r="A932" s="3">
        <v>931</v>
      </c>
      <c r="B932" s="1">
        <v>44761</v>
      </c>
      <c r="C932" s="1" t="s">
        <v>62</v>
      </c>
      <c r="D932" t="s">
        <v>27</v>
      </c>
      <c r="E932">
        <v>18</v>
      </c>
      <c r="F932" t="s">
        <v>25</v>
      </c>
      <c r="G932">
        <v>124</v>
      </c>
      <c r="H932">
        <v>7</v>
      </c>
      <c r="I932" s="2">
        <f>IFERROR(Table2[[#This Row],[Defects]]/Table2[[#This Row],[Units Produced]],"")</f>
        <v>5.6451612903225805E-2</v>
      </c>
      <c r="J932">
        <v>2.19</v>
      </c>
      <c r="K932" s="4">
        <f>IFERROR(Table2[[#This Row],[Units Produced]]/Table2[[#This Row],[Production Time Hours]],"")</f>
        <v>56.621004566210047</v>
      </c>
      <c r="L932">
        <v>10.76</v>
      </c>
      <c r="M932">
        <v>16.100000000000001</v>
      </c>
      <c r="N932">
        <v>240.43</v>
      </c>
      <c r="O932">
        <v>4</v>
      </c>
      <c r="P932">
        <v>4.67</v>
      </c>
      <c r="Q932">
        <v>1.63</v>
      </c>
      <c r="R932">
        <v>2.44</v>
      </c>
      <c r="S932">
        <v>1.0999999999999999E-2</v>
      </c>
      <c r="T932">
        <v>1.5</v>
      </c>
      <c r="U932">
        <v>0</v>
      </c>
      <c r="V932">
        <v>20.7</v>
      </c>
      <c r="W932">
        <v>44</v>
      </c>
    </row>
    <row r="933" spans="1:23" ht="16.5" x14ac:dyDescent="0.3">
      <c r="A933" s="3">
        <v>932</v>
      </c>
      <c r="B933" s="1">
        <v>44762</v>
      </c>
      <c r="C933" s="1" t="s">
        <v>62</v>
      </c>
      <c r="D933" t="s">
        <v>24</v>
      </c>
      <c r="E933">
        <v>9</v>
      </c>
      <c r="F933" t="s">
        <v>25</v>
      </c>
      <c r="G933">
        <v>191</v>
      </c>
      <c r="H933">
        <v>5</v>
      </c>
      <c r="I933" s="2">
        <f>IFERROR(Table2[[#This Row],[Defects]]/Table2[[#This Row],[Units Produced]],"")</f>
        <v>2.6178010471204188E-2</v>
      </c>
      <c r="J933">
        <v>7.57</v>
      </c>
      <c r="K933" s="4">
        <f>IFERROR(Table2[[#This Row],[Units Produced]]/Table2[[#This Row],[Production Time Hours]],"")</f>
        <v>25.231175693527078</v>
      </c>
      <c r="L933">
        <v>20.7</v>
      </c>
      <c r="M933">
        <v>19.79</v>
      </c>
      <c r="N933">
        <v>313.02</v>
      </c>
      <c r="O933">
        <v>1</v>
      </c>
      <c r="Q933">
        <v>1.88</v>
      </c>
      <c r="R933">
        <v>0.68</v>
      </c>
      <c r="S933">
        <v>4.1000000000000002E-2</v>
      </c>
      <c r="U933">
        <v>2</v>
      </c>
      <c r="V933">
        <v>23.4</v>
      </c>
      <c r="W933">
        <v>57.3</v>
      </c>
    </row>
    <row r="934" spans="1:23" ht="16.5" x14ac:dyDescent="0.3">
      <c r="A934" s="3">
        <v>933</v>
      </c>
      <c r="B934" s="1">
        <v>44763</v>
      </c>
      <c r="C934" s="1" t="s">
        <v>62</v>
      </c>
      <c r="D934" t="s">
        <v>22</v>
      </c>
      <c r="E934">
        <v>8</v>
      </c>
      <c r="F934" t="s">
        <v>23</v>
      </c>
      <c r="G934">
        <v>136</v>
      </c>
      <c r="H934">
        <v>6</v>
      </c>
      <c r="I934" s="2">
        <f>IFERROR(Table2[[#This Row],[Defects]]/Table2[[#This Row],[Units Produced]],"")</f>
        <v>4.4117647058823532E-2</v>
      </c>
      <c r="J934">
        <v>10.130000000000001</v>
      </c>
      <c r="K934" s="4">
        <f>IFERROR(Table2[[#This Row],[Units Produced]]/Table2[[#This Row],[Production Time Hours]],"")</f>
        <v>13.425468904244816</v>
      </c>
      <c r="L934">
        <v>44.86</v>
      </c>
      <c r="M934">
        <v>19.329999999999998</v>
      </c>
      <c r="N934">
        <v>409.2</v>
      </c>
      <c r="O934">
        <v>3</v>
      </c>
      <c r="P934">
        <v>2.5</v>
      </c>
      <c r="Q934">
        <v>2.64</v>
      </c>
      <c r="R934">
        <v>0.83</v>
      </c>
      <c r="S934">
        <v>1.2999999999999999E-2</v>
      </c>
      <c r="T934">
        <v>0.27</v>
      </c>
      <c r="U934">
        <v>0</v>
      </c>
      <c r="V934">
        <v>18.5</v>
      </c>
      <c r="W934">
        <v>58.1</v>
      </c>
    </row>
    <row r="935" spans="1:23" ht="16.5" x14ac:dyDescent="0.3">
      <c r="A935" s="3">
        <v>934</v>
      </c>
      <c r="B935" s="1">
        <v>44764</v>
      </c>
      <c r="C935" s="1" t="s">
        <v>62</v>
      </c>
      <c r="D935" t="s">
        <v>20</v>
      </c>
      <c r="E935">
        <v>1</v>
      </c>
      <c r="F935" t="s">
        <v>23</v>
      </c>
      <c r="G935">
        <v>109</v>
      </c>
      <c r="I935" s="2">
        <f>IFERROR(Table2[[#This Row],[Defects]]/Table2[[#This Row],[Units Produced]],"")</f>
        <v>0</v>
      </c>
      <c r="J935">
        <v>1.33</v>
      </c>
      <c r="K935" s="4">
        <f>IFERROR(Table2[[#This Row],[Units Produced]]/Table2[[#This Row],[Production Time Hours]],"")</f>
        <v>81.954887218045101</v>
      </c>
      <c r="L935">
        <v>25.12</v>
      </c>
      <c r="M935">
        <v>26.72</v>
      </c>
      <c r="N935">
        <v>438.08</v>
      </c>
      <c r="O935">
        <v>2</v>
      </c>
      <c r="P935">
        <v>3.79</v>
      </c>
      <c r="R935">
        <v>1.52</v>
      </c>
      <c r="S935">
        <v>3.2000000000000001E-2</v>
      </c>
      <c r="T935">
        <v>1.01</v>
      </c>
      <c r="U935">
        <v>0</v>
      </c>
      <c r="V935">
        <v>24.4</v>
      </c>
      <c r="W935">
        <v>51.3</v>
      </c>
    </row>
    <row r="936" spans="1:23" ht="16.5" x14ac:dyDescent="0.3">
      <c r="A936" s="3">
        <v>935</v>
      </c>
      <c r="B936" s="1">
        <v>44765</v>
      </c>
      <c r="C936" s="1" t="s">
        <v>62</v>
      </c>
      <c r="D936" t="s">
        <v>22</v>
      </c>
      <c r="E936">
        <v>7</v>
      </c>
      <c r="F936" t="s">
        <v>21</v>
      </c>
      <c r="G936">
        <v>147</v>
      </c>
      <c r="H936">
        <v>3</v>
      </c>
      <c r="I936" s="2">
        <f>IFERROR(Table2[[#This Row],[Defects]]/Table2[[#This Row],[Units Produced]],"")</f>
        <v>2.0408163265306121E-2</v>
      </c>
      <c r="J936">
        <v>22.76</v>
      </c>
      <c r="K936" s="4">
        <f>IFERROR(Table2[[#This Row],[Units Produced]]/Table2[[#This Row],[Production Time Hours]],"")</f>
        <v>6.4586994727592266</v>
      </c>
      <c r="L936">
        <v>32.51</v>
      </c>
      <c r="M936">
        <v>26.28</v>
      </c>
      <c r="N936">
        <v>138.22</v>
      </c>
      <c r="O936">
        <v>1</v>
      </c>
      <c r="P936">
        <v>1.32</v>
      </c>
      <c r="Q936">
        <v>0.15</v>
      </c>
      <c r="R936">
        <v>1.36</v>
      </c>
      <c r="S936">
        <v>0.03</v>
      </c>
      <c r="T936">
        <v>1.65</v>
      </c>
      <c r="U936">
        <v>2</v>
      </c>
      <c r="V936">
        <v>21</v>
      </c>
      <c r="W936">
        <v>56.1</v>
      </c>
    </row>
    <row r="937" spans="1:23" ht="16.5" x14ac:dyDescent="0.3">
      <c r="A937" s="3">
        <v>936</v>
      </c>
      <c r="B937" s="1">
        <v>44766</v>
      </c>
      <c r="C937" s="1" t="s">
        <v>62</v>
      </c>
      <c r="D937" t="s">
        <v>20</v>
      </c>
      <c r="E937">
        <v>4</v>
      </c>
      <c r="F937" t="s">
        <v>25</v>
      </c>
      <c r="G937">
        <v>109</v>
      </c>
      <c r="H937">
        <v>9</v>
      </c>
      <c r="I937" s="2">
        <f>IFERROR(Table2[[#This Row],[Defects]]/Table2[[#This Row],[Units Produced]],"")</f>
        <v>8.2568807339449546E-2</v>
      </c>
      <c r="J937">
        <v>14.46</v>
      </c>
      <c r="K937" s="4">
        <f>IFERROR(Table2[[#This Row],[Units Produced]]/Table2[[#This Row],[Production Time Hours]],"")</f>
        <v>7.5380359612724757</v>
      </c>
      <c r="L937">
        <v>29.15</v>
      </c>
      <c r="M937">
        <v>28.36</v>
      </c>
      <c r="N937">
        <v>401.67</v>
      </c>
      <c r="O937">
        <v>3</v>
      </c>
      <c r="P937">
        <v>0.75</v>
      </c>
      <c r="R937">
        <v>2.25</v>
      </c>
      <c r="S937">
        <v>2.9000000000000001E-2</v>
      </c>
      <c r="T937">
        <v>0.3</v>
      </c>
      <c r="U937">
        <v>1</v>
      </c>
      <c r="V937">
        <v>24.6</v>
      </c>
      <c r="W937">
        <v>49</v>
      </c>
    </row>
    <row r="938" spans="1:23" ht="16.5" x14ac:dyDescent="0.3">
      <c r="A938" s="3">
        <v>937</v>
      </c>
      <c r="B938" s="1">
        <v>44767</v>
      </c>
      <c r="C938" s="1" t="s">
        <v>62</v>
      </c>
      <c r="D938" t="s">
        <v>27</v>
      </c>
      <c r="E938">
        <v>18</v>
      </c>
      <c r="F938" t="s">
        <v>25</v>
      </c>
      <c r="G938">
        <v>67</v>
      </c>
      <c r="H938">
        <v>1</v>
      </c>
      <c r="I938" s="2">
        <f>IFERROR(Table2[[#This Row],[Defects]]/Table2[[#This Row],[Units Produced]],"")</f>
        <v>1.4925373134328358E-2</v>
      </c>
      <c r="J938">
        <v>22.74</v>
      </c>
      <c r="K938" s="4">
        <f>IFERROR(Table2[[#This Row],[Units Produced]]/Table2[[#This Row],[Production Time Hours]],"")</f>
        <v>2.9463500439753738</v>
      </c>
      <c r="L938">
        <v>48.95</v>
      </c>
      <c r="M938">
        <v>19.329999999999998</v>
      </c>
      <c r="N938">
        <v>401.49</v>
      </c>
      <c r="O938">
        <v>3</v>
      </c>
      <c r="P938">
        <v>2.93</v>
      </c>
      <c r="Q938">
        <v>0.18</v>
      </c>
      <c r="R938">
        <v>1.1100000000000001</v>
      </c>
      <c r="S938">
        <v>4.5999999999999999E-2</v>
      </c>
      <c r="T938">
        <v>0.03</v>
      </c>
      <c r="U938">
        <v>1</v>
      </c>
      <c r="V938">
        <v>18.7</v>
      </c>
      <c r="W938">
        <v>51.6</v>
      </c>
    </row>
    <row r="939" spans="1:23" ht="16.5" x14ac:dyDescent="0.3">
      <c r="A939" s="3">
        <v>938</v>
      </c>
      <c r="B939" s="1">
        <v>44768</v>
      </c>
      <c r="C939" s="1" t="s">
        <v>62</v>
      </c>
      <c r="D939" t="s">
        <v>27</v>
      </c>
      <c r="E939">
        <v>18</v>
      </c>
      <c r="F939" t="s">
        <v>23</v>
      </c>
      <c r="G939">
        <v>196</v>
      </c>
      <c r="H939">
        <v>4</v>
      </c>
      <c r="I939" s="2">
        <f>IFERROR(Table2[[#This Row],[Defects]]/Table2[[#This Row],[Units Produced]],"")</f>
        <v>2.0408163265306121E-2</v>
      </c>
      <c r="J939">
        <v>8.99</v>
      </c>
      <c r="K939" s="4">
        <f>IFERROR(Table2[[#This Row],[Units Produced]]/Table2[[#This Row],[Production Time Hours]],"")</f>
        <v>21.802002224694103</v>
      </c>
      <c r="L939">
        <v>21.15</v>
      </c>
      <c r="M939">
        <v>22.11</v>
      </c>
      <c r="N939">
        <v>451.32</v>
      </c>
      <c r="O939">
        <v>1</v>
      </c>
      <c r="P939">
        <v>2.12</v>
      </c>
      <c r="Q939">
        <v>0.76</v>
      </c>
      <c r="R939">
        <v>1.94</v>
      </c>
      <c r="S939">
        <v>3.3000000000000002E-2</v>
      </c>
      <c r="T939">
        <v>0.27</v>
      </c>
      <c r="U939">
        <v>2</v>
      </c>
      <c r="V939">
        <v>22.2</v>
      </c>
      <c r="W939">
        <v>55.3</v>
      </c>
    </row>
    <row r="940" spans="1:23" ht="16.5" x14ac:dyDescent="0.3">
      <c r="A940" s="3">
        <v>939</v>
      </c>
      <c r="B940" s="1">
        <v>44769</v>
      </c>
      <c r="C940" s="1" t="s">
        <v>62</v>
      </c>
      <c r="D940" t="s">
        <v>27</v>
      </c>
      <c r="E940">
        <v>20</v>
      </c>
      <c r="F940" t="s">
        <v>21</v>
      </c>
      <c r="G940">
        <v>123</v>
      </c>
      <c r="H940">
        <v>0</v>
      </c>
      <c r="I940" s="2">
        <f>IFERROR(Table2[[#This Row],[Defects]]/Table2[[#This Row],[Units Produced]],"")</f>
        <v>0</v>
      </c>
      <c r="J940">
        <v>17.510000000000002</v>
      </c>
      <c r="K940" s="4">
        <f>IFERROR(Table2[[#This Row],[Units Produced]]/Table2[[#This Row],[Production Time Hours]],"")</f>
        <v>7.0245573957738427</v>
      </c>
      <c r="L940">
        <v>38.28</v>
      </c>
      <c r="M940">
        <v>15.28</v>
      </c>
      <c r="N940">
        <v>406.25</v>
      </c>
      <c r="O940">
        <v>2</v>
      </c>
      <c r="P940">
        <v>2.29</v>
      </c>
      <c r="Q940">
        <v>0.75</v>
      </c>
      <c r="R940">
        <v>1.35</v>
      </c>
      <c r="S940">
        <v>4.8000000000000001E-2</v>
      </c>
      <c r="T940">
        <v>0.37</v>
      </c>
      <c r="U940">
        <v>0</v>
      </c>
      <c r="V940">
        <v>23.8</v>
      </c>
      <c r="W940">
        <v>35.9</v>
      </c>
    </row>
    <row r="941" spans="1:23" ht="16.5" x14ac:dyDescent="0.3">
      <c r="A941" s="3">
        <v>940</v>
      </c>
      <c r="B941" s="1">
        <v>44770</v>
      </c>
      <c r="C941" s="1" t="s">
        <v>62</v>
      </c>
      <c r="D941" t="s">
        <v>26</v>
      </c>
      <c r="E941">
        <v>16</v>
      </c>
      <c r="F941" t="s">
        <v>23</v>
      </c>
      <c r="G941">
        <v>74</v>
      </c>
      <c r="H941">
        <v>9</v>
      </c>
      <c r="I941" s="2">
        <f>IFERROR(Table2[[#This Row],[Defects]]/Table2[[#This Row],[Units Produced]],"")</f>
        <v>0.12162162162162163</v>
      </c>
      <c r="J941">
        <v>15.76</v>
      </c>
      <c r="K941" s="4">
        <f>IFERROR(Table2[[#This Row],[Units Produced]]/Table2[[#This Row],[Production Time Hours]],"")</f>
        <v>4.6954314720812187</v>
      </c>
      <c r="L941">
        <v>33.86</v>
      </c>
      <c r="M941">
        <v>29.85</v>
      </c>
      <c r="N941">
        <v>151.74</v>
      </c>
      <c r="O941">
        <v>3</v>
      </c>
      <c r="P941">
        <v>0.85</v>
      </c>
      <c r="Q941">
        <v>2.33</v>
      </c>
      <c r="R941">
        <v>1.26</v>
      </c>
      <c r="S941">
        <v>3.9E-2</v>
      </c>
      <c r="T941">
        <v>1.26</v>
      </c>
      <c r="U941">
        <v>0</v>
      </c>
      <c r="V941">
        <v>24.2</v>
      </c>
      <c r="W941">
        <v>32.799999999999997</v>
      </c>
    </row>
    <row r="942" spans="1:23" ht="16.5" x14ac:dyDescent="0.3">
      <c r="A942" s="3">
        <v>941</v>
      </c>
      <c r="B942" s="1">
        <v>44771</v>
      </c>
      <c r="C942" s="1" t="s">
        <v>62</v>
      </c>
      <c r="D942" t="s">
        <v>20</v>
      </c>
      <c r="E942">
        <v>2</v>
      </c>
      <c r="F942" t="s">
        <v>23</v>
      </c>
      <c r="G942">
        <v>100</v>
      </c>
      <c r="H942">
        <v>6</v>
      </c>
      <c r="I942" s="2">
        <f>IFERROR(Table2[[#This Row],[Defects]]/Table2[[#This Row],[Units Produced]],"")</f>
        <v>0.06</v>
      </c>
      <c r="J942">
        <v>6.62</v>
      </c>
      <c r="K942" s="4">
        <f>IFERROR(Table2[[#This Row],[Units Produced]]/Table2[[#This Row],[Production Time Hours]],"")</f>
        <v>15.105740181268882</v>
      </c>
      <c r="L942">
        <v>34.78</v>
      </c>
      <c r="M942">
        <v>21.17</v>
      </c>
      <c r="N942">
        <v>220.3</v>
      </c>
      <c r="O942">
        <v>4</v>
      </c>
      <c r="P942">
        <v>1.82</v>
      </c>
      <c r="Q942">
        <v>0.15</v>
      </c>
      <c r="R942">
        <v>0.92</v>
      </c>
      <c r="S942">
        <v>2.9000000000000001E-2</v>
      </c>
      <c r="T942">
        <v>0.67</v>
      </c>
      <c r="U942">
        <v>0</v>
      </c>
      <c r="V942">
        <v>19.7</v>
      </c>
      <c r="W942">
        <v>30.8</v>
      </c>
    </row>
    <row r="943" spans="1:23" ht="16.5" x14ac:dyDescent="0.3">
      <c r="A943" s="3">
        <v>942</v>
      </c>
      <c r="B943" s="1">
        <v>44772</v>
      </c>
      <c r="C943" s="1" t="s">
        <v>62</v>
      </c>
      <c r="D943" t="s">
        <v>24</v>
      </c>
      <c r="E943">
        <v>12</v>
      </c>
      <c r="F943" t="s">
        <v>21</v>
      </c>
      <c r="G943">
        <v>80</v>
      </c>
      <c r="H943">
        <v>1</v>
      </c>
      <c r="I943" s="2">
        <f>IFERROR(Table2[[#This Row],[Defects]]/Table2[[#This Row],[Units Produced]],"")</f>
        <v>1.2500000000000001E-2</v>
      </c>
      <c r="J943">
        <v>7.29</v>
      </c>
      <c r="K943" s="4">
        <f>IFERROR(Table2[[#This Row],[Units Produced]]/Table2[[#This Row],[Production Time Hours]],"")</f>
        <v>10.973936899862826</v>
      </c>
      <c r="L943">
        <v>42.26</v>
      </c>
      <c r="M943">
        <v>23.37</v>
      </c>
      <c r="N943">
        <v>269.35000000000002</v>
      </c>
      <c r="O943">
        <v>4</v>
      </c>
      <c r="P943">
        <v>4.87</v>
      </c>
      <c r="R943">
        <v>2.13</v>
      </c>
      <c r="S943">
        <v>1.4999999999999999E-2</v>
      </c>
      <c r="T943">
        <v>0.21</v>
      </c>
      <c r="U943">
        <v>2</v>
      </c>
      <c r="V943">
        <v>18.899999999999999</v>
      </c>
      <c r="W943">
        <v>37.799999999999997</v>
      </c>
    </row>
    <row r="944" spans="1:23" ht="16.5" x14ac:dyDescent="0.3">
      <c r="A944" s="3">
        <v>943</v>
      </c>
      <c r="B944" s="1">
        <v>44773</v>
      </c>
      <c r="C944" s="1" t="s">
        <v>62</v>
      </c>
      <c r="D944" t="s">
        <v>22</v>
      </c>
      <c r="E944">
        <v>6</v>
      </c>
      <c r="F944" t="s">
        <v>21</v>
      </c>
      <c r="G944">
        <v>152</v>
      </c>
      <c r="I944" s="2">
        <f>IFERROR(Table2[[#This Row],[Defects]]/Table2[[#This Row],[Units Produced]],"")</f>
        <v>0</v>
      </c>
      <c r="J944">
        <v>10.29</v>
      </c>
      <c r="K944" s="4">
        <f>IFERROR(Table2[[#This Row],[Units Produced]]/Table2[[#This Row],[Production Time Hours]],"")</f>
        <v>14.771622934888242</v>
      </c>
      <c r="L944">
        <v>16.670000000000002</v>
      </c>
      <c r="M944">
        <v>22.99</v>
      </c>
      <c r="N944">
        <v>145.30000000000001</v>
      </c>
      <c r="O944">
        <v>4</v>
      </c>
      <c r="P944">
        <v>0.39</v>
      </c>
      <c r="Q944">
        <v>1.79</v>
      </c>
      <c r="R944">
        <v>0.89</v>
      </c>
      <c r="S944">
        <v>3.4000000000000002E-2</v>
      </c>
      <c r="T944">
        <v>0.79</v>
      </c>
      <c r="U944">
        <v>2</v>
      </c>
      <c r="V944">
        <v>23</v>
      </c>
      <c r="W944">
        <v>37.799999999999997</v>
      </c>
    </row>
    <row r="945" spans="1:23" ht="16.5" x14ac:dyDescent="0.3">
      <c r="A945" s="3">
        <v>944</v>
      </c>
      <c r="B945" s="1">
        <v>44774</v>
      </c>
      <c r="C945" s="1" t="s">
        <v>63</v>
      </c>
      <c r="D945" t="s">
        <v>20</v>
      </c>
      <c r="E945">
        <v>3</v>
      </c>
      <c r="F945" t="s">
        <v>25</v>
      </c>
      <c r="G945">
        <v>55</v>
      </c>
      <c r="H945">
        <v>7</v>
      </c>
      <c r="I945" s="2">
        <f>IFERROR(Table2[[#This Row],[Defects]]/Table2[[#This Row],[Units Produced]],"")</f>
        <v>0.12727272727272726</v>
      </c>
      <c r="J945">
        <v>5.47</v>
      </c>
      <c r="K945" s="4">
        <f>IFERROR(Table2[[#This Row],[Units Produced]]/Table2[[#This Row],[Production Time Hours]],"")</f>
        <v>10.054844606946984</v>
      </c>
      <c r="L945">
        <v>43.76</v>
      </c>
      <c r="M945">
        <v>20.84</v>
      </c>
      <c r="N945">
        <v>148.29</v>
      </c>
      <c r="O945">
        <v>2</v>
      </c>
      <c r="P945">
        <v>4.92</v>
      </c>
      <c r="Q945">
        <v>1.54</v>
      </c>
      <c r="R945">
        <v>0.52</v>
      </c>
      <c r="S945">
        <v>3.7999999999999999E-2</v>
      </c>
      <c r="T945">
        <v>1.17</v>
      </c>
      <c r="U945">
        <v>0</v>
      </c>
      <c r="V945">
        <v>18.899999999999999</v>
      </c>
      <c r="W945">
        <v>56.8</v>
      </c>
    </row>
    <row r="946" spans="1:23" ht="16.5" x14ac:dyDescent="0.3">
      <c r="A946" s="3">
        <v>945</v>
      </c>
      <c r="B946" s="1">
        <v>44775</v>
      </c>
      <c r="C946" s="1" t="s">
        <v>63</v>
      </c>
      <c r="D946" t="s">
        <v>20</v>
      </c>
      <c r="E946">
        <v>3</v>
      </c>
      <c r="F946" t="s">
        <v>23</v>
      </c>
      <c r="G946">
        <v>76</v>
      </c>
      <c r="H946">
        <v>6</v>
      </c>
      <c r="I946" s="2">
        <f>IFERROR(Table2[[#This Row],[Defects]]/Table2[[#This Row],[Units Produced]],"")</f>
        <v>7.8947368421052627E-2</v>
      </c>
      <c r="J946">
        <v>8.58</v>
      </c>
      <c r="K946" s="4">
        <f>IFERROR(Table2[[#This Row],[Units Produced]]/Table2[[#This Row],[Production Time Hours]],"")</f>
        <v>8.8578088578088572</v>
      </c>
      <c r="L946">
        <v>14.13</v>
      </c>
      <c r="M946">
        <v>18.489999999999998</v>
      </c>
      <c r="N946">
        <v>415.43</v>
      </c>
      <c r="O946">
        <v>4</v>
      </c>
      <c r="P946">
        <v>3.04</v>
      </c>
      <c r="Q946">
        <v>7.0000000000000007E-2</v>
      </c>
      <c r="R946">
        <v>2.16</v>
      </c>
      <c r="S946">
        <v>4.8000000000000001E-2</v>
      </c>
      <c r="T946">
        <v>0.61</v>
      </c>
      <c r="U946">
        <v>2</v>
      </c>
      <c r="V946">
        <v>19.7</v>
      </c>
      <c r="W946">
        <v>45.8</v>
      </c>
    </row>
    <row r="947" spans="1:23" ht="16.5" x14ac:dyDescent="0.3">
      <c r="A947" s="3">
        <v>946</v>
      </c>
      <c r="B947" s="1">
        <v>44776</v>
      </c>
      <c r="C947" s="1" t="s">
        <v>63</v>
      </c>
      <c r="D947" t="s">
        <v>27</v>
      </c>
      <c r="E947">
        <v>17</v>
      </c>
      <c r="F947" t="s">
        <v>21</v>
      </c>
      <c r="G947">
        <v>154</v>
      </c>
      <c r="H947">
        <v>3</v>
      </c>
      <c r="I947" s="2">
        <f>IFERROR(Table2[[#This Row],[Defects]]/Table2[[#This Row],[Units Produced]],"")</f>
        <v>1.948051948051948E-2</v>
      </c>
      <c r="J947">
        <v>14.14</v>
      </c>
      <c r="K947" s="4">
        <f>IFERROR(Table2[[#This Row],[Units Produced]]/Table2[[#This Row],[Production Time Hours]],"")</f>
        <v>10.89108910891089</v>
      </c>
      <c r="L947">
        <v>36.590000000000003</v>
      </c>
      <c r="M947">
        <v>26.19</v>
      </c>
      <c r="N947">
        <v>168.12</v>
      </c>
      <c r="O947">
        <v>2</v>
      </c>
      <c r="P947">
        <v>2.06</v>
      </c>
      <c r="Q947">
        <v>2.48</v>
      </c>
      <c r="R947">
        <v>0.92</v>
      </c>
      <c r="S947">
        <v>2.1999999999999999E-2</v>
      </c>
      <c r="T947">
        <v>1.17</v>
      </c>
      <c r="U947">
        <v>1</v>
      </c>
      <c r="V947">
        <v>25</v>
      </c>
      <c r="W947">
        <v>40.5</v>
      </c>
    </row>
    <row r="948" spans="1:23" ht="16.5" x14ac:dyDescent="0.3">
      <c r="A948" s="3">
        <v>947</v>
      </c>
      <c r="B948" s="1">
        <v>44777</v>
      </c>
      <c r="C948" s="1" t="s">
        <v>63</v>
      </c>
      <c r="D948" t="s">
        <v>26</v>
      </c>
      <c r="E948">
        <v>14</v>
      </c>
      <c r="F948" t="s">
        <v>21</v>
      </c>
      <c r="G948">
        <v>190</v>
      </c>
      <c r="H948">
        <v>7</v>
      </c>
      <c r="I948" s="2">
        <f>IFERROR(Table2[[#This Row],[Defects]]/Table2[[#This Row],[Units Produced]],"")</f>
        <v>3.6842105263157891E-2</v>
      </c>
      <c r="J948">
        <v>6.61</v>
      </c>
      <c r="K948" s="4">
        <f>IFERROR(Table2[[#This Row],[Units Produced]]/Table2[[#This Row],[Production Time Hours]],"")</f>
        <v>28.744326777609682</v>
      </c>
      <c r="L948">
        <v>18.29</v>
      </c>
      <c r="M948">
        <v>20.64</v>
      </c>
      <c r="N948">
        <v>462.03</v>
      </c>
      <c r="O948">
        <v>2</v>
      </c>
      <c r="P948">
        <v>0.01</v>
      </c>
      <c r="Q948">
        <v>1.1299999999999999</v>
      </c>
      <c r="R948">
        <v>0.8</v>
      </c>
      <c r="S948">
        <v>0.05</v>
      </c>
      <c r="T948">
        <v>1.82</v>
      </c>
      <c r="U948">
        <v>2</v>
      </c>
      <c r="V948">
        <v>22.2</v>
      </c>
      <c r="W948">
        <v>49.9</v>
      </c>
    </row>
    <row r="949" spans="1:23" ht="16.5" x14ac:dyDescent="0.3">
      <c r="A949" s="3">
        <v>948</v>
      </c>
      <c r="B949" s="1">
        <v>44778</v>
      </c>
      <c r="C949" s="1" t="s">
        <v>63</v>
      </c>
      <c r="D949" t="s">
        <v>20</v>
      </c>
      <c r="E949">
        <v>1</v>
      </c>
      <c r="F949" t="s">
        <v>23</v>
      </c>
      <c r="G949">
        <v>183</v>
      </c>
      <c r="H949">
        <v>8</v>
      </c>
      <c r="I949" s="2">
        <f>IFERROR(Table2[[#This Row],[Defects]]/Table2[[#This Row],[Units Produced]],"")</f>
        <v>4.3715846994535519E-2</v>
      </c>
      <c r="J949">
        <v>7.6</v>
      </c>
      <c r="K949" s="4">
        <f>IFERROR(Table2[[#This Row],[Units Produced]]/Table2[[#This Row],[Production Time Hours]],"")</f>
        <v>24.078947368421055</v>
      </c>
      <c r="L949">
        <v>35.69</v>
      </c>
      <c r="M949">
        <v>25.09</v>
      </c>
      <c r="N949">
        <v>185.02</v>
      </c>
      <c r="O949">
        <v>1</v>
      </c>
      <c r="P949">
        <v>2.19</v>
      </c>
      <c r="Q949">
        <v>1.34</v>
      </c>
      <c r="R949">
        <v>0.9</v>
      </c>
      <c r="S949">
        <v>1.2E-2</v>
      </c>
      <c r="T949">
        <v>0.8</v>
      </c>
      <c r="U949">
        <v>1</v>
      </c>
      <c r="V949">
        <v>24.3</v>
      </c>
      <c r="W949">
        <v>46.7</v>
      </c>
    </row>
    <row r="950" spans="1:23" ht="16.5" x14ac:dyDescent="0.3">
      <c r="A950" s="3">
        <v>949</v>
      </c>
      <c r="B950" s="1">
        <v>44779</v>
      </c>
      <c r="C950" s="1" t="s">
        <v>63</v>
      </c>
      <c r="D950" t="s">
        <v>26</v>
      </c>
      <c r="E950">
        <v>13</v>
      </c>
      <c r="F950" t="s">
        <v>23</v>
      </c>
      <c r="G950">
        <v>115</v>
      </c>
      <c r="H950">
        <v>2</v>
      </c>
      <c r="I950" s="2">
        <f>IFERROR(Table2[[#This Row],[Defects]]/Table2[[#This Row],[Units Produced]],"")</f>
        <v>1.7391304347826087E-2</v>
      </c>
      <c r="J950">
        <v>21.61</v>
      </c>
      <c r="K950" s="4">
        <f>IFERROR(Table2[[#This Row],[Units Produced]]/Table2[[#This Row],[Production Time Hours]],"")</f>
        <v>5.3216103655714946</v>
      </c>
      <c r="L950">
        <v>14.61</v>
      </c>
      <c r="M950">
        <v>25.96</v>
      </c>
      <c r="N950">
        <v>296.33</v>
      </c>
      <c r="O950">
        <v>3</v>
      </c>
      <c r="P950">
        <v>2.2400000000000002</v>
      </c>
      <c r="Q950">
        <v>2.0099999999999998</v>
      </c>
      <c r="R950">
        <v>2.38</v>
      </c>
      <c r="S950">
        <v>1.9E-2</v>
      </c>
      <c r="T950">
        <v>1.88</v>
      </c>
      <c r="U950">
        <v>2</v>
      </c>
      <c r="V950">
        <v>22.6</v>
      </c>
      <c r="W950">
        <v>48.8</v>
      </c>
    </row>
    <row r="951" spans="1:23" ht="16.5" x14ac:dyDescent="0.3">
      <c r="A951" s="3">
        <v>950</v>
      </c>
      <c r="B951" s="1">
        <v>44780</v>
      </c>
      <c r="C951" s="1" t="s">
        <v>63</v>
      </c>
      <c r="D951" t="s">
        <v>26</v>
      </c>
      <c r="E951">
        <v>16</v>
      </c>
      <c r="F951" t="s">
        <v>23</v>
      </c>
      <c r="G951">
        <v>72</v>
      </c>
      <c r="H951">
        <v>1</v>
      </c>
      <c r="I951" s="2">
        <f>IFERROR(Table2[[#This Row],[Defects]]/Table2[[#This Row],[Units Produced]],"")</f>
        <v>1.3888888888888888E-2</v>
      </c>
      <c r="J951">
        <v>11.85</v>
      </c>
      <c r="K951" s="4">
        <f>IFERROR(Table2[[#This Row],[Units Produced]]/Table2[[#This Row],[Production Time Hours]],"")</f>
        <v>6.075949367088608</v>
      </c>
      <c r="L951">
        <v>38.380000000000003</v>
      </c>
      <c r="M951">
        <v>25.89</v>
      </c>
      <c r="N951">
        <v>184.67</v>
      </c>
      <c r="O951">
        <v>1</v>
      </c>
      <c r="P951">
        <v>1.18</v>
      </c>
      <c r="R951">
        <v>1.84</v>
      </c>
      <c r="S951">
        <v>4.9000000000000002E-2</v>
      </c>
      <c r="T951">
        <v>1.72</v>
      </c>
      <c r="U951">
        <v>1</v>
      </c>
      <c r="V951">
        <v>21.9</v>
      </c>
      <c r="W951">
        <v>41.2</v>
      </c>
    </row>
    <row r="952" spans="1:23" ht="16.5" x14ac:dyDescent="0.3">
      <c r="A952" s="3">
        <v>951</v>
      </c>
      <c r="B952" s="1">
        <v>44781</v>
      </c>
      <c r="C952" s="1" t="s">
        <v>63</v>
      </c>
      <c r="D952" t="s">
        <v>26</v>
      </c>
      <c r="E952">
        <v>14</v>
      </c>
      <c r="F952" t="s">
        <v>23</v>
      </c>
      <c r="G952">
        <v>120</v>
      </c>
      <c r="H952">
        <v>9</v>
      </c>
      <c r="I952" s="2">
        <f>IFERROR(Table2[[#This Row],[Defects]]/Table2[[#This Row],[Units Produced]],"")</f>
        <v>7.4999999999999997E-2</v>
      </c>
      <c r="J952">
        <v>17.29</v>
      </c>
      <c r="K952" s="4">
        <f>IFERROR(Table2[[#This Row],[Units Produced]]/Table2[[#This Row],[Production Time Hours]],"")</f>
        <v>6.940427993059572</v>
      </c>
      <c r="L952">
        <v>22.88</v>
      </c>
      <c r="M952">
        <v>16.22</v>
      </c>
      <c r="N952">
        <v>476.46</v>
      </c>
      <c r="O952">
        <v>1</v>
      </c>
      <c r="P952">
        <v>4.29</v>
      </c>
      <c r="Q952">
        <v>0.83</v>
      </c>
      <c r="R952">
        <v>1.88</v>
      </c>
      <c r="S952">
        <v>2.7E-2</v>
      </c>
      <c r="T952">
        <v>0.04</v>
      </c>
      <c r="U952">
        <v>2</v>
      </c>
      <c r="V952">
        <v>22.3</v>
      </c>
      <c r="W952">
        <v>44.7</v>
      </c>
    </row>
    <row r="953" spans="1:23" ht="16.5" x14ac:dyDescent="0.3">
      <c r="A953" s="3">
        <v>952</v>
      </c>
      <c r="B953" s="1">
        <v>44782</v>
      </c>
      <c r="C953" s="1" t="s">
        <v>63</v>
      </c>
      <c r="D953" t="s">
        <v>22</v>
      </c>
      <c r="E953">
        <v>5</v>
      </c>
      <c r="F953" t="s">
        <v>23</v>
      </c>
      <c r="G953">
        <v>118</v>
      </c>
      <c r="H953">
        <v>4</v>
      </c>
      <c r="I953" s="2">
        <f>IFERROR(Table2[[#This Row],[Defects]]/Table2[[#This Row],[Units Produced]],"")</f>
        <v>3.3898305084745763E-2</v>
      </c>
      <c r="J953">
        <v>7.2</v>
      </c>
      <c r="K953" s="4">
        <f>IFERROR(Table2[[#This Row],[Units Produced]]/Table2[[#This Row],[Production Time Hours]],"")</f>
        <v>16.388888888888889</v>
      </c>
      <c r="L953">
        <v>36.61</v>
      </c>
      <c r="M953">
        <v>29.62</v>
      </c>
      <c r="N953">
        <v>316.86</v>
      </c>
      <c r="O953">
        <v>2</v>
      </c>
      <c r="P953">
        <v>1.88</v>
      </c>
      <c r="Q953">
        <v>0.03</v>
      </c>
      <c r="R953">
        <v>0.8</v>
      </c>
      <c r="S953">
        <v>4.9000000000000002E-2</v>
      </c>
      <c r="T953">
        <v>1.34</v>
      </c>
      <c r="U953">
        <v>2</v>
      </c>
      <c r="V953">
        <v>24.8</v>
      </c>
      <c r="W953">
        <v>38.4</v>
      </c>
    </row>
    <row r="954" spans="1:23" ht="16.5" x14ac:dyDescent="0.3">
      <c r="A954" s="3">
        <v>953</v>
      </c>
      <c r="B954" s="1">
        <v>44783</v>
      </c>
      <c r="C954" s="1" t="s">
        <v>63</v>
      </c>
      <c r="D954" t="s">
        <v>20</v>
      </c>
      <c r="E954">
        <v>4</v>
      </c>
      <c r="F954" t="s">
        <v>21</v>
      </c>
      <c r="G954">
        <v>124</v>
      </c>
      <c r="H954">
        <v>3</v>
      </c>
      <c r="I954" s="2">
        <f>IFERROR(Table2[[#This Row],[Defects]]/Table2[[#This Row],[Units Produced]],"")</f>
        <v>2.4193548387096774E-2</v>
      </c>
      <c r="J954">
        <v>14.71</v>
      </c>
      <c r="K954" s="4">
        <f>IFERROR(Table2[[#This Row],[Units Produced]]/Table2[[#This Row],[Production Time Hours]],"")</f>
        <v>8.4296397008837527</v>
      </c>
      <c r="L954">
        <v>31.9</v>
      </c>
      <c r="M954">
        <v>26.39</v>
      </c>
      <c r="N954">
        <v>323.83999999999997</v>
      </c>
      <c r="O954">
        <v>4</v>
      </c>
      <c r="P954">
        <v>0.56000000000000005</v>
      </c>
      <c r="Q954">
        <v>2.42</v>
      </c>
      <c r="R954">
        <v>1.73</v>
      </c>
      <c r="S954">
        <v>0.05</v>
      </c>
      <c r="U954">
        <v>2</v>
      </c>
      <c r="V954">
        <v>24.8</v>
      </c>
      <c r="W954">
        <v>51.6</v>
      </c>
    </row>
    <row r="955" spans="1:23" ht="16.5" x14ac:dyDescent="0.3">
      <c r="A955" s="3">
        <v>954</v>
      </c>
      <c r="B955" s="1">
        <v>44784</v>
      </c>
      <c r="C955" s="1" t="s">
        <v>63</v>
      </c>
      <c r="D955" t="s">
        <v>27</v>
      </c>
      <c r="E955">
        <v>20</v>
      </c>
      <c r="F955" t="s">
        <v>25</v>
      </c>
      <c r="G955">
        <v>52</v>
      </c>
      <c r="H955">
        <v>7</v>
      </c>
      <c r="I955" s="2">
        <f>IFERROR(Table2[[#This Row],[Defects]]/Table2[[#This Row],[Units Produced]],"")</f>
        <v>0.13461538461538461</v>
      </c>
      <c r="J955">
        <v>16.72</v>
      </c>
      <c r="K955" s="4">
        <f>IFERROR(Table2[[#This Row],[Units Produced]]/Table2[[#This Row],[Production Time Hours]],"")</f>
        <v>3.1100478468899522</v>
      </c>
      <c r="L955">
        <v>18.989999999999998</v>
      </c>
      <c r="M955">
        <v>23.96</v>
      </c>
      <c r="N955">
        <v>448.47</v>
      </c>
      <c r="O955">
        <v>1</v>
      </c>
      <c r="P955">
        <v>4.21</v>
      </c>
      <c r="Q955">
        <v>2.27</v>
      </c>
      <c r="R955">
        <v>2.2200000000000002</v>
      </c>
      <c r="S955">
        <v>2.1999999999999999E-2</v>
      </c>
      <c r="T955">
        <v>0.51</v>
      </c>
      <c r="U955">
        <v>1</v>
      </c>
      <c r="V955">
        <v>24.8</v>
      </c>
      <c r="W955">
        <v>41.6</v>
      </c>
    </row>
    <row r="956" spans="1:23" ht="16.5" x14ac:dyDescent="0.3">
      <c r="A956" s="3">
        <v>955</v>
      </c>
      <c r="B956" s="1">
        <v>44785</v>
      </c>
      <c r="C956" s="1" t="s">
        <v>63</v>
      </c>
      <c r="D956" t="s">
        <v>20</v>
      </c>
      <c r="E956">
        <v>4</v>
      </c>
      <c r="F956" t="s">
        <v>25</v>
      </c>
      <c r="G956">
        <v>170</v>
      </c>
      <c r="H956">
        <v>9</v>
      </c>
      <c r="I956" s="2">
        <f>IFERROR(Table2[[#This Row],[Defects]]/Table2[[#This Row],[Units Produced]],"")</f>
        <v>5.2941176470588235E-2</v>
      </c>
      <c r="J956">
        <v>7.98</v>
      </c>
      <c r="K956" s="4">
        <f>IFERROR(Table2[[#This Row],[Units Produced]]/Table2[[#This Row],[Production Time Hours]],"")</f>
        <v>21.303258145363408</v>
      </c>
      <c r="L956">
        <v>31.27</v>
      </c>
      <c r="M956">
        <v>19.329999999999998</v>
      </c>
      <c r="N956">
        <v>159.88</v>
      </c>
      <c r="O956">
        <v>2</v>
      </c>
      <c r="P956">
        <v>3.28</v>
      </c>
      <c r="Q956">
        <v>1.92</v>
      </c>
      <c r="R956">
        <v>1.86</v>
      </c>
      <c r="S956">
        <v>2.9000000000000001E-2</v>
      </c>
      <c r="T956">
        <v>1.47</v>
      </c>
      <c r="U956">
        <v>1</v>
      </c>
      <c r="V956">
        <v>19.600000000000001</v>
      </c>
      <c r="W956">
        <v>51.7</v>
      </c>
    </row>
    <row r="957" spans="1:23" ht="16.5" x14ac:dyDescent="0.3">
      <c r="A957" s="3">
        <v>956</v>
      </c>
      <c r="B957" s="1">
        <v>44786</v>
      </c>
      <c r="C957" s="1" t="s">
        <v>63</v>
      </c>
      <c r="D957" t="s">
        <v>26</v>
      </c>
      <c r="E957">
        <v>16</v>
      </c>
      <c r="F957" t="s">
        <v>25</v>
      </c>
      <c r="G957">
        <v>70</v>
      </c>
      <c r="H957">
        <v>5</v>
      </c>
      <c r="I957" s="2">
        <f>IFERROR(Table2[[#This Row],[Defects]]/Table2[[#This Row],[Units Produced]],"")</f>
        <v>7.1428571428571425E-2</v>
      </c>
      <c r="J957">
        <v>11.06</v>
      </c>
      <c r="K957" s="4">
        <f>IFERROR(Table2[[#This Row],[Units Produced]]/Table2[[#This Row],[Production Time Hours]],"")</f>
        <v>6.3291139240506329</v>
      </c>
      <c r="L957">
        <v>16.36</v>
      </c>
      <c r="M957">
        <v>17.27</v>
      </c>
      <c r="N957">
        <v>134.72</v>
      </c>
      <c r="O957">
        <v>2</v>
      </c>
      <c r="Q957">
        <v>2.8</v>
      </c>
      <c r="R957">
        <v>0.65</v>
      </c>
      <c r="S957">
        <v>1.7999999999999999E-2</v>
      </c>
      <c r="T957">
        <v>1.46</v>
      </c>
      <c r="U957">
        <v>0</v>
      </c>
      <c r="V957">
        <v>18.399999999999999</v>
      </c>
      <c r="W957">
        <v>53.4</v>
      </c>
    </row>
    <row r="958" spans="1:23" ht="16.5" x14ac:dyDescent="0.3">
      <c r="A958" s="3">
        <v>957</v>
      </c>
      <c r="B958" s="1">
        <v>44787</v>
      </c>
      <c r="C958" s="1" t="s">
        <v>63</v>
      </c>
      <c r="D958" t="s">
        <v>20</v>
      </c>
      <c r="E958">
        <v>3</v>
      </c>
      <c r="F958" t="s">
        <v>21</v>
      </c>
      <c r="G958">
        <v>164</v>
      </c>
      <c r="H958">
        <v>5</v>
      </c>
      <c r="I958" s="2">
        <f>IFERROR(Table2[[#This Row],[Defects]]/Table2[[#This Row],[Units Produced]],"")</f>
        <v>3.048780487804878E-2</v>
      </c>
      <c r="J958">
        <v>20.38</v>
      </c>
      <c r="K958" s="4">
        <f>IFERROR(Table2[[#This Row],[Units Produced]]/Table2[[#This Row],[Production Time Hours]],"")</f>
        <v>8.0471050049067721</v>
      </c>
      <c r="L958">
        <v>49.69</v>
      </c>
      <c r="M958">
        <v>26.91</v>
      </c>
      <c r="N958">
        <v>489.83</v>
      </c>
      <c r="O958">
        <v>3</v>
      </c>
      <c r="P958">
        <v>0.37</v>
      </c>
      <c r="Q958">
        <v>0.61</v>
      </c>
      <c r="R958">
        <v>1.37</v>
      </c>
      <c r="S958">
        <v>4.2999999999999997E-2</v>
      </c>
      <c r="T958">
        <v>1.38</v>
      </c>
      <c r="U958">
        <v>1</v>
      </c>
      <c r="V958">
        <v>22.9</v>
      </c>
      <c r="W958">
        <v>36.4</v>
      </c>
    </row>
    <row r="959" spans="1:23" ht="16.5" x14ac:dyDescent="0.3">
      <c r="A959" s="3">
        <v>958</v>
      </c>
      <c r="B959" s="1">
        <v>44788</v>
      </c>
      <c r="C959" s="1" t="s">
        <v>63</v>
      </c>
      <c r="D959" t="s">
        <v>27</v>
      </c>
      <c r="E959">
        <v>19</v>
      </c>
      <c r="F959" t="s">
        <v>25</v>
      </c>
      <c r="G959">
        <v>132</v>
      </c>
      <c r="H959">
        <v>2</v>
      </c>
      <c r="I959" s="2">
        <f>IFERROR(Table2[[#This Row],[Defects]]/Table2[[#This Row],[Units Produced]],"")</f>
        <v>1.5151515151515152E-2</v>
      </c>
      <c r="J959">
        <v>17.190000000000001</v>
      </c>
      <c r="K959" s="4">
        <f>IFERROR(Table2[[#This Row],[Units Produced]]/Table2[[#This Row],[Production Time Hours]],"")</f>
        <v>7.6788830715532281</v>
      </c>
      <c r="L959">
        <v>33.85</v>
      </c>
      <c r="M959">
        <v>20.92</v>
      </c>
      <c r="N959">
        <v>467.41</v>
      </c>
      <c r="O959">
        <v>1</v>
      </c>
      <c r="Q959">
        <v>0.31</v>
      </c>
      <c r="R959">
        <v>1.92</v>
      </c>
      <c r="S959">
        <v>1.6E-2</v>
      </c>
      <c r="U959">
        <v>1</v>
      </c>
      <c r="V959">
        <v>21.4</v>
      </c>
      <c r="W959">
        <v>32</v>
      </c>
    </row>
    <row r="960" spans="1:23" ht="16.5" x14ac:dyDescent="0.3">
      <c r="A960" s="3">
        <v>959</v>
      </c>
      <c r="B960" s="1">
        <v>44789</v>
      </c>
      <c r="C960" s="1" t="s">
        <v>63</v>
      </c>
      <c r="D960" t="s">
        <v>27</v>
      </c>
      <c r="E960">
        <v>20</v>
      </c>
      <c r="F960" t="s">
        <v>23</v>
      </c>
      <c r="G960">
        <v>142</v>
      </c>
      <c r="H960">
        <v>4</v>
      </c>
      <c r="I960" s="2">
        <f>IFERROR(Table2[[#This Row],[Defects]]/Table2[[#This Row],[Units Produced]],"")</f>
        <v>2.8169014084507043E-2</v>
      </c>
      <c r="J960">
        <v>21.56</v>
      </c>
      <c r="K960" s="4">
        <f>IFERROR(Table2[[#This Row],[Units Produced]]/Table2[[#This Row],[Production Time Hours]],"")</f>
        <v>6.5862708719851577</v>
      </c>
      <c r="L960">
        <v>30.43</v>
      </c>
      <c r="M960">
        <v>28.68</v>
      </c>
      <c r="N960">
        <v>201.09</v>
      </c>
      <c r="O960">
        <v>2</v>
      </c>
      <c r="P960">
        <v>4.34</v>
      </c>
      <c r="Q960">
        <v>3</v>
      </c>
      <c r="R960">
        <v>0.69</v>
      </c>
      <c r="S960">
        <v>1.7000000000000001E-2</v>
      </c>
      <c r="T960">
        <v>1.19</v>
      </c>
      <c r="U960">
        <v>0</v>
      </c>
      <c r="V960">
        <v>24.3</v>
      </c>
      <c r="W960">
        <v>38.799999999999997</v>
      </c>
    </row>
    <row r="961" spans="1:23" ht="16.5" x14ac:dyDescent="0.3">
      <c r="A961" s="3">
        <v>960</v>
      </c>
      <c r="B961" s="1">
        <v>44790</v>
      </c>
      <c r="C961" s="1" t="s">
        <v>63</v>
      </c>
      <c r="D961" t="s">
        <v>26</v>
      </c>
      <c r="E961">
        <v>13</v>
      </c>
      <c r="F961" t="s">
        <v>23</v>
      </c>
      <c r="G961">
        <v>69</v>
      </c>
      <c r="I961" s="2">
        <f>IFERROR(Table2[[#This Row],[Defects]]/Table2[[#This Row],[Units Produced]],"")</f>
        <v>0</v>
      </c>
      <c r="J961">
        <v>5.26</v>
      </c>
      <c r="K961" s="4">
        <f>IFERROR(Table2[[#This Row],[Units Produced]]/Table2[[#This Row],[Production Time Hours]],"")</f>
        <v>13.117870722433461</v>
      </c>
      <c r="L961">
        <v>46.74</v>
      </c>
      <c r="M961">
        <v>29.11</v>
      </c>
      <c r="N961">
        <v>336.87</v>
      </c>
      <c r="O961">
        <v>3</v>
      </c>
      <c r="P961">
        <v>4.41</v>
      </c>
      <c r="Q961">
        <v>2.61</v>
      </c>
      <c r="R961">
        <v>1.22</v>
      </c>
      <c r="S961">
        <v>4.2000000000000003E-2</v>
      </c>
      <c r="T961">
        <v>1.19</v>
      </c>
      <c r="U961">
        <v>0</v>
      </c>
      <c r="V961">
        <v>21.8</v>
      </c>
      <c r="W961">
        <v>45.3</v>
      </c>
    </row>
    <row r="962" spans="1:23" ht="16.5" x14ac:dyDescent="0.3">
      <c r="A962" s="3">
        <v>961</v>
      </c>
      <c r="B962" s="1">
        <v>44791</v>
      </c>
      <c r="C962" s="1" t="s">
        <v>63</v>
      </c>
      <c r="D962" t="s">
        <v>27</v>
      </c>
      <c r="E962">
        <v>17</v>
      </c>
      <c r="F962" t="s">
        <v>23</v>
      </c>
      <c r="G962">
        <v>155</v>
      </c>
      <c r="H962">
        <v>6</v>
      </c>
      <c r="I962" s="2">
        <f>IFERROR(Table2[[#This Row],[Defects]]/Table2[[#This Row],[Units Produced]],"")</f>
        <v>3.870967741935484E-2</v>
      </c>
      <c r="J962">
        <v>16.48</v>
      </c>
      <c r="K962" s="4">
        <f>IFERROR(Table2[[#This Row],[Units Produced]]/Table2[[#This Row],[Production Time Hours]],"")</f>
        <v>9.4053398058252426</v>
      </c>
      <c r="L962">
        <v>22.01</v>
      </c>
      <c r="M962">
        <v>15.84</v>
      </c>
      <c r="N962">
        <v>377.39</v>
      </c>
      <c r="O962">
        <v>2</v>
      </c>
      <c r="Q962">
        <v>0.12</v>
      </c>
      <c r="R962">
        <v>1.93</v>
      </c>
      <c r="S962">
        <v>4.1000000000000002E-2</v>
      </c>
      <c r="T962">
        <v>1.93</v>
      </c>
      <c r="U962">
        <v>1</v>
      </c>
      <c r="V962">
        <v>20.8</v>
      </c>
      <c r="W962">
        <v>58.8</v>
      </c>
    </row>
    <row r="963" spans="1:23" ht="16.5" x14ac:dyDescent="0.3">
      <c r="A963" s="3">
        <v>962</v>
      </c>
      <c r="B963" s="1">
        <v>44792</v>
      </c>
      <c r="C963" s="1" t="s">
        <v>63</v>
      </c>
      <c r="D963" t="s">
        <v>26</v>
      </c>
      <c r="E963">
        <v>13</v>
      </c>
      <c r="F963" t="s">
        <v>25</v>
      </c>
      <c r="G963">
        <v>80</v>
      </c>
      <c r="H963">
        <v>6</v>
      </c>
      <c r="I963" s="2">
        <f>IFERROR(Table2[[#This Row],[Defects]]/Table2[[#This Row],[Units Produced]],"")</f>
        <v>7.4999999999999997E-2</v>
      </c>
      <c r="J963">
        <v>1.35</v>
      </c>
      <c r="K963" s="4">
        <f>IFERROR(Table2[[#This Row],[Units Produced]]/Table2[[#This Row],[Production Time Hours]],"")</f>
        <v>59.259259259259252</v>
      </c>
      <c r="L963">
        <v>19.13</v>
      </c>
      <c r="M963">
        <v>23.71</v>
      </c>
      <c r="N963">
        <v>470.68</v>
      </c>
      <c r="O963">
        <v>3</v>
      </c>
      <c r="P963">
        <v>0.62</v>
      </c>
      <c r="Q963">
        <v>0.99</v>
      </c>
      <c r="R963">
        <v>2.17</v>
      </c>
      <c r="S963">
        <v>4.2000000000000003E-2</v>
      </c>
      <c r="T963">
        <v>1.56</v>
      </c>
      <c r="U963">
        <v>1</v>
      </c>
      <c r="V963">
        <v>20.2</v>
      </c>
      <c r="W963">
        <v>54.1</v>
      </c>
    </row>
    <row r="964" spans="1:23" ht="16.5" x14ac:dyDescent="0.3">
      <c r="A964" s="3">
        <v>963</v>
      </c>
      <c r="B964" s="1">
        <v>44793</v>
      </c>
      <c r="C964" s="1" t="s">
        <v>63</v>
      </c>
      <c r="D964" t="s">
        <v>20</v>
      </c>
      <c r="E964">
        <v>2</v>
      </c>
      <c r="F964" t="s">
        <v>23</v>
      </c>
      <c r="G964">
        <v>125</v>
      </c>
      <c r="I964" s="2">
        <f>IFERROR(Table2[[#This Row],[Defects]]/Table2[[#This Row],[Units Produced]],"")</f>
        <v>0</v>
      </c>
      <c r="J964">
        <v>6.54</v>
      </c>
      <c r="K964" s="4">
        <f>IFERROR(Table2[[#This Row],[Units Produced]]/Table2[[#This Row],[Production Time Hours]],"")</f>
        <v>19.1131498470948</v>
      </c>
      <c r="L964">
        <v>35.46</v>
      </c>
      <c r="M964">
        <v>20.76</v>
      </c>
      <c r="N964">
        <v>184.08</v>
      </c>
      <c r="O964">
        <v>2</v>
      </c>
      <c r="P964">
        <v>4.9400000000000004</v>
      </c>
      <c r="Q964">
        <v>1.55</v>
      </c>
      <c r="R964">
        <v>1.78</v>
      </c>
      <c r="S964">
        <v>1.7999999999999999E-2</v>
      </c>
      <c r="T964">
        <v>0.72</v>
      </c>
      <c r="U964">
        <v>0</v>
      </c>
      <c r="V964">
        <v>18.8</v>
      </c>
      <c r="W964">
        <v>37</v>
      </c>
    </row>
    <row r="965" spans="1:23" ht="16.5" x14ac:dyDescent="0.3">
      <c r="A965" s="3">
        <v>964</v>
      </c>
      <c r="B965" s="1">
        <v>44794</v>
      </c>
      <c r="C965" s="1" t="s">
        <v>63</v>
      </c>
      <c r="D965" t="s">
        <v>24</v>
      </c>
      <c r="E965">
        <v>11</v>
      </c>
      <c r="F965" t="s">
        <v>21</v>
      </c>
      <c r="G965">
        <v>92</v>
      </c>
      <c r="H965">
        <v>4</v>
      </c>
      <c r="I965" s="2">
        <f>IFERROR(Table2[[#This Row],[Defects]]/Table2[[#This Row],[Units Produced]],"")</f>
        <v>4.3478260869565216E-2</v>
      </c>
      <c r="J965">
        <v>2.35</v>
      </c>
      <c r="K965" s="4">
        <f>IFERROR(Table2[[#This Row],[Units Produced]]/Table2[[#This Row],[Production Time Hours]],"")</f>
        <v>39.148936170212764</v>
      </c>
      <c r="L965">
        <v>46.3</v>
      </c>
      <c r="M965">
        <v>21.13</v>
      </c>
      <c r="N965">
        <v>415.27</v>
      </c>
      <c r="O965">
        <v>1</v>
      </c>
      <c r="Q965">
        <v>1.88</v>
      </c>
      <c r="R965">
        <v>2.1800000000000002</v>
      </c>
      <c r="S965">
        <v>3.9E-2</v>
      </c>
      <c r="T965">
        <v>1.27</v>
      </c>
      <c r="U965">
        <v>2</v>
      </c>
      <c r="V965">
        <v>19.600000000000001</v>
      </c>
      <c r="W965">
        <v>54.9</v>
      </c>
    </row>
    <row r="966" spans="1:23" ht="16.5" x14ac:dyDescent="0.3">
      <c r="A966" s="3">
        <v>965</v>
      </c>
      <c r="B966" s="1">
        <v>44795</v>
      </c>
      <c r="C966" s="1" t="s">
        <v>63</v>
      </c>
      <c r="D966" t="s">
        <v>20</v>
      </c>
      <c r="E966">
        <v>1</v>
      </c>
      <c r="F966" t="s">
        <v>23</v>
      </c>
      <c r="G966">
        <v>99</v>
      </c>
      <c r="I966" s="2">
        <f>IFERROR(Table2[[#This Row],[Defects]]/Table2[[#This Row],[Units Produced]],"")</f>
        <v>0</v>
      </c>
      <c r="J966">
        <v>18.41</v>
      </c>
      <c r="K966" s="4">
        <f>IFERROR(Table2[[#This Row],[Units Produced]]/Table2[[#This Row],[Production Time Hours]],"")</f>
        <v>5.3775122216186855</v>
      </c>
      <c r="L966">
        <v>35.99</v>
      </c>
      <c r="M966">
        <v>24.24</v>
      </c>
      <c r="N966">
        <v>171.43</v>
      </c>
      <c r="O966">
        <v>1</v>
      </c>
      <c r="P966">
        <v>2.34</v>
      </c>
      <c r="Q966">
        <v>1.25</v>
      </c>
      <c r="R966">
        <v>1.81</v>
      </c>
      <c r="S966">
        <v>2.5999999999999999E-2</v>
      </c>
      <c r="T966">
        <v>1.78</v>
      </c>
      <c r="U966">
        <v>1</v>
      </c>
      <c r="V966">
        <v>21.3</v>
      </c>
      <c r="W966">
        <v>36.6</v>
      </c>
    </row>
    <row r="967" spans="1:23" ht="16.5" x14ac:dyDescent="0.3">
      <c r="A967" s="3">
        <v>966</v>
      </c>
      <c r="B967" s="1">
        <v>44796</v>
      </c>
      <c r="C967" s="1" t="s">
        <v>63</v>
      </c>
      <c r="D967" t="s">
        <v>24</v>
      </c>
      <c r="E967">
        <v>10</v>
      </c>
      <c r="F967" t="s">
        <v>25</v>
      </c>
      <c r="G967">
        <v>62</v>
      </c>
      <c r="H967">
        <v>4</v>
      </c>
      <c r="I967" s="2">
        <f>IFERROR(Table2[[#This Row],[Defects]]/Table2[[#This Row],[Units Produced]],"")</f>
        <v>6.4516129032258063E-2</v>
      </c>
      <c r="J967">
        <v>12.62</v>
      </c>
      <c r="K967" s="4">
        <f>IFERROR(Table2[[#This Row],[Units Produced]]/Table2[[#This Row],[Production Time Hours]],"")</f>
        <v>4.9128367670364508</v>
      </c>
      <c r="L967">
        <v>10.87</v>
      </c>
      <c r="M967">
        <v>26.66</v>
      </c>
      <c r="N967">
        <v>323.77</v>
      </c>
      <c r="O967">
        <v>2</v>
      </c>
      <c r="P967">
        <v>3.65</v>
      </c>
      <c r="Q967">
        <v>0.26</v>
      </c>
      <c r="R967">
        <v>2.36</v>
      </c>
      <c r="S967">
        <v>3.5999999999999997E-2</v>
      </c>
      <c r="T967">
        <v>1.63</v>
      </c>
      <c r="U967">
        <v>1</v>
      </c>
      <c r="V967">
        <v>19.7</v>
      </c>
      <c r="W967">
        <v>36</v>
      </c>
    </row>
    <row r="968" spans="1:23" ht="16.5" x14ac:dyDescent="0.3">
      <c r="A968" s="3">
        <v>967</v>
      </c>
      <c r="B968" s="1">
        <v>44797</v>
      </c>
      <c r="C968" s="1" t="s">
        <v>63</v>
      </c>
      <c r="D968" t="s">
        <v>20</v>
      </c>
      <c r="E968">
        <v>1</v>
      </c>
      <c r="F968" t="s">
        <v>25</v>
      </c>
      <c r="G968">
        <v>130</v>
      </c>
      <c r="H968">
        <v>3</v>
      </c>
      <c r="I968" s="2">
        <f>IFERROR(Table2[[#This Row],[Defects]]/Table2[[#This Row],[Units Produced]],"")</f>
        <v>2.3076923076923078E-2</v>
      </c>
      <c r="J968">
        <v>12.6</v>
      </c>
      <c r="K968" s="4">
        <f>IFERROR(Table2[[#This Row],[Units Produced]]/Table2[[#This Row],[Production Time Hours]],"")</f>
        <v>10.317460317460318</v>
      </c>
      <c r="L968">
        <v>44.5</v>
      </c>
      <c r="M968">
        <v>23.25</v>
      </c>
      <c r="N968">
        <v>180.18</v>
      </c>
      <c r="O968">
        <v>2</v>
      </c>
      <c r="Q968">
        <v>1.42</v>
      </c>
      <c r="R968">
        <v>0.53</v>
      </c>
      <c r="S968">
        <v>1.7999999999999999E-2</v>
      </c>
      <c r="T968">
        <v>0.87</v>
      </c>
      <c r="U968">
        <v>1</v>
      </c>
      <c r="V968">
        <v>24.4</v>
      </c>
      <c r="W968">
        <v>38.4</v>
      </c>
    </row>
    <row r="969" spans="1:23" ht="16.5" x14ac:dyDescent="0.3">
      <c r="A969" s="3">
        <v>968</v>
      </c>
      <c r="B969" s="1">
        <v>44798</v>
      </c>
      <c r="C969" s="1" t="s">
        <v>63</v>
      </c>
      <c r="D969" t="s">
        <v>27</v>
      </c>
      <c r="E969">
        <v>18</v>
      </c>
      <c r="F969" t="s">
        <v>23</v>
      </c>
      <c r="G969">
        <v>129</v>
      </c>
      <c r="H969">
        <v>5</v>
      </c>
      <c r="I969" s="2">
        <f>IFERROR(Table2[[#This Row],[Defects]]/Table2[[#This Row],[Units Produced]],"")</f>
        <v>3.875968992248062E-2</v>
      </c>
      <c r="J969">
        <v>10.35</v>
      </c>
      <c r="K969" s="4">
        <f>IFERROR(Table2[[#This Row],[Units Produced]]/Table2[[#This Row],[Production Time Hours]],"")</f>
        <v>12.463768115942029</v>
      </c>
      <c r="L969">
        <v>21.89</v>
      </c>
      <c r="M969">
        <v>26.35</v>
      </c>
      <c r="N969">
        <v>219.09</v>
      </c>
      <c r="O969">
        <v>4</v>
      </c>
      <c r="P969">
        <v>4.95</v>
      </c>
      <c r="Q969">
        <v>1.64</v>
      </c>
      <c r="R969">
        <v>1.2</v>
      </c>
      <c r="S969">
        <v>4.7E-2</v>
      </c>
      <c r="T969">
        <v>1.85</v>
      </c>
      <c r="U969">
        <v>2</v>
      </c>
      <c r="V969">
        <v>24.4</v>
      </c>
      <c r="W969">
        <v>40.6</v>
      </c>
    </row>
    <row r="970" spans="1:23" ht="16.5" x14ac:dyDescent="0.3">
      <c r="A970" s="3">
        <v>969</v>
      </c>
      <c r="B970" s="1">
        <v>44799</v>
      </c>
      <c r="C970" s="1" t="s">
        <v>63</v>
      </c>
      <c r="D970" t="s">
        <v>20</v>
      </c>
      <c r="E970">
        <v>1</v>
      </c>
      <c r="F970" t="s">
        <v>25</v>
      </c>
      <c r="G970">
        <v>86</v>
      </c>
      <c r="H970">
        <v>9</v>
      </c>
      <c r="I970" s="2">
        <f>IFERROR(Table2[[#This Row],[Defects]]/Table2[[#This Row],[Units Produced]],"")</f>
        <v>0.10465116279069768</v>
      </c>
      <c r="J970">
        <v>2.3199999999999998</v>
      </c>
      <c r="K970" s="4">
        <f>IFERROR(Table2[[#This Row],[Units Produced]]/Table2[[#This Row],[Production Time Hours]],"")</f>
        <v>37.068965517241381</v>
      </c>
      <c r="L970">
        <v>44.77</v>
      </c>
      <c r="M970">
        <v>29.48</v>
      </c>
      <c r="N970">
        <v>312.7</v>
      </c>
      <c r="O970">
        <v>2</v>
      </c>
      <c r="P970">
        <v>3.9</v>
      </c>
      <c r="Q970">
        <v>0.94</v>
      </c>
      <c r="R970">
        <v>0.63</v>
      </c>
      <c r="S970">
        <v>3.4000000000000002E-2</v>
      </c>
      <c r="T970">
        <v>1.95</v>
      </c>
      <c r="U970">
        <v>2</v>
      </c>
      <c r="V970">
        <v>21.9</v>
      </c>
      <c r="W970">
        <v>41.3</v>
      </c>
    </row>
    <row r="971" spans="1:23" ht="16.5" x14ac:dyDescent="0.3">
      <c r="A971" s="3">
        <v>970</v>
      </c>
      <c r="B971" s="1">
        <v>44800</v>
      </c>
      <c r="C971" s="1" t="s">
        <v>63</v>
      </c>
      <c r="D971" t="s">
        <v>20</v>
      </c>
      <c r="E971">
        <v>3</v>
      </c>
      <c r="F971" t="s">
        <v>25</v>
      </c>
      <c r="G971">
        <v>125</v>
      </c>
      <c r="H971">
        <v>6</v>
      </c>
      <c r="I971" s="2">
        <f>IFERROR(Table2[[#This Row],[Defects]]/Table2[[#This Row],[Units Produced]],"")</f>
        <v>4.8000000000000001E-2</v>
      </c>
      <c r="J971">
        <v>18.53</v>
      </c>
      <c r="K971" s="4">
        <f>IFERROR(Table2[[#This Row],[Units Produced]]/Table2[[#This Row],[Production Time Hours]],"")</f>
        <v>6.7458175930922826</v>
      </c>
      <c r="L971">
        <v>49.26</v>
      </c>
      <c r="M971">
        <v>21.17</v>
      </c>
      <c r="N971">
        <v>227.8</v>
      </c>
      <c r="O971">
        <v>1</v>
      </c>
      <c r="P971">
        <v>1.6</v>
      </c>
      <c r="Q971">
        <v>0.48</v>
      </c>
      <c r="R971">
        <v>1.26</v>
      </c>
      <c r="S971">
        <v>0.04</v>
      </c>
      <c r="T971">
        <v>1.54</v>
      </c>
      <c r="U971">
        <v>0</v>
      </c>
      <c r="V971">
        <v>19.2</v>
      </c>
      <c r="W971">
        <v>31.4</v>
      </c>
    </row>
    <row r="972" spans="1:23" ht="16.5" x14ac:dyDescent="0.3">
      <c r="A972" s="3">
        <v>971</v>
      </c>
      <c r="B972" s="1">
        <v>44801</v>
      </c>
      <c r="C972" s="1" t="s">
        <v>63</v>
      </c>
      <c r="D972" t="s">
        <v>20</v>
      </c>
      <c r="E972">
        <v>2</v>
      </c>
      <c r="F972" t="s">
        <v>21</v>
      </c>
      <c r="G972">
        <v>125</v>
      </c>
      <c r="H972">
        <v>2</v>
      </c>
      <c r="I972" s="2">
        <f>IFERROR(Table2[[#This Row],[Defects]]/Table2[[#This Row],[Units Produced]],"")</f>
        <v>1.6E-2</v>
      </c>
      <c r="J972">
        <v>17.489999999999998</v>
      </c>
      <c r="K972" s="4">
        <f>IFERROR(Table2[[#This Row],[Units Produced]]/Table2[[#This Row],[Production Time Hours]],"")</f>
        <v>7.1469411092052608</v>
      </c>
      <c r="L972">
        <v>36.049999999999997</v>
      </c>
      <c r="M972">
        <v>21.67</v>
      </c>
      <c r="N972">
        <v>498.86</v>
      </c>
      <c r="O972">
        <v>3</v>
      </c>
      <c r="Q972">
        <v>1.55</v>
      </c>
      <c r="R972">
        <v>0.99</v>
      </c>
      <c r="S972">
        <v>2.8000000000000001E-2</v>
      </c>
      <c r="T972">
        <v>0.35</v>
      </c>
      <c r="U972">
        <v>0</v>
      </c>
      <c r="V972">
        <v>20.3</v>
      </c>
      <c r="W972">
        <v>47</v>
      </c>
    </row>
    <row r="973" spans="1:23" ht="16.5" x14ac:dyDescent="0.3">
      <c r="A973" s="3">
        <v>972</v>
      </c>
      <c r="B973" s="1">
        <v>44802</v>
      </c>
      <c r="C973" s="1" t="s">
        <v>63</v>
      </c>
      <c r="D973" t="s">
        <v>22</v>
      </c>
      <c r="E973">
        <v>8</v>
      </c>
      <c r="F973" t="s">
        <v>23</v>
      </c>
      <c r="G973">
        <v>174</v>
      </c>
      <c r="I973" s="2">
        <f>IFERROR(Table2[[#This Row],[Defects]]/Table2[[#This Row],[Units Produced]],"")</f>
        <v>0</v>
      </c>
      <c r="J973">
        <v>17.47</v>
      </c>
      <c r="K973" s="4">
        <f>IFERROR(Table2[[#This Row],[Units Produced]]/Table2[[#This Row],[Production Time Hours]],"")</f>
        <v>9.959931310818547</v>
      </c>
      <c r="L973">
        <v>21.23</v>
      </c>
      <c r="M973">
        <v>25.1</v>
      </c>
      <c r="N973">
        <v>357.85</v>
      </c>
      <c r="O973">
        <v>2</v>
      </c>
      <c r="Q973">
        <v>0.83</v>
      </c>
      <c r="R973">
        <v>0.99</v>
      </c>
      <c r="S973">
        <v>4.3999999999999997E-2</v>
      </c>
      <c r="T973">
        <v>1.49</v>
      </c>
      <c r="U973">
        <v>0</v>
      </c>
      <c r="V973">
        <v>23.5</v>
      </c>
      <c r="W973">
        <v>59.1</v>
      </c>
    </row>
    <row r="974" spans="1:23" ht="16.5" x14ac:dyDescent="0.3">
      <c r="A974" s="3">
        <v>973</v>
      </c>
      <c r="B974" s="1">
        <v>44803</v>
      </c>
      <c r="C974" s="1" t="s">
        <v>63</v>
      </c>
      <c r="D974" t="s">
        <v>22</v>
      </c>
      <c r="E974">
        <v>7</v>
      </c>
      <c r="F974" t="s">
        <v>21</v>
      </c>
      <c r="G974">
        <v>144</v>
      </c>
      <c r="H974">
        <v>2</v>
      </c>
      <c r="I974" s="2">
        <f>IFERROR(Table2[[#This Row],[Defects]]/Table2[[#This Row],[Units Produced]],"")</f>
        <v>1.3888888888888888E-2</v>
      </c>
      <c r="J974">
        <v>23.87</v>
      </c>
      <c r="K974" s="4">
        <f>IFERROR(Table2[[#This Row],[Units Produced]]/Table2[[#This Row],[Production Time Hours]],"")</f>
        <v>6.0326770004189356</v>
      </c>
      <c r="L974">
        <v>19.03</v>
      </c>
      <c r="M974">
        <v>15.59</v>
      </c>
      <c r="N974">
        <v>434.54</v>
      </c>
      <c r="O974">
        <v>3</v>
      </c>
      <c r="P974">
        <v>2.21</v>
      </c>
      <c r="Q974">
        <v>0.72</v>
      </c>
      <c r="R974">
        <v>1.08</v>
      </c>
      <c r="S974">
        <v>2.5000000000000001E-2</v>
      </c>
      <c r="T974">
        <v>0.81</v>
      </c>
      <c r="U974">
        <v>2</v>
      </c>
      <c r="V974">
        <v>22.7</v>
      </c>
      <c r="W974">
        <v>55.4</v>
      </c>
    </row>
    <row r="975" spans="1:23" ht="16.5" x14ac:dyDescent="0.3">
      <c r="A975" s="3">
        <v>974</v>
      </c>
      <c r="B975" s="1">
        <v>44804</v>
      </c>
      <c r="C975" s="1" t="s">
        <v>63</v>
      </c>
      <c r="D975" t="s">
        <v>24</v>
      </c>
      <c r="E975">
        <v>9</v>
      </c>
      <c r="F975" t="s">
        <v>25</v>
      </c>
      <c r="G975">
        <v>102</v>
      </c>
      <c r="H975">
        <v>6</v>
      </c>
      <c r="I975" s="2">
        <f>IFERROR(Table2[[#This Row],[Defects]]/Table2[[#This Row],[Units Produced]],"")</f>
        <v>5.8823529411764705E-2</v>
      </c>
      <c r="J975">
        <v>20.28</v>
      </c>
      <c r="K975" s="4">
        <f>IFERROR(Table2[[#This Row],[Units Produced]]/Table2[[#This Row],[Production Time Hours]],"")</f>
        <v>5.0295857988165675</v>
      </c>
      <c r="L975">
        <v>38.18</v>
      </c>
      <c r="M975">
        <v>16.760000000000002</v>
      </c>
      <c r="N975">
        <v>178.71</v>
      </c>
      <c r="O975">
        <v>3</v>
      </c>
      <c r="P975">
        <v>2.37</v>
      </c>
      <c r="Q975">
        <v>2.17</v>
      </c>
      <c r="R975">
        <v>1.08</v>
      </c>
      <c r="S975">
        <v>2.1999999999999999E-2</v>
      </c>
      <c r="U975">
        <v>1</v>
      </c>
      <c r="V975">
        <v>23.2</v>
      </c>
      <c r="W975">
        <v>48</v>
      </c>
    </row>
    <row r="976" spans="1:23" ht="16.5" x14ac:dyDescent="0.3">
      <c r="A976" s="3">
        <v>975</v>
      </c>
      <c r="B976" s="1">
        <v>44805</v>
      </c>
      <c r="C976" s="1" t="s">
        <v>64</v>
      </c>
      <c r="D976" t="s">
        <v>22</v>
      </c>
      <c r="E976">
        <v>8</v>
      </c>
      <c r="F976" t="s">
        <v>21</v>
      </c>
      <c r="G976">
        <v>144</v>
      </c>
      <c r="H976">
        <v>1</v>
      </c>
      <c r="I976" s="2">
        <f>IFERROR(Table2[[#This Row],[Defects]]/Table2[[#This Row],[Units Produced]],"")</f>
        <v>6.9444444444444441E-3</v>
      </c>
      <c r="J976">
        <v>7.14</v>
      </c>
      <c r="K976" s="4">
        <f>IFERROR(Table2[[#This Row],[Units Produced]]/Table2[[#This Row],[Production Time Hours]],"")</f>
        <v>20.168067226890756</v>
      </c>
      <c r="L976">
        <v>12.15</v>
      </c>
      <c r="M976">
        <v>17.260000000000002</v>
      </c>
      <c r="N976">
        <v>152.09</v>
      </c>
      <c r="O976">
        <v>3</v>
      </c>
      <c r="P976">
        <v>4.5</v>
      </c>
      <c r="Q976">
        <v>1.68</v>
      </c>
      <c r="R976">
        <v>1.66</v>
      </c>
      <c r="S976">
        <v>4.9000000000000002E-2</v>
      </c>
      <c r="T976">
        <v>0.23</v>
      </c>
      <c r="U976">
        <v>2</v>
      </c>
      <c r="V976">
        <v>19.899999999999999</v>
      </c>
      <c r="W976">
        <v>54</v>
      </c>
    </row>
    <row r="977" spans="1:23" ht="16.5" x14ac:dyDescent="0.3">
      <c r="A977" s="3">
        <v>976</v>
      </c>
      <c r="B977" s="1">
        <v>44806</v>
      </c>
      <c r="C977" s="1" t="s">
        <v>64</v>
      </c>
      <c r="D977" t="s">
        <v>22</v>
      </c>
      <c r="E977">
        <v>6</v>
      </c>
      <c r="F977" t="s">
        <v>23</v>
      </c>
      <c r="G977">
        <v>101</v>
      </c>
      <c r="H977">
        <v>1</v>
      </c>
      <c r="I977" s="2">
        <f>IFERROR(Table2[[#This Row],[Defects]]/Table2[[#This Row],[Units Produced]],"")</f>
        <v>9.9009900990099011E-3</v>
      </c>
      <c r="J977">
        <v>4.3499999999999996</v>
      </c>
      <c r="K977" s="4">
        <f>IFERROR(Table2[[#This Row],[Units Produced]]/Table2[[#This Row],[Production Time Hours]],"")</f>
        <v>23.218390804597703</v>
      </c>
      <c r="L977">
        <v>36.01</v>
      </c>
      <c r="M977">
        <v>23.67</v>
      </c>
      <c r="N977">
        <v>212.1</v>
      </c>
      <c r="O977">
        <v>1</v>
      </c>
      <c r="P977">
        <v>1.7</v>
      </c>
      <c r="Q977">
        <v>2.23</v>
      </c>
      <c r="R977">
        <v>1.8</v>
      </c>
      <c r="S977">
        <v>0.03</v>
      </c>
      <c r="T977">
        <v>0.2</v>
      </c>
      <c r="U977">
        <v>0</v>
      </c>
      <c r="V977">
        <v>18.100000000000001</v>
      </c>
      <c r="W977">
        <v>53</v>
      </c>
    </row>
    <row r="978" spans="1:23" ht="16.5" x14ac:dyDescent="0.3">
      <c r="A978" s="3">
        <v>977</v>
      </c>
      <c r="B978" s="1">
        <v>44807</v>
      </c>
      <c r="C978" s="1" t="s">
        <v>64</v>
      </c>
      <c r="D978" t="s">
        <v>27</v>
      </c>
      <c r="E978">
        <v>18</v>
      </c>
      <c r="F978" t="s">
        <v>25</v>
      </c>
      <c r="G978">
        <v>136</v>
      </c>
      <c r="H978">
        <v>5</v>
      </c>
      <c r="I978" s="2">
        <f>IFERROR(Table2[[#This Row],[Defects]]/Table2[[#This Row],[Units Produced]],"")</f>
        <v>3.6764705882352942E-2</v>
      </c>
      <c r="J978">
        <v>11.34</v>
      </c>
      <c r="K978" s="4">
        <f>IFERROR(Table2[[#This Row],[Units Produced]]/Table2[[#This Row],[Production Time Hours]],"")</f>
        <v>11.99294532627866</v>
      </c>
      <c r="L978">
        <v>22.37</v>
      </c>
      <c r="M978">
        <v>23.16</v>
      </c>
      <c r="N978">
        <v>425.79</v>
      </c>
      <c r="O978">
        <v>3</v>
      </c>
      <c r="P978">
        <v>3.3</v>
      </c>
      <c r="Q978">
        <v>1.34</v>
      </c>
      <c r="R978">
        <v>1.02</v>
      </c>
      <c r="S978">
        <v>2.4E-2</v>
      </c>
      <c r="T978">
        <v>0.81</v>
      </c>
      <c r="U978">
        <v>0</v>
      </c>
      <c r="V978">
        <v>18.100000000000001</v>
      </c>
      <c r="W978">
        <v>38</v>
      </c>
    </row>
    <row r="979" spans="1:23" ht="16.5" x14ac:dyDescent="0.3">
      <c r="A979" s="3">
        <v>978</v>
      </c>
      <c r="B979" s="1">
        <v>44808</v>
      </c>
      <c r="C979" s="1" t="s">
        <v>64</v>
      </c>
      <c r="D979" t="s">
        <v>27</v>
      </c>
      <c r="E979">
        <v>17</v>
      </c>
      <c r="F979" t="s">
        <v>21</v>
      </c>
      <c r="G979">
        <v>167</v>
      </c>
      <c r="H979">
        <v>8</v>
      </c>
      <c r="I979" s="2">
        <f>IFERROR(Table2[[#This Row],[Defects]]/Table2[[#This Row],[Units Produced]],"")</f>
        <v>4.790419161676647E-2</v>
      </c>
      <c r="J979">
        <v>20.16</v>
      </c>
      <c r="K979" s="4">
        <f>IFERROR(Table2[[#This Row],[Units Produced]]/Table2[[#This Row],[Production Time Hours]],"")</f>
        <v>8.2837301587301582</v>
      </c>
      <c r="L979">
        <v>10.11</v>
      </c>
      <c r="M979">
        <v>19.59</v>
      </c>
      <c r="N979">
        <v>179.37</v>
      </c>
      <c r="O979">
        <v>2</v>
      </c>
      <c r="P979">
        <v>4.8600000000000003</v>
      </c>
      <c r="Q979">
        <v>0.23</v>
      </c>
      <c r="R979">
        <v>0.78</v>
      </c>
      <c r="S979">
        <v>3.2000000000000001E-2</v>
      </c>
      <c r="T979">
        <v>1.1200000000000001</v>
      </c>
      <c r="U979">
        <v>1</v>
      </c>
      <c r="V979">
        <v>22.7</v>
      </c>
      <c r="W979">
        <v>38.9</v>
      </c>
    </row>
    <row r="980" spans="1:23" ht="16.5" x14ac:dyDescent="0.3">
      <c r="A980" s="3">
        <v>979</v>
      </c>
      <c r="B980" s="1">
        <v>44809</v>
      </c>
      <c r="C980" s="1" t="s">
        <v>64</v>
      </c>
      <c r="D980" t="s">
        <v>24</v>
      </c>
      <c r="E980">
        <v>10</v>
      </c>
      <c r="F980" t="s">
        <v>21</v>
      </c>
      <c r="G980">
        <v>129</v>
      </c>
      <c r="I980" s="2">
        <f>IFERROR(Table2[[#This Row],[Defects]]/Table2[[#This Row],[Units Produced]],"")</f>
        <v>0</v>
      </c>
      <c r="J980">
        <v>4.6399999999999997</v>
      </c>
      <c r="K980" s="4">
        <f>IFERROR(Table2[[#This Row],[Units Produced]]/Table2[[#This Row],[Production Time Hours]],"")</f>
        <v>27.801724137931036</v>
      </c>
      <c r="L980">
        <v>35.340000000000003</v>
      </c>
      <c r="M980">
        <v>23.62</v>
      </c>
      <c r="N980">
        <v>198.24</v>
      </c>
      <c r="O980">
        <v>1</v>
      </c>
      <c r="Q980">
        <v>1.48</v>
      </c>
      <c r="R980">
        <v>1.33</v>
      </c>
      <c r="S980">
        <v>4.2999999999999997E-2</v>
      </c>
      <c r="T980">
        <v>1.36</v>
      </c>
      <c r="U980">
        <v>2</v>
      </c>
      <c r="V980">
        <v>21.9</v>
      </c>
      <c r="W980">
        <v>52.5</v>
      </c>
    </row>
    <row r="981" spans="1:23" ht="16.5" x14ac:dyDescent="0.3">
      <c r="A981" s="3">
        <v>980</v>
      </c>
      <c r="B981" s="1">
        <v>44810</v>
      </c>
      <c r="C981" s="1" t="s">
        <v>64</v>
      </c>
      <c r="D981" t="s">
        <v>27</v>
      </c>
      <c r="E981">
        <v>20</v>
      </c>
      <c r="F981" t="s">
        <v>25</v>
      </c>
      <c r="G981">
        <v>185</v>
      </c>
      <c r="H981">
        <v>3</v>
      </c>
      <c r="I981" s="2">
        <f>IFERROR(Table2[[#This Row],[Defects]]/Table2[[#This Row],[Units Produced]],"")</f>
        <v>1.6216216216216217E-2</v>
      </c>
      <c r="J981">
        <v>18.850000000000001</v>
      </c>
      <c r="K981" s="4">
        <f>IFERROR(Table2[[#This Row],[Units Produced]]/Table2[[#This Row],[Production Time Hours]],"")</f>
        <v>9.8143236074270543</v>
      </c>
      <c r="L981">
        <v>33.28</v>
      </c>
      <c r="M981">
        <v>29.46</v>
      </c>
      <c r="N981">
        <v>397.24</v>
      </c>
      <c r="O981">
        <v>2</v>
      </c>
      <c r="P981">
        <v>3.49</v>
      </c>
      <c r="Q981">
        <v>1.79</v>
      </c>
      <c r="R981">
        <v>1.0900000000000001</v>
      </c>
      <c r="S981">
        <v>3.1E-2</v>
      </c>
      <c r="T981">
        <v>1.73</v>
      </c>
      <c r="U981">
        <v>2</v>
      </c>
      <c r="V981">
        <v>20.9</v>
      </c>
      <c r="W981">
        <v>32.4</v>
      </c>
    </row>
    <row r="982" spans="1:23" ht="16.5" x14ac:dyDescent="0.3">
      <c r="A982" s="3">
        <v>981</v>
      </c>
      <c r="B982" s="1">
        <v>44811</v>
      </c>
      <c r="C982" s="1" t="s">
        <v>64</v>
      </c>
      <c r="D982" t="s">
        <v>24</v>
      </c>
      <c r="E982">
        <v>11</v>
      </c>
      <c r="F982" t="s">
        <v>25</v>
      </c>
      <c r="G982">
        <v>61</v>
      </c>
      <c r="H982">
        <v>4</v>
      </c>
      <c r="I982" s="2">
        <f>IFERROR(Table2[[#This Row],[Defects]]/Table2[[#This Row],[Units Produced]],"")</f>
        <v>6.5573770491803282E-2</v>
      </c>
      <c r="J982">
        <v>22.61</v>
      </c>
      <c r="K982" s="4">
        <f>IFERROR(Table2[[#This Row],[Units Produced]]/Table2[[#This Row],[Production Time Hours]],"")</f>
        <v>2.6979212737726672</v>
      </c>
      <c r="L982">
        <v>31.15</v>
      </c>
      <c r="M982">
        <v>27.93</v>
      </c>
      <c r="N982">
        <v>420.36</v>
      </c>
      <c r="O982">
        <v>2</v>
      </c>
      <c r="P982">
        <v>0.69</v>
      </c>
      <c r="Q982">
        <v>2.33</v>
      </c>
      <c r="R982">
        <v>2.34</v>
      </c>
      <c r="S982">
        <v>3.1E-2</v>
      </c>
      <c r="T982">
        <v>0.28999999999999998</v>
      </c>
      <c r="U982">
        <v>2</v>
      </c>
      <c r="V982">
        <v>23.4</v>
      </c>
      <c r="W982">
        <v>57.1</v>
      </c>
    </row>
    <row r="983" spans="1:23" ht="16.5" x14ac:dyDescent="0.3">
      <c r="A983" s="3">
        <v>982</v>
      </c>
      <c r="B983" s="1">
        <v>44812</v>
      </c>
      <c r="C983" s="1" t="s">
        <v>64</v>
      </c>
      <c r="D983" t="s">
        <v>27</v>
      </c>
      <c r="E983">
        <v>18</v>
      </c>
      <c r="F983" t="s">
        <v>21</v>
      </c>
      <c r="G983">
        <v>150</v>
      </c>
      <c r="H983">
        <v>8</v>
      </c>
      <c r="I983" s="2">
        <f>IFERROR(Table2[[#This Row],[Defects]]/Table2[[#This Row],[Units Produced]],"")</f>
        <v>5.3333333333333337E-2</v>
      </c>
      <c r="J983">
        <v>4.1900000000000004</v>
      </c>
      <c r="K983" s="4">
        <f>IFERROR(Table2[[#This Row],[Units Produced]]/Table2[[#This Row],[Production Time Hours]],"")</f>
        <v>35.799522673031021</v>
      </c>
      <c r="L983">
        <v>19.95</v>
      </c>
      <c r="M983">
        <v>20.39</v>
      </c>
      <c r="N983">
        <v>318.99</v>
      </c>
      <c r="O983">
        <v>3</v>
      </c>
      <c r="P983">
        <v>4.29</v>
      </c>
      <c r="Q983">
        <v>1.75</v>
      </c>
      <c r="R983">
        <v>2.1</v>
      </c>
      <c r="S983">
        <v>3.1E-2</v>
      </c>
      <c r="T983">
        <v>0.63</v>
      </c>
      <c r="U983">
        <v>2</v>
      </c>
      <c r="V983">
        <v>24.3</v>
      </c>
      <c r="W983">
        <v>56.8</v>
      </c>
    </row>
    <row r="984" spans="1:23" ht="16.5" x14ac:dyDescent="0.3">
      <c r="A984" s="3">
        <v>983</v>
      </c>
      <c r="B984" s="1">
        <v>44813</v>
      </c>
      <c r="C984" s="1" t="s">
        <v>64</v>
      </c>
      <c r="D984" t="s">
        <v>24</v>
      </c>
      <c r="E984">
        <v>9</v>
      </c>
      <c r="F984" t="s">
        <v>21</v>
      </c>
      <c r="G984">
        <v>130</v>
      </c>
      <c r="I984" s="2">
        <f>IFERROR(Table2[[#This Row],[Defects]]/Table2[[#This Row],[Units Produced]],"")</f>
        <v>0</v>
      </c>
      <c r="J984">
        <v>16.71</v>
      </c>
      <c r="K984" s="4">
        <f>IFERROR(Table2[[#This Row],[Units Produced]]/Table2[[#This Row],[Production Time Hours]],"")</f>
        <v>7.7797725912627165</v>
      </c>
      <c r="L984">
        <v>46.59</v>
      </c>
      <c r="M984">
        <v>29.27</v>
      </c>
      <c r="N984">
        <v>157.66999999999999</v>
      </c>
      <c r="O984">
        <v>4</v>
      </c>
      <c r="P984">
        <v>4.17</v>
      </c>
      <c r="Q984">
        <v>2.39</v>
      </c>
      <c r="R984">
        <v>2.27</v>
      </c>
      <c r="S984">
        <v>0.03</v>
      </c>
      <c r="T984">
        <v>7.0000000000000007E-2</v>
      </c>
      <c r="U984">
        <v>0</v>
      </c>
      <c r="V984">
        <v>24.2</v>
      </c>
      <c r="W984">
        <v>44.2</v>
      </c>
    </row>
    <row r="985" spans="1:23" ht="16.5" x14ac:dyDescent="0.3">
      <c r="A985" s="3">
        <v>984</v>
      </c>
      <c r="B985" s="1">
        <v>44814</v>
      </c>
      <c r="C985" s="1" t="s">
        <v>64</v>
      </c>
      <c r="D985" t="s">
        <v>24</v>
      </c>
      <c r="E985">
        <v>11</v>
      </c>
      <c r="F985" t="s">
        <v>25</v>
      </c>
      <c r="G985">
        <v>143</v>
      </c>
      <c r="H985">
        <v>0</v>
      </c>
      <c r="I985" s="2">
        <f>IFERROR(Table2[[#This Row],[Defects]]/Table2[[#This Row],[Units Produced]],"")</f>
        <v>0</v>
      </c>
      <c r="J985">
        <v>5.94</v>
      </c>
      <c r="K985" s="4">
        <f>IFERROR(Table2[[#This Row],[Units Produced]]/Table2[[#This Row],[Production Time Hours]],"")</f>
        <v>24.074074074074073</v>
      </c>
      <c r="L985">
        <v>11.28</v>
      </c>
      <c r="M985">
        <v>20.32</v>
      </c>
      <c r="N985">
        <v>433.89</v>
      </c>
      <c r="O985">
        <v>4</v>
      </c>
      <c r="P985">
        <v>1.05</v>
      </c>
      <c r="Q985">
        <v>1.54</v>
      </c>
      <c r="R985">
        <v>0.71</v>
      </c>
      <c r="S985">
        <v>3.7999999999999999E-2</v>
      </c>
      <c r="T985">
        <v>1.33</v>
      </c>
      <c r="U985">
        <v>1</v>
      </c>
      <c r="V985">
        <v>23.2</v>
      </c>
      <c r="W985">
        <v>50.9</v>
      </c>
    </row>
    <row r="986" spans="1:23" ht="16.5" x14ac:dyDescent="0.3">
      <c r="A986" s="3">
        <v>985</v>
      </c>
      <c r="B986" s="1">
        <v>44815</v>
      </c>
      <c r="C986" s="1" t="s">
        <v>64</v>
      </c>
      <c r="D986" t="s">
        <v>20</v>
      </c>
      <c r="E986">
        <v>4</v>
      </c>
      <c r="F986" t="s">
        <v>21</v>
      </c>
      <c r="G986">
        <v>116</v>
      </c>
      <c r="H986">
        <v>4</v>
      </c>
      <c r="I986" s="2">
        <f>IFERROR(Table2[[#This Row],[Defects]]/Table2[[#This Row],[Units Produced]],"")</f>
        <v>3.4482758620689655E-2</v>
      </c>
      <c r="J986">
        <v>23.9</v>
      </c>
      <c r="K986" s="4">
        <f>IFERROR(Table2[[#This Row],[Units Produced]]/Table2[[#This Row],[Production Time Hours]],"")</f>
        <v>4.8535564853556492</v>
      </c>
      <c r="L986">
        <v>14.43</v>
      </c>
      <c r="M986">
        <v>23.6</v>
      </c>
      <c r="N986">
        <v>332.84</v>
      </c>
      <c r="O986">
        <v>1</v>
      </c>
      <c r="P986">
        <v>0.49</v>
      </c>
      <c r="Q986">
        <v>1.84</v>
      </c>
      <c r="R986">
        <v>1.27</v>
      </c>
      <c r="S986">
        <v>4.2999999999999997E-2</v>
      </c>
      <c r="U986">
        <v>1</v>
      </c>
      <c r="V986">
        <v>25</v>
      </c>
      <c r="W986">
        <v>33.299999999999997</v>
      </c>
    </row>
    <row r="987" spans="1:23" ht="16.5" x14ac:dyDescent="0.3">
      <c r="A987" s="3">
        <v>986</v>
      </c>
      <c r="B987" s="1">
        <v>44816</v>
      </c>
      <c r="C987" s="1" t="s">
        <v>64</v>
      </c>
      <c r="D987" t="s">
        <v>24</v>
      </c>
      <c r="E987">
        <v>12</v>
      </c>
      <c r="F987" t="s">
        <v>25</v>
      </c>
      <c r="G987">
        <v>50</v>
      </c>
      <c r="H987">
        <v>4</v>
      </c>
      <c r="I987" s="2">
        <f>IFERROR(Table2[[#This Row],[Defects]]/Table2[[#This Row],[Units Produced]],"")</f>
        <v>0.08</v>
      </c>
      <c r="J987">
        <v>21.5</v>
      </c>
      <c r="K987" s="4">
        <f>IFERROR(Table2[[#This Row],[Units Produced]]/Table2[[#This Row],[Production Time Hours]],"")</f>
        <v>2.3255813953488373</v>
      </c>
      <c r="L987">
        <v>25.54</v>
      </c>
      <c r="M987">
        <v>25.29</v>
      </c>
      <c r="N987">
        <v>472.88</v>
      </c>
      <c r="O987">
        <v>1</v>
      </c>
      <c r="P987">
        <v>0.63</v>
      </c>
      <c r="Q987">
        <v>7.0000000000000007E-2</v>
      </c>
      <c r="R987">
        <v>2.2000000000000002</v>
      </c>
      <c r="S987">
        <v>3.5000000000000003E-2</v>
      </c>
      <c r="T987">
        <v>0.09</v>
      </c>
      <c r="U987">
        <v>2</v>
      </c>
      <c r="V987">
        <v>18.100000000000001</v>
      </c>
      <c r="W987">
        <v>46.3</v>
      </c>
    </row>
    <row r="988" spans="1:23" ht="16.5" x14ac:dyDescent="0.3">
      <c r="A988" s="3">
        <v>987</v>
      </c>
      <c r="B988" s="1">
        <v>44817</v>
      </c>
      <c r="C988" s="1" t="s">
        <v>64</v>
      </c>
      <c r="D988" t="s">
        <v>24</v>
      </c>
      <c r="E988">
        <v>11</v>
      </c>
      <c r="F988" t="s">
        <v>23</v>
      </c>
      <c r="G988">
        <v>65</v>
      </c>
      <c r="H988">
        <v>7</v>
      </c>
      <c r="I988" s="2">
        <f>IFERROR(Table2[[#This Row],[Defects]]/Table2[[#This Row],[Units Produced]],"")</f>
        <v>0.1076923076923077</v>
      </c>
      <c r="J988">
        <v>9.5399999999999991</v>
      </c>
      <c r="K988" s="4">
        <f>IFERROR(Table2[[#This Row],[Units Produced]]/Table2[[#This Row],[Production Time Hours]],"")</f>
        <v>6.8134171907756818</v>
      </c>
      <c r="L988">
        <v>25.55</v>
      </c>
      <c r="M988">
        <v>24.13</v>
      </c>
      <c r="N988">
        <v>182.61</v>
      </c>
      <c r="O988">
        <v>1</v>
      </c>
      <c r="P988">
        <v>4.4800000000000004</v>
      </c>
      <c r="R988">
        <v>0.85</v>
      </c>
      <c r="S988">
        <v>2.3E-2</v>
      </c>
      <c r="T988">
        <v>1.2</v>
      </c>
      <c r="U988">
        <v>0</v>
      </c>
      <c r="V988">
        <v>19.7</v>
      </c>
      <c r="W988">
        <v>59.1</v>
      </c>
    </row>
    <row r="989" spans="1:23" ht="16.5" x14ac:dyDescent="0.3">
      <c r="A989" s="3">
        <v>988</v>
      </c>
      <c r="B989" s="1">
        <v>44818</v>
      </c>
      <c r="C989" s="1" t="s">
        <v>64</v>
      </c>
      <c r="D989" t="s">
        <v>24</v>
      </c>
      <c r="E989">
        <v>10</v>
      </c>
      <c r="F989" t="s">
        <v>25</v>
      </c>
      <c r="G989">
        <v>116</v>
      </c>
      <c r="H989">
        <v>4</v>
      </c>
      <c r="I989" s="2">
        <f>IFERROR(Table2[[#This Row],[Defects]]/Table2[[#This Row],[Units Produced]],"")</f>
        <v>3.4482758620689655E-2</v>
      </c>
      <c r="J989">
        <v>2.0099999999999998</v>
      </c>
      <c r="K989" s="4">
        <f>IFERROR(Table2[[#This Row],[Units Produced]]/Table2[[#This Row],[Production Time Hours]],"")</f>
        <v>57.711442786069661</v>
      </c>
      <c r="L989">
        <v>15.12</v>
      </c>
      <c r="M989">
        <v>27.68</v>
      </c>
      <c r="N989">
        <v>158.46</v>
      </c>
      <c r="O989">
        <v>4</v>
      </c>
      <c r="P989">
        <v>2.42</v>
      </c>
      <c r="Q989">
        <v>0.5</v>
      </c>
      <c r="R989">
        <v>2.06</v>
      </c>
      <c r="S989">
        <v>4.2000000000000003E-2</v>
      </c>
      <c r="T989">
        <v>0.39</v>
      </c>
      <c r="U989">
        <v>1</v>
      </c>
      <c r="V989">
        <v>23.5</v>
      </c>
      <c r="W989">
        <v>58.1</v>
      </c>
    </row>
    <row r="990" spans="1:23" ht="16.5" x14ac:dyDescent="0.3">
      <c r="A990" s="3">
        <v>989</v>
      </c>
      <c r="B990" s="1">
        <v>44819</v>
      </c>
      <c r="C990" s="1" t="s">
        <v>64</v>
      </c>
      <c r="D990" t="s">
        <v>26</v>
      </c>
      <c r="E990">
        <v>14</v>
      </c>
      <c r="F990" t="s">
        <v>21</v>
      </c>
      <c r="G990">
        <v>117</v>
      </c>
      <c r="H990">
        <v>5</v>
      </c>
      <c r="I990" s="2">
        <f>IFERROR(Table2[[#This Row],[Defects]]/Table2[[#This Row],[Units Produced]],"")</f>
        <v>4.2735042735042736E-2</v>
      </c>
      <c r="J990">
        <v>2.04</v>
      </c>
      <c r="K990" s="4">
        <f>IFERROR(Table2[[#This Row],[Units Produced]]/Table2[[#This Row],[Production Time Hours]],"")</f>
        <v>57.352941176470587</v>
      </c>
      <c r="L990">
        <v>49.33</v>
      </c>
      <c r="M990">
        <v>23.48</v>
      </c>
      <c r="N990">
        <v>190.29</v>
      </c>
      <c r="O990">
        <v>3</v>
      </c>
      <c r="P990">
        <v>3.74</v>
      </c>
      <c r="Q990">
        <v>2.2200000000000002</v>
      </c>
      <c r="R990">
        <v>2.25</v>
      </c>
      <c r="S990">
        <v>1.4E-2</v>
      </c>
      <c r="U990">
        <v>2</v>
      </c>
      <c r="V990">
        <v>20.3</v>
      </c>
      <c r="W990">
        <v>36.5</v>
      </c>
    </row>
    <row r="991" spans="1:23" ht="16.5" x14ac:dyDescent="0.3">
      <c r="A991" s="3">
        <v>990</v>
      </c>
      <c r="B991" s="1">
        <v>44820</v>
      </c>
      <c r="C991" s="1" t="s">
        <v>64</v>
      </c>
      <c r="D991" t="s">
        <v>24</v>
      </c>
      <c r="E991">
        <v>12</v>
      </c>
      <c r="F991" t="s">
        <v>21</v>
      </c>
      <c r="G991">
        <v>84</v>
      </c>
      <c r="H991">
        <v>2</v>
      </c>
      <c r="I991" s="2">
        <f>IFERROR(Table2[[#This Row],[Defects]]/Table2[[#This Row],[Units Produced]],"")</f>
        <v>2.3809523809523808E-2</v>
      </c>
      <c r="J991">
        <v>12.33</v>
      </c>
      <c r="K991" s="4">
        <f>IFERROR(Table2[[#This Row],[Units Produced]]/Table2[[#This Row],[Production Time Hours]],"")</f>
        <v>6.8126520681265204</v>
      </c>
      <c r="L991">
        <v>49.5</v>
      </c>
      <c r="M991">
        <v>20.62</v>
      </c>
      <c r="N991">
        <v>176.07</v>
      </c>
      <c r="O991">
        <v>1</v>
      </c>
      <c r="P991">
        <v>2.44</v>
      </c>
      <c r="Q991">
        <v>1.33</v>
      </c>
      <c r="R991">
        <v>1.05</v>
      </c>
      <c r="S991">
        <v>2.5000000000000001E-2</v>
      </c>
      <c r="T991">
        <v>0.71</v>
      </c>
      <c r="U991">
        <v>0</v>
      </c>
      <c r="V991">
        <v>24.2</v>
      </c>
      <c r="W991">
        <v>50.5</v>
      </c>
    </row>
    <row r="992" spans="1:23" ht="16.5" x14ac:dyDescent="0.3">
      <c r="A992" s="3">
        <v>991</v>
      </c>
      <c r="B992" s="1">
        <v>44821</v>
      </c>
      <c r="C992" s="1" t="s">
        <v>64</v>
      </c>
      <c r="D992" t="s">
        <v>20</v>
      </c>
      <c r="E992">
        <v>3</v>
      </c>
      <c r="F992" t="s">
        <v>21</v>
      </c>
      <c r="G992">
        <v>114</v>
      </c>
      <c r="H992">
        <v>3</v>
      </c>
      <c r="I992" s="2">
        <f>IFERROR(Table2[[#This Row],[Defects]]/Table2[[#This Row],[Units Produced]],"")</f>
        <v>2.6315789473684209E-2</v>
      </c>
      <c r="J992">
        <v>23.02</v>
      </c>
      <c r="K992" s="4">
        <f>IFERROR(Table2[[#This Row],[Units Produced]]/Table2[[#This Row],[Production Time Hours]],"")</f>
        <v>4.9522154648132064</v>
      </c>
      <c r="L992">
        <v>40.93</v>
      </c>
      <c r="M992">
        <v>23.18</v>
      </c>
      <c r="N992">
        <v>422.22</v>
      </c>
      <c r="O992">
        <v>1</v>
      </c>
      <c r="P992">
        <v>4.3600000000000003</v>
      </c>
      <c r="Q992">
        <v>2.68</v>
      </c>
      <c r="R992">
        <v>2.4300000000000002</v>
      </c>
      <c r="S992">
        <v>4.2999999999999997E-2</v>
      </c>
      <c r="T992">
        <v>0.52</v>
      </c>
      <c r="U992">
        <v>1</v>
      </c>
      <c r="V992">
        <v>22.9</v>
      </c>
      <c r="W992">
        <v>40</v>
      </c>
    </row>
    <row r="993" spans="1:23" ht="16.5" x14ac:dyDescent="0.3">
      <c r="A993" s="3">
        <v>992</v>
      </c>
      <c r="B993" s="1">
        <v>44822</v>
      </c>
      <c r="C993" s="1" t="s">
        <v>64</v>
      </c>
      <c r="D993" t="s">
        <v>26</v>
      </c>
      <c r="E993">
        <v>16</v>
      </c>
      <c r="F993" t="s">
        <v>25</v>
      </c>
      <c r="G993">
        <v>119</v>
      </c>
      <c r="H993">
        <v>1</v>
      </c>
      <c r="I993" s="2">
        <f>IFERROR(Table2[[#This Row],[Defects]]/Table2[[#This Row],[Units Produced]],"")</f>
        <v>8.4033613445378148E-3</v>
      </c>
      <c r="J993">
        <v>20.46</v>
      </c>
      <c r="K993" s="4">
        <f>IFERROR(Table2[[#This Row],[Units Produced]]/Table2[[#This Row],[Production Time Hours]],"")</f>
        <v>5.8162267839687196</v>
      </c>
      <c r="L993">
        <v>22.17</v>
      </c>
      <c r="M993">
        <v>29.02</v>
      </c>
      <c r="N993">
        <v>138.09</v>
      </c>
      <c r="O993">
        <v>4</v>
      </c>
      <c r="P993">
        <v>2.33</v>
      </c>
      <c r="Q993">
        <v>0.91</v>
      </c>
      <c r="R993">
        <v>2.17</v>
      </c>
      <c r="S993">
        <v>3.9E-2</v>
      </c>
      <c r="T993">
        <v>1.52</v>
      </c>
      <c r="U993">
        <v>0</v>
      </c>
      <c r="V993">
        <v>18.2</v>
      </c>
      <c r="W993">
        <v>42.6</v>
      </c>
    </row>
    <row r="994" spans="1:23" ht="16.5" x14ac:dyDescent="0.3">
      <c r="A994" s="3">
        <v>993</v>
      </c>
      <c r="B994" s="1">
        <v>44823</v>
      </c>
      <c r="C994" s="1" t="s">
        <v>64</v>
      </c>
      <c r="D994" t="s">
        <v>20</v>
      </c>
      <c r="E994">
        <v>4</v>
      </c>
      <c r="F994" t="s">
        <v>23</v>
      </c>
      <c r="G994">
        <v>171</v>
      </c>
      <c r="H994">
        <v>5</v>
      </c>
      <c r="I994" s="2">
        <f>IFERROR(Table2[[#This Row],[Defects]]/Table2[[#This Row],[Units Produced]],"")</f>
        <v>2.9239766081871343E-2</v>
      </c>
      <c r="J994">
        <v>12.01</v>
      </c>
      <c r="K994" s="4">
        <f>IFERROR(Table2[[#This Row],[Units Produced]]/Table2[[#This Row],[Production Time Hours]],"")</f>
        <v>14.238134887593672</v>
      </c>
      <c r="L994">
        <v>23.64</v>
      </c>
      <c r="M994">
        <v>25.65</v>
      </c>
      <c r="N994">
        <v>424.7</v>
      </c>
      <c r="O994">
        <v>4</v>
      </c>
      <c r="P994">
        <v>4.34</v>
      </c>
      <c r="Q994">
        <v>2.92</v>
      </c>
      <c r="R994">
        <v>0.84</v>
      </c>
      <c r="S994">
        <v>4.9000000000000002E-2</v>
      </c>
      <c r="T994">
        <v>1.48</v>
      </c>
      <c r="U994">
        <v>0</v>
      </c>
      <c r="V994">
        <v>21.3</v>
      </c>
      <c r="W994">
        <v>53.2</v>
      </c>
    </row>
    <row r="995" spans="1:23" ht="16.5" x14ac:dyDescent="0.3">
      <c r="A995" s="3">
        <v>994</v>
      </c>
      <c r="B995" s="1">
        <v>44824</v>
      </c>
      <c r="C995" s="1" t="s">
        <v>64</v>
      </c>
      <c r="D995" t="s">
        <v>20</v>
      </c>
      <c r="E995">
        <v>3</v>
      </c>
      <c r="F995" t="s">
        <v>25</v>
      </c>
      <c r="G995">
        <v>156</v>
      </c>
      <c r="H995">
        <v>8</v>
      </c>
      <c r="I995" s="2">
        <f>IFERROR(Table2[[#This Row],[Defects]]/Table2[[#This Row],[Units Produced]],"")</f>
        <v>5.128205128205128E-2</v>
      </c>
      <c r="J995">
        <v>5.98</v>
      </c>
      <c r="K995" s="4">
        <f>IFERROR(Table2[[#This Row],[Units Produced]]/Table2[[#This Row],[Production Time Hours]],"")</f>
        <v>26.086956521739129</v>
      </c>
      <c r="L995">
        <v>45.67</v>
      </c>
      <c r="M995">
        <v>19.2</v>
      </c>
      <c r="N995">
        <v>358.31</v>
      </c>
      <c r="O995">
        <v>3</v>
      </c>
      <c r="P995">
        <v>1.35</v>
      </c>
      <c r="Q995">
        <v>2.21</v>
      </c>
      <c r="R995">
        <v>1.65</v>
      </c>
      <c r="S995">
        <v>2.5000000000000001E-2</v>
      </c>
      <c r="T995">
        <v>0.12</v>
      </c>
      <c r="U995">
        <v>2</v>
      </c>
      <c r="V995">
        <v>18.8</v>
      </c>
      <c r="W995">
        <v>57.6</v>
      </c>
    </row>
    <row r="996" spans="1:23" ht="16.5" x14ac:dyDescent="0.3">
      <c r="A996" s="3">
        <v>995</v>
      </c>
      <c r="B996" s="1">
        <v>44825</v>
      </c>
      <c r="C996" s="1" t="s">
        <v>64</v>
      </c>
      <c r="D996" t="s">
        <v>20</v>
      </c>
      <c r="E996">
        <v>3</v>
      </c>
      <c r="F996" t="s">
        <v>25</v>
      </c>
      <c r="G996">
        <v>153</v>
      </c>
      <c r="H996">
        <v>6</v>
      </c>
      <c r="I996" s="2">
        <f>IFERROR(Table2[[#This Row],[Defects]]/Table2[[#This Row],[Units Produced]],"")</f>
        <v>3.9215686274509803E-2</v>
      </c>
      <c r="J996">
        <v>2.5299999999999998</v>
      </c>
      <c r="K996" s="4">
        <f>IFERROR(Table2[[#This Row],[Units Produced]]/Table2[[#This Row],[Production Time Hours]],"")</f>
        <v>60.474308300395265</v>
      </c>
      <c r="L996">
        <v>10.3</v>
      </c>
      <c r="M996">
        <v>15.3</v>
      </c>
      <c r="N996">
        <v>466.77</v>
      </c>
      <c r="O996">
        <v>3</v>
      </c>
      <c r="P996">
        <v>0.32</v>
      </c>
      <c r="Q996">
        <v>1.84</v>
      </c>
      <c r="R996">
        <v>0.96</v>
      </c>
      <c r="S996">
        <v>3.5000000000000003E-2</v>
      </c>
      <c r="T996">
        <v>1.45</v>
      </c>
      <c r="U996">
        <v>1</v>
      </c>
      <c r="V996">
        <v>24.2</v>
      </c>
      <c r="W996">
        <v>37.700000000000003</v>
      </c>
    </row>
    <row r="997" spans="1:23" ht="16.5" x14ac:dyDescent="0.3">
      <c r="A997" s="3">
        <v>996</v>
      </c>
      <c r="B997" s="1">
        <v>44826</v>
      </c>
      <c r="C997" s="1" t="s">
        <v>64</v>
      </c>
      <c r="D997" t="s">
        <v>27</v>
      </c>
      <c r="E997">
        <v>17</v>
      </c>
      <c r="F997" t="s">
        <v>21</v>
      </c>
      <c r="G997">
        <v>143</v>
      </c>
      <c r="H997">
        <v>6</v>
      </c>
      <c r="I997" s="2">
        <f>IFERROR(Table2[[#This Row],[Defects]]/Table2[[#This Row],[Units Produced]],"")</f>
        <v>4.195804195804196E-2</v>
      </c>
      <c r="J997">
        <v>9.85</v>
      </c>
      <c r="K997" s="4">
        <f>IFERROR(Table2[[#This Row],[Units Produced]]/Table2[[#This Row],[Production Time Hours]],"")</f>
        <v>14.517766497461929</v>
      </c>
      <c r="L997">
        <v>16.22</v>
      </c>
      <c r="M997">
        <v>24.07</v>
      </c>
      <c r="N997">
        <v>286.54000000000002</v>
      </c>
      <c r="O997">
        <v>2</v>
      </c>
      <c r="P997">
        <v>1.43</v>
      </c>
      <c r="Q997">
        <v>2.82</v>
      </c>
      <c r="R997">
        <v>1.42</v>
      </c>
      <c r="S997">
        <v>4.2000000000000003E-2</v>
      </c>
      <c r="T997">
        <v>1.89</v>
      </c>
      <c r="U997">
        <v>2</v>
      </c>
      <c r="V997">
        <v>19.399999999999999</v>
      </c>
      <c r="W997">
        <v>55.4</v>
      </c>
    </row>
    <row r="998" spans="1:23" ht="16.5" x14ac:dyDescent="0.3">
      <c r="A998" s="3">
        <v>997</v>
      </c>
      <c r="B998" s="1">
        <v>44827</v>
      </c>
      <c r="C998" s="1" t="s">
        <v>64</v>
      </c>
      <c r="D998" t="s">
        <v>24</v>
      </c>
      <c r="E998">
        <v>11</v>
      </c>
      <c r="F998" t="s">
        <v>21</v>
      </c>
      <c r="G998">
        <v>174</v>
      </c>
      <c r="H998">
        <v>4</v>
      </c>
      <c r="I998" s="2">
        <f>IFERROR(Table2[[#This Row],[Defects]]/Table2[[#This Row],[Units Produced]],"")</f>
        <v>2.2988505747126436E-2</v>
      </c>
      <c r="J998">
        <v>19.78</v>
      </c>
      <c r="K998" s="4">
        <f>IFERROR(Table2[[#This Row],[Units Produced]]/Table2[[#This Row],[Production Time Hours]],"")</f>
        <v>8.7967644084934271</v>
      </c>
      <c r="L998">
        <v>21.16</v>
      </c>
      <c r="M998">
        <v>17.21</v>
      </c>
      <c r="N998">
        <v>207.97</v>
      </c>
      <c r="O998">
        <v>3</v>
      </c>
      <c r="P998">
        <v>3.08</v>
      </c>
      <c r="R998">
        <v>1.52</v>
      </c>
      <c r="S998">
        <v>0.03</v>
      </c>
      <c r="U998">
        <v>0</v>
      </c>
      <c r="V998">
        <v>18.899999999999999</v>
      </c>
      <c r="W998">
        <v>58.1</v>
      </c>
    </row>
    <row r="999" spans="1:23" ht="16.5" x14ac:dyDescent="0.3">
      <c r="A999" s="3">
        <v>998</v>
      </c>
      <c r="B999" s="1">
        <v>44828</v>
      </c>
      <c r="C999" s="1" t="s">
        <v>64</v>
      </c>
      <c r="D999" t="s">
        <v>27</v>
      </c>
      <c r="E999">
        <v>18</v>
      </c>
      <c r="F999" t="s">
        <v>23</v>
      </c>
      <c r="G999">
        <v>119</v>
      </c>
      <c r="H999">
        <v>9</v>
      </c>
      <c r="I999" s="2">
        <f>IFERROR(Table2[[#This Row],[Defects]]/Table2[[#This Row],[Units Produced]],"")</f>
        <v>7.5630252100840331E-2</v>
      </c>
      <c r="J999">
        <v>12.16</v>
      </c>
      <c r="K999" s="4">
        <f>IFERROR(Table2[[#This Row],[Units Produced]]/Table2[[#This Row],[Production Time Hours]],"")</f>
        <v>9.786184210526315</v>
      </c>
      <c r="L999">
        <v>49.95</v>
      </c>
      <c r="M999">
        <v>22.55</v>
      </c>
      <c r="N999">
        <v>460.87</v>
      </c>
      <c r="O999">
        <v>4</v>
      </c>
      <c r="P999">
        <v>4.32</v>
      </c>
      <c r="Q999">
        <v>1.0900000000000001</v>
      </c>
      <c r="R999">
        <v>1.84</v>
      </c>
      <c r="S999">
        <v>2.1999999999999999E-2</v>
      </c>
      <c r="T999">
        <v>1.06</v>
      </c>
      <c r="U999">
        <v>1</v>
      </c>
      <c r="V999">
        <v>23</v>
      </c>
      <c r="W999">
        <v>51.3</v>
      </c>
    </row>
    <row r="1000" spans="1:23" ht="16.5" x14ac:dyDescent="0.3">
      <c r="A1000" s="3">
        <v>999</v>
      </c>
      <c r="B1000" s="1">
        <v>44829</v>
      </c>
      <c r="C1000" s="1" t="s">
        <v>64</v>
      </c>
      <c r="D1000" t="s">
        <v>20</v>
      </c>
      <c r="E1000">
        <v>4</v>
      </c>
      <c r="F1000" t="s">
        <v>23</v>
      </c>
      <c r="G1000">
        <v>150</v>
      </c>
      <c r="H1000">
        <v>6</v>
      </c>
      <c r="I1000" s="2">
        <f>IFERROR(Table2[[#This Row],[Defects]]/Table2[[#This Row],[Units Produced]],"")</f>
        <v>0.04</v>
      </c>
      <c r="J1000">
        <v>11.9</v>
      </c>
      <c r="K1000" s="4">
        <f>IFERROR(Table2[[#This Row],[Units Produced]]/Table2[[#This Row],[Production Time Hours]],"")</f>
        <v>12.605042016806722</v>
      </c>
      <c r="L1000">
        <v>11.81</v>
      </c>
      <c r="M1000">
        <v>18.690000000000001</v>
      </c>
      <c r="N1000">
        <v>102.88</v>
      </c>
      <c r="O1000">
        <v>1</v>
      </c>
      <c r="P1000">
        <v>1.36</v>
      </c>
      <c r="Q1000">
        <v>2.09</v>
      </c>
      <c r="R1000">
        <v>1.73</v>
      </c>
      <c r="S1000">
        <v>1.4999999999999999E-2</v>
      </c>
      <c r="T1000">
        <v>0.68</v>
      </c>
      <c r="U1000">
        <v>2</v>
      </c>
      <c r="V1000">
        <v>20.100000000000001</v>
      </c>
      <c r="W1000">
        <v>41.2</v>
      </c>
    </row>
    <row r="1001" spans="1:23" ht="16.5" x14ac:dyDescent="0.3">
      <c r="A1001" s="3">
        <v>1000</v>
      </c>
      <c r="B1001" s="1">
        <v>44830</v>
      </c>
      <c r="C1001" s="1" t="s">
        <v>64</v>
      </c>
      <c r="D1001" t="s">
        <v>24</v>
      </c>
      <c r="E1001">
        <v>12</v>
      </c>
      <c r="F1001" t="s">
        <v>21</v>
      </c>
      <c r="G1001">
        <v>99</v>
      </c>
      <c r="I1001" s="2">
        <f>IFERROR(Table2[[#This Row],[Defects]]/Table2[[#This Row],[Units Produced]],"")</f>
        <v>0</v>
      </c>
      <c r="J1001">
        <v>11.95</v>
      </c>
      <c r="K1001" s="4">
        <f>IFERROR(Table2[[#This Row],[Units Produced]]/Table2[[#This Row],[Production Time Hours]],"")</f>
        <v>8.2845188284518834</v>
      </c>
      <c r="L1001">
        <v>35.94</v>
      </c>
      <c r="M1001">
        <v>28.46</v>
      </c>
      <c r="N1001">
        <v>467.22</v>
      </c>
      <c r="O1001">
        <v>4</v>
      </c>
      <c r="P1001">
        <v>0.39</v>
      </c>
      <c r="Q1001">
        <v>0.73</v>
      </c>
      <c r="R1001">
        <v>1.21</v>
      </c>
      <c r="S1001">
        <v>1.9E-2</v>
      </c>
      <c r="T1001">
        <v>1.53</v>
      </c>
      <c r="U1001">
        <v>1</v>
      </c>
      <c r="V1001">
        <v>22.4</v>
      </c>
      <c r="W1001">
        <v>51.6</v>
      </c>
    </row>
    <row r="1002" spans="1:23" ht="16.5" x14ac:dyDescent="0.3">
      <c r="A1002" s="3">
        <v>1001</v>
      </c>
      <c r="B1002" s="1">
        <v>44831</v>
      </c>
      <c r="C1002" s="1" t="s">
        <v>64</v>
      </c>
      <c r="D1002" t="s">
        <v>20</v>
      </c>
      <c r="E1002">
        <v>1</v>
      </c>
      <c r="F1002" t="s">
        <v>21</v>
      </c>
      <c r="G1002">
        <v>155</v>
      </c>
      <c r="H1002">
        <v>9</v>
      </c>
      <c r="I1002" s="2">
        <f>IFERROR(Table2[[#This Row],[Defects]]/Table2[[#This Row],[Units Produced]],"")</f>
        <v>5.8064516129032261E-2</v>
      </c>
      <c r="J1002">
        <v>5.86</v>
      </c>
      <c r="K1002" s="4">
        <f>IFERROR(Table2[[#This Row],[Units Produced]]/Table2[[#This Row],[Production Time Hours]],"")</f>
        <v>26.450511945392488</v>
      </c>
      <c r="L1002">
        <v>42.38</v>
      </c>
      <c r="M1002">
        <v>16.95</v>
      </c>
      <c r="N1002">
        <v>349.9</v>
      </c>
      <c r="O1002">
        <v>1</v>
      </c>
      <c r="P1002">
        <v>2.16</v>
      </c>
      <c r="Q1002">
        <v>1.57</v>
      </c>
      <c r="R1002">
        <v>1.56</v>
      </c>
      <c r="S1002">
        <v>1.2E-2</v>
      </c>
      <c r="T1002">
        <v>1.53</v>
      </c>
      <c r="U1002">
        <v>2</v>
      </c>
      <c r="V1002">
        <v>23.3</v>
      </c>
      <c r="W1002">
        <v>50.7</v>
      </c>
    </row>
    <row r="1003" spans="1:23" ht="16.5" x14ac:dyDescent="0.3">
      <c r="A1003" s="3">
        <v>1002</v>
      </c>
      <c r="B1003" s="1">
        <v>44832</v>
      </c>
      <c r="C1003" s="1" t="s">
        <v>64</v>
      </c>
      <c r="D1003" t="s">
        <v>27</v>
      </c>
      <c r="E1003">
        <v>18</v>
      </c>
      <c r="F1003" t="s">
        <v>23</v>
      </c>
      <c r="G1003">
        <v>159</v>
      </c>
      <c r="I1003" s="2">
        <f>IFERROR(Table2[[#This Row],[Defects]]/Table2[[#This Row],[Units Produced]],"")</f>
        <v>0</v>
      </c>
      <c r="J1003">
        <v>19.66</v>
      </c>
      <c r="K1003" s="4">
        <f>IFERROR(Table2[[#This Row],[Units Produced]]/Table2[[#This Row],[Production Time Hours]],"")</f>
        <v>8.0874872838250251</v>
      </c>
      <c r="L1003">
        <v>14.17</v>
      </c>
      <c r="M1003">
        <v>29.76</v>
      </c>
      <c r="N1003">
        <v>164.65</v>
      </c>
      <c r="O1003">
        <v>1</v>
      </c>
      <c r="P1003">
        <v>4.6500000000000004</v>
      </c>
      <c r="Q1003">
        <v>2.68</v>
      </c>
      <c r="R1003">
        <v>0.66</v>
      </c>
      <c r="S1003">
        <v>2.1000000000000001E-2</v>
      </c>
      <c r="T1003">
        <v>1.78</v>
      </c>
      <c r="U1003">
        <v>1</v>
      </c>
      <c r="V1003">
        <v>22.2</v>
      </c>
      <c r="W1003">
        <v>49.9</v>
      </c>
    </row>
    <row r="1004" spans="1:23" ht="16.5" x14ac:dyDescent="0.3">
      <c r="A1004" s="3">
        <v>1003</v>
      </c>
      <c r="B1004" s="1">
        <v>44833</v>
      </c>
      <c r="C1004" s="1" t="s">
        <v>64</v>
      </c>
      <c r="D1004" t="s">
        <v>22</v>
      </c>
      <c r="E1004">
        <v>7</v>
      </c>
      <c r="F1004" t="s">
        <v>23</v>
      </c>
      <c r="G1004">
        <v>136</v>
      </c>
      <c r="H1004">
        <v>6</v>
      </c>
      <c r="I1004" s="2">
        <f>IFERROR(Table2[[#This Row],[Defects]]/Table2[[#This Row],[Units Produced]],"")</f>
        <v>4.4117647058823532E-2</v>
      </c>
      <c r="J1004">
        <v>18.32</v>
      </c>
      <c r="K1004" s="4">
        <f>IFERROR(Table2[[#This Row],[Units Produced]]/Table2[[#This Row],[Production Time Hours]],"")</f>
        <v>7.4235807860262009</v>
      </c>
      <c r="L1004">
        <v>14.95</v>
      </c>
      <c r="M1004">
        <v>16.66</v>
      </c>
      <c r="N1004">
        <v>217.24</v>
      </c>
      <c r="O1004">
        <v>4</v>
      </c>
      <c r="P1004">
        <v>2.17</v>
      </c>
      <c r="Q1004">
        <v>1.32</v>
      </c>
      <c r="R1004">
        <v>1.62</v>
      </c>
      <c r="S1004">
        <v>1.4999999999999999E-2</v>
      </c>
      <c r="T1004">
        <v>1.45</v>
      </c>
      <c r="U1004">
        <v>0</v>
      </c>
      <c r="V1004">
        <v>22.1</v>
      </c>
      <c r="W1004">
        <v>59.7</v>
      </c>
    </row>
    <row r="1005" spans="1:23" ht="16.5" x14ac:dyDescent="0.3">
      <c r="A1005" s="3">
        <v>1004</v>
      </c>
      <c r="B1005" s="1">
        <v>44834</v>
      </c>
      <c r="C1005" s="1" t="s">
        <v>64</v>
      </c>
      <c r="D1005" t="s">
        <v>26</v>
      </c>
      <c r="E1005">
        <v>13</v>
      </c>
      <c r="F1005" t="s">
        <v>21</v>
      </c>
      <c r="G1005">
        <v>177</v>
      </c>
      <c r="H1005">
        <v>6</v>
      </c>
      <c r="I1005" s="2">
        <f>IFERROR(Table2[[#This Row],[Defects]]/Table2[[#This Row],[Units Produced]],"")</f>
        <v>3.3898305084745763E-2</v>
      </c>
      <c r="J1005">
        <v>7.88</v>
      </c>
      <c r="K1005" s="4">
        <f>IFERROR(Table2[[#This Row],[Units Produced]]/Table2[[#This Row],[Production Time Hours]],"")</f>
        <v>22.461928934010153</v>
      </c>
      <c r="L1005">
        <v>21.23</v>
      </c>
      <c r="M1005">
        <v>24.08</v>
      </c>
      <c r="N1005">
        <v>336.04</v>
      </c>
      <c r="O1005">
        <v>2</v>
      </c>
      <c r="P1005">
        <v>1.61</v>
      </c>
      <c r="Q1005">
        <v>1.27</v>
      </c>
      <c r="R1005">
        <v>2.4500000000000002</v>
      </c>
      <c r="S1005">
        <v>1.0999999999999999E-2</v>
      </c>
      <c r="T1005">
        <v>1.96</v>
      </c>
      <c r="U1005">
        <v>1</v>
      </c>
      <c r="V1005">
        <v>19</v>
      </c>
      <c r="W1005">
        <v>42.8</v>
      </c>
    </row>
    <row r="1006" spans="1:23" ht="16.5" x14ac:dyDescent="0.3">
      <c r="A1006" s="3">
        <v>1005</v>
      </c>
      <c r="B1006" s="1">
        <v>44835</v>
      </c>
      <c r="C1006" s="1" t="s">
        <v>65</v>
      </c>
      <c r="D1006" t="s">
        <v>20</v>
      </c>
      <c r="E1006">
        <v>1</v>
      </c>
      <c r="F1006" t="s">
        <v>25</v>
      </c>
      <c r="G1006">
        <v>182</v>
      </c>
      <c r="H1006">
        <v>1</v>
      </c>
      <c r="I1006" s="2">
        <f>IFERROR(Table2[[#This Row],[Defects]]/Table2[[#This Row],[Units Produced]],"")</f>
        <v>5.4945054945054949E-3</v>
      </c>
      <c r="J1006">
        <v>5.23</v>
      </c>
      <c r="K1006" s="4">
        <f>IFERROR(Table2[[#This Row],[Units Produced]]/Table2[[#This Row],[Production Time Hours]],"")</f>
        <v>34.799235181644356</v>
      </c>
      <c r="L1006">
        <v>33.51</v>
      </c>
      <c r="M1006">
        <v>22.79</v>
      </c>
      <c r="N1006">
        <v>138.83000000000001</v>
      </c>
      <c r="O1006">
        <v>4</v>
      </c>
      <c r="Q1006">
        <v>1.01</v>
      </c>
      <c r="R1006">
        <v>1.63</v>
      </c>
      <c r="S1006">
        <v>2.5000000000000001E-2</v>
      </c>
      <c r="T1006">
        <v>1.94</v>
      </c>
      <c r="U1006">
        <v>2</v>
      </c>
      <c r="V1006">
        <v>18.2</v>
      </c>
      <c r="W1006">
        <v>33.799999999999997</v>
      </c>
    </row>
    <row r="1007" spans="1:23" ht="16.5" x14ac:dyDescent="0.3">
      <c r="A1007" s="3">
        <v>1006</v>
      </c>
      <c r="B1007" s="1">
        <v>44836</v>
      </c>
      <c r="C1007" s="1" t="s">
        <v>65</v>
      </c>
      <c r="D1007" t="s">
        <v>27</v>
      </c>
      <c r="E1007">
        <v>17</v>
      </c>
      <c r="F1007" t="s">
        <v>23</v>
      </c>
      <c r="G1007">
        <v>115</v>
      </c>
      <c r="H1007">
        <v>2</v>
      </c>
      <c r="I1007" s="2">
        <f>IFERROR(Table2[[#This Row],[Defects]]/Table2[[#This Row],[Units Produced]],"")</f>
        <v>1.7391304347826087E-2</v>
      </c>
      <c r="J1007">
        <v>19.14</v>
      </c>
      <c r="K1007" s="4">
        <f>IFERROR(Table2[[#This Row],[Units Produced]]/Table2[[#This Row],[Production Time Hours]],"")</f>
        <v>6.0083594566353185</v>
      </c>
      <c r="L1007">
        <v>19.829999999999998</v>
      </c>
      <c r="M1007">
        <v>25.88</v>
      </c>
      <c r="N1007">
        <v>122.96</v>
      </c>
      <c r="O1007">
        <v>3</v>
      </c>
      <c r="P1007">
        <v>2.09</v>
      </c>
      <c r="Q1007">
        <v>1.97</v>
      </c>
      <c r="R1007">
        <v>2.2400000000000002</v>
      </c>
      <c r="S1007">
        <v>2.9000000000000001E-2</v>
      </c>
      <c r="T1007">
        <v>0.82</v>
      </c>
      <c r="U1007">
        <v>1</v>
      </c>
      <c r="V1007">
        <v>23.8</v>
      </c>
      <c r="W1007">
        <v>36.1</v>
      </c>
    </row>
    <row r="1008" spans="1:23" ht="16.5" x14ac:dyDescent="0.3">
      <c r="A1008" s="3">
        <v>1007</v>
      </c>
      <c r="B1008" s="1">
        <v>44837</v>
      </c>
      <c r="C1008" s="1" t="s">
        <v>65</v>
      </c>
      <c r="D1008" t="s">
        <v>27</v>
      </c>
      <c r="E1008">
        <v>18</v>
      </c>
      <c r="F1008" t="s">
        <v>21</v>
      </c>
      <c r="G1008">
        <v>151</v>
      </c>
      <c r="H1008">
        <v>2</v>
      </c>
      <c r="I1008" s="2">
        <f>IFERROR(Table2[[#This Row],[Defects]]/Table2[[#This Row],[Units Produced]],"")</f>
        <v>1.3245033112582781E-2</v>
      </c>
      <c r="J1008">
        <v>23.48</v>
      </c>
      <c r="K1008" s="4">
        <f>IFERROR(Table2[[#This Row],[Units Produced]]/Table2[[#This Row],[Production Time Hours]],"")</f>
        <v>6.4310051107325386</v>
      </c>
      <c r="L1008">
        <v>30.21</v>
      </c>
      <c r="M1008">
        <v>18.37</v>
      </c>
      <c r="N1008">
        <v>307.55</v>
      </c>
      <c r="O1008">
        <v>4</v>
      </c>
      <c r="P1008">
        <v>3.5</v>
      </c>
      <c r="Q1008">
        <v>0.8</v>
      </c>
      <c r="R1008">
        <v>2.2400000000000002</v>
      </c>
      <c r="S1008">
        <v>3.3000000000000002E-2</v>
      </c>
      <c r="T1008">
        <v>1.44</v>
      </c>
      <c r="U1008">
        <v>0</v>
      </c>
      <c r="V1008">
        <v>20.9</v>
      </c>
      <c r="W1008">
        <v>53.6</v>
      </c>
    </row>
    <row r="1009" spans="1:23" ht="16.5" x14ac:dyDescent="0.3">
      <c r="A1009" s="3">
        <v>1008</v>
      </c>
      <c r="B1009" s="1">
        <v>44838</v>
      </c>
      <c r="C1009" s="1" t="s">
        <v>65</v>
      </c>
      <c r="D1009" t="s">
        <v>24</v>
      </c>
      <c r="E1009">
        <v>11</v>
      </c>
      <c r="F1009" t="s">
        <v>21</v>
      </c>
      <c r="G1009">
        <v>111</v>
      </c>
      <c r="H1009">
        <v>9</v>
      </c>
      <c r="I1009" s="2">
        <f>IFERROR(Table2[[#This Row],[Defects]]/Table2[[#This Row],[Units Produced]],"")</f>
        <v>8.1081081081081086E-2</v>
      </c>
      <c r="J1009">
        <v>4.1900000000000004</v>
      </c>
      <c r="K1009" s="4">
        <f>IFERROR(Table2[[#This Row],[Units Produced]]/Table2[[#This Row],[Production Time Hours]],"")</f>
        <v>26.491646778042956</v>
      </c>
      <c r="L1009">
        <v>17.55</v>
      </c>
      <c r="M1009">
        <v>21.43</v>
      </c>
      <c r="N1009">
        <v>113.4</v>
      </c>
      <c r="O1009">
        <v>4</v>
      </c>
      <c r="P1009">
        <v>0.6</v>
      </c>
      <c r="Q1009">
        <v>2.42</v>
      </c>
      <c r="R1009">
        <v>2.41</v>
      </c>
      <c r="S1009">
        <v>4.2999999999999997E-2</v>
      </c>
      <c r="T1009">
        <v>0.04</v>
      </c>
      <c r="U1009">
        <v>2</v>
      </c>
      <c r="V1009">
        <v>19.600000000000001</v>
      </c>
      <c r="W1009">
        <v>44.3</v>
      </c>
    </row>
    <row r="1010" spans="1:23" ht="16.5" x14ac:dyDescent="0.3">
      <c r="A1010" s="3">
        <v>1009</v>
      </c>
      <c r="B1010" s="1">
        <v>44839</v>
      </c>
      <c r="C1010" s="1" t="s">
        <v>65</v>
      </c>
      <c r="D1010" t="s">
        <v>27</v>
      </c>
      <c r="E1010">
        <v>18</v>
      </c>
      <c r="F1010" t="s">
        <v>21</v>
      </c>
      <c r="G1010">
        <v>144</v>
      </c>
      <c r="H1010">
        <v>2</v>
      </c>
      <c r="I1010" s="2">
        <f>IFERROR(Table2[[#This Row],[Defects]]/Table2[[#This Row],[Units Produced]],"")</f>
        <v>1.3888888888888888E-2</v>
      </c>
      <c r="J1010">
        <v>4.66</v>
      </c>
      <c r="K1010" s="4">
        <f>IFERROR(Table2[[#This Row],[Units Produced]]/Table2[[#This Row],[Production Time Hours]],"")</f>
        <v>30.901287553648068</v>
      </c>
      <c r="L1010">
        <v>40.06</v>
      </c>
      <c r="M1010">
        <v>15.07</v>
      </c>
      <c r="N1010">
        <v>408.4</v>
      </c>
      <c r="O1010">
        <v>1</v>
      </c>
      <c r="P1010">
        <v>2.29</v>
      </c>
      <c r="Q1010">
        <v>1.9</v>
      </c>
      <c r="R1010">
        <v>0.64</v>
      </c>
      <c r="S1010">
        <v>1.2E-2</v>
      </c>
      <c r="T1010">
        <v>0.77</v>
      </c>
      <c r="U1010">
        <v>1</v>
      </c>
      <c r="V1010">
        <v>24.3</v>
      </c>
      <c r="W1010">
        <v>33.299999999999997</v>
      </c>
    </row>
    <row r="1011" spans="1:23" ht="16.5" x14ac:dyDescent="0.3">
      <c r="A1011" s="3">
        <v>1010</v>
      </c>
      <c r="B1011" s="1">
        <v>44840</v>
      </c>
      <c r="C1011" s="1" t="s">
        <v>65</v>
      </c>
      <c r="D1011" t="s">
        <v>22</v>
      </c>
      <c r="E1011">
        <v>7</v>
      </c>
      <c r="F1011" t="s">
        <v>23</v>
      </c>
      <c r="G1011">
        <v>155</v>
      </c>
      <c r="H1011">
        <v>6</v>
      </c>
      <c r="I1011" s="2">
        <f>IFERROR(Table2[[#This Row],[Defects]]/Table2[[#This Row],[Units Produced]],"")</f>
        <v>3.870967741935484E-2</v>
      </c>
      <c r="J1011">
        <v>14.58</v>
      </c>
      <c r="K1011" s="4">
        <f>IFERROR(Table2[[#This Row],[Units Produced]]/Table2[[#This Row],[Production Time Hours]],"")</f>
        <v>10.631001371742112</v>
      </c>
      <c r="L1011">
        <v>26.18</v>
      </c>
      <c r="M1011">
        <v>25.05</v>
      </c>
      <c r="N1011">
        <v>378.74</v>
      </c>
      <c r="O1011">
        <v>1</v>
      </c>
      <c r="P1011">
        <v>0.4</v>
      </c>
      <c r="Q1011">
        <v>2.87</v>
      </c>
      <c r="R1011">
        <v>1.78</v>
      </c>
      <c r="S1011">
        <v>1.4E-2</v>
      </c>
      <c r="T1011">
        <v>0.82</v>
      </c>
      <c r="U1011">
        <v>1</v>
      </c>
      <c r="V1011">
        <v>24.4</v>
      </c>
      <c r="W1011">
        <v>30.9</v>
      </c>
    </row>
    <row r="1012" spans="1:23" ht="16.5" x14ac:dyDescent="0.3">
      <c r="A1012" s="3">
        <v>1011</v>
      </c>
      <c r="B1012" s="1">
        <v>44841</v>
      </c>
      <c r="C1012" s="1" t="s">
        <v>65</v>
      </c>
      <c r="D1012" t="s">
        <v>20</v>
      </c>
      <c r="E1012">
        <v>4</v>
      </c>
      <c r="F1012" t="s">
        <v>25</v>
      </c>
      <c r="G1012">
        <v>89</v>
      </c>
      <c r="H1012">
        <v>4</v>
      </c>
      <c r="I1012" s="2">
        <f>IFERROR(Table2[[#This Row],[Defects]]/Table2[[#This Row],[Units Produced]],"")</f>
        <v>4.49438202247191E-2</v>
      </c>
      <c r="J1012">
        <v>12.1</v>
      </c>
      <c r="K1012" s="4">
        <f>IFERROR(Table2[[#This Row],[Units Produced]]/Table2[[#This Row],[Production Time Hours]],"")</f>
        <v>7.3553719008264462</v>
      </c>
      <c r="L1012">
        <v>18.329999999999998</v>
      </c>
      <c r="M1012">
        <v>19.79</v>
      </c>
      <c r="N1012">
        <v>471.01</v>
      </c>
      <c r="O1012">
        <v>2</v>
      </c>
      <c r="P1012">
        <v>3.49</v>
      </c>
      <c r="Q1012">
        <v>2.77</v>
      </c>
      <c r="R1012">
        <v>2.34</v>
      </c>
      <c r="S1012">
        <v>2.5999999999999999E-2</v>
      </c>
      <c r="T1012">
        <v>1.66</v>
      </c>
      <c r="U1012">
        <v>1</v>
      </c>
      <c r="V1012">
        <v>24.5</v>
      </c>
      <c r="W1012">
        <v>42.8</v>
      </c>
    </row>
    <row r="1013" spans="1:23" ht="16.5" x14ac:dyDescent="0.3">
      <c r="A1013" s="3">
        <v>1012</v>
      </c>
      <c r="B1013" s="1">
        <v>44842</v>
      </c>
      <c r="C1013" s="1" t="s">
        <v>65</v>
      </c>
      <c r="D1013" t="s">
        <v>24</v>
      </c>
      <c r="E1013">
        <v>12</v>
      </c>
      <c r="F1013" t="s">
        <v>25</v>
      </c>
      <c r="G1013">
        <v>163</v>
      </c>
      <c r="H1013">
        <v>9</v>
      </c>
      <c r="I1013" s="2">
        <f>IFERROR(Table2[[#This Row],[Defects]]/Table2[[#This Row],[Units Produced]],"")</f>
        <v>5.5214723926380369E-2</v>
      </c>
      <c r="J1013">
        <v>4.5</v>
      </c>
      <c r="K1013" s="4">
        <f>IFERROR(Table2[[#This Row],[Units Produced]]/Table2[[#This Row],[Production Time Hours]],"")</f>
        <v>36.222222222222221</v>
      </c>
      <c r="L1013">
        <v>41.89</v>
      </c>
      <c r="M1013">
        <v>29.38</v>
      </c>
      <c r="N1013">
        <v>430.27</v>
      </c>
      <c r="O1013">
        <v>1</v>
      </c>
      <c r="Q1013">
        <v>0.95</v>
      </c>
      <c r="R1013">
        <v>2.08</v>
      </c>
      <c r="S1013">
        <v>3.4000000000000002E-2</v>
      </c>
      <c r="T1013">
        <v>0.55000000000000004</v>
      </c>
      <c r="U1013">
        <v>1</v>
      </c>
      <c r="V1013">
        <v>19.7</v>
      </c>
      <c r="W1013">
        <v>52.6</v>
      </c>
    </row>
    <row r="1014" spans="1:23" ht="16.5" x14ac:dyDescent="0.3">
      <c r="A1014" s="3">
        <v>1013</v>
      </c>
      <c r="B1014" s="1">
        <v>44843</v>
      </c>
      <c r="C1014" s="1" t="s">
        <v>65</v>
      </c>
      <c r="D1014" t="s">
        <v>20</v>
      </c>
      <c r="E1014">
        <v>4</v>
      </c>
      <c r="F1014" t="s">
        <v>25</v>
      </c>
      <c r="G1014">
        <v>143</v>
      </c>
      <c r="I1014" s="2">
        <f>IFERROR(Table2[[#This Row],[Defects]]/Table2[[#This Row],[Units Produced]],"")</f>
        <v>0</v>
      </c>
      <c r="J1014">
        <v>14.8</v>
      </c>
      <c r="K1014" s="4">
        <f>IFERROR(Table2[[#This Row],[Units Produced]]/Table2[[#This Row],[Production Time Hours]],"")</f>
        <v>9.6621621621621614</v>
      </c>
      <c r="L1014">
        <v>19.61</v>
      </c>
      <c r="M1014">
        <v>21.88</v>
      </c>
      <c r="N1014">
        <v>125.42</v>
      </c>
      <c r="O1014">
        <v>1</v>
      </c>
      <c r="P1014">
        <v>0.71</v>
      </c>
      <c r="Q1014">
        <v>2.4700000000000002</v>
      </c>
      <c r="R1014">
        <v>1.4</v>
      </c>
      <c r="S1014">
        <v>1.7999999999999999E-2</v>
      </c>
      <c r="T1014">
        <v>0.43</v>
      </c>
      <c r="U1014">
        <v>0</v>
      </c>
      <c r="V1014">
        <v>22.8</v>
      </c>
      <c r="W1014">
        <v>35.700000000000003</v>
      </c>
    </row>
    <row r="1015" spans="1:23" ht="16.5" x14ac:dyDescent="0.3">
      <c r="A1015" s="3">
        <v>1014</v>
      </c>
      <c r="B1015" s="1">
        <v>44844</v>
      </c>
      <c r="C1015" s="1" t="s">
        <v>65</v>
      </c>
      <c r="D1015" t="s">
        <v>22</v>
      </c>
      <c r="E1015">
        <v>6</v>
      </c>
      <c r="F1015" t="s">
        <v>23</v>
      </c>
      <c r="G1015">
        <v>102</v>
      </c>
      <c r="H1015">
        <v>3</v>
      </c>
      <c r="I1015" s="2">
        <f>IFERROR(Table2[[#This Row],[Defects]]/Table2[[#This Row],[Units Produced]],"")</f>
        <v>2.9411764705882353E-2</v>
      </c>
      <c r="J1015">
        <v>1.53</v>
      </c>
      <c r="K1015" s="4">
        <f>IFERROR(Table2[[#This Row],[Units Produced]]/Table2[[#This Row],[Production Time Hours]],"")</f>
        <v>66.666666666666671</v>
      </c>
      <c r="L1015">
        <v>30.78</v>
      </c>
      <c r="M1015">
        <v>25.4</v>
      </c>
      <c r="N1015">
        <v>180.78</v>
      </c>
      <c r="O1015">
        <v>2</v>
      </c>
      <c r="P1015">
        <v>0.32</v>
      </c>
      <c r="Q1015">
        <v>0.16</v>
      </c>
      <c r="R1015">
        <v>1.04</v>
      </c>
      <c r="S1015">
        <v>1.7999999999999999E-2</v>
      </c>
      <c r="T1015">
        <v>0.92</v>
      </c>
      <c r="U1015">
        <v>2</v>
      </c>
      <c r="V1015">
        <v>21.7</v>
      </c>
      <c r="W1015">
        <v>30.8</v>
      </c>
    </row>
    <row r="1016" spans="1:23" ht="16.5" x14ac:dyDescent="0.3">
      <c r="A1016" s="3">
        <v>1015</v>
      </c>
      <c r="B1016" s="1">
        <v>44845</v>
      </c>
      <c r="C1016" s="1" t="s">
        <v>65</v>
      </c>
      <c r="D1016" t="s">
        <v>24</v>
      </c>
      <c r="E1016">
        <v>10</v>
      </c>
      <c r="F1016" t="s">
        <v>23</v>
      </c>
      <c r="G1016">
        <v>88</v>
      </c>
      <c r="H1016">
        <v>8</v>
      </c>
      <c r="I1016" s="2">
        <f>IFERROR(Table2[[#This Row],[Defects]]/Table2[[#This Row],[Units Produced]],"")</f>
        <v>9.0909090909090912E-2</v>
      </c>
      <c r="J1016">
        <v>12.34</v>
      </c>
      <c r="K1016" s="4">
        <f>IFERROR(Table2[[#This Row],[Units Produced]]/Table2[[#This Row],[Production Time Hours]],"")</f>
        <v>7.1312803889789302</v>
      </c>
      <c r="L1016">
        <v>11.46</v>
      </c>
      <c r="M1016">
        <v>17.62</v>
      </c>
      <c r="N1016">
        <v>180.22</v>
      </c>
      <c r="O1016">
        <v>4</v>
      </c>
      <c r="P1016">
        <v>2.04</v>
      </c>
      <c r="Q1016">
        <v>0.98</v>
      </c>
      <c r="R1016">
        <v>1.19</v>
      </c>
      <c r="S1016">
        <v>1.0999999999999999E-2</v>
      </c>
      <c r="T1016">
        <v>0.45</v>
      </c>
      <c r="U1016">
        <v>1</v>
      </c>
      <c r="V1016">
        <v>21.9</v>
      </c>
      <c r="W1016">
        <v>59</v>
      </c>
    </row>
    <row r="1017" spans="1:23" ht="16.5" x14ac:dyDescent="0.3">
      <c r="A1017" s="3">
        <v>1016</v>
      </c>
      <c r="B1017" s="1">
        <v>44846</v>
      </c>
      <c r="C1017" s="1" t="s">
        <v>65</v>
      </c>
      <c r="D1017" t="s">
        <v>22</v>
      </c>
      <c r="E1017">
        <v>8</v>
      </c>
      <c r="F1017" t="s">
        <v>21</v>
      </c>
      <c r="G1017">
        <v>132</v>
      </c>
      <c r="I1017" s="2">
        <f>IFERROR(Table2[[#This Row],[Defects]]/Table2[[#This Row],[Units Produced]],"")</f>
        <v>0</v>
      </c>
      <c r="J1017">
        <v>3.67</v>
      </c>
      <c r="K1017" s="4">
        <f>IFERROR(Table2[[#This Row],[Units Produced]]/Table2[[#This Row],[Production Time Hours]],"")</f>
        <v>35.967302452316076</v>
      </c>
      <c r="L1017">
        <v>22.42</v>
      </c>
      <c r="M1017">
        <v>27.09</v>
      </c>
      <c r="N1017">
        <v>276.89</v>
      </c>
      <c r="O1017">
        <v>2</v>
      </c>
      <c r="P1017">
        <v>4.17</v>
      </c>
      <c r="Q1017">
        <v>2.31</v>
      </c>
      <c r="R1017">
        <v>0.75</v>
      </c>
      <c r="S1017">
        <v>3.3000000000000002E-2</v>
      </c>
      <c r="T1017">
        <v>0.35</v>
      </c>
      <c r="U1017">
        <v>0</v>
      </c>
      <c r="V1017">
        <v>21.1</v>
      </c>
      <c r="W1017">
        <v>33.9</v>
      </c>
    </row>
    <row r="1018" spans="1:23" ht="16.5" x14ac:dyDescent="0.3">
      <c r="A1018" s="3">
        <v>1017</v>
      </c>
      <c r="B1018" s="1">
        <v>44847</v>
      </c>
      <c r="C1018" s="1" t="s">
        <v>65</v>
      </c>
      <c r="D1018" t="s">
        <v>27</v>
      </c>
      <c r="E1018">
        <v>20</v>
      </c>
      <c r="F1018" t="s">
        <v>23</v>
      </c>
      <c r="G1018">
        <v>53</v>
      </c>
      <c r="H1018">
        <v>7</v>
      </c>
      <c r="I1018" s="2">
        <f>IFERROR(Table2[[#This Row],[Defects]]/Table2[[#This Row],[Units Produced]],"")</f>
        <v>0.13207547169811321</v>
      </c>
      <c r="J1018">
        <v>9.74</v>
      </c>
      <c r="K1018" s="4">
        <f>IFERROR(Table2[[#This Row],[Units Produced]]/Table2[[#This Row],[Production Time Hours]],"")</f>
        <v>5.4414784394250511</v>
      </c>
      <c r="L1018">
        <v>16.93</v>
      </c>
      <c r="M1018">
        <v>15.23</v>
      </c>
      <c r="N1018">
        <v>318.64999999999998</v>
      </c>
      <c r="O1018">
        <v>1</v>
      </c>
      <c r="P1018">
        <v>1.1399999999999999</v>
      </c>
      <c r="Q1018">
        <v>0.22</v>
      </c>
      <c r="R1018">
        <v>0.92</v>
      </c>
      <c r="S1018">
        <v>3.3000000000000002E-2</v>
      </c>
      <c r="U1018">
        <v>1</v>
      </c>
      <c r="V1018">
        <v>19.2</v>
      </c>
      <c r="W1018">
        <v>35.799999999999997</v>
      </c>
    </row>
    <row r="1019" spans="1:23" ht="16.5" x14ac:dyDescent="0.3">
      <c r="A1019" s="3">
        <v>1018</v>
      </c>
      <c r="B1019" s="1">
        <v>44848</v>
      </c>
      <c r="C1019" s="1" t="s">
        <v>65</v>
      </c>
      <c r="D1019" t="s">
        <v>22</v>
      </c>
      <c r="E1019">
        <v>6</v>
      </c>
      <c r="F1019" t="s">
        <v>23</v>
      </c>
      <c r="G1019">
        <v>140</v>
      </c>
      <c r="H1019">
        <v>6</v>
      </c>
      <c r="I1019" s="2">
        <f>IFERROR(Table2[[#This Row],[Defects]]/Table2[[#This Row],[Units Produced]],"")</f>
        <v>4.2857142857142858E-2</v>
      </c>
      <c r="J1019">
        <v>23.61</v>
      </c>
      <c r="K1019" s="4">
        <f>IFERROR(Table2[[#This Row],[Units Produced]]/Table2[[#This Row],[Production Time Hours]],"")</f>
        <v>5.9296908089792462</v>
      </c>
      <c r="L1019">
        <v>20.23</v>
      </c>
      <c r="M1019">
        <v>15.81</v>
      </c>
      <c r="N1019">
        <v>285.12</v>
      </c>
      <c r="O1019">
        <v>2</v>
      </c>
      <c r="Q1019">
        <v>1.79</v>
      </c>
      <c r="R1019">
        <v>1.93</v>
      </c>
      <c r="S1019">
        <v>0.03</v>
      </c>
      <c r="T1019">
        <v>0.55000000000000004</v>
      </c>
      <c r="U1019">
        <v>2</v>
      </c>
      <c r="V1019">
        <v>20.7</v>
      </c>
      <c r="W1019">
        <v>49.8</v>
      </c>
    </row>
    <row r="1020" spans="1:23" ht="16.5" x14ac:dyDescent="0.3">
      <c r="A1020" s="3">
        <v>1019</v>
      </c>
      <c r="B1020" s="1">
        <v>44849</v>
      </c>
      <c r="C1020" s="1" t="s">
        <v>65</v>
      </c>
      <c r="D1020" t="s">
        <v>27</v>
      </c>
      <c r="E1020">
        <v>18</v>
      </c>
      <c r="F1020" t="s">
        <v>21</v>
      </c>
      <c r="G1020">
        <v>186</v>
      </c>
      <c r="H1020">
        <v>6</v>
      </c>
      <c r="I1020" s="2">
        <f>IFERROR(Table2[[#This Row],[Defects]]/Table2[[#This Row],[Units Produced]],"")</f>
        <v>3.2258064516129031E-2</v>
      </c>
      <c r="J1020">
        <v>9.4700000000000006</v>
      </c>
      <c r="K1020" s="4">
        <f>IFERROR(Table2[[#This Row],[Units Produced]]/Table2[[#This Row],[Production Time Hours]],"")</f>
        <v>19.640971488912353</v>
      </c>
      <c r="L1020">
        <v>49.44</v>
      </c>
      <c r="M1020">
        <v>26.66</v>
      </c>
      <c r="N1020">
        <v>190.84</v>
      </c>
      <c r="O1020">
        <v>1</v>
      </c>
      <c r="P1020">
        <v>0.93</v>
      </c>
      <c r="Q1020">
        <v>2.2799999999999998</v>
      </c>
      <c r="R1020">
        <v>0.85</v>
      </c>
      <c r="S1020">
        <v>4.7E-2</v>
      </c>
      <c r="T1020">
        <v>0.24</v>
      </c>
      <c r="U1020">
        <v>0</v>
      </c>
      <c r="V1020">
        <v>18.5</v>
      </c>
      <c r="W1020">
        <v>42.2</v>
      </c>
    </row>
    <row r="1021" spans="1:23" ht="16.5" x14ac:dyDescent="0.3">
      <c r="A1021" s="3">
        <v>1020</v>
      </c>
      <c r="B1021" s="1">
        <v>44850</v>
      </c>
      <c r="C1021" s="1" t="s">
        <v>65</v>
      </c>
      <c r="D1021" t="s">
        <v>26</v>
      </c>
      <c r="E1021">
        <v>16</v>
      </c>
      <c r="F1021" t="s">
        <v>23</v>
      </c>
      <c r="G1021">
        <v>142</v>
      </c>
      <c r="H1021">
        <v>5</v>
      </c>
      <c r="I1021" s="2">
        <f>IFERROR(Table2[[#This Row],[Defects]]/Table2[[#This Row],[Units Produced]],"")</f>
        <v>3.5211267605633804E-2</v>
      </c>
      <c r="J1021">
        <v>9.0299999999999994</v>
      </c>
      <c r="K1021" s="4">
        <f>IFERROR(Table2[[#This Row],[Units Produced]]/Table2[[#This Row],[Production Time Hours]],"")</f>
        <v>15.725359911406423</v>
      </c>
      <c r="L1021">
        <v>24.8</v>
      </c>
      <c r="M1021">
        <v>21.07</v>
      </c>
      <c r="N1021">
        <v>466.04</v>
      </c>
      <c r="O1021">
        <v>4</v>
      </c>
      <c r="P1021">
        <v>3.26</v>
      </c>
      <c r="Q1021">
        <v>2.12</v>
      </c>
      <c r="R1021">
        <v>2.17</v>
      </c>
      <c r="S1021">
        <v>2.9000000000000001E-2</v>
      </c>
      <c r="T1021">
        <v>0.51</v>
      </c>
      <c r="U1021">
        <v>2</v>
      </c>
      <c r="V1021">
        <v>23.4</v>
      </c>
      <c r="W1021">
        <v>57.8</v>
      </c>
    </row>
    <row r="1022" spans="1:23" ht="16.5" x14ac:dyDescent="0.3">
      <c r="A1022" s="3">
        <v>1021</v>
      </c>
      <c r="B1022" s="1">
        <v>44851</v>
      </c>
      <c r="C1022" s="1" t="s">
        <v>65</v>
      </c>
      <c r="D1022" t="s">
        <v>24</v>
      </c>
      <c r="E1022">
        <v>11</v>
      </c>
      <c r="F1022" t="s">
        <v>23</v>
      </c>
      <c r="G1022">
        <v>120</v>
      </c>
      <c r="I1022" s="2">
        <f>IFERROR(Table2[[#This Row],[Defects]]/Table2[[#This Row],[Units Produced]],"")</f>
        <v>0</v>
      </c>
      <c r="J1022">
        <v>10.99</v>
      </c>
      <c r="K1022" s="4">
        <f>IFERROR(Table2[[#This Row],[Units Produced]]/Table2[[#This Row],[Production Time Hours]],"")</f>
        <v>10.91901728844404</v>
      </c>
      <c r="L1022">
        <v>15.96</v>
      </c>
      <c r="M1022">
        <v>15.81</v>
      </c>
      <c r="N1022">
        <v>114.78</v>
      </c>
      <c r="O1022">
        <v>2</v>
      </c>
      <c r="P1022">
        <v>0.97</v>
      </c>
      <c r="Q1022">
        <v>2.33</v>
      </c>
      <c r="R1022">
        <v>1.01</v>
      </c>
      <c r="S1022">
        <v>4.2000000000000003E-2</v>
      </c>
      <c r="T1022">
        <v>1.49</v>
      </c>
      <c r="U1022">
        <v>1</v>
      </c>
      <c r="V1022">
        <v>21.4</v>
      </c>
      <c r="W1022">
        <v>58.2</v>
      </c>
    </row>
    <row r="1023" spans="1:23" ht="16.5" x14ac:dyDescent="0.3">
      <c r="A1023" s="3">
        <v>1022</v>
      </c>
      <c r="B1023" s="1">
        <v>44852</v>
      </c>
      <c r="C1023" s="1" t="s">
        <v>65</v>
      </c>
      <c r="D1023" t="s">
        <v>24</v>
      </c>
      <c r="E1023">
        <v>9</v>
      </c>
      <c r="F1023" t="s">
        <v>21</v>
      </c>
      <c r="G1023">
        <v>91</v>
      </c>
      <c r="H1023">
        <v>2</v>
      </c>
      <c r="I1023" s="2">
        <f>IFERROR(Table2[[#This Row],[Defects]]/Table2[[#This Row],[Units Produced]],"")</f>
        <v>2.197802197802198E-2</v>
      </c>
      <c r="J1023">
        <v>13.7</v>
      </c>
      <c r="K1023" s="4">
        <f>IFERROR(Table2[[#This Row],[Units Produced]]/Table2[[#This Row],[Production Time Hours]],"")</f>
        <v>6.6423357664233578</v>
      </c>
      <c r="L1023">
        <v>49.51</v>
      </c>
      <c r="M1023">
        <v>20.88</v>
      </c>
      <c r="N1023">
        <v>112.07</v>
      </c>
      <c r="O1023">
        <v>2</v>
      </c>
      <c r="P1023">
        <v>1.81</v>
      </c>
      <c r="Q1023">
        <v>0.49</v>
      </c>
      <c r="R1023">
        <v>1.32</v>
      </c>
      <c r="S1023">
        <v>2.5000000000000001E-2</v>
      </c>
      <c r="T1023">
        <v>0.22</v>
      </c>
      <c r="U1023">
        <v>0</v>
      </c>
      <c r="V1023">
        <v>19.100000000000001</v>
      </c>
      <c r="W1023">
        <v>50.2</v>
      </c>
    </row>
    <row r="1024" spans="1:23" ht="16.5" x14ac:dyDescent="0.3">
      <c r="A1024" s="3">
        <v>1023</v>
      </c>
      <c r="B1024" s="1">
        <v>44853</v>
      </c>
      <c r="C1024" s="1" t="s">
        <v>65</v>
      </c>
      <c r="D1024" t="s">
        <v>26</v>
      </c>
      <c r="E1024">
        <v>15</v>
      </c>
      <c r="F1024" t="s">
        <v>25</v>
      </c>
      <c r="G1024">
        <v>182</v>
      </c>
      <c r="H1024">
        <v>9</v>
      </c>
      <c r="I1024" s="2">
        <f>IFERROR(Table2[[#This Row],[Defects]]/Table2[[#This Row],[Units Produced]],"")</f>
        <v>4.9450549450549448E-2</v>
      </c>
      <c r="J1024">
        <v>1.23</v>
      </c>
      <c r="K1024" s="4">
        <f>IFERROR(Table2[[#This Row],[Units Produced]]/Table2[[#This Row],[Production Time Hours]],"")</f>
        <v>147.96747967479675</v>
      </c>
      <c r="L1024">
        <v>22</v>
      </c>
      <c r="M1024">
        <v>17.41</v>
      </c>
      <c r="N1024">
        <v>403.62</v>
      </c>
      <c r="O1024">
        <v>2</v>
      </c>
      <c r="Q1024">
        <v>0.95</v>
      </c>
      <c r="R1024">
        <v>1.1000000000000001</v>
      </c>
      <c r="S1024">
        <v>4.1000000000000002E-2</v>
      </c>
      <c r="T1024">
        <v>0.19</v>
      </c>
      <c r="U1024">
        <v>2</v>
      </c>
      <c r="V1024">
        <v>22</v>
      </c>
      <c r="W1024">
        <v>43</v>
      </c>
    </row>
    <row r="1025" spans="1:23" ht="16.5" x14ac:dyDescent="0.3">
      <c r="A1025" s="3">
        <v>1024</v>
      </c>
      <c r="B1025" s="1">
        <v>44854</v>
      </c>
      <c r="C1025" s="1" t="s">
        <v>65</v>
      </c>
      <c r="D1025" t="s">
        <v>20</v>
      </c>
      <c r="E1025">
        <v>1</v>
      </c>
      <c r="F1025" t="s">
        <v>25</v>
      </c>
      <c r="G1025">
        <v>80</v>
      </c>
      <c r="H1025">
        <v>6</v>
      </c>
      <c r="I1025" s="2">
        <f>IFERROR(Table2[[#This Row],[Defects]]/Table2[[#This Row],[Units Produced]],"")</f>
        <v>7.4999999999999997E-2</v>
      </c>
      <c r="J1025">
        <v>19.77</v>
      </c>
      <c r="K1025" s="4">
        <f>IFERROR(Table2[[#This Row],[Units Produced]]/Table2[[#This Row],[Production Time Hours]],"")</f>
        <v>4.046535154274153</v>
      </c>
      <c r="L1025">
        <v>39.67</v>
      </c>
      <c r="M1025">
        <v>22.02</v>
      </c>
      <c r="N1025">
        <v>213.95</v>
      </c>
      <c r="O1025">
        <v>4</v>
      </c>
      <c r="Q1025">
        <v>2.2799999999999998</v>
      </c>
      <c r="R1025">
        <v>1.1499999999999999</v>
      </c>
      <c r="S1025">
        <v>4.2999999999999997E-2</v>
      </c>
      <c r="T1025">
        <v>0.82</v>
      </c>
      <c r="U1025">
        <v>2</v>
      </c>
      <c r="V1025">
        <v>18.399999999999999</v>
      </c>
      <c r="W1025">
        <v>34.9</v>
      </c>
    </row>
    <row r="1026" spans="1:23" ht="16.5" x14ac:dyDescent="0.3">
      <c r="A1026" s="3">
        <v>1025</v>
      </c>
      <c r="B1026" s="1">
        <v>44855</v>
      </c>
      <c r="C1026" s="1" t="s">
        <v>65</v>
      </c>
      <c r="D1026" t="s">
        <v>20</v>
      </c>
      <c r="E1026">
        <v>3</v>
      </c>
      <c r="F1026" t="s">
        <v>25</v>
      </c>
      <c r="G1026">
        <v>152</v>
      </c>
      <c r="H1026">
        <v>9</v>
      </c>
      <c r="I1026" s="2">
        <f>IFERROR(Table2[[#This Row],[Defects]]/Table2[[#This Row],[Units Produced]],"")</f>
        <v>5.921052631578947E-2</v>
      </c>
      <c r="J1026">
        <v>7.84</v>
      </c>
      <c r="K1026" s="4">
        <f>IFERROR(Table2[[#This Row],[Units Produced]]/Table2[[#This Row],[Production Time Hours]],"")</f>
        <v>19.387755102040817</v>
      </c>
      <c r="L1026">
        <v>45.41</v>
      </c>
      <c r="M1026">
        <v>29.84</v>
      </c>
      <c r="N1026">
        <v>397.48</v>
      </c>
      <c r="O1026">
        <v>1</v>
      </c>
      <c r="P1026">
        <v>2.1800000000000002</v>
      </c>
      <c r="Q1026">
        <v>1.76</v>
      </c>
      <c r="R1026">
        <v>2.12</v>
      </c>
      <c r="S1026">
        <v>1.2E-2</v>
      </c>
      <c r="T1026">
        <v>0.32</v>
      </c>
      <c r="U1026">
        <v>0</v>
      </c>
      <c r="V1026">
        <v>18.8</v>
      </c>
      <c r="W1026">
        <v>32.700000000000003</v>
      </c>
    </row>
    <row r="1027" spans="1:23" ht="16.5" x14ac:dyDescent="0.3">
      <c r="A1027" s="3">
        <v>1026</v>
      </c>
      <c r="B1027" s="1">
        <v>44856</v>
      </c>
      <c r="C1027" s="1" t="s">
        <v>65</v>
      </c>
      <c r="D1027" t="s">
        <v>27</v>
      </c>
      <c r="E1027">
        <v>18</v>
      </c>
      <c r="F1027" t="s">
        <v>25</v>
      </c>
      <c r="G1027">
        <v>90</v>
      </c>
      <c r="H1027">
        <v>2</v>
      </c>
      <c r="I1027" s="2">
        <f>IFERROR(Table2[[#This Row],[Defects]]/Table2[[#This Row],[Units Produced]],"")</f>
        <v>2.2222222222222223E-2</v>
      </c>
      <c r="J1027">
        <v>20.48</v>
      </c>
      <c r="K1027" s="4">
        <f>IFERROR(Table2[[#This Row],[Units Produced]]/Table2[[#This Row],[Production Time Hours]],"")</f>
        <v>4.39453125</v>
      </c>
      <c r="L1027">
        <v>24.1</v>
      </c>
      <c r="M1027">
        <v>15.19</v>
      </c>
      <c r="N1027">
        <v>219.67</v>
      </c>
      <c r="O1027">
        <v>3</v>
      </c>
      <c r="P1027">
        <v>1.76</v>
      </c>
      <c r="Q1027">
        <v>0.26</v>
      </c>
      <c r="R1027">
        <v>1.94</v>
      </c>
      <c r="S1027">
        <v>1.4999999999999999E-2</v>
      </c>
      <c r="T1027">
        <v>0.77</v>
      </c>
      <c r="U1027">
        <v>1</v>
      </c>
      <c r="V1027">
        <v>22.4</v>
      </c>
      <c r="W1027">
        <v>50.6</v>
      </c>
    </row>
    <row r="1028" spans="1:23" ht="16.5" x14ac:dyDescent="0.3">
      <c r="A1028" s="3">
        <v>1027</v>
      </c>
      <c r="B1028" s="1">
        <v>44857</v>
      </c>
      <c r="C1028" s="1" t="s">
        <v>65</v>
      </c>
      <c r="D1028" t="s">
        <v>24</v>
      </c>
      <c r="E1028">
        <v>12</v>
      </c>
      <c r="F1028" t="s">
        <v>21</v>
      </c>
      <c r="G1028">
        <v>174</v>
      </c>
      <c r="H1028">
        <v>9</v>
      </c>
      <c r="I1028" s="2">
        <f>IFERROR(Table2[[#This Row],[Defects]]/Table2[[#This Row],[Units Produced]],"")</f>
        <v>5.1724137931034482E-2</v>
      </c>
      <c r="J1028">
        <v>4.2300000000000004</v>
      </c>
      <c r="K1028" s="4">
        <f>IFERROR(Table2[[#This Row],[Units Produced]]/Table2[[#This Row],[Production Time Hours]],"")</f>
        <v>41.134751773049643</v>
      </c>
      <c r="L1028">
        <v>35.799999999999997</v>
      </c>
      <c r="M1028">
        <v>26.68</v>
      </c>
      <c r="N1028">
        <v>326.38</v>
      </c>
      <c r="O1028">
        <v>3</v>
      </c>
      <c r="P1028">
        <v>4.45</v>
      </c>
      <c r="Q1028">
        <v>2.77</v>
      </c>
      <c r="R1028">
        <v>1.27</v>
      </c>
      <c r="S1028">
        <v>4.4999999999999998E-2</v>
      </c>
      <c r="T1028">
        <v>1.83</v>
      </c>
      <c r="U1028">
        <v>2</v>
      </c>
      <c r="V1028">
        <v>19</v>
      </c>
      <c r="W1028">
        <v>30.5</v>
      </c>
    </row>
    <row r="1029" spans="1:23" ht="16.5" x14ac:dyDescent="0.3">
      <c r="A1029" s="3">
        <v>1028</v>
      </c>
      <c r="B1029" s="1">
        <v>44858</v>
      </c>
      <c r="C1029" s="1" t="s">
        <v>65</v>
      </c>
      <c r="D1029" t="s">
        <v>26</v>
      </c>
      <c r="E1029">
        <v>13</v>
      </c>
      <c r="F1029" t="s">
        <v>25</v>
      </c>
      <c r="G1029">
        <v>78</v>
      </c>
      <c r="H1029">
        <v>0</v>
      </c>
      <c r="I1029" s="2">
        <f>IFERROR(Table2[[#This Row],[Defects]]/Table2[[#This Row],[Units Produced]],"")</f>
        <v>0</v>
      </c>
      <c r="J1029">
        <v>10.91</v>
      </c>
      <c r="K1029" s="4">
        <f>IFERROR(Table2[[#This Row],[Units Produced]]/Table2[[#This Row],[Production Time Hours]],"")</f>
        <v>7.1494042163153066</v>
      </c>
      <c r="L1029">
        <v>12.12</v>
      </c>
      <c r="M1029">
        <v>20.51</v>
      </c>
      <c r="N1029">
        <v>446.19</v>
      </c>
      <c r="O1029">
        <v>2</v>
      </c>
      <c r="R1029">
        <v>1.22</v>
      </c>
      <c r="S1029">
        <v>2.9000000000000001E-2</v>
      </c>
      <c r="T1029">
        <v>0.3</v>
      </c>
      <c r="U1029">
        <v>1</v>
      </c>
      <c r="V1029">
        <v>19.899999999999999</v>
      </c>
      <c r="W1029">
        <v>48.6</v>
      </c>
    </row>
    <row r="1030" spans="1:23" ht="16.5" x14ac:dyDescent="0.3">
      <c r="A1030" s="3">
        <v>1029</v>
      </c>
      <c r="B1030" s="1">
        <v>44859</v>
      </c>
      <c r="C1030" s="1" t="s">
        <v>65</v>
      </c>
      <c r="D1030" t="s">
        <v>27</v>
      </c>
      <c r="E1030">
        <v>20</v>
      </c>
      <c r="F1030" t="s">
        <v>25</v>
      </c>
      <c r="G1030">
        <v>77</v>
      </c>
      <c r="H1030">
        <v>21</v>
      </c>
      <c r="I1030" s="2">
        <f>IFERROR(Table2[[#This Row],[Defects]]/Table2[[#This Row],[Units Produced]],"")</f>
        <v>0.27272727272727271</v>
      </c>
      <c r="J1030">
        <v>23.72</v>
      </c>
      <c r="K1030" s="4">
        <f>IFERROR(Table2[[#This Row],[Units Produced]]/Table2[[#This Row],[Production Time Hours]],"")</f>
        <v>3.2462057335581789</v>
      </c>
      <c r="L1030">
        <v>25.74</v>
      </c>
      <c r="M1030">
        <v>26.77</v>
      </c>
      <c r="N1030">
        <v>175.02</v>
      </c>
      <c r="O1030">
        <v>4</v>
      </c>
      <c r="P1030">
        <v>2.38</v>
      </c>
      <c r="Q1030">
        <v>1.78</v>
      </c>
      <c r="R1030">
        <v>1.84</v>
      </c>
      <c r="S1030">
        <v>0.04</v>
      </c>
      <c r="T1030">
        <v>1.44</v>
      </c>
      <c r="U1030">
        <v>1</v>
      </c>
      <c r="V1030">
        <v>22.6</v>
      </c>
      <c r="W1030">
        <v>46.3</v>
      </c>
    </row>
    <row r="1031" spans="1:23" ht="16.5" x14ac:dyDescent="0.3">
      <c r="A1031" s="3">
        <v>1030</v>
      </c>
      <c r="B1031" s="1">
        <v>44860</v>
      </c>
      <c r="C1031" s="1" t="s">
        <v>65</v>
      </c>
      <c r="D1031" t="s">
        <v>27</v>
      </c>
      <c r="E1031">
        <v>20</v>
      </c>
      <c r="F1031" t="s">
        <v>25</v>
      </c>
      <c r="G1031">
        <v>153</v>
      </c>
      <c r="H1031">
        <v>9</v>
      </c>
      <c r="I1031" s="2">
        <f>IFERROR(Table2[[#This Row],[Defects]]/Table2[[#This Row],[Units Produced]],"")</f>
        <v>5.8823529411764705E-2</v>
      </c>
      <c r="J1031">
        <v>5.43</v>
      </c>
      <c r="K1031" s="4">
        <f>IFERROR(Table2[[#This Row],[Units Produced]]/Table2[[#This Row],[Production Time Hours]],"")</f>
        <v>28.1767955801105</v>
      </c>
      <c r="L1031">
        <v>45.83</v>
      </c>
      <c r="M1031">
        <v>21.7</v>
      </c>
      <c r="N1031">
        <v>386.9</v>
      </c>
      <c r="O1031">
        <v>2</v>
      </c>
      <c r="P1031">
        <v>2.48</v>
      </c>
      <c r="Q1031">
        <v>0.62</v>
      </c>
      <c r="R1031">
        <v>1.88</v>
      </c>
      <c r="S1031">
        <v>3.5000000000000003E-2</v>
      </c>
      <c r="T1031">
        <v>0.15</v>
      </c>
      <c r="U1031">
        <v>0</v>
      </c>
      <c r="V1031">
        <v>21.5</v>
      </c>
      <c r="W1031">
        <v>41.1</v>
      </c>
    </row>
    <row r="1032" spans="1:23" ht="16.5" x14ac:dyDescent="0.3">
      <c r="A1032" s="3">
        <v>1031</v>
      </c>
      <c r="B1032" s="1">
        <v>44861</v>
      </c>
      <c r="C1032" s="1" t="s">
        <v>65</v>
      </c>
      <c r="D1032" t="s">
        <v>26</v>
      </c>
      <c r="E1032">
        <v>13</v>
      </c>
      <c r="F1032" t="s">
        <v>23</v>
      </c>
      <c r="G1032">
        <v>87</v>
      </c>
      <c r="H1032">
        <v>4</v>
      </c>
      <c r="I1032" s="2">
        <f>IFERROR(Table2[[#This Row],[Defects]]/Table2[[#This Row],[Units Produced]],"")</f>
        <v>4.5977011494252873E-2</v>
      </c>
      <c r="J1032">
        <v>12.77</v>
      </c>
      <c r="K1032" s="4">
        <f>IFERROR(Table2[[#This Row],[Units Produced]]/Table2[[#This Row],[Production Time Hours]],"")</f>
        <v>6.8128425998433828</v>
      </c>
      <c r="L1032">
        <v>60</v>
      </c>
      <c r="M1032">
        <v>26.27</v>
      </c>
      <c r="N1032">
        <v>424.57</v>
      </c>
      <c r="O1032">
        <v>3</v>
      </c>
      <c r="P1032">
        <v>1.67</v>
      </c>
      <c r="Q1032">
        <v>2.4500000000000002</v>
      </c>
      <c r="R1032">
        <v>0.59</v>
      </c>
      <c r="S1032">
        <v>3.3000000000000002E-2</v>
      </c>
      <c r="T1032">
        <v>1.56</v>
      </c>
      <c r="U1032">
        <v>2</v>
      </c>
      <c r="V1032">
        <v>19.2</v>
      </c>
      <c r="W1032">
        <v>32</v>
      </c>
    </row>
    <row r="1033" spans="1:23" ht="16.5" x14ac:dyDescent="0.3">
      <c r="A1033" s="3">
        <v>1032</v>
      </c>
      <c r="B1033" s="1">
        <v>44862</v>
      </c>
      <c r="C1033" s="1" t="s">
        <v>65</v>
      </c>
      <c r="D1033" t="s">
        <v>24</v>
      </c>
      <c r="E1033">
        <v>12</v>
      </c>
      <c r="F1033" t="s">
        <v>21</v>
      </c>
      <c r="G1033">
        <v>124</v>
      </c>
      <c r="H1033">
        <v>5</v>
      </c>
      <c r="I1033" s="2">
        <f>IFERROR(Table2[[#This Row],[Defects]]/Table2[[#This Row],[Units Produced]],"")</f>
        <v>4.0322580645161289E-2</v>
      </c>
      <c r="J1033">
        <v>8.4</v>
      </c>
      <c r="K1033" s="4">
        <f>IFERROR(Table2[[#This Row],[Units Produced]]/Table2[[#This Row],[Production Time Hours]],"")</f>
        <v>14.761904761904761</v>
      </c>
      <c r="L1033">
        <v>19.78</v>
      </c>
      <c r="M1033">
        <v>23.25</v>
      </c>
      <c r="N1033">
        <v>489.53</v>
      </c>
      <c r="O1033">
        <v>2</v>
      </c>
      <c r="Q1033">
        <v>1.75</v>
      </c>
      <c r="R1033">
        <v>0.93</v>
      </c>
      <c r="S1033">
        <v>1.4999999999999999E-2</v>
      </c>
      <c r="T1033">
        <v>1.87</v>
      </c>
      <c r="U1033">
        <v>1</v>
      </c>
      <c r="V1033">
        <v>19.8</v>
      </c>
      <c r="W1033">
        <v>60</v>
      </c>
    </row>
    <row r="1034" spans="1:23" ht="16.5" x14ac:dyDescent="0.3">
      <c r="A1034" s="3">
        <v>1033</v>
      </c>
      <c r="B1034" s="1">
        <v>44863</v>
      </c>
      <c r="C1034" s="1" t="s">
        <v>65</v>
      </c>
      <c r="D1034" t="s">
        <v>22</v>
      </c>
      <c r="E1034">
        <v>5</v>
      </c>
      <c r="F1034" t="s">
        <v>23</v>
      </c>
      <c r="G1034">
        <v>58</v>
      </c>
      <c r="H1034">
        <v>7</v>
      </c>
      <c r="I1034" s="2">
        <f>IFERROR(Table2[[#This Row],[Defects]]/Table2[[#This Row],[Units Produced]],"")</f>
        <v>0.1206896551724138</v>
      </c>
      <c r="J1034">
        <v>15.89</v>
      </c>
      <c r="K1034" s="4">
        <f>IFERROR(Table2[[#This Row],[Units Produced]]/Table2[[#This Row],[Production Time Hours]],"")</f>
        <v>3.6500943989930774</v>
      </c>
      <c r="L1034">
        <v>10.74</v>
      </c>
      <c r="M1034">
        <v>26.17</v>
      </c>
      <c r="N1034">
        <v>176.33</v>
      </c>
      <c r="O1034">
        <v>1</v>
      </c>
      <c r="P1034">
        <v>0.05</v>
      </c>
      <c r="Q1034">
        <v>1.23</v>
      </c>
      <c r="R1034">
        <v>1.66</v>
      </c>
      <c r="S1034">
        <v>1.0999999999999999E-2</v>
      </c>
      <c r="T1034">
        <v>1.56</v>
      </c>
      <c r="U1034">
        <v>0</v>
      </c>
      <c r="V1034">
        <v>24.5</v>
      </c>
      <c r="W1034">
        <v>51.7</v>
      </c>
    </row>
    <row r="1035" spans="1:23" ht="16.5" x14ac:dyDescent="0.3">
      <c r="A1035" s="3">
        <v>1034</v>
      </c>
      <c r="B1035" s="1">
        <v>44864</v>
      </c>
      <c r="C1035" s="1" t="s">
        <v>65</v>
      </c>
      <c r="D1035" t="s">
        <v>22</v>
      </c>
      <c r="E1035">
        <v>5</v>
      </c>
      <c r="F1035" t="s">
        <v>21</v>
      </c>
      <c r="G1035">
        <v>137</v>
      </c>
      <c r="H1035">
        <v>8</v>
      </c>
      <c r="I1035" s="2">
        <f>IFERROR(Table2[[#This Row],[Defects]]/Table2[[#This Row],[Units Produced]],"")</f>
        <v>5.8394160583941604E-2</v>
      </c>
      <c r="J1035">
        <v>2.66</v>
      </c>
      <c r="K1035" s="4">
        <f>IFERROR(Table2[[#This Row],[Units Produced]]/Table2[[#This Row],[Production Time Hours]],"")</f>
        <v>51.503759398496236</v>
      </c>
      <c r="L1035">
        <v>34.75</v>
      </c>
      <c r="M1035">
        <v>22.7</v>
      </c>
      <c r="N1035">
        <v>300.45</v>
      </c>
      <c r="O1035">
        <v>2</v>
      </c>
      <c r="P1035">
        <v>4.2</v>
      </c>
      <c r="Q1035">
        <v>2.2000000000000002</v>
      </c>
      <c r="R1035">
        <v>1.68</v>
      </c>
      <c r="S1035">
        <v>3.4000000000000002E-2</v>
      </c>
      <c r="T1035">
        <v>1.76</v>
      </c>
      <c r="U1035">
        <v>2</v>
      </c>
      <c r="V1035">
        <v>23</v>
      </c>
      <c r="W1035">
        <v>51.3</v>
      </c>
    </row>
    <row r="1036" spans="1:23" ht="16.5" x14ac:dyDescent="0.3">
      <c r="A1036" s="3">
        <v>1035</v>
      </c>
      <c r="B1036" s="1">
        <v>44865</v>
      </c>
      <c r="C1036" s="1" t="s">
        <v>65</v>
      </c>
      <c r="D1036" t="s">
        <v>22</v>
      </c>
      <c r="E1036">
        <v>8</v>
      </c>
      <c r="F1036" t="s">
        <v>21</v>
      </c>
      <c r="G1036">
        <v>190</v>
      </c>
      <c r="H1036">
        <v>6</v>
      </c>
      <c r="I1036" s="2">
        <f>IFERROR(Table2[[#This Row],[Defects]]/Table2[[#This Row],[Units Produced]],"")</f>
        <v>3.1578947368421054E-2</v>
      </c>
      <c r="J1036">
        <v>19.52</v>
      </c>
      <c r="K1036" s="4">
        <f>IFERROR(Table2[[#This Row],[Units Produced]]/Table2[[#This Row],[Production Time Hours]],"")</f>
        <v>9.7336065573770494</v>
      </c>
      <c r="L1036">
        <v>14.79</v>
      </c>
      <c r="M1036">
        <v>25.06</v>
      </c>
      <c r="N1036">
        <v>217.58</v>
      </c>
      <c r="O1036">
        <v>4</v>
      </c>
      <c r="P1036">
        <v>1.23</v>
      </c>
      <c r="Q1036">
        <v>1.05</v>
      </c>
      <c r="R1036">
        <v>0.89</v>
      </c>
      <c r="S1036">
        <v>4.9000000000000002E-2</v>
      </c>
      <c r="T1036">
        <v>1.48</v>
      </c>
      <c r="U1036">
        <v>0</v>
      </c>
      <c r="V1036">
        <v>20.100000000000001</v>
      </c>
      <c r="W1036">
        <v>52.1</v>
      </c>
    </row>
    <row r="1037" spans="1:23" ht="16.5" x14ac:dyDescent="0.3">
      <c r="A1037" s="3">
        <v>1036</v>
      </c>
      <c r="B1037" s="1">
        <v>44866</v>
      </c>
      <c r="C1037" s="1" t="s">
        <v>66</v>
      </c>
      <c r="D1037" t="s">
        <v>27</v>
      </c>
      <c r="E1037">
        <v>18</v>
      </c>
      <c r="F1037" t="s">
        <v>21</v>
      </c>
      <c r="G1037">
        <v>199</v>
      </c>
      <c r="H1037">
        <v>1</v>
      </c>
      <c r="I1037" s="2">
        <f>IFERROR(Table2[[#This Row],[Defects]]/Table2[[#This Row],[Units Produced]],"")</f>
        <v>5.0251256281407036E-3</v>
      </c>
      <c r="J1037">
        <v>15.66</v>
      </c>
      <c r="K1037" s="4">
        <f>IFERROR(Table2[[#This Row],[Units Produced]]/Table2[[#This Row],[Production Time Hours]],"")</f>
        <v>12.707535121328224</v>
      </c>
      <c r="L1037">
        <v>42.58</v>
      </c>
      <c r="M1037">
        <v>21.9</v>
      </c>
      <c r="N1037">
        <v>274.26</v>
      </c>
      <c r="O1037">
        <v>4</v>
      </c>
      <c r="P1037">
        <v>0.08</v>
      </c>
      <c r="R1037">
        <v>0.63</v>
      </c>
      <c r="S1037">
        <v>3.5000000000000003E-2</v>
      </c>
      <c r="T1037">
        <v>0.55000000000000004</v>
      </c>
      <c r="U1037">
        <v>0</v>
      </c>
      <c r="V1037">
        <v>18.3</v>
      </c>
      <c r="W1037">
        <v>53</v>
      </c>
    </row>
    <row r="1038" spans="1:23" ht="16.5" x14ac:dyDescent="0.3">
      <c r="A1038" s="3">
        <v>1037</v>
      </c>
      <c r="B1038" s="1">
        <v>44867</v>
      </c>
      <c r="C1038" s="1" t="s">
        <v>66</v>
      </c>
      <c r="D1038" t="s">
        <v>27</v>
      </c>
      <c r="E1038">
        <v>20</v>
      </c>
      <c r="F1038" t="s">
        <v>25</v>
      </c>
      <c r="G1038">
        <v>175</v>
      </c>
      <c r="H1038">
        <v>9</v>
      </c>
      <c r="I1038" s="2">
        <f>IFERROR(Table2[[#This Row],[Defects]]/Table2[[#This Row],[Units Produced]],"")</f>
        <v>5.1428571428571428E-2</v>
      </c>
      <c r="J1038">
        <v>20.97</v>
      </c>
      <c r="K1038" s="4">
        <f>IFERROR(Table2[[#This Row],[Units Produced]]/Table2[[#This Row],[Production Time Hours]],"")</f>
        <v>8.345255126371006</v>
      </c>
      <c r="L1038">
        <v>28.65</v>
      </c>
      <c r="M1038">
        <v>18.53</v>
      </c>
      <c r="N1038">
        <v>126.61</v>
      </c>
      <c r="O1038">
        <v>1</v>
      </c>
      <c r="P1038">
        <v>2.59</v>
      </c>
      <c r="R1038">
        <v>2.46</v>
      </c>
      <c r="S1038">
        <v>3.9E-2</v>
      </c>
      <c r="T1038">
        <v>0.46</v>
      </c>
      <c r="U1038">
        <v>2</v>
      </c>
      <c r="V1038">
        <v>24</v>
      </c>
      <c r="W1038">
        <v>31.9</v>
      </c>
    </row>
    <row r="1039" spans="1:23" ht="16.5" x14ac:dyDescent="0.3">
      <c r="A1039" s="3">
        <v>1038</v>
      </c>
      <c r="B1039" s="1">
        <v>44868</v>
      </c>
      <c r="C1039" s="1" t="s">
        <v>66</v>
      </c>
      <c r="D1039" t="s">
        <v>20</v>
      </c>
      <c r="E1039">
        <v>4</v>
      </c>
      <c r="F1039" t="s">
        <v>21</v>
      </c>
      <c r="G1039">
        <v>133</v>
      </c>
      <c r="H1039">
        <v>5</v>
      </c>
      <c r="I1039" s="2">
        <f>IFERROR(Table2[[#This Row],[Defects]]/Table2[[#This Row],[Units Produced]],"")</f>
        <v>3.7593984962406013E-2</v>
      </c>
      <c r="J1039">
        <v>18.489999999999998</v>
      </c>
      <c r="K1039" s="4">
        <f>IFERROR(Table2[[#This Row],[Units Produced]]/Table2[[#This Row],[Production Time Hours]],"")</f>
        <v>7.193077339102218</v>
      </c>
      <c r="L1039">
        <v>25.89</v>
      </c>
      <c r="M1039">
        <v>26.36</v>
      </c>
      <c r="N1039">
        <v>457.54</v>
      </c>
      <c r="O1039">
        <v>3</v>
      </c>
      <c r="P1039">
        <v>1.35</v>
      </c>
      <c r="Q1039">
        <v>0.18</v>
      </c>
      <c r="R1039">
        <v>0.75</v>
      </c>
      <c r="S1039">
        <v>1.2E-2</v>
      </c>
      <c r="T1039">
        <v>1.8</v>
      </c>
      <c r="U1039">
        <v>1</v>
      </c>
      <c r="V1039">
        <v>23.9</v>
      </c>
      <c r="W1039">
        <v>33.6</v>
      </c>
    </row>
    <row r="1040" spans="1:23" ht="16.5" x14ac:dyDescent="0.3">
      <c r="A1040" s="3">
        <v>1039</v>
      </c>
      <c r="B1040" s="1">
        <v>44869</v>
      </c>
      <c r="C1040" s="1" t="s">
        <v>66</v>
      </c>
      <c r="D1040" t="s">
        <v>27</v>
      </c>
      <c r="E1040">
        <v>19</v>
      </c>
      <c r="F1040" t="s">
        <v>21</v>
      </c>
      <c r="G1040">
        <v>91</v>
      </c>
      <c r="H1040">
        <v>1</v>
      </c>
      <c r="I1040" s="2">
        <f>IFERROR(Table2[[#This Row],[Defects]]/Table2[[#This Row],[Units Produced]],"")</f>
        <v>1.098901098901099E-2</v>
      </c>
      <c r="J1040">
        <v>4.1500000000000004</v>
      </c>
      <c r="K1040" s="4">
        <f>IFERROR(Table2[[#This Row],[Units Produced]]/Table2[[#This Row],[Production Time Hours]],"")</f>
        <v>21.927710843373493</v>
      </c>
      <c r="L1040">
        <v>19.89</v>
      </c>
      <c r="M1040">
        <v>22.48</v>
      </c>
      <c r="N1040">
        <v>228.32</v>
      </c>
      <c r="O1040">
        <v>1</v>
      </c>
      <c r="P1040">
        <v>2.23</v>
      </c>
      <c r="Q1040">
        <v>0.66</v>
      </c>
      <c r="R1040">
        <v>2.2400000000000002</v>
      </c>
      <c r="S1040">
        <v>4.5999999999999999E-2</v>
      </c>
      <c r="T1040">
        <v>0.06</v>
      </c>
      <c r="U1040">
        <v>1</v>
      </c>
      <c r="V1040">
        <v>19.899999999999999</v>
      </c>
      <c r="W1040">
        <v>46.9</v>
      </c>
    </row>
    <row r="1041" spans="1:23" ht="16.5" x14ac:dyDescent="0.3">
      <c r="A1041" s="3">
        <v>1040</v>
      </c>
      <c r="B1041" s="1">
        <v>44870</v>
      </c>
      <c r="C1041" s="1" t="s">
        <v>66</v>
      </c>
      <c r="D1041" t="s">
        <v>20</v>
      </c>
      <c r="E1041">
        <v>4</v>
      </c>
      <c r="F1041" t="s">
        <v>25</v>
      </c>
      <c r="G1041">
        <v>125</v>
      </c>
      <c r="H1041">
        <v>0</v>
      </c>
      <c r="I1041" s="2">
        <f>IFERROR(Table2[[#This Row],[Defects]]/Table2[[#This Row],[Units Produced]],"")</f>
        <v>0</v>
      </c>
      <c r="J1041">
        <v>20.98</v>
      </c>
      <c r="K1041" s="4">
        <f>IFERROR(Table2[[#This Row],[Units Produced]]/Table2[[#This Row],[Production Time Hours]],"")</f>
        <v>5.9580552907530979</v>
      </c>
      <c r="L1041">
        <v>31.97</v>
      </c>
      <c r="M1041">
        <v>20.87</v>
      </c>
      <c r="N1041">
        <v>495.57</v>
      </c>
      <c r="O1041">
        <v>2</v>
      </c>
      <c r="P1041">
        <v>1.57</v>
      </c>
      <c r="Q1041">
        <v>2.73</v>
      </c>
      <c r="R1041">
        <v>1.2</v>
      </c>
      <c r="S1041">
        <v>3.5999999999999997E-2</v>
      </c>
      <c r="T1041">
        <v>1.08</v>
      </c>
      <c r="U1041">
        <v>1</v>
      </c>
      <c r="V1041">
        <v>21.6</v>
      </c>
      <c r="W1041">
        <v>38.200000000000003</v>
      </c>
    </row>
    <row r="1042" spans="1:23" ht="16.5" x14ac:dyDescent="0.3">
      <c r="A1042" s="3">
        <v>1041</v>
      </c>
      <c r="B1042" s="1">
        <v>44871</v>
      </c>
      <c r="C1042" s="1" t="s">
        <v>66</v>
      </c>
      <c r="D1042" t="s">
        <v>26</v>
      </c>
      <c r="E1042">
        <v>15</v>
      </c>
      <c r="F1042" t="s">
        <v>25</v>
      </c>
      <c r="G1042">
        <v>150</v>
      </c>
      <c r="I1042" s="2">
        <f>IFERROR(Table2[[#This Row],[Defects]]/Table2[[#This Row],[Units Produced]],"")</f>
        <v>0</v>
      </c>
      <c r="J1042">
        <v>10</v>
      </c>
      <c r="K1042" s="4">
        <f>IFERROR(Table2[[#This Row],[Units Produced]]/Table2[[#This Row],[Production Time Hours]],"")</f>
        <v>15</v>
      </c>
      <c r="L1042">
        <v>42.8</v>
      </c>
      <c r="M1042">
        <v>29.87</v>
      </c>
      <c r="N1042">
        <v>276.17</v>
      </c>
      <c r="O1042">
        <v>1</v>
      </c>
      <c r="P1042">
        <v>1.53</v>
      </c>
      <c r="Q1042">
        <v>0.56000000000000005</v>
      </c>
      <c r="R1042">
        <v>2.21</v>
      </c>
      <c r="S1042">
        <v>3.9E-2</v>
      </c>
      <c r="T1042">
        <v>0.67</v>
      </c>
      <c r="U1042">
        <v>0</v>
      </c>
      <c r="V1042">
        <v>19.600000000000001</v>
      </c>
      <c r="W1042">
        <v>56.2</v>
      </c>
    </row>
    <row r="1043" spans="1:23" ht="16.5" x14ac:dyDescent="0.3">
      <c r="A1043" s="3">
        <v>1042</v>
      </c>
      <c r="B1043" s="1">
        <v>44872</v>
      </c>
      <c r="C1043" s="1" t="s">
        <v>66</v>
      </c>
      <c r="D1043" t="s">
        <v>26</v>
      </c>
      <c r="E1043">
        <v>15</v>
      </c>
      <c r="F1043" t="s">
        <v>21</v>
      </c>
      <c r="G1043">
        <v>153</v>
      </c>
      <c r="H1043">
        <v>3</v>
      </c>
      <c r="I1043" s="2">
        <f>IFERROR(Table2[[#This Row],[Defects]]/Table2[[#This Row],[Units Produced]],"")</f>
        <v>1.9607843137254902E-2</v>
      </c>
      <c r="J1043">
        <v>12.28</v>
      </c>
      <c r="K1043" s="4">
        <f>IFERROR(Table2[[#This Row],[Units Produced]]/Table2[[#This Row],[Production Time Hours]],"")</f>
        <v>12.45928338762215</v>
      </c>
      <c r="L1043">
        <v>28.87</v>
      </c>
      <c r="M1043">
        <v>15.8</v>
      </c>
      <c r="N1043">
        <v>241.64</v>
      </c>
      <c r="O1043">
        <v>1</v>
      </c>
      <c r="P1043">
        <v>3.73</v>
      </c>
      <c r="Q1043">
        <v>1.75</v>
      </c>
      <c r="R1043">
        <v>1.75</v>
      </c>
      <c r="S1043">
        <v>4.4999999999999998E-2</v>
      </c>
      <c r="T1043">
        <v>1.82</v>
      </c>
      <c r="U1043">
        <v>2</v>
      </c>
      <c r="V1043">
        <v>21</v>
      </c>
      <c r="W1043">
        <v>59</v>
      </c>
    </row>
    <row r="1044" spans="1:23" ht="16.5" x14ac:dyDescent="0.3">
      <c r="A1044" s="3">
        <v>1043</v>
      </c>
      <c r="B1044" s="1">
        <v>44873</v>
      </c>
      <c r="C1044" s="1" t="s">
        <v>66</v>
      </c>
      <c r="D1044" t="s">
        <v>24</v>
      </c>
      <c r="E1044">
        <v>10</v>
      </c>
      <c r="F1044" t="s">
        <v>21</v>
      </c>
      <c r="G1044">
        <v>60</v>
      </c>
      <c r="H1044">
        <v>1</v>
      </c>
      <c r="I1044" s="2">
        <f>IFERROR(Table2[[#This Row],[Defects]]/Table2[[#This Row],[Units Produced]],"")</f>
        <v>1.6666666666666666E-2</v>
      </c>
      <c r="J1044">
        <v>2.39</v>
      </c>
      <c r="K1044" s="4">
        <f>IFERROR(Table2[[#This Row],[Units Produced]]/Table2[[#This Row],[Production Time Hours]],"")</f>
        <v>25.10460251046025</v>
      </c>
      <c r="L1044">
        <v>13.89</v>
      </c>
      <c r="M1044">
        <v>25.88</v>
      </c>
      <c r="N1044">
        <v>301.61</v>
      </c>
      <c r="O1044">
        <v>2</v>
      </c>
      <c r="P1044">
        <v>4.07</v>
      </c>
      <c r="Q1044">
        <v>2.36</v>
      </c>
      <c r="R1044">
        <v>0.6</v>
      </c>
      <c r="S1044">
        <v>3.6999999999999998E-2</v>
      </c>
      <c r="T1044">
        <v>0.33</v>
      </c>
      <c r="U1044">
        <v>0</v>
      </c>
      <c r="V1044">
        <v>18.5</v>
      </c>
      <c r="W1044">
        <v>53.1</v>
      </c>
    </row>
    <row r="1045" spans="1:23" ht="16.5" x14ac:dyDescent="0.3">
      <c r="A1045" s="3">
        <v>1044</v>
      </c>
      <c r="B1045" s="1">
        <v>44874</v>
      </c>
      <c r="C1045" s="1" t="s">
        <v>66</v>
      </c>
      <c r="D1045" t="s">
        <v>24</v>
      </c>
      <c r="E1045">
        <v>10</v>
      </c>
      <c r="F1045" t="s">
        <v>21</v>
      </c>
      <c r="G1045">
        <v>143</v>
      </c>
      <c r="H1045">
        <v>3</v>
      </c>
      <c r="I1045" s="2">
        <f>IFERROR(Table2[[#This Row],[Defects]]/Table2[[#This Row],[Units Produced]],"")</f>
        <v>2.097902097902098E-2</v>
      </c>
      <c r="J1045">
        <v>6.22</v>
      </c>
      <c r="K1045" s="4">
        <f>IFERROR(Table2[[#This Row],[Units Produced]]/Table2[[#This Row],[Production Time Hours]],"")</f>
        <v>22.990353697749196</v>
      </c>
      <c r="L1045">
        <v>32.29</v>
      </c>
      <c r="M1045">
        <v>21.21</v>
      </c>
      <c r="N1045">
        <v>155.96</v>
      </c>
      <c r="O1045">
        <v>3</v>
      </c>
      <c r="P1045">
        <v>3.66</v>
      </c>
      <c r="Q1045">
        <v>2.2200000000000002</v>
      </c>
      <c r="R1045">
        <v>2.3199999999999998</v>
      </c>
      <c r="S1045">
        <v>1.4999999999999999E-2</v>
      </c>
      <c r="T1045">
        <v>0.74</v>
      </c>
      <c r="U1045">
        <v>2</v>
      </c>
      <c r="V1045">
        <v>18.5</v>
      </c>
      <c r="W1045">
        <v>32</v>
      </c>
    </row>
    <row r="1046" spans="1:23" ht="16.5" x14ac:dyDescent="0.3">
      <c r="A1046" s="3">
        <v>1045</v>
      </c>
      <c r="B1046" s="1">
        <v>44875</v>
      </c>
      <c r="C1046" s="1" t="s">
        <v>66</v>
      </c>
      <c r="D1046" t="s">
        <v>27</v>
      </c>
      <c r="E1046">
        <v>17</v>
      </c>
      <c r="F1046" t="s">
        <v>25</v>
      </c>
      <c r="G1046">
        <v>193</v>
      </c>
      <c r="H1046">
        <v>6</v>
      </c>
      <c r="I1046" s="2">
        <f>IFERROR(Table2[[#This Row],[Defects]]/Table2[[#This Row],[Units Produced]],"")</f>
        <v>3.1088082901554404E-2</v>
      </c>
      <c r="J1046">
        <v>7.69</v>
      </c>
      <c r="K1046" s="4">
        <f>IFERROR(Table2[[#This Row],[Units Produced]]/Table2[[#This Row],[Production Time Hours]],"")</f>
        <v>25.097529258777634</v>
      </c>
      <c r="L1046">
        <v>23.07</v>
      </c>
      <c r="M1046">
        <v>19.989999999999998</v>
      </c>
      <c r="N1046">
        <v>438.54</v>
      </c>
      <c r="O1046">
        <v>2</v>
      </c>
      <c r="P1046">
        <v>2.65</v>
      </c>
      <c r="R1046">
        <v>2.04</v>
      </c>
      <c r="S1046">
        <v>3.3000000000000002E-2</v>
      </c>
      <c r="T1046">
        <v>0.2</v>
      </c>
      <c r="U1046">
        <v>0</v>
      </c>
      <c r="V1046">
        <v>19.3</v>
      </c>
      <c r="W1046">
        <v>44.2</v>
      </c>
    </row>
    <row r="1047" spans="1:23" ht="16.5" x14ac:dyDescent="0.3">
      <c r="A1047" s="3">
        <v>1046</v>
      </c>
      <c r="B1047" s="1">
        <v>44876</v>
      </c>
      <c r="C1047" s="1" t="s">
        <v>66</v>
      </c>
      <c r="D1047" t="s">
        <v>24</v>
      </c>
      <c r="E1047">
        <v>10</v>
      </c>
      <c r="F1047" t="s">
        <v>25</v>
      </c>
      <c r="G1047">
        <v>70</v>
      </c>
      <c r="I1047" s="2">
        <f>IFERROR(Table2[[#This Row],[Defects]]/Table2[[#This Row],[Units Produced]],"")</f>
        <v>0</v>
      </c>
      <c r="J1047">
        <v>19.52</v>
      </c>
      <c r="K1047" s="4">
        <f>IFERROR(Table2[[#This Row],[Units Produced]]/Table2[[#This Row],[Production Time Hours]],"")</f>
        <v>3.5860655737704921</v>
      </c>
      <c r="L1047">
        <v>30.66</v>
      </c>
      <c r="M1047">
        <v>28.43</v>
      </c>
      <c r="N1047">
        <v>423.17</v>
      </c>
      <c r="O1047">
        <v>3</v>
      </c>
      <c r="P1047">
        <v>3.14</v>
      </c>
      <c r="Q1047">
        <v>1.43</v>
      </c>
      <c r="R1047">
        <v>1.43</v>
      </c>
      <c r="S1047">
        <v>1.7000000000000001E-2</v>
      </c>
      <c r="T1047">
        <v>1.88</v>
      </c>
      <c r="U1047">
        <v>1</v>
      </c>
      <c r="V1047">
        <v>18.399999999999999</v>
      </c>
      <c r="W1047">
        <v>44</v>
      </c>
    </row>
    <row r="1048" spans="1:23" ht="16.5" x14ac:dyDescent="0.3">
      <c r="A1048" s="3">
        <v>1047</v>
      </c>
      <c r="B1048" s="1">
        <v>44877</v>
      </c>
      <c r="C1048" s="1" t="s">
        <v>66</v>
      </c>
      <c r="D1048" t="s">
        <v>20</v>
      </c>
      <c r="E1048">
        <v>3</v>
      </c>
      <c r="F1048" t="s">
        <v>25</v>
      </c>
      <c r="G1048">
        <v>152</v>
      </c>
      <c r="H1048">
        <v>3</v>
      </c>
      <c r="I1048" s="2">
        <f>IFERROR(Table2[[#This Row],[Defects]]/Table2[[#This Row],[Units Produced]],"")</f>
        <v>1.9736842105263157E-2</v>
      </c>
      <c r="J1048">
        <v>11.93</v>
      </c>
      <c r="K1048" s="4">
        <f>IFERROR(Table2[[#This Row],[Units Produced]]/Table2[[#This Row],[Production Time Hours]],"")</f>
        <v>12.740989103101425</v>
      </c>
      <c r="L1048">
        <v>13.44</v>
      </c>
      <c r="M1048">
        <v>26.64</v>
      </c>
      <c r="N1048">
        <v>429.34</v>
      </c>
      <c r="O1048">
        <v>4</v>
      </c>
      <c r="P1048">
        <v>4.87</v>
      </c>
      <c r="Q1048">
        <v>0.23</v>
      </c>
      <c r="R1048">
        <v>1.69</v>
      </c>
      <c r="S1048">
        <v>4.2999999999999997E-2</v>
      </c>
      <c r="T1048">
        <v>0.67</v>
      </c>
      <c r="U1048">
        <v>0</v>
      </c>
      <c r="V1048">
        <v>24.4</v>
      </c>
      <c r="W1048">
        <v>45.3</v>
      </c>
    </row>
    <row r="1049" spans="1:23" ht="16.5" x14ac:dyDescent="0.3">
      <c r="A1049" s="3">
        <v>1048</v>
      </c>
      <c r="B1049" s="1">
        <v>44878</v>
      </c>
      <c r="C1049" s="1" t="s">
        <v>66</v>
      </c>
      <c r="D1049" t="s">
        <v>26</v>
      </c>
      <c r="E1049">
        <v>14</v>
      </c>
      <c r="F1049" t="s">
        <v>25</v>
      </c>
      <c r="G1049">
        <v>137</v>
      </c>
      <c r="I1049" s="2">
        <f>IFERROR(Table2[[#This Row],[Defects]]/Table2[[#This Row],[Units Produced]],"")</f>
        <v>0</v>
      </c>
      <c r="J1049">
        <v>9.3699999999999992</v>
      </c>
      <c r="K1049" s="4">
        <f>IFERROR(Table2[[#This Row],[Units Produced]]/Table2[[#This Row],[Production Time Hours]],"")</f>
        <v>14.621131270010673</v>
      </c>
      <c r="L1049">
        <v>12.98</v>
      </c>
      <c r="M1049">
        <v>15.31</v>
      </c>
      <c r="N1049">
        <v>265.92</v>
      </c>
      <c r="O1049">
        <v>1</v>
      </c>
      <c r="P1049">
        <v>1.44</v>
      </c>
      <c r="Q1049">
        <v>0.28999999999999998</v>
      </c>
      <c r="R1049">
        <v>1.1599999999999999</v>
      </c>
      <c r="S1049">
        <v>2.5000000000000001E-2</v>
      </c>
      <c r="T1049">
        <v>0.74</v>
      </c>
      <c r="U1049">
        <v>2</v>
      </c>
      <c r="V1049">
        <v>21.8</v>
      </c>
      <c r="W1049">
        <v>50.2</v>
      </c>
    </row>
    <row r="1050" spans="1:23" ht="16.5" x14ac:dyDescent="0.3">
      <c r="A1050" s="3">
        <v>1049</v>
      </c>
      <c r="B1050" s="1">
        <v>44879</v>
      </c>
      <c r="C1050" s="1" t="s">
        <v>66</v>
      </c>
      <c r="D1050" t="s">
        <v>20</v>
      </c>
      <c r="E1050">
        <v>4</v>
      </c>
      <c r="F1050" t="s">
        <v>21</v>
      </c>
      <c r="G1050">
        <v>103</v>
      </c>
      <c r="H1050">
        <v>8</v>
      </c>
      <c r="I1050" s="2">
        <f>IFERROR(Table2[[#This Row],[Defects]]/Table2[[#This Row],[Units Produced]],"")</f>
        <v>7.7669902912621352E-2</v>
      </c>
      <c r="J1050">
        <v>22.82</v>
      </c>
      <c r="K1050" s="4">
        <f>IFERROR(Table2[[#This Row],[Units Produced]]/Table2[[#This Row],[Production Time Hours]],"")</f>
        <v>4.513584574934268</v>
      </c>
      <c r="L1050">
        <v>39.409999999999997</v>
      </c>
      <c r="M1050">
        <v>26.04</v>
      </c>
      <c r="N1050">
        <v>243.49</v>
      </c>
      <c r="O1050">
        <v>2</v>
      </c>
      <c r="P1050">
        <v>0.45</v>
      </c>
      <c r="R1050">
        <v>0.79</v>
      </c>
      <c r="S1050">
        <v>1.4E-2</v>
      </c>
      <c r="T1050">
        <v>0.12</v>
      </c>
      <c r="U1050">
        <v>0</v>
      </c>
      <c r="V1050">
        <v>23.2</v>
      </c>
      <c r="W1050">
        <v>33.700000000000003</v>
      </c>
    </row>
    <row r="1051" spans="1:23" ht="16.5" x14ac:dyDescent="0.3">
      <c r="A1051" s="3">
        <v>1050</v>
      </c>
      <c r="B1051" s="1">
        <v>44880</v>
      </c>
      <c r="C1051" s="1" t="s">
        <v>66</v>
      </c>
      <c r="D1051" t="s">
        <v>20</v>
      </c>
      <c r="E1051">
        <v>3</v>
      </c>
      <c r="F1051" t="s">
        <v>21</v>
      </c>
      <c r="G1051">
        <v>163</v>
      </c>
      <c r="H1051">
        <v>4</v>
      </c>
      <c r="I1051" s="2">
        <f>IFERROR(Table2[[#This Row],[Defects]]/Table2[[#This Row],[Units Produced]],"")</f>
        <v>2.4539877300613498E-2</v>
      </c>
      <c r="J1051">
        <v>6.46</v>
      </c>
      <c r="K1051" s="4">
        <f>IFERROR(Table2[[#This Row],[Units Produced]]/Table2[[#This Row],[Production Time Hours]],"")</f>
        <v>25.232198142414862</v>
      </c>
      <c r="L1051">
        <v>29.54</v>
      </c>
      <c r="M1051">
        <v>15.12</v>
      </c>
      <c r="N1051">
        <v>483.53</v>
      </c>
      <c r="O1051">
        <v>2</v>
      </c>
      <c r="P1051">
        <v>3.68</v>
      </c>
      <c r="R1051">
        <v>0.62</v>
      </c>
      <c r="S1051">
        <v>2.9000000000000001E-2</v>
      </c>
      <c r="U1051">
        <v>1</v>
      </c>
      <c r="V1051">
        <v>20</v>
      </c>
      <c r="W1051">
        <v>50.5</v>
      </c>
    </row>
    <row r="1052" spans="1:23" ht="16.5" x14ac:dyDescent="0.3">
      <c r="A1052" s="3">
        <v>1051</v>
      </c>
      <c r="B1052" s="1">
        <v>44881</v>
      </c>
      <c r="C1052" s="1" t="s">
        <v>66</v>
      </c>
      <c r="D1052" t="s">
        <v>22</v>
      </c>
      <c r="E1052">
        <v>8</v>
      </c>
      <c r="F1052" t="s">
        <v>25</v>
      </c>
      <c r="G1052">
        <v>151</v>
      </c>
      <c r="H1052">
        <v>9</v>
      </c>
      <c r="I1052" s="2">
        <f>IFERROR(Table2[[#This Row],[Defects]]/Table2[[#This Row],[Units Produced]],"")</f>
        <v>5.9602649006622516E-2</v>
      </c>
      <c r="J1052">
        <v>12.08</v>
      </c>
      <c r="K1052" s="4">
        <f>IFERROR(Table2[[#This Row],[Units Produced]]/Table2[[#This Row],[Production Time Hours]],"")</f>
        <v>12.5</v>
      </c>
      <c r="L1052">
        <v>26.3</v>
      </c>
      <c r="M1052">
        <v>15.71</v>
      </c>
      <c r="N1052">
        <v>327.12</v>
      </c>
      <c r="O1052">
        <v>4</v>
      </c>
      <c r="P1052">
        <v>1.65</v>
      </c>
      <c r="Q1052">
        <v>0.2</v>
      </c>
      <c r="R1052">
        <v>1.58</v>
      </c>
      <c r="S1052">
        <v>0.03</v>
      </c>
      <c r="T1052">
        <v>1.87</v>
      </c>
      <c r="U1052">
        <v>0</v>
      </c>
      <c r="V1052">
        <v>18.899999999999999</v>
      </c>
      <c r="W1052">
        <v>53.9</v>
      </c>
    </row>
    <row r="1053" spans="1:23" ht="16.5" x14ac:dyDescent="0.3">
      <c r="A1053" s="3">
        <v>1052</v>
      </c>
      <c r="B1053" s="1">
        <v>44882</v>
      </c>
      <c r="C1053" s="1" t="s">
        <v>66</v>
      </c>
      <c r="D1053" t="s">
        <v>24</v>
      </c>
      <c r="E1053">
        <v>12</v>
      </c>
      <c r="F1053" t="s">
        <v>25</v>
      </c>
      <c r="G1053">
        <v>58</v>
      </c>
      <c r="H1053">
        <v>7</v>
      </c>
      <c r="I1053" s="2">
        <f>IFERROR(Table2[[#This Row],[Defects]]/Table2[[#This Row],[Units Produced]],"")</f>
        <v>0.1206896551724138</v>
      </c>
      <c r="J1053">
        <v>6.95</v>
      </c>
      <c r="K1053" s="4">
        <f>IFERROR(Table2[[#This Row],[Units Produced]]/Table2[[#This Row],[Production Time Hours]],"")</f>
        <v>8.3453237410071939</v>
      </c>
      <c r="L1053">
        <v>48.16</v>
      </c>
      <c r="M1053">
        <v>18.82</v>
      </c>
      <c r="N1053">
        <v>455.54</v>
      </c>
      <c r="O1053">
        <v>1</v>
      </c>
      <c r="Q1053">
        <v>0.78</v>
      </c>
      <c r="R1053">
        <v>0.86</v>
      </c>
      <c r="S1053">
        <v>4.8000000000000001E-2</v>
      </c>
      <c r="T1053">
        <v>1.29</v>
      </c>
      <c r="U1053">
        <v>2</v>
      </c>
      <c r="V1053">
        <v>23.1</v>
      </c>
      <c r="W1053">
        <v>36.5</v>
      </c>
    </row>
    <row r="1054" spans="1:23" ht="16.5" x14ac:dyDescent="0.3">
      <c r="A1054" s="3">
        <v>1053</v>
      </c>
      <c r="B1054" s="1">
        <v>44883</v>
      </c>
      <c r="C1054" s="1" t="s">
        <v>66</v>
      </c>
      <c r="D1054" t="s">
        <v>20</v>
      </c>
      <c r="E1054">
        <v>2</v>
      </c>
      <c r="F1054" t="s">
        <v>25</v>
      </c>
      <c r="G1054">
        <v>145</v>
      </c>
      <c r="H1054">
        <v>4</v>
      </c>
      <c r="I1054" s="2">
        <f>IFERROR(Table2[[#This Row],[Defects]]/Table2[[#This Row],[Units Produced]],"")</f>
        <v>2.7586206896551724E-2</v>
      </c>
      <c r="J1054">
        <v>6.39</v>
      </c>
      <c r="K1054" s="4">
        <f>IFERROR(Table2[[#This Row],[Units Produced]]/Table2[[#This Row],[Production Time Hours]],"")</f>
        <v>22.691705790297341</v>
      </c>
      <c r="L1054">
        <v>17.71</v>
      </c>
      <c r="M1054">
        <v>29.71</v>
      </c>
      <c r="N1054">
        <v>203.84</v>
      </c>
      <c r="O1054">
        <v>2</v>
      </c>
      <c r="P1054">
        <v>4.71</v>
      </c>
      <c r="Q1054">
        <v>1.6</v>
      </c>
      <c r="R1054">
        <v>1.21</v>
      </c>
      <c r="S1054">
        <v>1.4E-2</v>
      </c>
      <c r="T1054">
        <v>1.23</v>
      </c>
      <c r="U1054">
        <v>2</v>
      </c>
      <c r="V1054">
        <v>18.600000000000001</v>
      </c>
      <c r="W1054">
        <v>43.5</v>
      </c>
    </row>
    <row r="1055" spans="1:23" ht="16.5" x14ac:dyDescent="0.3">
      <c r="A1055" s="3">
        <v>1054</v>
      </c>
      <c r="B1055" s="1">
        <v>44884</v>
      </c>
      <c r="C1055" s="1" t="s">
        <v>66</v>
      </c>
      <c r="D1055" t="s">
        <v>22</v>
      </c>
      <c r="E1055">
        <v>5</v>
      </c>
      <c r="F1055" t="s">
        <v>23</v>
      </c>
      <c r="G1055">
        <v>89</v>
      </c>
      <c r="H1055">
        <v>2</v>
      </c>
      <c r="I1055" s="2">
        <f>IFERROR(Table2[[#This Row],[Defects]]/Table2[[#This Row],[Units Produced]],"")</f>
        <v>2.247191011235955E-2</v>
      </c>
      <c r="J1055">
        <v>21.38</v>
      </c>
      <c r="K1055" s="4">
        <f>IFERROR(Table2[[#This Row],[Units Produced]]/Table2[[#This Row],[Production Time Hours]],"")</f>
        <v>4.1627689429373245</v>
      </c>
      <c r="L1055">
        <v>46.23</v>
      </c>
      <c r="M1055">
        <v>20.87</v>
      </c>
      <c r="N1055">
        <v>317.83999999999997</v>
      </c>
      <c r="O1055">
        <v>3</v>
      </c>
      <c r="P1055">
        <v>1.37</v>
      </c>
      <c r="Q1055">
        <v>0.63</v>
      </c>
      <c r="R1055">
        <v>1.1000000000000001</v>
      </c>
      <c r="S1055">
        <v>0.02</v>
      </c>
      <c r="T1055">
        <v>1.58</v>
      </c>
      <c r="U1055">
        <v>0</v>
      </c>
      <c r="V1055">
        <v>21.4</v>
      </c>
      <c r="W1055">
        <v>31.2</v>
      </c>
    </row>
    <row r="1056" spans="1:23" ht="16.5" x14ac:dyDescent="0.3">
      <c r="A1056" s="3">
        <v>1055</v>
      </c>
      <c r="B1056" s="1">
        <v>44885</v>
      </c>
      <c r="C1056" s="1" t="s">
        <v>66</v>
      </c>
      <c r="D1056" t="s">
        <v>27</v>
      </c>
      <c r="E1056">
        <v>17</v>
      </c>
      <c r="F1056" t="s">
        <v>23</v>
      </c>
      <c r="G1056">
        <v>100</v>
      </c>
      <c r="H1056">
        <v>8</v>
      </c>
      <c r="I1056" s="2">
        <f>IFERROR(Table2[[#This Row],[Defects]]/Table2[[#This Row],[Units Produced]],"")</f>
        <v>0.08</v>
      </c>
      <c r="J1056">
        <v>13.95</v>
      </c>
      <c r="K1056" s="4">
        <f>IFERROR(Table2[[#This Row],[Units Produced]]/Table2[[#This Row],[Production Time Hours]],"")</f>
        <v>7.1684587813620073</v>
      </c>
      <c r="L1056">
        <v>43.31</v>
      </c>
      <c r="M1056">
        <v>23.54</v>
      </c>
      <c r="N1056">
        <v>369.76</v>
      </c>
      <c r="O1056">
        <v>4</v>
      </c>
      <c r="P1056">
        <v>0.12</v>
      </c>
      <c r="Q1056">
        <v>0.84</v>
      </c>
      <c r="R1056">
        <v>1.25</v>
      </c>
      <c r="S1056">
        <v>4.2999999999999997E-2</v>
      </c>
      <c r="T1056">
        <v>1.26</v>
      </c>
      <c r="U1056">
        <v>2</v>
      </c>
      <c r="V1056">
        <v>23.9</v>
      </c>
      <c r="W1056">
        <v>32.200000000000003</v>
      </c>
    </row>
    <row r="1057" spans="1:23" ht="16.5" x14ac:dyDescent="0.3">
      <c r="A1057" s="3">
        <v>1056</v>
      </c>
      <c r="B1057" s="1">
        <v>44886</v>
      </c>
      <c r="C1057" s="1" t="s">
        <v>66</v>
      </c>
      <c r="D1057" t="s">
        <v>22</v>
      </c>
      <c r="E1057">
        <v>7</v>
      </c>
      <c r="F1057" t="s">
        <v>25</v>
      </c>
      <c r="G1057">
        <v>131</v>
      </c>
      <c r="I1057" s="2">
        <f>IFERROR(Table2[[#This Row],[Defects]]/Table2[[#This Row],[Units Produced]],"")</f>
        <v>0</v>
      </c>
      <c r="J1057">
        <v>1</v>
      </c>
      <c r="K1057" s="4">
        <f>IFERROR(Table2[[#This Row],[Units Produced]]/Table2[[#This Row],[Production Time Hours]],"")</f>
        <v>131</v>
      </c>
      <c r="L1057">
        <v>31.21</v>
      </c>
      <c r="M1057">
        <v>26.72</v>
      </c>
      <c r="N1057">
        <v>139.29</v>
      </c>
      <c r="O1057">
        <v>4</v>
      </c>
      <c r="P1057">
        <v>0.41</v>
      </c>
      <c r="Q1057">
        <v>2.4700000000000002</v>
      </c>
      <c r="R1057">
        <v>0.84</v>
      </c>
      <c r="S1057">
        <v>2.1000000000000001E-2</v>
      </c>
      <c r="T1057">
        <v>0.51</v>
      </c>
      <c r="U1057">
        <v>0</v>
      </c>
      <c r="V1057">
        <v>23.7</v>
      </c>
      <c r="W1057">
        <v>44.6</v>
      </c>
    </row>
    <row r="1058" spans="1:23" ht="16.5" x14ac:dyDescent="0.3">
      <c r="A1058" s="3">
        <v>1057</v>
      </c>
      <c r="B1058" s="1">
        <v>44887</v>
      </c>
      <c r="C1058" s="1" t="s">
        <v>66</v>
      </c>
      <c r="D1058" t="s">
        <v>26</v>
      </c>
      <c r="E1058">
        <v>13</v>
      </c>
      <c r="F1058" t="s">
        <v>21</v>
      </c>
      <c r="G1058">
        <v>199</v>
      </c>
      <c r="I1058" s="2">
        <f>IFERROR(Table2[[#This Row],[Defects]]/Table2[[#This Row],[Units Produced]],"")</f>
        <v>0</v>
      </c>
      <c r="J1058">
        <v>4.3899999999999997</v>
      </c>
      <c r="K1058" s="4">
        <f>IFERROR(Table2[[#This Row],[Units Produced]]/Table2[[#This Row],[Production Time Hours]],"")</f>
        <v>45.330296127562647</v>
      </c>
      <c r="L1058">
        <v>28.07</v>
      </c>
      <c r="M1058">
        <v>18.93</v>
      </c>
      <c r="N1058">
        <v>453.52</v>
      </c>
      <c r="O1058">
        <v>4</v>
      </c>
      <c r="R1058">
        <v>2.0699999999999998</v>
      </c>
      <c r="S1058">
        <v>4.7E-2</v>
      </c>
      <c r="T1058">
        <v>1.83</v>
      </c>
      <c r="U1058">
        <v>0</v>
      </c>
      <c r="V1058">
        <v>24.4</v>
      </c>
      <c r="W1058">
        <v>54.5</v>
      </c>
    </row>
    <row r="1059" spans="1:23" ht="16.5" x14ac:dyDescent="0.3">
      <c r="A1059" s="3">
        <v>1058</v>
      </c>
      <c r="B1059" s="1">
        <v>44888</v>
      </c>
      <c r="C1059" s="1" t="s">
        <v>66</v>
      </c>
      <c r="D1059" t="s">
        <v>22</v>
      </c>
      <c r="E1059">
        <v>7</v>
      </c>
      <c r="F1059" t="s">
        <v>21</v>
      </c>
      <c r="G1059">
        <v>158</v>
      </c>
      <c r="H1059">
        <v>0</v>
      </c>
      <c r="I1059" s="2">
        <f>IFERROR(Table2[[#This Row],[Defects]]/Table2[[#This Row],[Units Produced]],"")</f>
        <v>0</v>
      </c>
      <c r="J1059">
        <v>21.25</v>
      </c>
      <c r="K1059" s="4">
        <f>IFERROR(Table2[[#This Row],[Units Produced]]/Table2[[#This Row],[Production Time Hours]],"")</f>
        <v>7.4352941176470591</v>
      </c>
      <c r="L1059">
        <v>14.98</v>
      </c>
      <c r="M1059">
        <v>29.08</v>
      </c>
      <c r="N1059">
        <v>276.67</v>
      </c>
      <c r="O1059">
        <v>3</v>
      </c>
      <c r="P1059">
        <v>4.13</v>
      </c>
      <c r="Q1059">
        <v>0.09</v>
      </c>
      <c r="R1059">
        <v>1.97</v>
      </c>
      <c r="S1059">
        <v>2.4E-2</v>
      </c>
      <c r="T1059">
        <v>0.49</v>
      </c>
      <c r="U1059">
        <v>0</v>
      </c>
      <c r="V1059">
        <v>23.9</v>
      </c>
      <c r="W1059">
        <v>37.5</v>
      </c>
    </row>
    <row r="1060" spans="1:23" ht="16.5" x14ac:dyDescent="0.3">
      <c r="A1060" s="3">
        <v>1059</v>
      </c>
      <c r="B1060" s="1">
        <v>44889</v>
      </c>
      <c r="C1060" s="1" t="s">
        <v>66</v>
      </c>
      <c r="D1060" t="s">
        <v>27</v>
      </c>
      <c r="E1060">
        <v>20</v>
      </c>
      <c r="F1060" t="s">
        <v>23</v>
      </c>
      <c r="G1060">
        <v>150</v>
      </c>
      <c r="H1060">
        <v>8</v>
      </c>
      <c r="I1060" s="2">
        <f>IFERROR(Table2[[#This Row],[Defects]]/Table2[[#This Row],[Units Produced]],"")</f>
        <v>5.3333333333333337E-2</v>
      </c>
      <c r="J1060">
        <v>2.4300000000000002</v>
      </c>
      <c r="K1060" s="4">
        <f>IFERROR(Table2[[#This Row],[Units Produced]]/Table2[[#This Row],[Production Time Hours]],"")</f>
        <v>61.728395061728392</v>
      </c>
      <c r="L1060">
        <v>24.83</v>
      </c>
      <c r="M1060">
        <v>21.92</v>
      </c>
      <c r="N1060">
        <v>418.71</v>
      </c>
      <c r="O1060">
        <v>2</v>
      </c>
      <c r="Q1060">
        <v>0.24</v>
      </c>
      <c r="R1060">
        <v>2.14</v>
      </c>
      <c r="S1060">
        <v>4.2999999999999997E-2</v>
      </c>
      <c r="U1060">
        <v>2</v>
      </c>
      <c r="V1060">
        <v>19.5</v>
      </c>
      <c r="W1060">
        <v>46.4</v>
      </c>
    </row>
    <row r="1061" spans="1:23" ht="16.5" x14ac:dyDescent="0.3">
      <c r="A1061" s="3">
        <v>1060</v>
      </c>
      <c r="B1061" s="1">
        <v>44890</v>
      </c>
      <c r="C1061" s="1" t="s">
        <v>66</v>
      </c>
      <c r="D1061" t="s">
        <v>26</v>
      </c>
      <c r="E1061">
        <v>14</v>
      </c>
      <c r="F1061" t="s">
        <v>23</v>
      </c>
      <c r="G1061">
        <v>78</v>
      </c>
      <c r="H1061">
        <v>0</v>
      </c>
      <c r="I1061" s="2">
        <f>IFERROR(Table2[[#This Row],[Defects]]/Table2[[#This Row],[Units Produced]],"")</f>
        <v>0</v>
      </c>
      <c r="J1061">
        <v>21.55</v>
      </c>
      <c r="K1061" s="4">
        <f>IFERROR(Table2[[#This Row],[Units Produced]]/Table2[[#This Row],[Production Time Hours]],"")</f>
        <v>3.6194895591647329</v>
      </c>
      <c r="L1061">
        <v>31.65</v>
      </c>
      <c r="M1061">
        <v>28.16</v>
      </c>
      <c r="N1061">
        <v>419.55</v>
      </c>
      <c r="O1061">
        <v>2</v>
      </c>
      <c r="P1061">
        <v>1.0900000000000001</v>
      </c>
      <c r="Q1061">
        <v>2.78</v>
      </c>
      <c r="R1061">
        <v>1.47</v>
      </c>
      <c r="S1061">
        <v>3.5999999999999997E-2</v>
      </c>
      <c r="T1061">
        <v>0.56000000000000005</v>
      </c>
      <c r="U1061">
        <v>2</v>
      </c>
      <c r="V1061">
        <v>22.5</v>
      </c>
      <c r="W1061">
        <v>32.9</v>
      </c>
    </row>
    <row r="1062" spans="1:23" ht="16.5" x14ac:dyDescent="0.3">
      <c r="A1062" s="3">
        <v>1061</v>
      </c>
      <c r="B1062" s="1">
        <v>44891</v>
      </c>
      <c r="C1062" s="1" t="s">
        <v>66</v>
      </c>
      <c r="D1062" t="s">
        <v>22</v>
      </c>
      <c r="E1062">
        <v>7</v>
      </c>
      <c r="F1062" t="s">
        <v>23</v>
      </c>
      <c r="G1062">
        <v>51</v>
      </c>
      <c r="H1062">
        <v>7</v>
      </c>
      <c r="I1062" s="2">
        <f>IFERROR(Table2[[#This Row],[Defects]]/Table2[[#This Row],[Units Produced]],"")</f>
        <v>0.13725490196078433</v>
      </c>
      <c r="J1062">
        <v>5.73</v>
      </c>
      <c r="K1062" s="4">
        <f>IFERROR(Table2[[#This Row],[Units Produced]]/Table2[[#This Row],[Production Time Hours]],"")</f>
        <v>8.9005235602094235</v>
      </c>
      <c r="L1062">
        <v>24.12</v>
      </c>
      <c r="M1062">
        <v>21.79</v>
      </c>
      <c r="N1062">
        <v>372.55</v>
      </c>
      <c r="O1062">
        <v>3</v>
      </c>
      <c r="P1062">
        <v>3.77</v>
      </c>
      <c r="Q1062">
        <v>1.08</v>
      </c>
      <c r="R1062">
        <v>1.91</v>
      </c>
      <c r="S1062">
        <v>2.1000000000000001E-2</v>
      </c>
      <c r="T1062">
        <v>0.51</v>
      </c>
      <c r="U1062">
        <v>1</v>
      </c>
      <c r="V1062">
        <v>24.5</v>
      </c>
      <c r="W1062">
        <v>53.2</v>
      </c>
    </row>
    <row r="1063" spans="1:23" ht="16.5" x14ac:dyDescent="0.3">
      <c r="A1063" s="3">
        <v>1062</v>
      </c>
      <c r="B1063" s="1">
        <v>44892</v>
      </c>
      <c r="C1063" s="1" t="s">
        <v>66</v>
      </c>
      <c r="D1063" t="s">
        <v>22</v>
      </c>
      <c r="E1063">
        <v>7</v>
      </c>
      <c r="F1063" t="s">
        <v>23</v>
      </c>
      <c r="G1063">
        <v>159</v>
      </c>
      <c r="H1063">
        <v>1</v>
      </c>
      <c r="I1063" s="2">
        <f>IFERROR(Table2[[#This Row],[Defects]]/Table2[[#This Row],[Units Produced]],"")</f>
        <v>6.2893081761006293E-3</v>
      </c>
      <c r="J1063">
        <v>23.58</v>
      </c>
      <c r="K1063" s="4">
        <f>IFERROR(Table2[[#This Row],[Units Produced]]/Table2[[#This Row],[Production Time Hours]],"")</f>
        <v>6.7430025445292623</v>
      </c>
      <c r="L1063">
        <v>46.71</v>
      </c>
      <c r="M1063">
        <v>28.61</v>
      </c>
      <c r="N1063">
        <v>251.96</v>
      </c>
      <c r="O1063">
        <v>1</v>
      </c>
      <c r="P1063">
        <v>0.74</v>
      </c>
      <c r="Q1063">
        <v>7.0000000000000007E-2</v>
      </c>
      <c r="R1063">
        <v>0.77</v>
      </c>
      <c r="S1063">
        <v>0.03</v>
      </c>
      <c r="T1063">
        <v>1.1599999999999999</v>
      </c>
      <c r="U1063">
        <v>0</v>
      </c>
      <c r="V1063">
        <v>19.8</v>
      </c>
      <c r="W1063">
        <v>58.5</v>
      </c>
    </row>
    <row r="1064" spans="1:23" ht="16.5" x14ac:dyDescent="0.3">
      <c r="A1064" s="3">
        <v>1063</v>
      </c>
      <c r="B1064" s="1">
        <v>44893</v>
      </c>
      <c r="C1064" s="1" t="s">
        <v>66</v>
      </c>
      <c r="D1064" t="s">
        <v>20</v>
      </c>
      <c r="E1064">
        <v>1</v>
      </c>
      <c r="F1064" t="s">
        <v>23</v>
      </c>
      <c r="G1064">
        <v>119</v>
      </c>
      <c r="H1064">
        <v>3</v>
      </c>
      <c r="I1064" s="2">
        <f>IFERROR(Table2[[#This Row],[Defects]]/Table2[[#This Row],[Units Produced]],"")</f>
        <v>2.5210084033613446E-2</v>
      </c>
      <c r="J1064">
        <v>15.34</v>
      </c>
      <c r="K1064" s="4">
        <f>IFERROR(Table2[[#This Row],[Units Produced]]/Table2[[#This Row],[Production Time Hours]],"")</f>
        <v>7.7574967405475883</v>
      </c>
      <c r="L1064">
        <v>11.8</v>
      </c>
      <c r="M1064">
        <v>27.91</v>
      </c>
      <c r="N1064">
        <v>324.60000000000002</v>
      </c>
      <c r="O1064">
        <v>2</v>
      </c>
      <c r="P1064">
        <v>0.67</v>
      </c>
      <c r="Q1064">
        <v>1.17</v>
      </c>
      <c r="R1064">
        <v>1.68</v>
      </c>
      <c r="S1064">
        <v>2.5000000000000001E-2</v>
      </c>
      <c r="T1064">
        <v>0.27</v>
      </c>
      <c r="U1064">
        <v>0</v>
      </c>
      <c r="V1064">
        <v>20.5</v>
      </c>
      <c r="W1064">
        <v>39.799999999999997</v>
      </c>
    </row>
    <row r="1065" spans="1:23" ht="16.5" x14ac:dyDescent="0.3">
      <c r="A1065" s="3">
        <v>1064</v>
      </c>
      <c r="B1065" s="1">
        <v>44894</v>
      </c>
      <c r="C1065" s="1" t="s">
        <v>66</v>
      </c>
      <c r="D1065" t="s">
        <v>20</v>
      </c>
      <c r="E1065">
        <v>3</v>
      </c>
      <c r="F1065" t="s">
        <v>23</v>
      </c>
      <c r="G1065">
        <v>89</v>
      </c>
      <c r="H1065">
        <v>5</v>
      </c>
      <c r="I1065" s="2">
        <f>IFERROR(Table2[[#This Row],[Defects]]/Table2[[#This Row],[Units Produced]],"")</f>
        <v>5.6179775280898875E-2</v>
      </c>
      <c r="J1065">
        <v>23.56</v>
      </c>
      <c r="K1065" s="4">
        <f>IFERROR(Table2[[#This Row],[Units Produced]]/Table2[[#This Row],[Production Time Hours]],"")</f>
        <v>3.7775891341256367</v>
      </c>
      <c r="L1065">
        <v>22.07</v>
      </c>
      <c r="M1065">
        <v>20.16</v>
      </c>
      <c r="N1065">
        <v>422.47</v>
      </c>
      <c r="O1065">
        <v>4</v>
      </c>
      <c r="P1065">
        <v>0.42</v>
      </c>
      <c r="Q1065">
        <v>2.29</v>
      </c>
      <c r="R1065">
        <v>2.37</v>
      </c>
      <c r="S1065">
        <v>4.5999999999999999E-2</v>
      </c>
      <c r="T1065">
        <v>0.75</v>
      </c>
      <c r="U1065">
        <v>2</v>
      </c>
      <c r="V1065">
        <v>24</v>
      </c>
      <c r="W1065">
        <v>56.3</v>
      </c>
    </row>
    <row r="1066" spans="1:23" ht="16.5" x14ac:dyDescent="0.3">
      <c r="A1066" s="3">
        <v>1065</v>
      </c>
      <c r="B1066" s="1">
        <v>44895</v>
      </c>
      <c r="C1066" s="1" t="s">
        <v>66</v>
      </c>
      <c r="D1066" t="s">
        <v>20</v>
      </c>
      <c r="E1066">
        <v>4</v>
      </c>
      <c r="F1066" t="s">
        <v>21</v>
      </c>
      <c r="G1066">
        <v>146</v>
      </c>
      <c r="H1066">
        <v>2</v>
      </c>
      <c r="I1066" s="2">
        <f>IFERROR(Table2[[#This Row],[Defects]]/Table2[[#This Row],[Units Produced]],"")</f>
        <v>1.3698630136986301E-2</v>
      </c>
      <c r="J1066">
        <v>12.87</v>
      </c>
      <c r="K1066" s="4">
        <f>IFERROR(Table2[[#This Row],[Units Produced]]/Table2[[#This Row],[Production Time Hours]],"")</f>
        <v>11.344211344211345</v>
      </c>
      <c r="L1066">
        <v>47.21</v>
      </c>
      <c r="M1066">
        <v>16.309999999999999</v>
      </c>
      <c r="N1066">
        <v>141.04</v>
      </c>
      <c r="O1066">
        <v>1</v>
      </c>
      <c r="P1066">
        <v>0.38</v>
      </c>
      <c r="R1066">
        <v>1.1100000000000001</v>
      </c>
      <c r="S1066">
        <v>4.8000000000000001E-2</v>
      </c>
      <c r="T1066">
        <v>1.01</v>
      </c>
      <c r="U1066">
        <v>2</v>
      </c>
      <c r="V1066">
        <v>20.9</v>
      </c>
      <c r="W1066">
        <v>32.200000000000003</v>
      </c>
    </row>
    <row r="1067" spans="1:23" ht="16.5" x14ac:dyDescent="0.3">
      <c r="A1067" s="3">
        <v>1066</v>
      </c>
      <c r="B1067" s="1">
        <v>44896</v>
      </c>
      <c r="C1067" s="1" t="s">
        <v>67</v>
      </c>
      <c r="D1067" t="s">
        <v>24</v>
      </c>
      <c r="E1067">
        <v>9</v>
      </c>
      <c r="F1067" t="s">
        <v>23</v>
      </c>
      <c r="G1067">
        <v>77</v>
      </c>
      <c r="H1067">
        <v>9</v>
      </c>
      <c r="I1067" s="2">
        <f>IFERROR(Table2[[#This Row],[Defects]]/Table2[[#This Row],[Units Produced]],"")</f>
        <v>0.11688311688311688</v>
      </c>
      <c r="J1067">
        <v>19.010000000000002</v>
      </c>
      <c r="K1067" s="4">
        <f>IFERROR(Table2[[#This Row],[Units Produced]]/Table2[[#This Row],[Production Time Hours]],"")</f>
        <v>4.0504997369805364</v>
      </c>
      <c r="L1067">
        <v>13.27</v>
      </c>
      <c r="M1067">
        <v>15.95</v>
      </c>
      <c r="N1067">
        <v>427.02</v>
      </c>
      <c r="O1067">
        <v>3</v>
      </c>
      <c r="P1067">
        <v>2.2799999999999998</v>
      </c>
      <c r="Q1067">
        <v>2.1</v>
      </c>
      <c r="R1067">
        <v>1.73</v>
      </c>
      <c r="S1067">
        <v>0.05</v>
      </c>
      <c r="T1067">
        <v>1.78</v>
      </c>
      <c r="U1067">
        <v>0</v>
      </c>
      <c r="V1067">
        <v>21.7</v>
      </c>
      <c r="W1067">
        <v>38.299999999999997</v>
      </c>
    </row>
    <row r="1068" spans="1:23" ht="16.5" x14ac:dyDescent="0.3">
      <c r="A1068" s="3">
        <v>1067</v>
      </c>
      <c r="B1068" s="1">
        <v>44897</v>
      </c>
      <c r="C1068" s="1" t="s">
        <v>67</v>
      </c>
      <c r="D1068" t="s">
        <v>20</v>
      </c>
      <c r="E1068">
        <v>1</v>
      </c>
      <c r="F1068" t="s">
        <v>23</v>
      </c>
      <c r="G1068">
        <v>156</v>
      </c>
      <c r="H1068">
        <v>5</v>
      </c>
      <c r="I1068" s="2">
        <f>IFERROR(Table2[[#This Row],[Defects]]/Table2[[#This Row],[Units Produced]],"")</f>
        <v>3.2051282051282048E-2</v>
      </c>
      <c r="J1068">
        <v>7.3</v>
      </c>
      <c r="K1068" s="4">
        <f>IFERROR(Table2[[#This Row],[Units Produced]]/Table2[[#This Row],[Production Time Hours]],"")</f>
        <v>21.36986301369863</v>
      </c>
      <c r="L1068">
        <v>28.63</v>
      </c>
      <c r="M1068">
        <v>22.01</v>
      </c>
      <c r="N1068">
        <v>214.75</v>
      </c>
      <c r="O1068">
        <v>4</v>
      </c>
      <c r="P1068">
        <v>1.06</v>
      </c>
      <c r="Q1068">
        <v>0.82</v>
      </c>
      <c r="R1068">
        <v>0.94</v>
      </c>
      <c r="S1068">
        <v>4.4999999999999998E-2</v>
      </c>
      <c r="T1068">
        <v>0.77</v>
      </c>
      <c r="U1068">
        <v>2</v>
      </c>
      <c r="V1068">
        <v>24.2</v>
      </c>
      <c r="W1068">
        <v>45.5</v>
      </c>
    </row>
    <row r="1069" spans="1:23" ht="16.5" x14ac:dyDescent="0.3">
      <c r="A1069" s="3">
        <v>1068</v>
      </c>
      <c r="B1069" s="1">
        <v>44898</v>
      </c>
      <c r="C1069" s="1" t="s">
        <v>67</v>
      </c>
      <c r="D1069" t="s">
        <v>20</v>
      </c>
      <c r="E1069">
        <v>1</v>
      </c>
      <c r="F1069" t="s">
        <v>21</v>
      </c>
      <c r="G1069">
        <v>98</v>
      </c>
      <c r="H1069">
        <v>8</v>
      </c>
      <c r="I1069" s="2">
        <f>IFERROR(Table2[[#This Row],[Defects]]/Table2[[#This Row],[Units Produced]],"")</f>
        <v>8.1632653061224483E-2</v>
      </c>
      <c r="J1069">
        <v>4.59</v>
      </c>
      <c r="K1069" s="4">
        <f>IFERROR(Table2[[#This Row],[Units Produced]]/Table2[[#This Row],[Production Time Hours]],"")</f>
        <v>21.350762527233115</v>
      </c>
      <c r="L1069">
        <v>39.92</v>
      </c>
      <c r="M1069">
        <v>15.61</v>
      </c>
      <c r="N1069">
        <v>251.21</v>
      </c>
      <c r="O1069">
        <v>2</v>
      </c>
      <c r="P1069">
        <v>1.34</v>
      </c>
      <c r="Q1069">
        <v>2.96</v>
      </c>
      <c r="R1069">
        <v>1.1000000000000001</v>
      </c>
      <c r="S1069">
        <v>4.7E-2</v>
      </c>
      <c r="T1069">
        <v>0.09</v>
      </c>
      <c r="U1069">
        <v>2</v>
      </c>
      <c r="V1069">
        <v>22.3</v>
      </c>
      <c r="W1069">
        <v>43.3</v>
      </c>
    </row>
    <row r="1070" spans="1:23" ht="16.5" x14ac:dyDescent="0.3">
      <c r="A1070" s="3">
        <v>1069</v>
      </c>
      <c r="B1070" s="1">
        <v>44899</v>
      </c>
      <c r="C1070" s="1" t="s">
        <v>67</v>
      </c>
      <c r="D1070" t="s">
        <v>27</v>
      </c>
      <c r="E1070">
        <v>18</v>
      </c>
      <c r="F1070" t="s">
        <v>25</v>
      </c>
      <c r="G1070">
        <v>181</v>
      </c>
      <c r="H1070">
        <v>3</v>
      </c>
      <c r="I1070" s="2">
        <f>IFERROR(Table2[[#This Row],[Defects]]/Table2[[#This Row],[Units Produced]],"")</f>
        <v>1.6574585635359115E-2</v>
      </c>
      <c r="J1070">
        <v>3.41</v>
      </c>
      <c r="K1070" s="4">
        <f>IFERROR(Table2[[#This Row],[Units Produced]]/Table2[[#This Row],[Production Time Hours]],"")</f>
        <v>53.079178885630498</v>
      </c>
      <c r="L1070">
        <v>23.53</v>
      </c>
      <c r="M1070">
        <v>24.33</v>
      </c>
      <c r="N1070">
        <v>213.37</v>
      </c>
      <c r="O1070">
        <v>2</v>
      </c>
      <c r="P1070">
        <v>2.68</v>
      </c>
      <c r="Q1070">
        <v>0.46</v>
      </c>
      <c r="R1070">
        <v>2.41</v>
      </c>
      <c r="S1070">
        <v>3.5000000000000003E-2</v>
      </c>
      <c r="T1070">
        <v>1.64</v>
      </c>
      <c r="U1070">
        <v>2</v>
      </c>
      <c r="V1070">
        <v>23.4</v>
      </c>
      <c r="W1070">
        <v>35.799999999999997</v>
      </c>
    </row>
    <row r="1071" spans="1:23" ht="16.5" x14ac:dyDescent="0.3">
      <c r="A1071" s="3">
        <v>1070</v>
      </c>
      <c r="B1071" s="1">
        <v>44900</v>
      </c>
      <c r="C1071" s="1" t="s">
        <v>67</v>
      </c>
      <c r="D1071" t="s">
        <v>20</v>
      </c>
      <c r="E1071">
        <v>4</v>
      </c>
      <c r="F1071" t="s">
        <v>25</v>
      </c>
      <c r="G1071">
        <v>165</v>
      </c>
      <c r="H1071">
        <v>2</v>
      </c>
      <c r="I1071" s="2">
        <f>IFERROR(Table2[[#This Row],[Defects]]/Table2[[#This Row],[Units Produced]],"")</f>
        <v>1.2121212121212121E-2</v>
      </c>
      <c r="J1071">
        <v>8.64</v>
      </c>
      <c r="K1071" s="4">
        <f>IFERROR(Table2[[#This Row],[Units Produced]]/Table2[[#This Row],[Production Time Hours]],"")</f>
        <v>19.097222222222221</v>
      </c>
      <c r="L1071">
        <v>42.37</v>
      </c>
      <c r="M1071">
        <v>27.12</v>
      </c>
      <c r="N1071">
        <v>492.9</v>
      </c>
      <c r="O1071">
        <v>4</v>
      </c>
      <c r="P1071">
        <v>2.25</v>
      </c>
      <c r="Q1071">
        <v>1.1100000000000001</v>
      </c>
      <c r="R1071">
        <v>0.68</v>
      </c>
      <c r="S1071">
        <v>2.9000000000000001E-2</v>
      </c>
      <c r="T1071">
        <v>1.23</v>
      </c>
      <c r="U1071">
        <v>1</v>
      </c>
      <c r="V1071">
        <v>22.2</v>
      </c>
      <c r="W1071">
        <v>54.3</v>
      </c>
    </row>
    <row r="1072" spans="1:23" ht="16.5" x14ac:dyDescent="0.3">
      <c r="A1072" s="3">
        <v>1071</v>
      </c>
      <c r="B1072" s="1">
        <v>44901</v>
      </c>
      <c r="C1072" s="1" t="s">
        <v>67</v>
      </c>
      <c r="D1072" t="s">
        <v>22</v>
      </c>
      <c r="E1072">
        <v>6</v>
      </c>
      <c r="F1072" t="s">
        <v>25</v>
      </c>
      <c r="G1072">
        <v>62</v>
      </c>
      <c r="H1072">
        <v>0</v>
      </c>
      <c r="I1072" s="2">
        <f>IFERROR(Table2[[#This Row],[Defects]]/Table2[[#This Row],[Units Produced]],"")</f>
        <v>0</v>
      </c>
      <c r="J1072">
        <v>9.8800000000000008</v>
      </c>
      <c r="K1072" s="4">
        <f>IFERROR(Table2[[#This Row],[Units Produced]]/Table2[[#This Row],[Production Time Hours]],"")</f>
        <v>6.2753036437246958</v>
      </c>
      <c r="L1072">
        <v>15.96</v>
      </c>
      <c r="M1072">
        <v>28.01</v>
      </c>
      <c r="N1072">
        <v>385.22</v>
      </c>
      <c r="O1072">
        <v>1</v>
      </c>
      <c r="P1072">
        <v>1.41</v>
      </c>
      <c r="R1072">
        <v>2.04</v>
      </c>
      <c r="S1072">
        <v>3.4000000000000002E-2</v>
      </c>
      <c r="T1072">
        <v>1.36</v>
      </c>
      <c r="U1072">
        <v>2</v>
      </c>
      <c r="V1072">
        <v>24.5</v>
      </c>
      <c r="W1072">
        <v>35.5</v>
      </c>
    </row>
    <row r="1073" spans="1:23" ht="16.5" x14ac:dyDescent="0.3">
      <c r="A1073" s="3">
        <v>1072</v>
      </c>
      <c r="B1073" s="1">
        <v>44902</v>
      </c>
      <c r="C1073" s="1" t="s">
        <v>67</v>
      </c>
      <c r="D1073" t="s">
        <v>20</v>
      </c>
      <c r="E1073">
        <v>3</v>
      </c>
      <c r="F1073" t="s">
        <v>25</v>
      </c>
      <c r="G1073">
        <v>141</v>
      </c>
      <c r="H1073">
        <v>2</v>
      </c>
      <c r="I1073" s="2">
        <f>IFERROR(Table2[[#This Row],[Defects]]/Table2[[#This Row],[Units Produced]],"")</f>
        <v>1.4184397163120567E-2</v>
      </c>
      <c r="J1073">
        <v>8.36</v>
      </c>
      <c r="K1073" s="4">
        <f>IFERROR(Table2[[#This Row],[Units Produced]]/Table2[[#This Row],[Production Time Hours]],"")</f>
        <v>16.866028708133971</v>
      </c>
      <c r="L1073">
        <v>49.46</v>
      </c>
      <c r="M1073">
        <v>29.18</v>
      </c>
      <c r="N1073">
        <v>499.22</v>
      </c>
      <c r="O1073">
        <v>4</v>
      </c>
      <c r="P1073">
        <v>4.8600000000000003</v>
      </c>
      <c r="Q1073">
        <v>1.48</v>
      </c>
      <c r="R1073">
        <v>2.25</v>
      </c>
      <c r="S1073">
        <v>4.3999999999999997E-2</v>
      </c>
      <c r="T1073">
        <v>0.18</v>
      </c>
      <c r="U1073">
        <v>0</v>
      </c>
      <c r="V1073">
        <v>21.3</v>
      </c>
      <c r="W1073">
        <v>38.4</v>
      </c>
    </row>
    <row r="1074" spans="1:23" ht="16.5" x14ac:dyDescent="0.3">
      <c r="A1074" s="3">
        <v>1073</v>
      </c>
      <c r="B1074" s="1">
        <v>44903</v>
      </c>
      <c r="C1074" s="1" t="s">
        <v>67</v>
      </c>
      <c r="D1074" t="s">
        <v>26</v>
      </c>
      <c r="E1074">
        <v>16</v>
      </c>
      <c r="F1074" t="s">
        <v>25</v>
      </c>
      <c r="G1074">
        <v>71</v>
      </c>
      <c r="H1074">
        <v>6</v>
      </c>
      <c r="I1074" s="2">
        <f>IFERROR(Table2[[#This Row],[Defects]]/Table2[[#This Row],[Units Produced]],"")</f>
        <v>8.4507042253521125E-2</v>
      </c>
      <c r="J1074">
        <v>23.1</v>
      </c>
      <c r="K1074" s="4">
        <f>IFERROR(Table2[[#This Row],[Units Produced]]/Table2[[#This Row],[Production Time Hours]],"")</f>
        <v>3.0735930735930732</v>
      </c>
      <c r="L1074">
        <v>35.729999999999997</v>
      </c>
      <c r="M1074">
        <v>16.260000000000002</v>
      </c>
      <c r="N1074">
        <v>138.46</v>
      </c>
      <c r="O1074">
        <v>4</v>
      </c>
      <c r="P1074">
        <v>0.72</v>
      </c>
      <c r="Q1074">
        <v>0.35</v>
      </c>
      <c r="R1074">
        <v>1.7</v>
      </c>
      <c r="S1074">
        <v>0.04</v>
      </c>
      <c r="T1074">
        <v>0.35</v>
      </c>
      <c r="U1074">
        <v>0</v>
      </c>
      <c r="V1074">
        <v>22.7</v>
      </c>
      <c r="W1074">
        <v>36.6</v>
      </c>
    </row>
    <row r="1075" spans="1:23" ht="16.5" x14ac:dyDescent="0.3">
      <c r="A1075" s="3">
        <v>1074</v>
      </c>
      <c r="B1075" s="1">
        <v>44904</v>
      </c>
      <c r="C1075" s="1" t="s">
        <v>67</v>
      </c>
      <c r="D1075" t="s">
        <v>26</v>
      </c>
      <c r="E1075">
        <v>16</v>
      </c>
      <c r="F1075" t="s">
        <v>25</v>
      </c>
      <c r="G1075">
        <v>144</v>
      </c>
      <c r="H1075">
        <v>3</v>
      </c>
      <c r="I1075" s="2">
        <f>IFERROR(Table2[[#This Row],[Defects]]/Table2[[#This Row],[Units Produced]],"")</f>
        <v>2.0833333333333332E-2</v>
      </c>
      <c r="J1075">
        <v>4.2</v>
      </c>
      <c r="K1075" s="4">
        <f>IFERROR(Table2[[#This Row],[Units Produced]]/Table2[[#This Row],[Production Time Hours]],"")</f>
        <v>34.285714285714285</v>
      </c>
      <c r="L1075">
        <v>21.75</v>
      </c>
      <c r="M1075">
        <v>28.14</v>
      </c>
      <c r="N1075">
        <v>487.37</v>
      </c>
      <c r="O1075">
        <v>3</v>
      </c>
      <c r="P1075">
        <v>3.09</v>
      </c>
      <c r="Q1075">
        <v>1.84</v>
      </c>
      <c r="R1075">
        <v>0.53</v>
      </c>
      <c r="S1075">
        <v>1.2999999999999999E-2</v>
      </c>
      <c r="U1075">
        <v>0</v>
      </c>
      <c r="V1075">
        <v>21.4</v>
      </c>
      <c r="W1075">
        <v>32.6</v>
      </c>
    </row>
    <row r="1076" spans="1:23" ht="16.5" x14ac:dyDescent="0.3">
      <c r="A1076" s="3">
        <v>1075</v>
      </c>
      <c r="B1076" s="1">
        <v>44905</v>
      </c>
      <c r="C1076" s="1" t="s">
        <v>67</v>
      </c>
      <c r="D1076" t="s">
        <v>20</v>
      </c>
      <c r="E1076">
        <v>3</v>
      </c>
      <c r="F1076" t="s">
        <v>25</v>
      </c>
      <c r="G1076">
        <v>56</v>
      </c>
      <c r="H1076">
        <v>9</v>
      </c>
      <c r="I1076" s="2">
        <f>IFERROR(Table2[[#This Row],[Defects]]/Table2[[#This Row],[Units Produced]],"")</f>
        <v>0.16071428571428573</v>
      </c>
      <c r="J1076">
        <v>5.63</v>
      </c>
      <c r="K1076" s="4">
        <f>IFERROR(Table2[[#This Row],[Units Produced]]/Table2[[#This Row],[Production Time Hours]],"")</f>
        <v>9.946714031971581</v>
      </c>
      <c r="L1076">
        <v>12.81</v>
      </c>
      <c r="M1076">
        <v>16.510000000000002</v>
      </c>
      <c r="N1076">
        <v>190.6</v>
      </c>
      <c r="O1076">
        <v>1</v>
      </c>
      <c r="P1076">
        <v>4.5599999999999996</v>
      </c>
      <c r="Q1076">
        <v>1.91</v>
      </c>
      <c r="R1076">
        <v>2.02</v>
      </c>
      <c r="S1076">
        <v>3.2000000000000001E-2</v>
      </c>
      <c r="T1076">
        <v>0.4</v>
      </c>
      <c r="U1076">
        <v>0</v>
      </c>
      <c r="V1076">
        <v>19.3</v>
      </c>
      <c r="W1076">
        <v>36.5</v>
      </c>
    </row>
    <row r="1077" spans="1:23" ht="16.5" x14ac:dyDescent="0.3">
      <c r="A1077" s="3">
        <v>1076</v>
      </c>
      <c r="B1077" s="1">
        <v>44906</v>
      </c>
      <c r="C1077" s="1" t="s">
        <v>67</v>
      </c>
      <c r="D1077" t="s">
        <v>22</v>
      </c>
      <c r="E1077">
        <v>8</v>
      </c>
      <c r="F1077" t="s">
        <v>25</v>
      </c>
      <c r="G1077">
        <v>152</v>
      </c>
      <c r="H1077">
        <v>8</v>
      </c>
      <c r="I1077" s="2">
        <f>IFERROR(Table2[[#This Row],[Defects]]/Table2[[#This Row],[Units Produced]],"")</f>
        <v>5.2631578947368418E-2</v>
      </c>
      <c r="J1077">
        <v>5.69</v>
      </c>
      <c r="K1077" s="4">
        <f>IFERROR(Table2[[#This Row],[Units Produced]]/Table2[[#This Row],[Production Time Hours]],"")</f>
        <v>26.713532513181018</v>
      </c>
      <c r="L1077">
        <v>32.29</v>
      </c>
      <c r="M1077">
        <v>29.86</v>
      </c>
      <c r="N1077">
        <v>107.46</v>
      </c>
      <c r="O1077">
        <v>1</v>
      </c>
      <c r="P1077">
        <v>0.18</v>
      </c>
      <c r="Q1077">
        <v>1.36</v>
      </c>
      <c r="R1077">
        <v>1.3</v>
      </c>
      <c r="S1077">
        <v>2.5999999999999999E-2</v>
      </c>
      <c r="T1077">
        <v>1.64</v>
      </c>
      <c r="U1077">
        <v>0</v>
      </c>
      <c r="V1077">
        <v>23.3</v>
      </c>
      <c r="W1077">
        <v>37.799999999999997</v>
      </c>
    </row>
    <row r="1078" spans="1:23" ht="16.5" x14ac:dyDescent="0.3">
      <c r="A1078" s="3">
        <v>1077</v>
      </c>
      <c r="B1078" s="1">
        <v>44907</v>
      </c>
      <c r="C1078" s="1" t="s">
        <v>67</v>
      </c>
      <c r="D1078" t="s">
        <v>24</v>
      </c>
      <c r="E1078">
        <v>11</v>
      </c>
      <c r="F1078" t="s">
        <v>21</v>
      </c>
      <c r="G1078">
        <v>87</v>
      </c>
      <c r="H1078">
        <v>6</v>
      </c>
      <c r="I1078" s="2">
        <f>IFERROR(Table2[[#This Row],[Defects]]/Table2[[#This Row],[Units Produced]],"")</f>
        <v>6.8965517241379309E-2</v>
      </c>
      <c r="J1078">
        <v>17.84</v>
      </c>
      <c r="K1078" s="4">
        <f>IFERROR(Table2[[#This Row],[Units Produced]]/Table2[[#This Row],[Production Time Hours]],"")</f>
        <v>4.876681614349776</v>
      </c>
      <c r="L1078">
        <v>33.54</v>
      </c>
      <c r="M1078">
        <v>16.63</v>
      </c>
      <c r="N1078">
        <v>186.47</v>
      </c>
      <c r="O1078">
        <v>2</v>
      </c>
      <c r="P1078">
        <v>3.19</v>
      </c>
      <c r="Q1078">
        <v>0.28999999999999998</v>
      </c>
      <c r="R1078">
        <v>2.0299999999999998</v>
      </c>
      <c r="S1078">
        <v>2.1000000000000001E-2</v>
      </c>
      <c r="T1078">
        <v>0.05</v>
      </c>
      <c r="U1078">
        <v>1</v>
      </c>
      <c r="V1078">
        <v>21.9</v>
      </c>
      <c r="W1078">
        <v>36.299999999999997</v>
      </c>
    </row>
    <row r="1079" spans="1:23" ht="16.5" x14ac:dyDescent="0.3">
      <c r="A1079" s="3">
        <v>1078</v>
      </c>
      <c r="B1079" s="1">
        <v>44908</v>
      </c>
      <c r="C1079" s="1" t="s">
        <v>67</v>
      </c>
      <c r="D1079" t="s">
        <v>20</v>
      </c>
      <c r="E1079">
        <v>4</v>
      </c>
      <c r="F1079" t="s">
        <v>25</v>
      </c>
      <c r="G1079">
        <v>141</v>
      </c>
      <c r="H1079">
        <v>2</v>
      </c>
      <c r="I1079" s="2">
        <f>IFERROR(Table2[[#This Row],[Defects]]/Table2[[#This Row],[Units Produced]],"")</f>
        <v>1.4184397163120567E-2</v>
      </c>
      <c r="J1079">
        <v>16.350000000000001</v>
      </c>
      <c r="K1079" s="4">
        <f>IFERROR(Table2[[#This Row],[Units Produced]]/Table2[[#This Row],[Production Time Hours]],"")</f>
        <v>8.6238532110091732</v>
      </c>
      <c r="L1079">
        <v>27.68</v>
      </c>
      <c r="M1079">
        <v>29.93</v>
      </c>
      <c r="N1079">
        <v>173.62</v>
      </c>
      <c r="O1079">
        <v>3</v>
      </c>
      <c r="P1079">
        <v>4.25</v>
      </c>
      <c r="Q1079">
        <v>2.2799999999999998</v>
      </c>
      <c r="R1079">
        <v>0.76</v>
      </c>
      <c r="S1079">
        <v>2.4E-2</v>
      </c>
      <c r="T1079">
        <v>1.64</v>
      </c>
      <c r="U1079">
        <v>1</v>
      </c>
      <c r="V1079">
        <v>18.100000000000001</v>
      </c>
      <c r="W1079">
        <v>30.1</v>
      </c>
    </row>
    <row r="1080" spans="1:23" ht="16.5" x14ac:dyDescent="0.3">
      <c r="A1080" s="3">
        <v>1079</v>
      </c>
      <c r="B1080" s="1">
        <v>44909</v>
      </c>
      <c r="C1080" s="1" t="s">
        <v>67</v>
      </c>
      <c r="D1080" t="s">
        <v>26</v>
      </c>
      <c r="E1080">
        <v>13</v>
      </c>
      <c r="F1080" t="s">
        <v>23</v>
      </c>
      <c r="G1080">
        <v>194</v>
      </c>
      <c r="H1080">
        <v>8</v>
      </c>
      <c r="I1080" s="2">
        <f>IFERROR(Table2[[#This Row],[Defects]]/Table2[[#This Row],[Units Produced]],"")</f>
        <v>4.1237113402061855E-2</v>
      </c>
      <c r="J1080">
        <v>5.07</v>
      </c>
      <c r="K1080" s="4">
        <f>IFERROR(Table2[[#This Row],[Units Produced]]/Table2[[#This Row],[Production Time Hours]],"")</f>
        <v>38.264299802761336</v>
      </c>
      <c r="L1080">
        <v>47.52</v>
      </c>
      <c r="M1080">
        <v>21.17</v>
      </c>
      <c r="N1080">
        <v>398.94</v>
      </c>
      <c r="O1080">
        <v>2</v>
      </c>
      <c r="P1080">
        <v>0.21</v>
      </c>
      <c r="Q1080">
        <v>2.78</v>
      </c>
      <c r="R1080">
        <v>1.74</v>
      </c>
      <c r="S1080">
        <v>2.4E-2</v>
      </c>
      <c r="T1080">
        <v>0.93</v>
      </c>
      <c r="U1080">
        <v>1</v>
      </c>
      <c r="V1080">
        <v>19.5</v>
      </c>
      <c r="W1080">
        <v>51.5</v>
      </c>
    </row>
    <row r="1081" spans="1:23" ht="16.5" x14ac:dyDescent="0.3">
      <c r="A1081" s="3">
        <v>1080</v>
      </c>
      <c r="B1081" s="1">
        <v>44910</v>
      </c>
      <c r="C1081" s="1" t="s">
        <v>67</v>
      </c>
      <c r="D1081" t="s">
        <v>22</v>
      </c>
      <c r="E1081">
        <v>7</v>
      </c>
      <c r="F1081" t="s">
        <v>21</v>
      </c>
      <c r="G1081">
        <v>73</v>
      </c>
      <c r="H1081">
        <v>6</v>
      </c>
      <c r="I1081" s="2">
        <f>IFERROR(Table2[[#This Row],[Defects]]/Table2[[#This Row],[Units Produced]],"")</f>
        <v>8.2191780821917804E-2</v>
      </c>
      <c r="J1081">
        <v>1.6</v>
      </c>
      <c r="K1081" s="4">
        <f>IFERROR(Table2[[#This Row],[Units Produced]]/Table2[[#This Row],[Production Time Hours]],"")</f>
        <v>45.625</v>
      </c>
      <c r="L1081">
        <v>22.89</v>
      </c>
      <c r="M1081">
        <v>26.1</v>
      </c>
      <c r="N1081">
        <v>368.68</v>
      </c>
      <c r="O1081">
        <v>4</v>
      </c>
      <c r="Q1081">
        <v>1.06</v>
      </c>
      <c r="R1081">
        <v>1.25</v>
      </c>
      <c r="S1081">
        <v>1.7000000000000001E-2</v>
      </c>
      <c r="T1081">
        <v>1.18</v>
      </c>
      <c r="U1081">
        <v>0</v>
      </c>
      <c r="V1081">
        <v>23.3</v>
      </c>
      <c r="W1081">
        <v>45.6</v>
      </c>
    </row>
    <row r="1082" spans="1:23" ht="16.5" x14ac:dyDescent="0.3">
      <c r="A1082" s="3">
        <v>1081</v>
      </c>
      <c r="B1082" s="1">
        <v>44911</v>
      </c>
      <c r="C1082" s="1" t="s">
        <v>67</v>
      </c>
      <c r="D1082" t="s">
        <v>24</v>
      </c>
      <c r="E1082">
        <v>9</v>
      </c>
      <c r="F1082" t="s">
        <v>25</v>
      </c>
      <c r="G1082">
        <v>168</v>
      </c>
      <c r="H1082">
        <v>3</v>
      </c>
      <c r="I1082" s="2">
        <f>IFERROR(Table2[[#This Row],[Defects]]/Table2[[#This Row],[Units Produced]],"")</f>
        <v>1.7857142857142856E-2</v>
      </c>
      <c r="J1082">
        <v>1.91</v>
      </c>
      <c r="K1082" s="4">
        <f>IFERROR(Table2[[#This Row],[Units Produced]]/Table2[[#This Row],[Production Time Hours]],"")</f>
        <v>87.958115183246079</v>
      </c>
      <c r="L1082">
        <v>33.18</v>
      </c>
      <c r="M1082">
        <v>17.63</v>
      </c>
      <c r="N1082">
        <v>242.29</v>
      </c>
      <c r="O1082">
        <v>3</v>
      </c>
      <c r="P1082">
        <v>3.92</v>
      </c>
      <c r="Q1082">
        <v>0.71</v>
      </c>
      <c r="R1082">
        <v>0.53</v>
      </c>
      <c r="S1082">
        <v>3.1E-2</v>
      </c>
      <c r="T1082">
        <v>0.4</v>
      </c>
      <c r="U1082">
        <v>1</v>
      </c>
      <c r="V1082">
        <v>18.3</v>
      </c>
      <c r="W1082">
        <v>45.9</v>
      </c>
    </row>
    <row r="1083" spans="1:23" ht="16.5" x14ac:dyDescent="0.3">
      <c r="A1083" s="3">
        <v>1082</v>
      </c>
      <c r="B1083" s="1">
        <v>44912</v>
      </c>
      <c r="C1083" s="1" t="s">
        <v>67</v>
      </c>
      <c r="D1083" t="s">
        <v>20</v>
      </c>
      <c r="E1083">
        <v>4</v>
      </c>
      <c r="F1083" t="s">
        <v>21</v>
      </c>
      <c r="G1083">
        <v>191</v>
      </c>
      <c r="H1083">
        <v>4</v>
      </c>
      <c r="I1083" s="2">
        <f>IFERROR(Table2[[#This Row],[Defects]]/Table2[[#This Row],[Units Produced]],"")</f>
        <v>2.0942408376963352E-2</v>
      </c>
      <c r="J1083">
        <v>6.59</v>
      </c>
      <c r="K1083" s="4">
        <f>IFERROR(Table2[[#This Row],[Units Produced]]/Table2[[#This Row],[Production Time Hours]],"")</f>
        <v>28.98330804248862</v>
      </c>
      <c r="L1083">
        <v>12.74</v>
      </c>
      <c r="M1083">
        <v>16.239999999999998</v>
      </c>
      <c r="N1083">
        <v>174.09</v>
      </c>
      <c r="O1083">
        <v>4</v>
      </c>
      <c r="P1083">
        <v>0.34</v>
      </c>
      <c r="R1083">
        <v>1.56</v>
      </c>
      <c r="S1083">
        <v>4.9000000000000002E-2</v>
      </c>
      <c r="T1083">
        <v>0.78</v>
      </c>
      <c r="U1083">
        <v>2</v>
      </c>
      <c r="V1083">
        <v>19.399999999999999</v>
      </c>
      <c r="W1083">
        <v>45.5</v>
      </c>
    </row>
    <row r="1084" spans="1:23" ht="16.5" x14ac:dyDescent="0.3">
      <c r="A1084" s="3">
        <v>1083</v>
      </c>
      <c r="B1084" s="1">
        <v>44913</v>
      </c>
      <c r="C1084" s="1" t="s">
        <v>67</v>
      </c>
      <c r="D1084" t="s">
        <v>24</v>
      </c>
      <c r="E1084">
        <v>11</v>
      </c>
      <c r="F1084" t="s">
        <v>21</v>
      </c>
      <c r="G1084">
        <v>184</v>
      </c>
      <c r="H1084">
        <v>3</v>
      </c>
      <c r="I1084" s="2">
        <f>IFERROR(Table2[[#This Row],[Defects]]/Table2[[#This Row],[Units Produced]],"")</f>
        <v>1.6304347826086956E-2</v>
      </c>
      <c r="J1084">
        <v>18.38</v>
      </c>
      <c r="K1084" s="4">
        <f>IFERROR(Table2[[#This Row],[Units Produced]]/Table2[[#This Row],[Production Time Hours]],"")</f>
        <v>10.01088139281828</v>
      </c>
      <c r="L1084">
        <v>28.29</v>
      </c>
      <c r="M1084">
        <v>25.09</v>
      </c>
      <c r="N1084">
        <v>243.8</v>
      </c>
      <c r="O1084">
        <v>2</v>
      </c>
      <c r="P1084">
        <v>0.24</v>
      </c>
      <c r="Q1084">
        <v>0.42</v>
      </c>
      <c r="R1084">
        <v>1.69</v>
      </c>
      <c r="S1084">
        <v>2.1000000000000001E-2</v>
      </c>
      <c r="T1084">
        <v>1.1499999999999999</v>
      </c>
      <c r="U1084">
        <v>2</v>
      </c>
      <c r="V1084">
        <v>19.399999999999999</v>
      </c>
      <c r="W1084">
        <v>47.5</v>
      </c>
    </row>
    <row r="1085" spans="1:23" ht="16.5" x14ac:dyDescent="0.3">
      <c r="A1085" s="3">
        <v>1084</v>
      </c>
      <c r="B1085" s="1">
        <v>44914</v>
      </c>
      <c r="C1085" s="1" t="s">
        <v>67</v>
      </c>
      <c r="D1085" t="s">
        <v>27</v>
      </c>
      <c r="E1085">
        <v>19</v>
      </c>
      <c r="F1085" t="s">
        <v>23</v>
      </c>
      <c r="G1085">
        <v>114</v>
      </c>
      <c r="H1085">
        <v>7</v>
      </c>
      <c r="I1085" s="2">
        <f>IFERROR(Table2[[#This Row],[Defects]]/Table2[[#This Row],[Units Produced]],"")</f>
        <v>6.1403508771929821E-2</v>
      </c>
      <c r="J1085">
        <v>21.63</v>
      </c>
      <c r="K1085" s="4">
        <f>IFERROR(Table2[[#This Row],[Units Produced]]/Table2[[#This Row],[Production Time Hours]],"")</f>
        <v>5.270457697642164</v>
      </c>
      <c r="L1085">
        <v>41.4</v>
      </c>
      <c r="M1085">
        <v>23.3</v>
      </c>
      <c r="N1085">
        <v>486.27</v>
      </c>
      <c r="O1085">
        <v>4</v>
      </c>
      <c r="P1085">
        <v>2.42</v>
      </c>
      <c r="Q1085">
        <v>1.44</v>
      </c>
      <c r="R1085">
        <v>2.35</v>
      </c>
      <c r="S1085">
        <v>1.7999999999999999E-2</v>
      </c>
      <c r="T1085">
        <v>0.32</v>
      </c>
      <c r="U1085">
        <v>0</v>
      </c>
      <c r="V1085">
        <v>19.8</v>
      </c>
      <c r="W1085">
        <v>40.1</v>
      </c>
    </row>
    <row r="1086" spans="1:23" ht="16.5" x14ac:dyDescent="0.3">
      <c r="A1086" s="3">
        <v>1085</v>
      </c>
      <c r="B1086" s="1">
        <v>44915</v>
      </c>
      <c r="C1086" s="1" t="s">
        <v>67</v>
      </c>
      <c r="D1086" t="s">
        <v>27</v>
      </c>
      <c r="E1086">
        <v>19</v>
      </c>
      <c r="F1086" t="s">
        <v>25</v>
      </c>
      <c r="G1086">
        <v>182</v>
      </c>
      <c r="H1086">
        <v>2</v>
      </c>
      <c r="I1086" s="2">
        <f>IFERROR(Table2[[#This Row],[Defects]]/Table2[[#This Row],[Units Produced]],"")</f>
        <v>1.098901098901099E-2</v>
      </c>
      <c r="J1086">
        <v>21.77</v>
      </c>
      <c r="K1086" s="4">
        <f>IFERROR(Table2[[#This Row],[Units Produced]]/Table2[[#This Row],[Production Time Hours]],"")</f>
        <v>8.360128617363344</v>
      </c>
      <c r="L1086">
        <v>39.9</v>
      </c>
      <c r="M1086">
        <v>28.62</v>
      </c>
      <c r="N1086">
        <v>220.67</v>
      </c>
      <c r="O1086">
        <v>1</v>
      </c>
      <c r="P1086">
        <v>3.55</v>
      </c>
      <c r="Q1086">
        <v>2.08</v>
      </c>
      <c r="R1086">
        <v>2.35</v>
      </c>
      <c r="S1086">
        <v>3.5999999999999997E-2</v>
      </c>
      <c r="T1086">
        <v>0.78</v>
      </c>
      <c r="U1086">
        <v>2</v>
      </c>
      <c r="V1086">
        <v>21.5</v>
      </c>
      <c r="W1086">
        <v>49.6</v>
      </c>
    </row>
    <row r="1087" spans="1:23" ht="16.5" x14ac:dyDescent="0.3">
      <c r="A1087" s="3">
        <v>1086</v>
      </c>
      <c r="B1087" s="1">
        <v>44916</v>
      </c>
      <c r="C1087" s="1" t="s">
        <v>67</v>
      </c>
      <c r="D1087" t="s">
        <v>22</v>
      </c>
      <c r="E1087">
        <v>5</v>
      </c>
      <c r="F1087" t="s">
        <v>21</v>
      </c>
      <c r="G1087">
        <v>188</v>
      </c>
      <c r="I1087" s="2">
        <f>IFERROR(Table2[[#This Row],[Defects]]/Table2[[#This Row],[Units Produced]],"")</f>
        <v>0</v>
      </c>
      <c r="J1087">
        <v>10.94</v>
      </c>
      <c r="K1087" s="4">
        <f>IFERROR(Table2[[#This Row],[Units Produced]]/Table2[[#This Row],[Production Time Hours]],"")</f>
        <v>17.184643510054844</v>
      </c>
      <c r="L1087">
        <v>29.11</v>
      </c>
      <c r="M1087">
        <v>25.21</v>
      </c>
      <c r="N1087">
        <v>374.94</v>
      </c>
      <c r="O1087">
        <v>4</v>
      </c>
      <c r="P1087">
        <v>1.98</v>
      </c>
      <c r="Q1087">
        <v>0.13</v>
      </c>
      <c r="R1087">
        <v>1.9</v>
      </c>
      <c r="S1087">
        <v>0.02</v>
      </c>
      <c r="T1087">
        <v>1.35</v>
      </c>
      <c r="U1087">
        <v>2</v>
      </c>
      <c r="V1087">
        <v>24.5</v>
      </c>
      <c r="W1087">
        <v>56.6</v>
      </c>
    </row>
    <row r="1088" spans="1:23" ht="16.5" x14ac:dyDescent="0.3">
      <c r="A1088" s="3">
        <v>1087</v>
      </c>
      <c r="B1088" s="1">
        <v>44917</v>
      </c>
      <c r="C1088" s="1" t="s">
        <v>67</v>
      </c>
      <c r="D1088" t="s">
        <v>24</v>
      </c>
      <c r="E1088">
        <v>11</v>
      </c>
      <c r="F1088" t="s">
        <v>25</v>
      </c>
      <c r="G1088">
        <v>70</v>
      </c>
      <c r="H1088">
        <v>1</v>
      </c>
      <c r="I1088" s="2">
        <f>IFERROR(Table2[[#This Row],[Defects]]/Table2[[#This Row],[Units Produced]],"")</f>
        <v>1.4285714285714285E-2</v>
      </c>
      <c r="J1088">
        <v>19.899999999999999</v>
      </c>
      <c r="K1088" s="4">
        <f>IFERROR(Table2[[#This Row],[Units Produced]]/Table2[[#This Row],[Production Time Hours]],"")</f>
        <v>3.5175879396984926</v>
      </c>
      <c r="L1088">
        <v>44.28</v>
      </c>
      <c r="M1088">
        <v>24.55</v>
      </c>
      <c r="N1088">
        <v>234.14</v>
      </c>
      <c r="O1088">
        <v>4</v>
      </c>
      <c r="P1088">
        <v>4.12</v>
      </c>
      <c r="Q1088">
        <v>2.4300000000000002</v>
      </c>
      <c r="R1088">
        <v>1.26</v>
      </c>
      <c r="S1088">
        <v>3.9E-2</v>
      </c>
      <c r="T1088">
        <v>1.81</v>
      </c>
      <c r="U1088">
        <v>1</v>
      </c>
      <c r="V1088">
        <v>23.3</v>
      </c>
      <c r="W1088">
        <v>34.6</v>
      </c>
    </row>
    <row r="1089" spans="1:23" ht="16.5" x14ac:dyDescent="0.3">
      <c r="A1089" s="3">
        <v>1088</v>
      </c>
      <c r="B1089" s="1">
        <v>44918</v>
      </c>
      <c r="C1089" s="1" t="s">
        <v>67</v>
      </c>
      <c r="D1089" t="s">
        <v>27</v>
      </c>
      <c r="E1089">
        <v>19</v>
      </c>
      <c r="F1089" t="s">
        <v>25</v>
      </c>
      <c r="G1089">
        <v>77</v>
      </c>
      <c r="H1089">
        <v>3</v>
      </c>
      <c r="I1089" s="2">
        <f>IFERROR(Table2[[#This Row],[Defects]]/Table2[[#This Row],[Units Produced]],"")</f>
        <v>3.896103896103896E-2</v>
      </c>
      <c r="J1089">
        <v>17.52</v>
      </c>
      <c r="K1089" s="4">
        <f>IFERROR(Table2[[#This Row],[Units Produced]]/Table2[[#This Row],[Production Time Hours]],"")</f>
        <v>4.3949771689497714</v>
      </c>
      <c r="L1089">
        <v>47.99</v>
      </c>
      <c r="M1089">
        <v>24.79</v>
      </c>
      <c r="N1089">
        <v>422.33</v>
      </c>
      <c r="O1089">
        <v>3</v>
      </c>
      <c r="P1089">
        <v>4.1399999999999997</v>
      </c>
      <c r="Q1089">
        <v>2.0099999999999998</v>
      </c>
      <c r="R1089">
        <v>0.56000000000000005</v>
      </c>
      <c r="S1089">
        <v>3.5000000000000003E-2</v>
      </c>
      <c r="T1089">
        <v>0.51</v>
      </c>
      <c r="U1089">
        <v>2</v>
      </c>
      <c r="V1089">
        <v>20.9</v>
      </c>
      <c r="W1089">
        <v>54.3</v>
      </c>
    </row>
    <row r="1090" spans="1:23" ht="16.5" x14ac:dyDescent="0.3">
      <c r="A1090" s="3">
        <v>1089</v>
      </c>
      <c r="B1090" s="1">
        <v>44919</v>
      </c>
      <c r="C1090" s="1" t="s">
        <v>67</v>
      </c>
      <c r="D1090" t="s">
        <v>20</v>
      </c>
      <c r="E1090">
        <v>2</v>
      </c>
      <c r="F1090" t="s">
        <v>23</v>
      </c>
      <c r="G1090">
        <v>190</v>
      </c>
      <c r="I1090" s="2">
        <f>IFERROR(Table2[[#This Row],[Defects]]/Table2[[#This Row],[Units Produced]],"")</f>
        <v>0</v>
      </c>
      <c r="J1090">
        <v>2.66</v>
      </c>
      <c r="K1090" s="4">
        <f>IFERROR(Table2[[#This Row],[Units Produced]]/Table2[[#This Row],[Production Time Hours]],"")</f>
        <v>71.428571428571431</v>
      </c>
      <c r="L1090">
        <v>27.36</v>
      </c>
      <c r="M1090">
        <v>21.01</v>
      </c>
      <c r="N1090">
        <v>330.36</v>
      </c>
      <c r="O1090">
        <v>4</v>
      </c>
      <c r="P1090">
        <v>0.8</v>
      </c>
      <c r="Q1090">
        <v>2.2400000000000002</v>
      </c>
      <c r="R1090">
        <v>1.93</v>
      </c>
      <c r="S1090">
        <v>4.7E-2</v>
      </c>
      <c r="T1090">
        <v>1.52</v>
      </c>
      <c r="U1090">
        <v>1</v>
      </c>
      <c r="V1090">
        <v>21.2</v>
      </c>
      <c r="W1090">
        <v>58.7</v>
      </c>
    </row>
    <row r="1091" spans="1:23" ht="16.5" x14ac:dyDescent="0.3">
      <c r="A1091" s="3">
        <v>1090</v>
      </c>
      <c r="B1091" s="1">
        <v>44920</v>
      </c>
      <c r="C1091" s="1" t="s">
        <v>67</v>
      </c>
      <c r="D1091" t="s">
        <v>20</v>
      </c>
      <c r="E1091">
        <v>1</v>
      </c>
      <c r="F1091" t="s">
        <v>21</v>
      </c>
      <c r="G1091">
        <v>170</v>
      </c>
      <c r="H1091">
        <v>3</v>
      </c>
      <c r="I1091" s="2">
        <f>IFERROR(Table2[[#This Row],[Defects]]/Table2[[#This Row],[Units Produced]],"")</f>
        <v>1.7647058823529412E-2</v>
      </c>
      <c r="J1091">
        <v>22.19</v>
      </c>
      <c r="K1091" s="4">
        <f>IFERROR(Table2[[#This Row],[Units Produced]]/Table2[[#This Row],[Production Time Hours]],"")</f>
        <v>7.6611086074808465</v>
      </c>
      <c r="L1091">
        <v>24.01</v>
      </c>
      <c r="M1091">
        <v>25.83</v>
      </c>
      <c r="N1091">
        <v>366.42</v>
      </c>
      <c r="O1091">
        <v>2</v>
      </c>
      <c r="P1091">
        <v>0.35</v>
      </c>
      <c r="Q1091">
        <v>0.63</v>
      </c>
      <c r="R1091">
        <v>1.3</v>
      </c>
      <c r="S1091">
        <v>0.02</v>
      </c>
      <c r="T1091">
        <v>0.26</v>
      </c>
      <c r="U1091">
        <v>1</v>
      </c>
      <c r="V1091">
        <v>18.8</v>
      </c>
      <c r="W1091">
        <v>38.5</v>
      </c>
    </row>
    <row r="1092" spans="1:23" ht="16.5" x14ac:dyDescent="0.3">
      <c r="A1092" s="3">
        <v>1091</v>
      </c>
      <c r="B1092" s="1">
        <v>44921</v>
      </c>
      <c r="C1092" s="1" t="s">
        <v>67</v>
      </c>
      <c r="D1092" t="s">
        <v>24</v>
      </c>
      <c r="E1092">
        <v>10</v>
      </c>
      <c r="F1092" t="s">
        <v>21</v>
      </c>
      <c r="G1092">
        <v>198</v>
      </c>
      <c r="H1092">
        <v>1</v>
      </c>
      <c r="I1092" s="2">
        <f>IFERROR(Table2[[#This Row],[Defects]]/Table2[[#This Row],[Units Produced]],"")</f>
        <v>5.0505050505050509E-3</v>
      </c>
      <c r="J1092">
        <v>13.48</v>
      </c>
      <c r="K1092" s="4">
        <f>IFERROR(Table2[[#This Row],[Units Produced]]/Table2[[#This Row],[Production Time Hours]],"")</f>
        <v>14.688427299703264</v>
      </c>
      <c r="L1092">
        <v>35.340000000000003</v>
      </c>
      <c r="M1092">
        <v>28.41</v>
      </c>
      <c r="N1092">
        <v>115.16</v>
      </c>
      <c r="O1092">
        <v>1</v>
      </c>
      <c r="P1092">
        <v>1.56</v>
      </c>
      <c r="Q1092">
        <v>0.81</v>
      </c>
      <c r="R1092">
        <v>1.1200000000000001</v>
      </c>
      <c r="S1092">
        <v>4.3999999999999997E-2</v>
      </c>
      <c r="T1092">
        <v>0.38</v>
      </c>
      <c r="U1092">
        <v>1</v>
      </c>
      <c r="V1092">
        <v>22.5</v>
      </c>
      <c r="W1092">
        <v>41.7</v>
      </c>
    </row>
    <row r="1093" spans="1:23" ht="16.5" x14ac:dyDescent="0.3">
      <c r="A1093" s="3">
        <v>1092</v>
      </c>
      <c r="B1093" s="1">
        <v>44922</v>
      </c>
      <c r="C1093" s="1" t="s">
        <v>67</v>
      </c>
      <c r="D1093" t="s">
        <v>27</v>
      </c>
      <c r="E1093">
        <v>17</v>
      </c>
      <c r="F1093" t="s">
        <v>21</v>
      </c>
      <c r="G1093">
        <v>107</v>
      </c>
      <c r="H1093">
        <v>3</v>
      </c>
      <c r="I1093" s="2">
        <f>IFERROR(Table2[[#This Row],[Defects]]/Table2[[#This Row],[Units Produced]],"")</f>
        <v>2.8037383177570093E-2</v>
      </c>
      <c r="J1093">
        <v>11.64</v>
      </c>
      <c r="K1093" s="4">
        <f>IFERROR(Table2[[#This Row],[Units Produced]]/Table2[[#This Row],[Production Time Hours]],"")</f>
        <v>9.1924398625429546</v>
      </c>
      <c r="L1093">
        <v>49.92</v>
      </c>
      <c r="M1093">
        <v>25.37</v>
      </c>
      <c r="N1093">
        <v>394.29</v>
      </c>
      <c r="O1093">
        <v>1</v>
      </c>
      <c r="P1093">
        <v>0.97</v>
      </c>
      <c r="Q1093">
        <v>2.99</v>
      </c>
      <c r="R1093">
        <v>1.18</v>
      </c>
      <c r="S1093">
        <v>3.7999999999999999E-2</v>
      </c>
      <c r="T1093">
        <v>1.62</v>
      </c>
      <c r="U1093">
        <v>0</v>
      </c>
      <c r="V1093">
        <v>23.6</v>
      </c>
      <c r="W1093">
        <v>36.700000000000003</v>
      </c>
    </row>
    <row r="1094" spans="1:23" ht="16.5" x14ac:dyDescent="0.3">
      <c r="A1094" s="3">
        <v>1093</v>
      </c>
      <c r="B1094" s="1">
        <v>44923</v>
      </c>
      <c r="C1094" s="1" t="s">
        <v>67</v>
      </c>
      <c r="D1094" t="s">
        <v>22</v>
      </c>
      <c r="E1094">
        <v>6</v>
      </c>
      <c r="F1094" t="s">
        <v>21</v>
      </c>
      <c r="G1094">
        <v>184</v>
      </c>
      <c r="H1094">
        <v>5</v>
      </c>
      <c r="I1094" s="2">
        <f>IFERROR(Table2[[#This Row],[Defects]]/Table2[[#This Row],[Units Produced]],"")</f>
        <v>2.717391304347826E-2</v>
      </c>
      <c r="J1094">
        <v>14.49</v>
      </c>
      <c r="K1094" s="4">
        <f>IFERROR(Table2[[#This Row],[Units Produced]]/Table2[[#This Row],[Production Time Hours]],"")</f>
        <v>12.698412698412698</v>
      </c>
      <c r="L1094">
        <v>11.59</v>
      </c>
      <c r="M1094">
        <v>16.690000000000001</v>
      </c>
      <c r="N1094">
        <v>207.58</v>
      </c>
      <c r="O1094">
        <v>1</v>
      </c>
      <c r="P1094">
        <v>4</v>
      </c>
      <c r="R1094">
        <v>0.66</v>
      </c>
      <c r="S1094">
        <v>2.8000000000000001E-2</v>
      </c>
      <c r="T1094">
        <v>1.72</v>
      </c>
      <c r="U1094">
        <v>1</v>
      </c>
      <c r="V1094">
        <v>23.5</v>
      </c>
      <c r="W1094">
        <v>58.9</v>
      </c>
    </row>
    <row r="1095" spans="1:23" ht="16.5" x14ac:dyDescent="0.3">
      <c r="A1095" s="3">
        <v>1094</v>
      </c>
      <c r="B1095" s="1">
        <v>44924</v>
      </c>
      <c r="C1095" s="1" t="s">
        <v>67</v>
      </c>
      <c r="D1095" t="s">
        <v>20</v>
      </c>
      <c r="E1095">
        <v>2</v>
      </c>
      <c r="F1095" t="s">
        <v>23</v>
      </c>
      <c r="G1095">
        <v>144</v>
      </c>
      <c r="H1095">
        <v>3</v>
      </c>
      <c r="I1095" s="2">
        <f>IFERROR(Table2[[#This Row],[Defects]]/Table2[[#This Row],[Units Produced]],"")</f>
        <v>2.0833333333333332E-2</v>
      </c>
      <c r="J1095">
        <v>5.08</v>
      </c>
      <c r="K1095" s="4">
        <f>IFERROR(Table2[[#This Row],[Units Produced]]/Table2[[#This Row],[Production Time Hours]],"")</f>
        <v>28.346456692913385</v>
      </c>
      <c r="L1095">
        <v>24.66</v>
      </c>
      <c r="M1095">
        <v>21.78</v>
      </c>
      <c r="N1095">
        <v>357.52</v>
      </c>
      <c r="O1095">
        <v>1</v>
      </c>
      <c r="P1095">
        <v>2.66</v>
      </c>
      <c r="Q1095">
        <v>7.0000000000000007E-2</v>
      </c>
      <c r="R1095">
        <v>0.88</v>
      </c>
      <c r="S1095">
        <v>2.1999999999999999E-2</v>
      </c>
      <c r="T1095">
        <v>1.08</v>
      </c>
      <c r="U1095">
        <v>1</v>
      </c>
      <c r="V1095">
        <v>22.6</v>
      </c>
      <c r="W1095">
        <v>36.200000000000003</v>
      </c>
    </row>
    <row r="1096" spans="1:23" ht="16.5" x14ac:dyDescent="0.3">
      <c r="A1096" s="3">
        <v>1095</v>
      </c>
      <c r="B1096" s="1">
        <v>44925</v>
      </c>
      <c r="C1096" s="1" t="s">
        <v>67</v>
      </c>
      <c r="D1096" t="s">
        <v>24</v>
      </c>
      <c r="E1096">
        <v>9</v>
      </c>
      <c r="F1096" t="s">
        <v>25</v>
      </c>
      <c r="G1096">
        <v>75</v>
      </c>
      <c r="H1096">
        <v>1</v>
      </c>
      <c r="I1096" s="2">
        <f>IFERROR(Table2[[#This Row],[Defects]]/Table2[[#This Row],[Units Produced]],"")</f>
        <v>1.3333333333333334E-2</v>
      </c>
      <c r="J1096">
        <v>4.67</v>
      </c>
      <c r="K1096" s="4">
        <f>IFERROR(Table2[[#This Row],[Units Produced]]/Table2[[#This Row],[Production Time Hours]],"")</f>
        <v>16.059957173447536</v>
      </c>
      <c r="L1096">
        <v>29.62</v>
      </c>
      <c r="M1096">
        <v>21.06</v>
      </c>
      <c r="N1096">
        <v>267.64999999999998</v>
      </c>
      <c r="O1096">
        <v>4</v>
      </c>
      <c r="P1096">
        <v>3.3</v>
      </c>
      <c r="Q1096">
        <v>1.06</v>
      </c>
      <c r="R1096">
        <v>1.92</v>
      </c>
      <c r="S1096">
        <v>0.02</v>
      </c>
      <c r="T1096">
        <v>0.33</v>
      </c>
      <c r="U1096">
        <v>1</v>
      </c>
      <c r="V1096">
        <v>21.9</v>
      </c>
      <c r="W1096">
        <v>46.7</v>
      </c>
    </row>
    <row r="1097" spans="1:23" ht="16.5" x14ac:dyDescent="0.3">
      <c r="A1097" s="3">
        <v>1096</v>
      </c>
      <c r="B1097" s="1">
        <v>44926</v>
      </c>
      <c r="C1097" s="1" t="s">
        <v>67</v>
      </c>
      <c r="D1097" t="s">
        <v>27</v>
      </c>
      <c r="E1097">
        <v>18</v>
      </c>
      <c r="F1097" t="s">
        <v>23</v>
      </c>
      <c r="G1097">
        <v>108</v>
      </c>
      <c r="H1097">
        <v>2</v>
      </c>
      <c r="I1097" s="2">
        <f>IFERROR(Table2[[#This Row],[Defects]]/Table2[[#This Row],[Units Produced]],"")</f>
        <v>1.8518518518518517E-2</v>
      </c>
      <c r="J1097">
        <v>11.02</v>
      </c>
      <c r="K1097" s="4">
        <f>IFERROR(Table2[[#This Row],[Units Produced]]/Table2[[#This Row],[Production Time Hours]],"")</f>
        <v>9.8003629764065341</v>
      </c>
      <c r="L1097">
        <v>49.21</v>
      </c>
      <c r="M1097">
        <v>22.27</v>
      </c>
      <c r="N1097">
        <v>228.22</v>
      </c>
      <c r="O1097">
        <v>3</v>
      </c>
      <c r="P1097">
        <v>3.79</v>
      </c>
      <c r="Q1097">
        <v>1.1399999999999999</v>
      </c>
      <c r="R1097">
        <v>1.2</v>
      </c>
      <c r="S1097">
        <v>2.8000000000000001E-2</v>
      </c>
      <c r="T1097">
        <v>0.37</v>
      </c>
      <c r="U1097">
        <v>0</v>
      </c>
      <c r="V1097">
        <v>18.2</v>
      </c>
      <c r="W1097">
        <v>55.8</v>
      </c>
    </row>
    <row r="1098" spans="1:23" ht="16.5" x14ac:dyDescent="0.3">
      <c r="A1098" s="3">
        <v>1097</v>
      </c>
      <c r="B1098" s="1">
        <v>44927</v>
      </c>
      <c r="C1098" s="1" t="s">
        <v>56</v>
      </c>
      <c r="D1098" t="s">
        <v>22</v>
      </c>
      <c r="E1098">
        <v>6</v>
      </c>
      <c r="F1098" t="s">
        <v>23</v>
      </c>
      <c r="G1098">
        <v>94</v>
      </c>
      <c r="H1098">
        <v>7</v>
      </c>
      <c r="I1098" s="2">
        <f>IFERROR(Table2[[#This Row],[Defects]]/Table2[[#This Row],[Units Produced]],"")</f>
        <v>7.4468085106382975E-2</v>
      </c>
      <c r="J1098">
        <v>14.2</v>
      </c>
      <c r="K1098" s="4">
        <f>IFERROR(Table2[[#This Row],[Units Produced]]/Table2[[#This Row],[Production Time Hours]],"")</f>
        <v>6.619718309859155</v>
      </c>
      <c r="L1098">
        <v>43.03</v>
      </c>
      <c r="M1098">
        <v>19.37</v>
      </c>
      <c r="N1098">
        <v>240.26</v>
      </c>
      <c r="O1098">
        <v>2</v>
      </c>
      <c r="P1098">
        <v>4.33</v>
      </c>
      <c r="Q1098">
        <v>2.65</v>
      </c>
      <c r="R1098">
        <v>0.61</v>
      </c>
      <c r="S1098">
        <v>2.4E-2</v>
      </c>
      <c r="T1098">
        <v>1.89</v>
      </c>
      <c r="U1098">
        <v>2</v>
      </c>
      <c r="V1098">
        <v>24.6</v>
      </c>
      <c r="W1098">
        <v>35.299999999999997</v>
      </c>
    </row>
    <row r="1099" spans="1:23" ht="16.5" x14ac:dyDescent="0.3">
      <c r="A1099" s="3">
        <v>1098</v>
      </c>
      <c r="B1099" s="1">
        <v>44928</v>
      </c>
      <c r="C1099" s="1" t="s">
        <v>56</v>
      </c>
      <c r="D1099" t="s">
        <v>20</v>
      </c>
      <c r="E1099">
        <v>4</v>
      </c>
      <c r="F1099" t="s">
        <v>21</v>
      </c>
      <c r="G1099">
        <v>137</v>
      </c>
      <c r="H1099">
        <v>1</v>
      </c>
      <c r="I1099" s="2">
        <f>IFERROR(Table2[[#This Row],[Defects]]/Table2[[#This Row],[Units Produced]],"")</f>
        <v>7.2992700729927005E-3</v>
      </c>
      <c r="J1099">
        <v>2.31</v>
      </c>
      <c r="K1099" s="4">
        <f>IFERROR(Table2[[#This Row],[Units Produced]]/Table2[[#This Row],[Production Time Hours]],"")</f>
        <v>59.307359307359306</v>
      </c>
      <c r="L1099">
        <v>21.89</v>
      </c>
      <c r="M1099">
        <v>23.37</v>
      </c>
      <c r="N1099">
        <v>146.62</v>
      </c>
      <c r="O1099">
        <v>4</v>
      </c>
      <c r="P1099">
        <v>2.88</v>
      </c>
      <c r="R1099">
        <v>1.0900000000000001</v>
      </c>
      <c r="S1099">
        <v>3.4000000000000002E-2</v>
      </c>
      <c r="T1099">
        <v>1.1100000000000001</v>
      </c>
      <c r="U1099">
        <v>2</v>
      </c>
      <c r="V1099">
        <v>23.1</v>
      </c>
      <c r="W1099">
        <v>55.5</v>
      </c>
    </row>
    <row r="1100" spans="1:23" ht="16.5" x14ac:dyDescent="0.3">
      <c r="A1100" s="3">
        <v>1099</v>
      </c>
      <c r="B1100" s="1">
        <v>44929</v>
      </c>
      <c r="C1100" s="1" t="s">
        <v>56</v>
      </c>
      <c r="D1100" t="s">
        <v>24</v>
      </c>
      <c r="E1100">
        <v>11</v>
      </c>
      <c r="F1100" t="s">
        <v>25</v>
      </c>
      <c r="G1100">
        <v>123</v>
      </c>
      <c r="I1100" s="2">
        <f>IFERROR(Table2[[#This Row],[Defects]]/Table2[[#This Row],[Units Produced]],"")</f>
        <v>0</v>
      </c>
      <c r="J1100">
        <v>2.96</v>
      </c>
      <c r="K1100" s="4">
        <f>IFERROR(Table2[[#This Row],[Units Produced]]/Table2[[#This Row],[Production Time Hours]],"")</f>
        <v>41.554054054054056</v>
      </c>
      <c r="L1100">
        <v>41.31</v>
      </c>
      <c r="M1100">
        <v>27.07</v>
      </c>
      <c r="N1100">
        <v>153.31</v>
      </c>
      <c r="O1100">
        <v>4</v>
      </c>
      <c r="P1100">
        <v>2.99</v>
      </c>
      <c r="Q1100">
        <v>2.38</v>
      </c>
      <c r="R1100">
        <v>2.27</v>
      </c>
      <c r="S1100">
        <v>2.5999999999999999E-2</v>
      </c>
      <c r="T1100">
        <v>0.62</v>
      </c>
      <c r="U1100">
        <v>0</v>
      </c>
      <c r="V1100">
        <v>19.399999999999999</v>
      </c>
      <c r="W1100">
        <v>35.299999999999997</v>
      </c>
    </row>
    <row r="1101" spans="1:23" ht="16.5" x14ac:dyDescent="0.3">
      <c r="A1101" s="3">
        <v>1100</v>
      </c>
      <c r="B1101" s="1">
        <v>44930</v>
      </c>
      <c r="C1101" s="1" t="s">
        <v>56</v>
      </c>
      <c r="D1101" t="s">
        <v>26</v>
      </c>
      <c r="E1101">
        <v>14</v>
      </c>
      <c r="F1101" t="s">
        <v>23</v>
      </c>
      <c r="G1101">
        <v>117</v>
      </c>
      <c r="H1101">
        <v>6</v>
      </c>
      <c r="I1101" s="2">
        <f>IFERROR(Table2[[#This Row],[Defects]]/Table2[[#This Row],[Units Produced]],"")</f>
        <v>5.128205128205128E-2</v>
      </c>
      <c r="J1101">
        <v>22.62</v>
      </c>
      <c r="K1101" s="4">
        <f>IFERROR(Table2[[#This Row],[Units Produced]]/Table2[[#This Row],[Production Time Hours]],"")</f>
        <v>5.1724137931034484</v>
      </c>
      <c r="L1101">
        <v>18.329999999999998</v>
      </c>
      <c r="M1101">
        <v>20.03</v>
      </c>
      <c r="N1101">
        <v>147.12</v>
      </c>
      <c r="O1101">
        <v>2</v>
      </c>
      <c r="P1101">
        <v>3.38</v>
      </c>
      <c r="Q1101">
        <v>0.33</v>
      </c>
      <c r="R1101">
        <v>2.29</v>
      </c>
      <c r="S1101">
        <v>1.9E-2</v>
      </c>
      <c r="T1101">
        <v>1.18</v>
      </c>
      <c r="U1101">
        <v>1</v>
      </c>
      <c r="V1101">
        <v>18.600000000000001</v>
      </c>
      <c r="W1101">
        <v>44.6</v>
      </c>
    </row>
    <row r="1102" spans="1:23" ht="16.5" x14ac:dyDescent="0.3">
      <c r="A1102" s="3">
        <v>1101</v>
      </c>
      <c r="B1102" s="1">
        <v>44931</v>
      </c>
      <c r="C1102" s="1" t="s">
        <v>56</v>
      </c>
      <c r="D1102" t="s">
        <v>24</v>
      </c>
      <c r="E1102">
        <v>9</v>
      </c>
      <c r="F1102" t="s">
        <v>21</v>
      </c>
      <c r="G1102">
        <v>84</v>
      </c>
      <c r="H1102">
        <v>3</v>
      </c>
      <c r="I1102" s="2">
        <f>IFERROR(Table2[[#This Row],[Defects]]/Table2[[#This Row],[Units Produced]],"")</f>
        <v>3.5714285714285712E-2</v>
      </c>
      <c r="J1102">
        <v>9.2100000000000009</v>
      </c>
      <c r="K1102" s="4">
        <f>IFERROR(Table2[[#This Row],[Units Produced]]/Table2[[#This Row],[Production Time Hours]],"")</f>
        <v>9.1205211726384352</v>
      </c>
      <c r="L1102">
        <v>33.61</v>
      </c>
      <c r="M1102">
        <v>28.81</v>
      </c>
      <c r="N1102">
        <v>369.65</v>
      </c>
      <c r="O1102">
        <v>4</v>
      </c>
      <c r="P1102">
        <v>3.12</v>
      </c>
      <c r="Q1102">
        <v>1.53</v>
      </c>
      <c r="R1102">
        <v>2.0099999999999998</v>
      </c>
      <c r="S1102">
        <v>4.2000000000000003E-2</v>
      </c>
      <c r="T1102">
        <v>0.55000000000000004</v>
      </c>
      <c r="U1102">
        <v>2</v>
      </c>
      <c r="V1102">
        <v>19.3</v>
      </c>
      <c r="W1102">
        <v>30.8</v>
      </c>
    </row>
    <row r="1103" spans="1:23" ht="16.5" x14ac:dyDescent="0.3">
      <c r="A1103" s="3">
        <v>1102</v>
      </c>
      <c r="B1103" s="1">
        <v>44932</v>
      </c>
      <c r="C1103" s="1" t="s">
        <v>56</v>
      </c>
      <c r="D1103" t="s">
        <v>24</v>
      </c>
      <c r="E1103">
        <v>10</v>
      </c>
      <c r="F1103" t="s">
        <v>25</v>
      </c>
      <c r="G1103">
        <v>123</v>
      </c>
      <c r="I1103" s="2">
        <f>IFERROR(Table2[[#This Row],[Defects]]/Table2[[#This Row],[Units Produced]],"")</f>
        <v>0</v>
      </c>
      <c r="J1103">
        <v>3.51</v>
      </c>
      <c r="K1103" s="4">
        <f>IFERROR(Table2[[#This Row],[Units Produced]]/Table2[[#This Row],[Production Time Hours]],"")</f>
        <v>35.042735042735046</v>
      </c>
      <c r="L1103">
        <v>11.6</v>
      </c>
      <c r="M1103">
        <v>19.14</v>
      </c>
      <c r="N1103">
        <v>212.21</v>
      </c>
      <c r="O1103">
        <v>3</v>
      </c>
      <c r="P1103">
        <v>4.4800000000000004</v>
      </c>
      <c r="Q1103">
        <v>1.22</v>
      </c>
      <c r="R1103">
        <v>0.67</v>
      </c>
      <c r="S1103">
        <v>2.8000000000000001E-2</v>
      </c>
      <c r="T1103">
        <v>1.48</v>
      </c>
      <c r="U1103">
        <v>1</v>
      </c>
      <c r="V1103">
        <v>23.1</v>
      </c>
      <c r="W1103">
        <v>47.2</v>
      </c>
    </row>
    <row r="1104" spans="1:23" ht="16.5" x14ac:dyDescent="0.3">
      <c r="A1104" s="3">
        <v>1103</v>
      </c>
      <c r="B1104" s="1">
        <v>44933</v>
      </c>
      <c r="C1104" s="1" t="s">
        <v>56</v>
      </c>
      <c r="D1104" t="s">
        <v>24</v>
      </c>
      <c r="E1104">
        <v>10</v>
      </c>
      <c r="F1104" t="s">
        <v>23</v>
      </c>
      <c r="G1104">
        <v>96</v>
      </c>
      <c r="H1104">
        <v>2</v>
      </c>
      <c r="I1104" s="2">
        <f>IFERROR(Table2[[#This Row],[Defects]]/Table2[[#This Row],[Units Produced]],"")</f>
        <v>2.0833333333333332E-2</v>
      </c>
      <c r="J1104">
        <v>4.42</v>
      </c>
      <c r="K1104" s="4">
        <f>IFERROR(Table2[[#This Row],[Units Produced]]/Table2[[#This Row],[Production Time Hours]],"")</f>
        <v>21.719457013574662</v>
      </c>
      <c r="L1104">
        <v>26.98</v>
      </c>
      <c r="M1104">
        <v>22.52</v>
      </c>
      <c r="N1104">
        <v>483.95</v>
      </c>
      <c r="O1104">
        <v>3</v>
      </c>
      <c r="P1104">
        <v>0.38</v>
      </c>
      <c r="Q1104">
        <v>0.98</v>
      </c>
      <c r="R1104">
        <v>2.34</v>
      </c>
      <c r="S1104">
        <v>3.1E-2</v>
      </c>
      <c r="T1104">
        <v>0.35</v>
      </c>
      <c r="U1104">
        <v>1</v>
      </c>
      <c r="V1104">
        <v>23.3</v>
      </c>
      <c r="W1104">
        <v>45.4</v>
      </c>
    </row>
    <row r="1105" spans="1:23" ht="16.5" x14ac:dyDescent="0.3">
      <c r="A1105" s="3">
        <v>1104</v>
      </c>
      <c r="B1105" s="1">
        <v>44934</v>
      </c>
      <c r="C1105" s="1" t="s">
        <v>56</v>
      </c>
      <c r="D1105" t="s">
        <v>20</v>
      </c>
      <c r="E1105">
        <v>1</v>
      </c>
      <c r="F1105" t="s">
        <v>23</v>
      </c>
      <c r="G1105">
        <v>126</v>
      </c>
      <c r="H1105">
        <v>7</v>
      </c>
      <c r="I1105" s="2">
        <f>IFERROR(Table2[[#This Row],[Defects]]/Table2[[#This Row],[Units Produced]],"")</f>
        <v>5.5555555555555552E-2</v>
      </c>
      <c r="J1105">
        <v>10.1</v>
      </c>
      <c r="K1105" s="4">
        <f>IFERROR(Table2[[#This Row],[Units Produced]]/Table2[[#This Row],[Production Time Hours]],"")</f>
        <v>12.475247524752476</v>
      </c>
      <c r="L1105">
        <v>40.659999999999997</v>
      </c>
      <c r="M1105">
        <v>24.82</v>
      </c>
      <c r="N1105">
        <v>428.22</v>
      </c>
      <c r="O1105">
        <v>4</v>
      </c>
      <c r="P1105">
        <v>1.45</v>
      </c>
      <c r="Q1105">
        <v>2.33</v>
      </c>
      <c r="R1105">
        <v>2.2799999999999998</v>
      </c>
      <c r="S1105">
        <v>3.6999999999999998E-2</v>
      </c>
      <c r="T1105">
        <v>0.54</v>
      </c>
      <c r="U1105">
        <v>2</v>
      </c>
      <c r="V1105">
        <v>24.9</v>
      </c>
      <c r="W1105">
        <v>51.4</v>
      </c>
    </row>
    <row r="1106" spans="1:23" ht="16.5" x14ac:dyDescent="0.3">
      <c r="A1106" s="3">
        <v>1105</v>
      </c>
      <c r="B1106" s="1">
        <v>44935</v>
      </c>
      <c r="C1106" s="1" t="s">
        <v>56</v>
      </c>
      <c r="D1106" t="s">
        <v>20</v>
      </c>
      <c r="E1106">
        <v>4</v>
      </c>
      <c r="F1106" t="s">
        <v>25</v>
      </c>
      <c r="G1106">
        <v>159</v>
      </c>
      <c r="H1106">
        <v>6</v>
      </c>
      <c r="I1106" s="2">
        <f>IFERROR(Table2[[#This Row],[Defects]]/Table2[[#This Row],[Units Produced]],"")</f>
        <v>3.7735849056603772E-2</v>
      </c>
      <c r="J1106">
        <v>20.49</v>
      </c>
      <c r="K1106" s="4">
        <f>IFERROR(Table2[[#This Row],[Units Produced]]/Table2[[#This Row],[Production Time Hours]],"")</f>
        <v>7.7598828696925333</v>
      </c>
      <c r="L1106">
        <v>21.47</v>
      </c>
      <c r="M1106">
        <v>27.29</v>
      </c>
      <c r="N1106">
        <v>238.09</v>
      </c>
      <c r="O1106">
        <v>4</v>
      </c>
      <c r="P1106">
        <v>0.14000000000000001</v>
      </c>
      <c r="Q1106">
        <v>1.81</v>
      </c>
      <c r="R1106">
        <v>0.78</v>
      </c>
      <c r="S1106">
        <v>1.9E-2</v>
      </c>
      <c r="T1106">
        <v>1.44</v>
      </c>
      <c r="U1106">
        <v>2</v>
      </c>
      <c r="V1106">
        <v>24.6</v>
      </c>
      <c r="W1106">
        <v>54.5</v>
      </c>
    </row>
    <row r="1107" spans="1:23" ht="16.5" x14ac:dyDescent="0.3">
      <c r="A1107" s="3">
        <v>1106</v>
      </c>
      <c r="B1107" s="1">
        <v>44936</v>
      </c>
      <c r="C1107" s="1" t="s">
        <v>56</v>
      </c>
      <c r="D1107" t="s">
        <v>20</v>
      </c>
      <c r="E1107">
        <v>2</v>
      </c>
      <c r="F1107" t="s">
        <v>21</v>
      </c>
      <c r="G1107">
        <v>132</v>
      </c>
      <c r="H1107">
        <v>1</v>
      </c>
      <c r="I1107" s="2">
        <f>IFERROR(Table2[[#This Row],[Defects]]/Table2[[#This Row],[Units Produced]],"")</f>
        <v>7.575757575757576E-3</v>
      </c>
      <c r="J1107">
        <v>8.9499999999999993</v>
      </c>
      <c r="K1107" s="4">
        <f>IFERROR(Table2[[#This Row],[Units Produced]]/Table2[[#This Row],[Production Time Hours]],"")</f>
        <v>14.748603351955309</v>
      </c>
      <c r="L1107">
        <v>39.15</v>
      </c>
      <c r="M1107">
        <v>25.02</v>
      </c>
      <c r="N1107">
        <v>306.33999999999997</v>
      </c>
      <c r="O1107">
        <v>4</v>
      </c>
      <c r="P1107">
        <v>4.3499999999999996</v>
      </c>
      <c r="Q1107">
        <v>2.85</v>
      </c>
      <c r="R1107">
        <v>1.33</v>
      </c>
      <c r="S1107">
        <v>2.4E-2</v>
      </c>
      <c r="T1107">
        <v>0.1</v>
      </c>
      <c r="U1107">
        <v>1</v>
      </c>
      <c r="V1107">
        <v>21.6</v>
      </c>
      <c r="W1107">
        <v>59.2</v>
      </c>
    </row>
    <row r="1108" spans="1:23" ht="16.5" x14ac:dyDescent="0.3">
      <c r="A1108" s="3">
        <v>1107</v>
      </c>
      <c r="B1108" s="1">
        <v>44937</v>
      </c>
      <c r="C1108" s="1" t="s">
        <v>56</v>
      </c>
      <c r="D1108" t="s">
        <v>24</v>
      </c>
      <c r="E1108">
        <v>9</v>
      </c>
      <c r="F1108" t="s">
        <v>25</v>
      </c>
      <c r="G1108">
        <v>157</v>
      </c>
      <c r="H1108">
        <v>9</v>
      </c>
      <c r="I1108" s="2">
        <f>IFERROR(Table2[[#This Row],[Defects]]/Table2[[#This Row],[Units Produced]],"")</f>
        <v>5.7324840764331211E-2</v>
      </c>
      <c r="J1108">
        <v>17.899999999999999</v>
      </c>
      <c r="K1108" s="4">
        <f>IFERROR(Table2[[#This Row],[Units Produced]]/Table2[[#This Row],[Production Time Hours]],"")</f>
        <v>8.7709497206703926</v>
      </c>
      <c r="L1108">
        <v>23.1</v>
      </c>
      <c r="M1108">
        <v>28.22</v>
      </c>
      <c r="N1108">
        <v>413.98</v>
      </c>
      <c r="O1108">
        <v>3</v>
      </c>
      <c r="P1108">
        <v>2.4700000000000002</v>
      </c>
      <c r="R1108">
        <v>1.53</v>
      </c>
      <c r="S1108">
        <v>1.9E-2</v>
      </c>
      <c r="T1108">
        <v>1.99</v>
      </c>
      <c r="U1108">
        <v>2</v>
      </c>
      <c r="V1108">
        <v>20.399999999999999</v>
      </c>
      <c r="W1108">
        <v>51.3</v>
      </c>
    </row>
    <row r="1109" spans="1:23" ht="16.5" x14ac:dyDescent="0.3">
      <c r="A1109" s="3">
        <v>1108</v>
      </c>
      <c r="B1109" s="1">
        <v>44938</v>
      </c>
      <c r="C1109" s="1" t="s">
        <v>56</v>
      </c>
      <c r="D1109" t="s">
        <v>24</v>
      </c>
      <c r="E1109">
        <v>9</v>
      </c>
      <c r="F1109" t="s">
        <v>25</v>
      </c>
      <c r="G1109">
        <v>141</v>
      </c>
      <c r="H1109">
        <v>1</v>
      </c>
      <c r="I1109" s="2">
        <f>IFERROR(Table2[[#This Row],[Defects]]/Table2[[#This Row],[Units Produced]],"")</f>
        <v>7.0921985815602835E-3</v>
      </c>
      <c r="J1109">
        <v>7.7</v>
      </c>
      <c r="K1109" s="4">
        <f>IFERROR(Table2[[#This Row],[Units Produced]]/Table2[[#This Row],[Production Time Hours]],"")</f>
        <v>18.311688311688311</v>
      </c>
      <c r="L1109">
        <v>12.88</v>
      </c>
      <c r="M1109">
        <v>27.47</v>
      </c>
      <c r="N1109">
        <v>158.49</v>
      </c>
      <c r="O1109">
        <v>1</v>
      </c>
      <c r="P1109">
        <v>4.1399999999999997</v>
      </c>
      <c r="Q1109">
        <v>0.37</v>
      </c>
      <c r="R1109">
        <v>0.5</v>
      </c>
      <c r="S1109">
        <v>3.5999999999999997E-2</v>
      </c>
      <c r="T1109">
        <v>0.67</v>
      </c>
      <c r="U1109">
        <v>2</v>
      </c>
      <c r="V1109">
        <v>19.399999999999999</v>
      </c>
      <c r="W1109">
        <v>47.4</v>
      </c>
    </row>
    <row r="1110" spans="1:23" ht="16.5" x14ac:dyDescent="0.3">
      <c r="A1110" s="3">
        <v>1109</v>
      </c>
      <c r="B1110" s="1">
        <v>44939</v>
      </c>
      <c r="C1110" s="1" t="s">
        <v>56</v>
      </c>
      <c r="D1110" t="s">
        <v>27</v>
      </c>
      <c r="E1110">
        <v>18</v>
      </c>
      <c r="F1110" t="s">
        <v>25</v>
      </c>
      <c r="G1110">
        <v>145</v>
      </c>
      <c r="I1110" s="2">
        <f>IFERROR(Table2[[#This Row],[Defects]]/Table2[[#This Row],[Units Produced]],"")</f>
        <v>0</v>
      </c>
      <c r="J1110">
        <v>11.25</v>
      </c>
      <c r="K1110" s="4">
        <f>IFERROR(Table2[[#This Row],[Units Produced]]/Table2[[#This Row],[Production Time Hours]],"")</f>
        <v>12.888888888888889</v>
      </c>
      <c r="L1110">
        <v>46.05</v>
      </c>
      <c r="M1110">
        <v>18.059999999999999</v>
      </c>
      <c r="N1110">
        <v>173.04</v>
      </c>
      <c r="O1110">
        <v>2</v>
      </c>
      <c r="Q1110">
        <v>0.71</v>
      </c>
      <c r="R1110">
        <v>1.08</v>
      </c>
      <c r="S1110">
        <v>4.3999999999999997E-2</v>
      </c>
      <c r="T1110">
        <v>1.39</v>
      </c>
      <c r="U1110">
        <v>1</v>
      </c>
      <c r="V1110">
        <v>19.399999999999999</v>
      </c>
      <c r="W1110">
        <v>54.6</v>
      </c>
    </row>
    <row r="1111" spans="1:23" ht="16.5" x14ac:dyDescent="0.3">
      <c r="A1111" s="3">
        <v>1110</v>
      </c>
      <c r="B1111" s="1">
        <v>44940</v>
      </c>
      <c r="C1111" s="1" t="s">
        <v>56</v>
      </c>
      <c r="D1111" t="s">
        <v>27</v>
      </c>
      <c r="E1111">
        <v>18</v>
      </c>
      <c r="F1111" t="s">
        <v>25</v>
      </c>
      <c r="G1111">
        <v>77</v>
      </c>
      <c r="H1111">
        <v>4</v>
      </c>
      <c r="I1111" s="2">
        <f>IFERROR(Table2[[#This Row],[Defects]]/Table2[[#This Row],[Units Produced]],"")</f>
        <v>5.1948051948051951E-2</v>
      </c>
      <c r="J1111">
        <v>6.66</v>
      </c>
      <c r="K1111" s="4">
        <f>IFERROR(Table2[[#This Row],[Units Produced]]/Table2[[#This Row],[Production Time Hours]],"")</f>
        <v>11.561561561561561</v>
      </c>
      <c r="L1111">
        <v>26.81</v>
      </c>
      <c r="M1111">
        <v>20.56</v>
      </c>
      <c r="N1111">
        <v>251.48</v>
      </c>
      <c r="O1111">
        <v>3</v>
      </c>
      <c r="P1111">
        <v>0.56000000000000005</v>
      </c>
      <c r="Q1111">
        <v>2.0499999999999998</v>
      </c>
      <c r="R1111">
        <v>1.05</v>
      </c>
      <c r="S1111">
        <v>2.5999999999999999E-2</v>
      </c>
      <c r="T1111">
        <v>0.17</v>
      </c>
      <c r="U1111">
        <v>1</v>
      </c>
      <c r="V1111">
        <v>19.2</v>
      </c>
      <c r="W1111">
        <v>54.5</v>
      </c>
    </row>
    <row r="1112" spans="1:23" ht="16.5" x14ac:dyDescent="0.3">
      <c r="A1112" s="3">
        <v>1111</v>
      </c>
      <c r="B1112" s="1">
        <v>44941</v>
      </c>
      <c r="C1112" s="1" t="s">
        <v>56</v>
      </c>
      <c r="D1112" t="s">
        <v>22</v>
      </c>
      <c r="E1112">
        <v>5</v>
      </c>
      <c r="F1112" t="s">
        <v>23</v>
      </c>
      <c r="G1112">
        <v>69</v>
      </c>
      <c r="H1112">
        <v>5</v>
      </c>
      <c r="I1112" s="2">
        <f>IFERROR(Table2[[#This Row],[Defects]]/Table2[[#This Row],[Units Produced]],"")</f>
        <v>7.2463768115942032E-2</v>
      </c>
      <c r="J1112">
        <v>17.87</v>
      </c>
      <c r="K1112" s="4">
        <f>IFERROR(Table2[[#This Row],[Units Produced]]/Table2[[#This Row],[Production Time Hours]],"")</f>
        <v>3.8612199216564074</v>
      </c>
      <c r="L1112">
        <v>39.58</v>
      </c>
      <c r="M1112">
        <v>15.44</v>
      </c>
      <c r="N1112">
        <v>308.95999999999998</v>
      </c>
      <c r="O1112">
        <v>2</v>
      </c>
      <c r="Q1112">
        <v>1.97</v>
      </c>
      <c r="R1112">
        <v>1.57</v>
      </c>
      <c r="S1112">
        <v>1.7000000000000001E-2</v>
      </c>
      <c r="T1112">
        <v>1.1299999999999999</v>
      </c>
      <c r="U1112">
        <v>2</v>
      </c>
      <c r="V1112">
        <v>21.9</v>
      </c>
      <c r="W1112">
        <v>56.6</v>
      </c>
    </row>
    <row r="1113" spans="1:23" ht="16.5" x14ac:dyDescent="0.3">
      <c r="A1113" s="3">
        <v>1112</v>
      </c>
      <c r="B1113" s="1">
        <v>44942</v>
      </c>
      <c r="C1113" s="1" t="s">
        <v>56</v>
      </c>
      <c r="D1113" t="s">
        <v>26</v>
      </c>
      <c r="E1113">
        <v>15</v>
      </c>
      <c r="F1113" t="s">
        <v>23</v>
      </c>
      <c r="G1113">
        <v>71</v>
      </c>
      <c r="H1113">
        <v>2</v>
      </c>
      <c r="I1113" s="2">
        <f>IFERROR(Table2[[#This Row],[Defects]]/Table2[[#This Row],[Units Produced]],"")</f>
        <v>2.8169014084507043E-2</v>
      </c>
      <c r="J1113">
        <v>19.100000000000001</v>
      </c>
      <c r="K1113" s="4">
        <f>IFERROR(Table2[[#This Row],[Units Produced]]/Table2[[#This Row],[Production Time Hours]],"")</f>
        <v>3.7172774869109944</v>
      </c>
      <c r="L1113">
        <v>33.76</v>
      </c>
      <c r="M1113">
        <v>19.309999999999999</v>
      </c>
      <c r="N1113">
        <v>150.82</v>
      </c>
      <c r="O1113">
        <v>2</v>
      </c>
      <c r="P1113">
        <v>0.2</v>
      </c>
      <c r="R1113">
        <v>0.51</v>
      </c>
      <c r="S1113">
        <v>0.04</v>
      </c>
      <c r="T1113">
        <v>1.07</v>
      </c>
      <c r="U1113">
        <v>0</v>
      </c>
      <c r="V1113">
        <v>18.2</v>
      </c>
      <c r="W1113">
        <v>56.3</v>
      </c>
    </row>
    <row r="1114" spans="1:23" ht="16.5" x14ac:dyDescent="0.3">
      <c r="A1114" s="3">
        <v>1113</v>
      </c>
      <c r="B1114" s="1">
        <v>44943</v>
      </c>
      <c r="C1114" s="1" t="s">
        <v>56</v>
      </c>
      <c r="D1114" t="s">
        <v>20</v>
      </c>
      <c r="E1114">
        <v>3</v>
      </c>
      <c r="F1114" t="s">
        <v>23</v>
      </c>
      <c r="G1114">
        <v>179</v>
      </c>
      <c r="I1114" s="2">
        <f>IFERROR(Table2[[#This Row],[Defects]]/Table2[[#This Row],[Units Produced]],"")</f>
        <v>0</v>
      </c>
      <c r="J1114">
        <v>11.58</v>
      </c>
      <c r="K1114" s="4">
        <f>IFERROR(Table2[[#This Row],[Units Produced]]/Table2[[#This Row],[Production Time Hours]],"")</f>
        <v>15.45768566493955</v>
      </c>
      <c r="L1114">
        <v>36.96</v>
      </c>
      <c r="M1114">
        <v>15.23</v>
      </c>
      <c r="N1114">
        <v>286.64</v>
      </c>
      <c r="O1114">
        <v>1</v>
      </c>
      <c r="P1114">
        <v>1.42</v>
      </c>
      <c r="Q1114">
        <v>2.16</v>
      </c>
      <c r="R1114">
        <v>1.4</v>
      </c>
      <c r="S1114">
        <v>0.05</v>
      </c>
      <c r="T1114">
        <v>0.53</v>
      </c>
      <c r="U1114">
        <v>2</v>
      </c>
      <c r="V1114">
        <v>20.100000000000001</v>
      </c>
      <c r="W1114">
        <v>51.3</v>
      </c>
    </row>
    <row r="1115" spans="1:23" ht="16.5" x14ac:dyDescent="0.3">
      <c r="A1115" s="3">
        <v>1114</v>
      </c>
      <c r="B1115" s="1">
        <v>44944</v>
      </c>
      <c r="C1115" s="1" t="s">
        <v>56</v>
      </c>
      <c r="D1115" t="s">
        <v>26</v>
      </c>
      <c r="E1115">
        <v>16</v>
      </c>
      <c r="F1115" t="s">
        <v>21</v>
      </c>
      <c r="G1115">
        <v>116</v>
      </c>
      <c r="H1115">
        <v>3</v>
      </c>
      <c r="I1115" s="2">
        <f>IFERROR(Table2[[#This Row],[Defects]]/Table2[[#This Row],[Units Produced]],"")</f>
        <v>2.5862068965517241E-2</v>
      </c>
      <c r="J1115">
        <v>17.48</v>
      </c>
      <c r="K1115" s="4">
        <f>IFERROR(Table2[[#This Row],[Units Produced]]/Table2[[#This Row],[Production Time Hours]],"")</f>
        <v>6.6361556064073222</v>
      </c>
      <c r="L1115">
        <v>31.53</v>
      </c>
      <c r="M1115">
        <v>25.3</v>
      </c>
      <c r="N1115">
        <v>178.47</v>
      </c>
      <c r="O1115">
        <v>2</v>
      </c>
      <c r="P1115">
        <v>4.62</v>
      </c>
      <c r="R1115">
        <v>1.1599999999999999</v>
      </c>
      <c r="S1115">
        <v>1.7999999999999999E-2</v>
      </c>
      <c r="T1115">
        <v>0.7</v>
      </c>
      <c r="U1115">
        <v>1</v>
      </c>
      <c r="V1115">
        <v>20.7</v>
      </c>
      <c r="W1115">
        <v>51.2</v>
      </c>
    </row>
    <row r="1116" spans="1:23" ht="16.5" x14ac:dyDescent="0.3">
      <c r="A1116" s="3">
        <v>1115</v>
      </c>
      <c r="B1116" s="1">
        <v>44945</v>
      </c>
      <c r="C1116" s="1" t="s">
        <v>56</v>
      </c>
      <c r="D1116" t="s">
        <v>20</v>
      </c>
      <c r="E1116">
        <v>2</v>
      </c>
      <c r="F1116" t="s">
        <v>25</v>
      </c>
      <c r="G1116">
        <v>193</v>
      </c>
      <c r="I1116" s="2">
        <f>IFERROR(Table2[[#This Row],[Defects]]/Table2[[#This Row],[Units Produced]],"")</f>
        <v>0</v>
      </c>
      <c r="J1116">
        <v>8.3699999999999992</v>
      </c>
      <c r="K1116" s="4">
        <f>IFERROR(Table2[[#This Row],[Units Produced]]/Table2[[#This Row],[Production Time Hours]],"")</f>
        <v>23.058542413381126</v>
      </c>
      <c r="L1116">
        <v>31.92</v>
      </c>
      <c r="M1116">
        <v>25.65</v>
      </c>
      <c r="N1116">
        <v>451.63</v>
      </c>
      <c r="O1116">
        <v>3</v>
      </c>
      <c r="P1116">
        <v>3.75</v>
      </c>
      <c r="R1116">
        <v>1.61</v>
      </c>
      <c r="S1116">
        <v>1.9E-2</v>
      </c>
      <c r="T1116">
        <v>1.7</v>
      </c>
      <c r="U1116">
        <v>1</v>
      </c>
      <c r="V1116">
        <v>19.100000000000001</v>
      </c>
      <c r="W1116">
        <v>37.5</v>
      </c>
    </row>
    <row r="1117" spans="1:23" ht="16.5" x14ac:dyDescent="0.3">
      <c r="A1117" s="3">
        <v>1116</v>
      </c>
      <c r="B1117" s="1">
        <v>44946</v>
      </c>
      <c r="C1117" s="1" t="s">
        <v>56</v>
      </c>
      <c r="D1117" t="s">
        <v>27</v>
      </c>
      <c r="E1117">
        <v>20</v>
      </c>
      <c r="F1117" t="s">
        <v>25</v>
      </c>
      <c r="G1117">
        <v>89</v>
      </c>
      <c r="H1117">
        <v>9</v>
      </c>
      <c r="I1117" s="2">
        <f>IFERROR(Table2[[#This Row],[Defects]]/Table2[[#This Row],[Units Produced]],"")</f>
        <v>0.10112359550561797</v>
      </c>
      <c r="J1117">
        <v>11.57</v>
      </c>
      <c r="K1117" s="4">
        <f>IFERROR(Table2[[#This Row],[Units Produced]]/Table2[[#This Row],[Production Time Hours]],"")</f>
        <v>7.6923076923076925</v>
      </c>
      <c r="L1117">
        <v>44.69</v>
      </c>
      <c r="M1117">
        <v>26.74</v>
      </c>
      <c r="N1117">
        <v>474.08</v>
      </c>
      <c r="O1117">
        <v>3</v>
      </c>
      <c r="P1117">
        <v>1.54</v>
      </c>
      <c r="Q1117">
        <v>1.72</v>
      </c>
      <c r="R1117">
        <v>1.25</v>
      </c>
      <c r="S1117">
        <v>4.1000000000000002E-2</v>
      </c>
      <c r="T1117">
        <v>0.47</v>
      </c>
      <c r="U1117">
        <v>0</v>
      </c>
      <c r="V1117">
        <v>23.9</v>
      </c>
      <c r="W1117">
        <v>31.4</v>
      </c>
    </row>
    <row r="1118" spans="1:23" ht="16.5" x14ac:dyDescent="0.3">
      <c r="A1118" s="3">
        <v>1117</v>
      </c>
      <c r="B1118" s="1">
        <v>44947</v>
      </c>
      <c r="C1118" s="1" t="s">
        <v>56</v>
      </c>
      <c r="D1118" t="s">
        <v>22</v>
      </c>
      <c r="E1118">
        <v>7</v>
      </c>
      <c r="F1118" t="s">
        <v>23</v>
      </c>
      <c r="G1118">
        <v>174</v>
      </c>
      <c r="H1118">
        <v>1</v>
      </c>
      <c r="I1118" s="2">
        <f>IFERROR(Table2[[#This Row],[Defects]]/Table2[[#This Row],[Units Produced]],"")</f>
        <v>5.7471264367816091E-3</v>
      </c>
      <c r="J1118">
        <v>21.14</v>
      </c>
      <c r="K1118" s="4">
        <f>IFERROR(Table2[[#This Row],[Units Produced]]/Table2[[#This Row],[Production Time Hours]],"")</f>
        <v>8.2308420056764433</v>
      </c>
      <c r="L1118">
        <v>32.65</v>
      </c>
      <c r="M1118">
        <v>17.13</v>
      </c>
      <c r="N1118">
        <v>394.24</v>
      </c>
      <c r="O1118">
        <v>3</v>
      </c>
      <c r="P1118">
        <v>1.79</v>
      </c>
      <c r="Q1118">
        <v>1.31</v>
      </c>
      <c r="R1118">
        <v>0.85</v>
      </c>
      <c r="S1118">
        <v>2.5000000000000001E-2</v>
      </c>
      <c r="T1118">
        <v>1.38</v>
      </c>
      <c r="U1118">
        <v>2</v>
      </c>
      <c r="V1118">
        <v>19.399999999999999</v>
      </c>
      <c r="W1118">
        <v>46.1</v>
      </c>
    </row>
    <row r="1119" spans="1:23" ht="16.5" x14ac:dyDescent="0.3">
      <c r="A1119" s="3">
        <v>1118</v>
      </c>
      <c r="B1119" s="1">
        <v>44948</v>
      </c>
      <c r="C1119" s="1" t="s">
        <v>56</v>
      </c>
      <c r="D1119" t="s">
        <v>26</v>
      </c>
      <c r="E1119">
        <v>16</v>
      </c>
      <c r="F1119" t="s">
        <v>23</v>
      </c>
      <c r="G1119">
        <v>122</v>
      </c>
      <c r="H1119">
        <v>7</v>
      </c>
      <c r="I1119" s="2">
        <f>IFERROR(Table2[[#This Row],[Defects]]/Table2[[#This Row],[Units Produced]],"")</f>
        <v>5.737704918032787E-2</v>
      </c>
      <c r="J1119">
        <v>2.0699999999999998</v>
      </c>
      <c r="K1119" s="4">
        <f>IFERROR(Table2[[#This Row],[Units Produced]]/Table2[[#This Row],[Production Time Hours]],"")</f>
        <v>58.937198067632856</v>
      </c>
      <c r="L1119">
        <v>42.36</v>
      </c>
      <c r="M1119">
        <v>19.87</v>
      </c>
      <c r="N1119">
        <v>154.81</v>
      </c>
      <c r="O1119">
        <v>2</v>
      </c>
      <c r="P1119">
        <v>2.89</v>
      </c>
      <c r="Q1119">
        <v>1.52</v>
      </c>
      <c r="R1119">
        <v>2.0299999999999998</v>
      </c>
      <c r="S1119">
        <v>0.04</v>
      </c>
      <c r="T1119">
        <v>0.9</v>
      </c>
      <c r="U1119">
        <v>1</v>
      </c>
      <c r="V1119">
        <v>23.1</v>
      </c>
      <c r="W1119">
        <v>40.700000000000003</v>
      </c>
    </row>
    <row r="1120" spans="1:23" ht="16.5" x14ac:dyDescent="0.3">
      <c r="A1120" s="3">
        <v>1119</v>
      </c>
      <c r="B1120" s="1">
        <v>44949</v>
      </c>
      <c r="C1120" s="1" t="s">
        <v>56</v>
      </c>
      <c r="D1120" t="s">
        <v>24</v>
      </c>
      <c r="E1120">
        <v>10</v>
      </c>
      <c r="F1120" t="s">
        <v>21</v>
      </c>
      <c r="G1120">
        <v>81</v>
      </c>
      <c r="H1120">
        <v>9</v>
      </c>
      <c r="I1120" s="2">
        <f>IFERROR(Table2[[#This Row],[Defects]]/Table2[[#This Row],[Units Produced]],"")</f>
        <v>0.1111111111111111</v>
      </c>
      <c r="J1120">
        <v>11.51</v>
      </c>
      <c r="K1120" s="4">
        <f>IFERROR(Table2[[#This Row],[Units Produced]]/Table2[[#This Row],[Production Time Hours]],"")</f>
        <v>7.0373588184187668</v>
      </c>
      <c r="L1120">
        <v>27.88</v>
      </c>
      <c r="M1120">
        <v>24.43</v>
      </c>
      <c r="N1120">
        <v>375.06</v>
      </c>
      <c r="O1120">
        <v>4</v>
      </c>
      <c r="P1120">
        <v>4.38</v>
      </c>
      <c r="Q1120">
        <v>0.64</v>
      </c>
      <c r="R1120">
        <v>0.72</v>
      </c>
      <c r="S1120">
        <v>2.3E-2</v>
      </c>
      <c r="T1120">
        <v>1.02</v>
      </c>
      <c r="U1120">
        <v>1</v>
      </c>
      <c r="V1120">
        <v>24.1</v>
      </c>
      <c r="W1120">
        <v>39.9</v>
      </c>
    </row>
    <row r="1121" spans="1:23" ht="16.5" x14ac:dyDescent="0.3">
      <c r="A1121" s="3">
        <v>1120</v>
      </c>
      <c r="B1121" s="1">
        <v>44950</v>
      </c>
      <c r="C1121" s="1" t="s">
        <v>56</v>
      </c>
      <c r="D1121" t="s">
        <v>27</v>
      </c>
      <c r="E1121">
        <v>19</v>
      </c>
      <c r="F1121" t="s">
        <v>23</v>
      </c>
      <c r="G1121">
        <v>196</v>
      </c>
      <c r="H1121">
        <v>5</v>
      </c>
      <c r="I1121" s="2">
        <f>IFERROR(Table2[[#This Row],[Defects]]/Table2[[#This Row],[Units Produced]],"")</f>
        <v>2.5510204081632654E-2</v>
      </c>
      <c r="J1121">
        <v>2.27</v>
      </c>
      <c r="K1121" s="4">
        <f>IFERROR(Table2[[#This Row],[Units Produced]]/Table2[[#This Row],[Production Time Hours]],"")</f>
        <v>86.343612334801762</v>
      </c>
      <c r="L1121">
        <v>48.92</v>
      </c>
      <c r="M1121">
        <v>27.8</v>
      </c>
      <c r="N1121">
        <v>315.77</v>
      </c>
      <c r="O1121">
        <v>3</v>
      </c>
      <c r="P1121">
        <v>3.82</v>
      </c>
      <c r="Q1121">
        <v>1.83</v>
      </c>
      <c r="R1121">
        <v>1.63</v>
      </c>
      <c r="S1121">
        <v>0.04</v>
      </c>
      <c r="U1121">
        <v>1</v>
      </c>
      <c r="V1121">
        <v>21.7</v>
      </c>
      <c r="W1121">
        <v>44.3</v>
      </c>
    </row>
    <row r="1122" spans="1:23" ht="16.5" x14ac:dyDescent="0.3">
      <c r="A1122" s="3">
        <v>1121</v>
      </c>
      <c r="B1122" s="1">
        <v>44951</v>
      </c>
      <c r="C1122" s="1" t="s">
        <v>56</v>
      </c>
      <c r="D1122" t="s">
        <v>22</v>
      </c>
      <c r="E1122">
        <v>6</v>
      </c>
      <c r="F1122" t="s">
        <v>21</v>
      </c>
      <c r="G1122">
        <v>195</v>
      </c>
      <c r="H1122">
        <v>9</v>
      </c>
      <c r="I1122" s="2">
        <f>IFERROR(Table2[[#This Row],[Defects]]/Table2[[#This Row],[Units Produced]],"")</f>
        <v>4.6153846153846156E-2</v>
      </c>
      <c r="J1122">
        <v>10.94</v>
      </c>
      <c r="K1122" s="4">
        <f>IFERROR(Table2[[#This Row],[Units Produced]]/Table2[[#This Row],[Production Time Hours]],"")</f>
        <v>17.824497257769654</v>
      </c>
      <c r="L1122">
        <v>12.49</v>
      </c>
      <c r="M1122">
        <v>27.74</v>
      </c>
      <c r="N1122">
        <v>439.79</v>
      </c>
      <c r="O1122">
        <v>4</v>
      </c>
      <c r="P1122">
        <v>4.42</v>
      </c>
      <c r="Q1122">
        <v>1.01</v>
      </c>
      <c r="R1122">
        <v>0.82</v>
      </c>
      <c r="S1122">
        <v>3.9E-2</v>
      </c>
      <c r="U1122">
        <v>1</v>
      </c>
      <c r="V1122">
        <v>22.7</v>
      </c>
      <c r="W1122">
        <v>54.6</v>
      </c>
    </row>
    <row r="1123" spans="1:23" ht="16.5" x14ac:dyDescent="0.3">
      <c r="A1123" s="3">
        <v>1122</v>
      </c>
      <c r="B1123" s="1">
        <v>44952</v>
      </c>
      <c r="C1123" s="1" t="s">
        <v>56</v>
      </c>
      <c r="D1123" t="s">
        <v>20</v>
      </c>
      <c r="E1123">
        <v>4</v>
      </c>
      <c r="F1123" t="s">
        <v>25</v>
      </c>
      <c r="G1123">
        <v>134</v>
      </c>
      <c r="H1123">
        <v>8</v>
      </c>
      <c r="I1123" s="2">
        <f>IFERROR(Table2[[#This Row],[Defects]]/Table2[[#This Row],[Units Produced]],"")</f>
        <v>5.9701492537313432E-2</v>
      </c>
      <c r="J1123">
        <v>12.99</v>
      </c>
      <c r="K1123" s="4">
        <f>IFERROR(Table2[[#This Row],[Units Produced]]/Table2[[#This Row],[Production Time Hours]],"")</f>
        <v>10.31562740569669</v>
      </c>
      <c r="L1123">
        <v>25.15</v>
      </c>
      <c r="M1123">
        <v>21.05</v>
      </c>
      <c r="N1123">
        <v>252.58</v>
      </c>
      <c r="O1123">
        <v>3</v>
      </c>
      <c r="P1123">
        <v>0.08</v>
      </c>
      <c r="Q1123">
        <v>2.4</v>
      </c>
      <c r="R1123">
        <v>2.1</v>
      </c>
      <c r="S1123">
        <v>4.2000000000000003E-2</v>
      </c>
      <c r="T1123">
        <v>0.01</v>
      </c>
      <c r="U1123">
        <v>1</v>
      </c>
      <c r="V1123">
        <v>20.5</v>
      </c>
      <c r="W1123">
        <v>51.1</v>
      </c>
    </row>
    <row r="1124" spans="1:23" ht="16.5" x14ac:dyDescent="0.3">
      <c r="A1124" s="3">
        <v>1123</v>
      </c>
      <c r="B1124" s="1">
        <v>44953</v>
      </c>
      <c r="C1124" s="1" t="s">
        <v>56</v>
      </c>
      <c r="D1124" t="s">
        <v>20</v>
      </c>
      <c r="E1124">
        <v>1</v>
      </c>
      <c r="F1124" t="s">
        <v>21</v>
      </c>
      <c r="G1124">
        <v>52</v>
      </c>
      <c r="H1124">
        <v>9</v>
      </c>
      <c r="I1124" s="2">
        <f>IFERROR(Table2[[#This Row],[Defects]]/Table2[[#This Row],[Units Produced]],"")</f>
        <v>0.17307692307692307</v>
      </c>
      <c r="J1124">
        <v>18.38</v>
      </c>
      <c r="K1124" s="4">
        <f>IFERROR(Table2[[#This Row],[Units Produced]]/Table2[[#This Row],[Production Time Hours]],"")</f>
        <v>2.8291621327529923</v>
      </c>
      <c r="L1124">
        <v>17.14</v>
      </c>
      <c r="M1124">
        <v>19.96</v>
      </c>
      <c r="N1124">
        <v>492.24</v>
      </c>
      <c r="O1124">
        <v>3</v>
      </c>
      <c r="P1124">
        <v>4.88</v>
      </c>
      <c r="Q1124">
        <v>1.76</v>
      </c>
      <c r="R1124">
        <v>1.44</v>
      </c>
      <c r="S1124">
        <v>4.2000000000000003E-2</v>
      </c>
      <c r="T1124">
        <v>0.36</v>
      </c>
      <c r="U1124">
        <v>0</v>
      </c>
      <c r="V1124">
        <v>24.2</v>
      </c>
      <c r="W1124">
        <v>36.200000000000003</v>
      </c>
    </row>
    <row r="1125" spans="1:23" ht="16.5" x14ac:dyDescent="0.3">
      <c r="A1125" s="3">
        <v>1124</v>
      </c>
      <c r="B1125" s="1">
        <v>44954</v>
      </c>
      <c r="C1125" s="1" t="s">
        <v>56</v>
      </c>
      <c r="D1125" t="s">
        <v>22</v>
      </c>
      <c r="E1125">
        <v>8</v>
      </c>
      <c r="F1125" t="s">
        <v>23</v>
      </c>
      <c r="G1125">
        <v>137</v>
      </c>
      <c r="H1125">
        <v>6</v>
      </c>
      <c r="I1125" s="2">
        <f>IFERROR(Table2[[#This Row],[Defects]]/Table2[[#This Row],[Units Produced]],"")</f>
        <v>4.3795620437956206E-2</v>
      </c>
      <c r="J1125">
        <v>8.0399999999999991</v>
      </c>
      <c r="K1125" s="4">
        <f>IFERROR(Table2[[#This Row],[Units Produced]]/Table2[[#This Row],[Production Time Hours]],"")</f>
        <v>17.039800995024876</v>
      </c>
      <c r="L1125">
        <v>21.88</v>
      </c>
      <c r="M1125">
        <v>21.96</v>
      </c>
      <c r="N1125">
        <v>420.44</v>
      </c>
      <c r="O1125">
        <v>2</v>
      </c>
      <c r="P1125">
        <v>1.22</v>
      </c>
      <c r="Q1125">
        <v>2.99</v>
      </c>
      <c r="R1125">
        <v>1.89</v>
      </c>
      <c r="S1125">
        <v>1.2999999999999999E-2</v>
      </c>
      <c r="T1125">
        <v>0.72</v>
      </c>
      <c r="U1125">
        <v>2</v>
      </c>
      <c r="V1125">
        <v>18.5</v>
      </c>
      <c r="W1125">
        <v>35.1</v>
      </c>
    </row>
    <row r="1126" spans="1:23" ht="16.5" x14ac:dyDescent="0.3">
      <c r="A1126" s="3">
        <v>1125</v>
      </c>
      <c r="B1126" s="1">
        <v>44955</v>
      </c>
      <c r="C1126" s="1" t="s">
        <v>56</v>
      </c>
      <c r="D1126" t="s">
        <v>20</v>
      </c>
      <c r="E1126">
        <v>3</v>
      </c>
      <c r="F1126" t="s">
        <v>21</v>
      </c>
      <c r="G1126">
        <v>175</v>
      </c>
      <c r="H1126">
        <v>1</v>
      </c>
      <c r="I1126" s="2">
        <f>IFERROR(Table2[[#This Row],[Defects]]/Table2[[#This Row],[Units Produced]],"")</f>
        <v>5.7142857142857143E-3</v>
      </c>
      <c r="J1126">
        <v>18.989999999999998</v>
      </c>
      <c r="K1126" s="4">
        <f>IFERROR(Table2[[#This Row],[Units Produced]]/Table2[[#This Row],[Production Time Hours]],"")</f>
        <v>9.2153765139547144</v>
      </c>
      <c r="L1126">
        <v>14.87</v>
      </c>
      <c r="M1126">
        <v>17.39</v>
      </c>
      <c r="N1126">
        <v>180.9</v>
      </c>
      <c r="O1126">
        <v>4</v>
      </c>
      <c r="Q1126">
        <v>1.78</v>
      </c>
      <c r="R1126">
        <v>1.02</v>
      </c>
      <c r="S1126">
        <v>3.6999999999999998E-2</v>
      </c>
      <c r="T1126">
        <v>0.42</v>
      </c>
      <c r="U1126">
        <v>2</v>
      </c>
      <c r="V1126">
        <v>22.5</v>
      </c>
      <c r="W1126">
        <v>59.8</v>
      </c>
    </row>
    <row r="1127" spans="1:23" ht="16.5" x14ac:dyDescent="0.3">
      <c r="A1127" s="3">
        <v>1126</v>
      </c>
      <c r="B1127" s="1">
        <v>44956</v>
      </c>
      <c r="C1127" s="1" t="s">
        <v>56</v>
      </c>
      <c r="D1127" t="s">
        <v>20</v>
      </c>
      <c r="E1127">
        <v>4</v>
      </c>
      <c r="F1127" t="s">
        <v>23</v>
      </c>
      <c r="G1127">
        <v>198</v>
      </c>
      <c r="H1127">
        <v>0</v>
      </c>
      <c r="I1127" s="2">
        <f>IFERROR(Table2[[#This Row],[Defects]]/Table2[[#This Row],[Units Produced]],"")</f>
        <v>0</v>
      </c>
      <c r="J1127">
        <v>2.34</v>
      </c>
      <c r="K1127" s="4">
        <f>IFERROR(Table2[[#This Row],[Units Produced]]/Table2[[#This Row],[Production Time Hours]],"")</f>
        <v>84.615384615384627</v>
      </c>
      <c r="L1127">
        <v>29.96</v>
      </c>
      <c r="M1127">
        <v>18.45</v>
      </c>
      <c r="N1127">
        <v>367.84</v>
      </c>
      <c r="O1127">
        <v>3</v>
      </c>
      <c r="P1127">
        <v>3.22</v>
      </c>
      <c r="Q1127">
        <v>0.16</v>
      </c>
      <c r="R1127">
        <v>0.67</v>
      </c>
      <c r="S1127">
        <v>2.7E-2</v>
      </c>
      <c r="T1127">
        <v>1.0900000000000001</v>
      </c>
      <c r="U1127">
        <v>0</v>
      </c>
      <c r="V1127">
        <v>20.5</v>
      </c>
      <c r="W1127">
        <v>49.6</v>
      </c>
    </row>
    <row r="1128" spans="1:23" ht="16.5" x14ac:dyDescent="0.3">
      <c r="A1128" s="3">
        <v>1127</v>
      </c>
      <c r="B1128" s="1">
        <v>44957</v>
      </c>
      <c r="C1128" s="1" t="s">
        <v>56</v>
      </c>
      <c r="D1128" t="s">
        <v>24</v>
      </c>
      <c r="E1128">
        <v>9</v>
      </c>
      <c r="F1128" t="s">
        <v>25</v>
      </c>
      <c r="G1128">
        <v>53</v>
      </c>
      <c r="I1128" s="2">
        <f>IFERROR(Table2[[#This Row],[Defects]]/Table2[[#This Row],[Units Produced]],"")</f>
        <v>0</v>
      </c>
      <c r="J1128">
        <v>6.26</v>
      </c>
      <c r="K1128" s="4">
        <f>IFERROR(Table2[[#This Row],[Units Produced]]/Table2[[#This Row],[Production Time Hours]],"")</f>
        <v>8.4664536741214054</v>
      </c>
      <c r="L1128">
        <v>10.53</v>
      </c>
      <c r="M1128">
        <v>15.27</v>
      </c>
      <c r="N1128">
        <v>307.49</v>
      </c>
      <c r="O1128">
        <v>3</v>
      </c>
      <c r="P1128">
        <v>4.0999999999999996</v>
      </c>
      <c r="Q1128">
        <v>0.65</v>
      </c>
      <c r="R1128">
        <v>1.2</v>
      </c>
      <c r="S1128">
        <v>0.04</v>
      </c>
      <c r="U1128">
        <v>0</v>
      </c>
      <c r="V1128">
        <v>22.6</v>
      </c>
      <c r="W1128">
        <v>50.4</v>
      </c>
    </row>
    <row r="1129" spans="1:23" ht="16.5" x14ac:dyDescent="0.3">
      <c r="A1129" s="3">
        <v>1128</v>
      </c>
      <c r="B1129" s="1">
        <v>44958</v>
      </c>
      <c r="C1129" s="1" t="s">
        <v>57</v>
      </c>
      <c r="D1129" t="s">
        <v>20</v>
      </c>
      <c r="E1129">
        <v>4</v>
      </c>
      <c r="F1129" t="s">
        <v>25</v>
      </c>
      <c r="G1129">
        <v>67</v>
      </c>
      <c r="H1129">
        <v>1</v>
      </c>
      <c r="I1129" s="2">
        <f>IFERROR(Table2[[#This Row],[Defects]]/Table2[[#This Row],[Units Produced]],"")</f>
        <v>1.4925373134328358E-2</v>
      </c>
      <c r="J1129">
        <v>14.91</v>
      </c>
      <c r="K1129" s="4">
        <f>IFERROR(Table2[[#This Row],[Units Produced]]/Table2[[#This Row],[Production Time Hours]],"")</f>
        <v>4.4936284372904094</v>
      </c>
      <c r="L1129">
        <v>33.380000000000003</v>
      </c>
      <c r="M1129">
        <v>26.21</v>
      </c>
      <c r="N1129">
        <v>394.17</v>
      </c>
      <c r="O1129">
        <v>3</v>
      </c>
      <c r="P1129">
        <v>1.71</v>
      </c>
      <c r="Q1129">
        <v>0.76</v>
      </c>
      <c r="R1129">
        <v>1.35</v>
      </c>
      <c r="S1129">
        <v>4.8000000000000001E-2</v>
      </c>
      <c r="T1129">
        <v>1.18</v>
      </c>
      <c r="U1129">
        <v>2</v>
      </c>
      <c r="V1129">
        <v>22.9</v>
      </c>
      <c r="W1129">
        <v>53.7</v>
      </c>
    </row>
    <row r="1130" spans="1:23" ht="16.5" x14ac:dyDescent="0.3">
      <c r="A1130" s="3">
        <v>1129</v>
      </c>
      <c r="B1130" s="1">
        <v>44959</v>
      </c>
      <c r="C1130" s="1" t="s">
        <v>57</v>
      </c>
      <c r="D1130" t="s">
        <v>26</v>
      </c>
      <c r="E1130">
        <v>15</v>
      </c>
      <c r="F1130" t="s">
        <v>23</v>
      </c>
      <c r="G1130">
        <v>86</v>
      </c>
      <c r="H1130">
        <v>8</v>
      </c>
      <c r="I1130" s="2">
        <f>IFERROR(Table2[[#This Row],[Defects]]/Table2[[#This Row],[Units Produced]],"")</f>
        <v>9.3023255813953487E-2</v>
      </c>
      <c r="J1130">
        <v>1.17</v>
      </c>
      <c r="K1130" s="4">
        <f>IFERROR(Table2[[#This Row],[Units Produced]]/Table2[[#This Row],[Production Time Hours]],"")</f>
        <v>73.504273504273513</v>
      </c>
      <c r="L1130">
        <v>47.56</v>
      </c>
      <c r="M1130">
        <v>29.92</v>
      </c>
      <c r="N1130">
        <v>250.23</v>
      </c>
      <c r="O1130">
        <v>4</v>
      </c>
      <c r="P1130">
        <v>3.46</v>
      </c>
      <c r="Q1130">
        <v>0.08</v>
      </c>
      <c r="R1130">
        <v>2.0099999999999998</v>
      </c>
      <c r="S1130">
        <v>2.7E-2</v>
      </c>
      <c r="U1130">
        <v>2</v>
      </c>
      <c r="V1130">
        <v>22.5</v>
      </c>
      <c r="W1130">
        <v>46.4</v>
      </c>
    </row>
    <row r="1131" spans="1:23" ht="16.5" x14ac:dyDescent="0.3">
      <c r="A1131" s="3">
        <v>1130</v>
      </c>
      <c r="B1131" s="1">
        <v>44960</v>
      </c>
      <c r="C1131" s="1" t="s">
        <v>57</v>
      </c>
      <c r="D1131" t="s">
        <v>22</v>
      </c>
      <c r="E1131">
        <v>8</v>
      </c>
      <c r="F1131" t="s">
        <v>21</v>
      </c>
      <c r="G1131">
        <v>133</v>
      </c>
      <c r="H1131">
        <v>3</v>
      </c>
      <c r="I1131" s="2">
        <f>IFERROR(Table2[[#This Row],[Defects]]/Table2[[#This Row],[Units Produced]],"")</f>
        <v>2.2556390977443608E-2</v>
      </c>
      <c r="J1131">
        <v>15.74</v>
      </c>
      <c r="K1131" s="4">
        <f>IFERROR(Table2[[#This Row],[Units Produced]]/Table2[[#This Row],[Production Time Hours]],"")</f>
        <v>8.4498094027954256</v>
      </c>
      <c r="L1131">
        <v>16.48</v>
      </c>
      <c r="M1131">
        <v>16.16</v>
      </c>
      <c r="N1131">
        <v>105.41</v>
      </c>
      <c r="O1131">
        <v>3</v>
      </c>
      <c r="P1131">
        <v>4.62</v>
      </c>
      <c r="Q1131">
        <v>2.76</v>
      </c>
      <c r="R1131">
        <v>1.04</v>
      </c>
      <c r="S1131">
        <v>1.7999999999999999E-2</v>
      </c>
      <c r="T1131">
        <v>1.38</v>
      </c>
      <c r="U1131">
        <v>0</v>
      </c>
      <c r="V1131">
        <v>24.4</v>
      </c>
      <c r="W1131">
        <v>40.9</v>
      </c>
    </row>
    <row r="1132" spans="1:23" ht="16.5" x14ac:dyDescent="0.3">
      <c r="A1132" s="3">
        <v>1131</v>
      </c>
      <c r="B1132" s="1">
        <v>44961</v>
      </c>
      <c r="C1132" s="1" t="s">
        <v>57</v>
      </c>
      <c r="D1132" t="s">
        <v>22</v>
      </c>
      <c r="E1132">
        <v>7</v>
      </c>
      <c r="F1132" t="s">
        <v>23</v>
      </c>
      <c r="G1132">
        <v>79</v>
      </c>
      <c r="H1132">
        <v>3</v>
      </c>
      <c r="I1132" s="2">
        <f>IFERROR(Table2[[#This Row],[Defects]]/Table2[[#This Row],[Units Produced]],"")</f>
        <v>3.7974683544303799E-2</v>
      </c>
      <c r="J1132">
        <v>17.54</v>
      </c>
      <c r="K1132" s="4">
        <f>IFERROR(Table2[[#This Row],[Units Produced]]/Table2[[#This Row],[Production Time Hours]],"")</f>
        <v>4.503990877993159</v>
      </c>
      <c r="L1132">
        <v>36.32</v>
      </c>
      <c r="M1132">
        <v>17.260000000000002</v>
      </c>
      <c r="N1132">
        <v>255.03</v>
      </c>
      <c r="O1132">
        <v>3</v>
      </c>
      <c r="P1132">
        <v>2.7</v>
      </c>
      <c r="Q1132">
        <v>1.88</v>
      </c>
      <c r="R1132">
        <v>2.33</v>
      </c>
      <c r="S1132">
        <v>3.4000000000000002E-2</v>
      </c>
      <c r="T1132">
        <v>1.78</v>
      </c>
      <c r="U1132">
        <v>0</v>
      </c>
      <c r="V1132">
        <v>22.8</v>
      </c>
      <c r="W1132">
        <v>46.6</v>
      </c>
    </row>
    <row r="1133" spans="1:23" ht="16.5" x14ac:dyDescent="0.3">
      <c r="A1133" s="3">
        <v>1132</v>
      </c>
      <c r="B1133" s="1">
        <v>44962</v>
      </c>
      <c r="C1133" s="1" t="s">
        <v>57</v>
      </c>
      <c r="D1133" t="s">
        <v>24</v>
      </c>
      <c r="E1133">
        <v>12</v>
      </c>
      <c r="F1133" t="s">
        <v>21</v>
      </c>
      <c r="G1133">
        <v>118</v>
      </c>
      <c r="I1133" s="2">
        <f>IFERROR(Table2[[#This Row],[Defects]]/Table2[[#This Row],[Units Produced]],"")</f>
        <v>0</v>
      </c>
      <c r="J1133">
        <v>20.37</v>
      </c>
      <c r="K1133" s="4">
        <f>IFERROR(Table2[[#This Row],[Units Produced]]/Table2[[#This Row],[Production Time Hours]],"")</f>
        <v>5.7928325969563081</v>
      </c>
      <c r="L1133">
        <v>20.37</v>
      </c>
      <c r="M1133">
        <v>18.059999999999999</v>
      </c>
      <c r="N1133">
        <v>363.29</v>
      </c>
      <c r="O1133">
        <v>4</v>
      </c>
      <c r="P1133">
        <v>2.76</v>
      </c>
      <c r="Q1133">
        <v>2.44</v>
      </c>
      <c r="R1133">
        <v>2.34</v>
      </c>
      <c r="S1133">
        <v>1.4999999999999999E-2</v>
      </c>
      <c r="T1133">
        <v>1.37</v>
      </c>
      <c r="U1133">
        <v>0</v>
      </c>
      <c r="V1133">
        <v>22.2</v>
      </c>
      <c r="W1133">
        <v>49.2</v>
      </c>
    </row>
    <row r="1134" spans="1:23" ht="16.5" x14ac:dyDescent="0.3">
      <c r="A1134" s="3">
        <v>1133</v>
      </c>
      <c r="B1134" s="1">
        <v>44963</v>
      </c>
      <c r="C1134" s="1" t="s">
        <v>57</v>
      </c>
      <c r="D1134" t="s">
        <v>27</v>
      </c>
      <c r="E1134">
        <v>19</v>
      </c>
      <c r="F1134" t="s">
        <v>25</v>
      </c>
      <c r="G1134">
        <v>133</v>
      </c>
      <c r="H1134">
        <v>8</v>
      </c>
      <c r="I1134" s="2">
        <f>IFERROR(Table2[[#This Row],[Defects]]/Table2[[#This Row],[Units Produced]],"")</f>
        <v>6.0150375939849621E-2</v>
      </c>
      <c r="J1134">
        <v>18.55</v>
      </c>
      <c r="K1134" s="4">
        <f>IFERROR(Table2[[#This Row],[Units Produced]]/Table2[[#This Row],[Production Time Hours]],"")</f>
        <v>7.1698113207547163</v>
      </c>
      <c r="L1134">
        <v>15.82</v>
      </c>
      <c r="M1134">
        <v>23.17</v>
      </c>
      <c r="N1134">
        <v>153.68</v>
      </c>
      <c r="O1134">
        <v>2</v>
      </c>
      <c r="P1134">
        <v>3.52</v>
      </c>
      <c r="Q1134">
        <v>1.76</v>
      </c>
      <c r="R1134">
        <v>1.18</v>
      </c>
      <c r="S1134">
        <v>1.7000000000000001E-2</v>
      </c>
      <c r="T1134">
        <v>1.34</v>
      </c>
      <c r="U1134">
        <v>2</v>
      </c>
      <c r="V1134">
        <v>19</v>
      </c>
      <c r="W1134">
        <v>44.9</v>
      </c>
    </row>
    <row r="1135" spans="1:23" ht="16.5" x14ac:dyDescent="0.3">
      <c r="A1135" s="3">
        <v>1134</v>
      </c>
      <c r="B1135" s="1">
        <v>44964</v>
      </c>
      <c r="C1135" s="1" t="s">
        <v>57</v>
      </c>
      <c r="D1135" t="s">
        <v>27</v>
      </c>
      <c r="E1135">
        <v>19</v>
      </c>
      <c r="F1135" t="s">
        <v>25</v>
      </c>
      <c r="G1135">
        <v>87</v>
      </c>
      <c r="H1135">
        <v>1</v>
      </c>
      <c r="I1135" s="2">
        <f>IFERROR(Table2[[#This Row],[Defects]]/Table2[[#This Row],[Units Produced]],"")</f>
        <v>1.1494252873563218E-2</v>
      </c>
      <c r="J1135">
        <v>22.49</v>
      </c>
      <c r="K1135" s="4">
        <f>IFERROR(Table2[[#This Row],[Units Produced]]/Table2[[#This Row],[Production Time Hours]],"")</f>
        <v>3.868385949310805</v>
      </c>
      <c r="L1135">
        <v>43.51</v>
      </c>
      <c r="M1135">
        <v>20.81</v>
      </c>
      <c r="N1135">
        <v>475.43</v>
      </c>
      <c r="O1135">
        <v>4</v>
      </c>
      <c r="P1135">
        <v>0.64</v>
      </c>
      <c r="Q1135">
        <v>2.57</v>
      </c>
      <c r="R1135">
        <v>0.96</v>
      </c>
      <c r="S1135">
        <v>4.8000000000000001E-2</v>
      </c>
      <c r="T1135">
        <v>1.85</v>
      </c>
      <c r="U1135">
        <v>0</v>
      </c>
      <c r="V1135">
        <v>20</v>
      </c>
      <c r="W1135">
        <v>48.2</v>
      </c>
    </row>
    <row r="1136" spans="1:23" ht="16.5" x14ac:dyDescent="0.3">
      <c r="A1136" s="3">
        <v>1135</v>
      </c>
      <c r="B1136" s="1">
        <v>44965</v>
      </c>
      <c r="C1136" s="1" t="s">
        <v>57</v>
      </c>
      <c r="D1136" t="s">
        <v>20</v>
      </c>
      <c r="E1136">
        <v>2</v>
      </c>
      <c r="F1136" t="s">
        <v>25</v>
      </c>
      <c r="G1136">
        <v>194</v>
      </c>
      <c r="H1136">
        <v>1</v>
      </c>
      <c r="I1136" s="2">
        <f>IFERROR(Table2[[#This Row],[Defects]]/Table2[[#This Row],[Units Produced]],"")</f>
        <v>5.1546391752577319E-3</v>
      </c>
      <c r="J1136">
        <v>13.2</v>
      </c>
      <c r="K1136" s="4">
        <f>IFERROR(Table2[[#This Row],[Units Produced]]/Table2[[#This Row],[Production Time Hours]],"")</f>
        <v>14.696969696969697</v>
      </c>
      <c r="L1136">
        <v>28.91</v>
      </c>
      <c r="M1136">
        <v>16.18</v>
      </c>
      <c r="N1136">
        <v>234.68</v>
      </c>
      <c r="O1136">
        <v>2</v>
      </c>
      <c r="P1136">
        <v>3.56</v>
      </c>
      <c r="Q1136">
        <v>1.88</v>
      </c>
      <c r="R1136">
        <v>2.0299999999999998</v>
      </c>
      <c r="S1136">
        <v>1.6E-2</v>
      </c>
      <c r="T1136">
        <v>1.92</v>
      </c>
      <c r="U1136">
        <v>1</v>
      </c>
      <c r="V1136">
        <v>18.2</v>
      </c>
      <c r="W1136">
        <v>58.5</v>
      </c>
    </row>
    <row r="1137" spans="1:23" ht="16.5" x14ac:dyDescent="0.3">
      <c r="A1137" s="3">
        <v>1136</v>
      </c>
      <c r="B1137" s="1">
        <v>44966</v>
      </c>
      <c r="C1137" s="1" t="s">
        <v>57</v>
      </c>
      <c r="D1137" t="s">
        <v>22</v>
      </c>
      <c r="E1137">
        <v>7</v>
      </c>
      <c r="F1137" t="s">
        <v>23</v>
      </c>
      <c r="G1137">
        <v>189</v>
      </c>
      <c r="H1137">
        <v>1</v>
      </c>
      <c r="I1137" s="2">
        <f>IFERROR(Table2[[#This Row],[Defects]]/Table2[[#This Row],[Units Produced]],"")</f>
        <v>5.2910052910052907E-3</v>
      </c>
      <c r="J1137">
        <v>18.09</v>
      </c>
      <c r="K1137" s="4">
        <f>IFERROR(Table2[[#This Row],[Units Produced]]/Table2[[#This Row],[Production Time Hours]],"")</f>
        <v>10.447761194029852</v>
      </c>
      <c r="L1137">
        <v>12.67</v>
      </c>
      <c r="M1137">
        <v>15.07</v>
      </c>
      <c r="N1137">
        <v>336</v>
      </c>
      <c r="O1137">
        <v>3</v>
      </c>
      <c r="P1137">
        <v>0.8</v>
      </c>
      <c r="Q1137">
        <v>0.25</v>
      </c>
      <c r="R1137">
        <v>1.45</v>
      </c>
      <c r="S1137">
        <v>3.4000000000000002E-2</v>
      </c>
      <c r="T1137">
        <v>0.41</v>
      </c>
      <c r="U1137">
        <v>1</v>
      </c>
      <c r="V1137">
        <v>20.8</v>
      </c>
      <c r="W1137">
        <v>42.2</v>
      </c>
    </row>
    <row r="1138" spans="1:23" ht="16.5" x14ac:dyDescent="0.3">
      <c r="A1138" s="3">
        <v>1137</v>
      </c>
      <c r="B1138" s="1">
        <v>44967</v>
      </c>
      <c r="C1138" s="1" t="s">
        <v>57</v>
      </c>
      <c r="D1138" t="s">
        <v>26</v>
      </c>
      <c r="E1138">
        <v>13</v>
      </c>
      <c r="F1138" t="s">
        <v>21</v>
      </c>
      <c r="G1138">
        <v>133</v>
      </c>
      <c r="H1138">
        <v>8</v>
      </c>
      <c r="I1138" s="2">
        <f>IFERROR(Table2[[#This Row],[Defects]]/Table2[[#This Row],[Units Produced]],"")</f>
        <v>6.0150375939849621E-2</v>
      </c>
      <c r="J1138">
        <v>19.670000000000002</v>
      </c>
      <c r="K1138" s="4">
        <f>IFERROR(Table2[[#This Row],[Units Produced]]/Table2[[#This Row],[Production Time Hours]],"")</f>
        <v>6.7615658362989315</v>
      </c>
      <c r="L1138">
        <v>31.68</v>
      </c>
      <c r="M1138">
        <v>20.07</v>
      </c>
      <c r="N1138">
        <v>144.29</v>
      </c>
      <c r="O1138">
        <v>3</v>
      </c>
      <c r="P1138">
        <v>4.8</v>
      </c>
      <c r="Q1138">
        <v>0.09</v>
      </c>
      <c r="R1138">
        <v>1.49</v>
      </c>
      <c r="S1138">
        <v>4.2000000000000003E-2</v>
      </c>
      <c r="T1138">
        <v>0.66</v>
      </c>
      <c r="U1138">
        <v>0</v>
      </c>
      <c r="V1138">
        <v>18.8</v>
      </c>
      <c r="W1138">
        <v>49.3</v>
      </c>
    </row>
    <row r="1139" spans="1:23" ht="16.5" x14ac:dyDescent="0.3">
      <c r="A1139" s="3">
        <v>1138</v>
      </c>
      <c r="B1139" s="1">
        <v>44968</v>
      </c>
      <c r="C1139" s="1" t="s">
        <v>57</v>
      </c>
      <c r="D1139" t="s">
        <v>26</v>
      </c>
      <c r="E1139">
        <v>16</v>
      </c>
      <c r="F1139" t="s">
        <v>25</v>
      </c>
      <c r="G1139">
        <v>60</v>
      </c>
      <c r="H1139">
        <v>2</v>
      </c>
      <c r="I1139" s="2">
        <f>IFERROR(Table2[[#This Row],[Defects]]/Table2[[#This Row],[Units Produced]],"")</f>
        <v>3.3333333333333333E-2</v>
      </c>
      <c r="J1139">
        <v>15.59</v>
      </c>
      <c r="K1139" s="4">
        <f>IFERROR(Table2[[#This Row],[Units Produced]]/Table2[[#This Row],[Production Time Hours]],"")</f>
        <v>3.8486209108402822</v>
      </c>
      <c r="L1139">
        <v>49.15</v>
      </c>
      <c r="M1139">
        <v>21.63</v>
      </c>
      <c r="N1139">
        <v>109.96</v>
      </c>
      <c r="O1139">
        <v>2</v>
      </c>
      <c r="P1139">
        <v>0.9</v>
      </c>
      <c r="Q1139">
        <v>1.33</v>
      </c>
      <c r="R1139">
        <v>2.08</v>
      </c>
      <c r="S1139">
        <v>0.03</v>
      </c>
      <c r="U1139">
        <v>0</v>
      </c>
      <c r="V1139">
        <v>23.4</v>
      </c>
      <c r="W1139">
        <v>50.9</v>
      </c>
    </row>
    <row r="1140" spans="1:23" ht="16.5" x14ac:dyDescent="0.3">
      <c r="A1140" s="3">
        <v>1139</v>
      </c>
      <c r="B1140" s="1">
        <v>44969</v>
      </c>
      <c r="C1140" s="1" t="s">
        <v>57</v>
      </c>
      <c r="D1140" t="s">
        <v>20</v>
      </c>
      <c r="E1140">
        <v>2</v>
      </c>
      <c r="F1140" t="s">
        <v>23</v>
      </c>
      <c r="G1140">
        <v>144</v>
      </c>
      <c r="H1140">
        <v>0</v>
      </c>
      <c r="I1140" s="2">
        <f>IFERROR(Table2[[#This Row],[Defects]]/Table2[[#This Row],[Units Produced]],"")</f>
        <v>0</v>
      </c>
      <c r="J1140">
        <v>22.4</v>
      </c>
      <c r="K1140" s="4">
        <f>IFERROR(Table2[[#This Row],[Units Produced]]/Table2[[#This Row],[Production Time Hours]],"")</f>
        <v>6.4285714285714288</v>
      </c>
      <c r="L1140">
        <v>42.18</v>
      </c>
      <c r="M1140">
        <v>25.34</v>
      </c>
      <c r="N1140">
        <v>309.39</v>
      </c>
      <c r="O1140">
        <v>4</v>
      </c>
      <c r="Q1140">
        <v>1.93</v>
      </c>
      <c r="R1140">
        <v>1.36</v>
      </c>
      <c r="S1140">
        <v>3.9E-2</v>
      </c>
      <c r="T1140">
        <v>0.71</v>
      </c>
      <c r="U1140">
        <v>1</v>
      </c>
      <c r="V1140">
        <v>20.399999999999999</v>
      </c>
      <c r="W1140">
        <v>46</v>
      </c>
    </row>
    <row r="1141" spans="1:23" ht="16.5" x14ac:dyDescent="0.3">
      <c r="A1141" s="3">
        <v>1140</v>
      </c>
      <c r="B1141" s="1">
        <v>44970</v>
      </c>
      <c r="C1141" s="1" t="s">
        <v>57</v>
      </c>
      <c r="D1141" t="s">
        <v>27</v>
      </c>
      <c r="E1141">
        <v>20</v>
      </c>
      <c r="F1141" t="s">
        <v>21</v>
      </c>
      <c r="G1141">
        <v>73</v>
      </c>
      <c r="H1141">
        <v>1</v>
      </c>
      <c r="I1141" s="2">
        <f>IFERROR(Table2[[#This Row],[Defects]]/Table2[[#This Row],[Units Produced]],"")</f>
        <v>1.3698630136986301E-2</v>
      </c>
      <c r="J1141">
        <v>11.88</v>
      </c>
      <c r="K1141" s="4">
        <f>IFERROR(Table2[[#This Row],[Units Produced]]/Table2[[#This Row],[Production Time Hours]],"")</f>
        <v>6.1447811447811445</v>
      </c>
      <c r="L1141">
        <v>32.25</v>
      </c>
      <c r="M1141">
        <v>29.69</v>
      </c>
      <c r="N1141">
        <v>289.02</v>
      </c>
      <c r="O1141">
        <v>4</v>
      </c>
      <c r="P1141">
        <v>3.97</v>
      </c>
      <c r="Q1141">
        <v>2.54</v>
      </c>
      <c r="R1141">
        <v>1.5</v>
      </c>
      <c r="S1141">
        <v>3.3000000000000002E-2</v>
      </c>
      <c r="T1141">
        <v>1.45</v>
      </c>
      <c r="U1141">
        <v>1</v>
      </c>
      <c r="V1141">
        <v>22.8</v>
      </c>
      <c r="W1141">
        <v>30.5</v>
      </c>
    </row>
    <row r="1142" spans="1:23" ht="16.5" x14ac:dyDescent="0.3">
      <c r="A1142" s="3">
        <v>1141</v>
      </c>
      <c r="B1142" s="1">
        <v>44971</v>
      </c>
      <c r="C1142" s="1" t="s">
        <v>57</v>
      </c>
      <c r="D1142" t="s">
        <v>20</v>
      </c>
      <c r="E1142">
        <v>1</v>
      </c>
      <c r="F1142" t="s">
        <v>25</v>
      </c>
      <c r="G1142">
        <v>163</v>
      </c>
      <c r="H1142">
        <v>6</v>
      </c>
      <c r="I1142" s="2">
        <f>IFERROR(Table2[[#This Row],[Defects]]/Table2[[#This Row],[Units Produced]],"")</f>
        <v>3.6809815950920248E-2</v>
      </c>
      <c r="J1142">
        <v>6.18</v>
      </c>
      <c r="K1142" s="4">
        <f>IFERROR(Table2[[#This Row],[Units Produced]]/Table2[[#This Row],[Production Time Hours]],"")</f>
        <v>26.375404530744337</v>
      </c>
      <c r="L1142">
        <v>48.03</v>
      </c>
      <c r="M1142">
        <v>21.2</v>
      </c>
      <c r="N1142">
        <v>499.11</v>
      </c>
      <c r="O1142">
        <v>1</v>
      </c>
      <c r="P1142">
        <v>1.59</v>
      </c>
      <c r="Q1142">
        <v>2.69</v>
      </c>
      <c r="R1142">
        <v>2.0499999999999998</v>
      </c>
      <c r="S1142">
        <v>0.05</v>
      </c>
      <c r="T1142">
        <v>1.95</v>
      </c>
      <c r="U1142">
        <v>0</v>
      </c>
      <c r="V1142">
        <v>24.1</v>
      </c>
      <c r="W1142">
        <v>59.5</v>
      </c>
    </row>
    <row r="1143" spans="1:23" ht="16.5" x14ac:dyDescent="0.3">
      <c r="A1143" s="3">
        <v>1142</v>
      </c>
      <c r="B1143" s="1">
        <v>44972</v>
      </c>
      <c r="C1143" s="1" t="s">
        <v>57</v>
      </c>
      <c r="D1143" t="s">
        <v>27</v>
      </c>
      <c r="E1143">
        <v>20</v>
      </c>
      <c r="F1143" t="s">
        <v>25</v>
      </c>
      <c r="G1143">
        <v>170</v>
      </c>
      <c r="I1143" s="2">
        <f>IFERROR(Table2[[#This Row],[Defects]]/Table2[[#This Row],[Units Produced]],"")</f>
        <v>0</v>
      </c>
      <c r="J1143">
        <v>7.09</v>
      </c>
      <c r="K1143" s="4">
        <f>IFERROR(Table2[[#This Row],[Units Produced]]/Table2[[#This Row],[Production Time Hours]],"")</f>
        <v>23.977433004231312</v>
      </c>
      <c r="L1143">
        <v>42.09</v>
      </c>
      <c r="M1143">
        <v>22.81</v>
      </c>
      <c r="N1143">
        <v>429.8</v>
      </c>
      <c r="O1143">
        <v>4</v>
      </c>
      <c r="P1143">
        <v>2.62</v>
      </c>
      <c r="Q1143">
        <v>2.46</v>
      </c>
      <c r="R1143">
        <v>0.96</v>
      </c>
      <c r="S1143">
        <v>1.2999999999999999E-2</v>
      </c>
      <c r="T1143">
        <v>0.03</v>
      </c>
      <c r="U1143">
        <v>1</v>
      </c>
      <c r="V1143">
        <v>22.3</v>
      </c>
      <c r="W1143">
        <v>40.9</v>
      </c>
    </row>
    <row r="1144" spans="1:23" ht="16.5" x14ac:dyDescent="0.3">
      <c r="A1144" s="3">
        <v>1143</v>
      </c>
      <c r="B1144" s="1">
        <v>44973</v>
      </c>
      <c r="C1144" s="1" t="s">
        <v>57</v>
      </c>
      <c r="D1144" t="s">
        <v>24</v>
      </c>
      <c r="E1144">
        <v>10</v>
      </c>
      <c r="F1144" t="s">
        <v>25</v>
      </c>
      <c r="G1144">
        <v>75</v>
      </c>
      <c r="H1144">
        <v>5</v>
      </c>
      <c r="I1144" s="2">
        <f>IFERROR(Table2[[#This Row],[Defects]]/Table2[[#This Row],[Units Produced]],"")</f>
        <v>6.6666666666666666E-2</v>
      </c>
      <c r="J1144">
        <v>9.25</v>
      </c>
      <c r="K1144" s="4">
        <f>IFERROR(Table2[[#This Row],[Units Produced]]/Table2[[#This Row],[Production Time Hours]],"")</f>
        <v>8.1081081081081088</v>
      </c>
      <c r="L1144">
        <v>27.9</v>
      </c>
      <c r="M1144">
        <v>25.99</v>
      </c>
      <c r="N1144">
        <v>381.17</v>
      </c>
      <c r="O1144">
        <v>1</v>
      </c>
      <c r="P1144">
        <v>0.34</v>
      </c>
      <c r="Q1144">
        <v>0.32</v>
      </c>
      <c r="R1144">
        <v>2.35</v>
      </c>
      <c r="S1144">
        <v>1.9E-2</v>
      </c>
      <c r="T1144">
        <v>0.23</v>
      </c>
      <c r="U1144">
        <v>1</v>
      </c>
      <c r="V1144">
        <v>19.600000000000001</v>
      </c>
      <c r="W1144">
        <v>49.3</v>
      </c>
    </row>
    <row r="1145" spans="1:23" ht="16.5" x14ac:dyDescent="0.3">
      <c r="A1145" s="3">
        <v>1144</v>
      </c>
      <c r="B1145" s="1">
        <v>44974</v>
      </c>
      <c r="C1145" s="1" t="s">
        <v>57</v>
      </c>
      <c r="D1145" t="s">
        <v>24</v>
      </c>
      <c r="E1145">
        <v>10</v>
      </c>
      <c r="F1145" t="s">
        <v>25</v>
      </c>
      <c r="G1145">
        <v>192</v>
      </c>
      <c r="H1145">
        <v>5</v>
      </c>
      <c r="I1145" s="2">
        <f>IFERROR(Table2[[#This Row],[Defects]]/Table2[[#This Row],[Units Produced]],"")</f>
        <v>2.6041666666666668E-2</v>
      </c>
      <c r="J1145">
        <v>17.940000000000001</v>
      </c>
      <c r="K1145" s="4">
        <f>IFERROR(Table2[[#This Row],[Units Produced]]/Table2[[#This Row],[Production Time Hours]],"")</f>
        <v>10.702341137123746</v>
      </c>
      <c r="L1145">
        <v>28.81</v>
      </c>
      <c r="M1145">
        <v>21.26</v>
      </c>
      <c r="N1145">
        <v>356.2</v>
      </c>
      <c r="O1145">
        <v>1</v>
      </c>
      <c r="P1145">
        <v>3.68</v>
      </c>
      <c r="Q1145">
        <v>2.27</v>
      </c>
      <c r="R1145">
        <v>1.74</v>
      </c>
      <c r="S1145">
        <v>3.3000000000000002E-2</v>
      </c>
      <c r="T1145">
        <v>1.05</v>
      </c>
      <c r="U1145">
        <v>0</v>
      </c>
      <c r="V1145">
        <v>19</v>
      </c>
      <c r="W1145">
        <v>56.2</v>
      </c>
    </row>
    <row r="1146" spans="1:23" ht="16.5" x14ac:dyDescent="0.3">
      <c r="A1146" s="3">
        <v>1145</v>
      </c>
      <c r="B1146" s="1">
        <v>44975</v>
      </c>
      <c r="C1146" s="1" t="s">
        <v>57</v>
      </c>
      <c r="D1146" t="s">
        <v>24</v>
      </c>
      <c r="E1146">
        <v>10</v>
      </c>
      <c r="F1146" t="s">
        <v>23</v>
      </c>
      <c r="G1146">
        <v>188</v>
      </c>
      <c r="H1146">
        <v>6</v>
      </c>
      <c r="I1146" s="2">
        <f>IFERROR(Table2[[#This Row],[Defects]]/Table2[[#This Row],[Units Produced]],"")</f>
        <v>3.1914893617021274E-2</v>
      </c>
      <c r="J1146">
        <v>13.8</v>
      </c>
      <c r="K1146" s="4">
        <f>IFERROR(Table2[[#This Row],[Units Produced]]/Table2[[#This Row],[Production Time Hours]],"")</f>
        <v>13.623188405797102</v>
      </c>
      <c r="L1146">
        <v>47.09</v>
      </c>
      <c r="M1146">
        <v>23.96</v>
      </c>
      <c r="N1146">
        <v>478</v>
      </c>
      <c r="O1146">
        <v>2</v>
      </c>
      <c r="Q1146">
        <v>1.05</v>
      </c>
      <c r="R1146">
        <v>1.82</v>
      </c>
      <c r="S1146">
        <v>0.03</v>
      </c>
      <c r="T1146">
        <v>0.22</v>
      </c>
      <c r="U1146">
        <v>0</v>
      </c>
      <c r="V1146">
        <v>20.9</v>
      </c>
      <c r="W1146">
        <v>54.5</v>
      </c>
    </row>
    <row r="1147" spans="1:23" ht="16.5" x14ac:dyDescent="0.3">
      <c r="A1147" s="3">
        <v>1146</v>
      </c>
      <c r="B1147" s="1">
        <v>44976</v>
      </c>
      <c r="C1147" s="1" t="s">
        <v>57</v>
      </c>
      <c r="D1147" t="s">
        <v>22</v>
      </c>
      <c r="E1147">
        <v>7</v>
      </c>
      <c r="F1147" t="s">
        <v>25</v>
      </c>
      <c r="G1147">
        <v>90</v>
      </c>
      <c r="H1147">
        <v>0</v>
      </c>
      <c r="I1147" s="2">
        <f>IFERROR(Table2[[#This Row],[Defects]]/Table2[[#This Row],[Units Produced]],"")</f>
        <v>0</v>
      </c>
      <c r="J1147">
        <v>22.5</v>
      </c>
      <c r="K1147" s="4">
        <f>IFERROR(Table2[[#This Row],[Units Produced]]/Table2[[#This Row],[Production Time Hours]],"")</f>
        <v>4</v>
      </c>
      <c r="L1147">
        <v>11.81</v>
      </c>
      <c r="M1147">
        <v>20.52</v>
      </c>
      <c r="N1147">
        <v>457.23</v>
      </c>
      <c r="O1147">
        <v>2</v>
      </c>
      <c r="P1147">
        <v>3.64</v>
      </c>
      <c r="Q1147">
        <v>2.57</v>
      </c>
      <c r="R1147">
        <v>2.42</v>
      </c>
      <c r="S1147">
        <v>1.4E-2</v>
      </c>
      <c r="T1147">
        <v>0.1</v>
      </c>
      <c r="U1147">
        <v>0</v>
      </c>
      <c r="V1147">
        <v>18.2</v>
      </c>
      <c r="W1147">
        <v>47.7</v>
      </c>
    </row>
    <row r="1148" spans="1:23" ht="16.5" x14ac:dyDescent="0.3">
      <c r="A1148" s="3">
        <v>1147</v>
      </c>
      <c r="B1148" s="1">
        <v>44977</v>
      </c>
      <c r="C1148" s="1" t="s">
        <v>57</v>
      </c>
      <c r="D1148" t="s">
        <v>27</v>
      </c>
      <c r="E1148">
        <v>17</v>
      </c>
      <c r="F1148" t="s">
        <v>25</v>
      </c>
      <c r="G1148">
        <v>111</v>
      </c>
      <c r="H1148">
        <v>7</v>
      </c>
      <c r="I1148" s="2">
        <f>IFERROR(Table2[[#This Row],[Defects]]/Table2[[#This Row],[Units Produced]],"")</f>
        <v>6.3063063063063057E-2</v>
      </c>
      <c r="J1148">
        <v>21.67</v>
      </c>
      <c r="K1148" s="4">
        <f>IFERROR(Table2[[#This Row],[Units Produced]]/Table2[[#This Row],[Production Time Hours]],"")</f>
        <v>5.1222888786340555</v>
      </c>
      <c r="L1148">
        <v>23.13</v>
      </c>
      <c r="M1148">
        <v>29.86</v>
      </c>
      <c r="N1148">
        <v>139.66</v>
      </c>
      <c r="O1148">
        <v>4</v>
      </c>
      <c r="P1148">
        <v>0.61</v>
      </c>
      <c r="Q1148">
        <v>2.48</v>
      </c>
      <c r="R1148">
        <v>0.64</v>
      </c>
      <c r="S1148">
        <v>3.2000000000000001E-2</v>
      </c>
      <c r="T1148">
        <v>0.89</v>
      </c>
      <c r="U1148">
        <v>1</v>
      </c>
      <c r="V1148">
        <v>19.5</v>
      </c>
      <c r="W1148">
        <v>51.5</v>
      </c>
    </row>
    <row r="1149" spans="1:23" ht="16.5" x14ac:dyDescent="0.3">
      <c r="A1149" s="3">
        <v>1148</v>
      </c>
      <c r="B1149" s="1">
        <v>44978</v>
      </c>
      <c r="C1149" s="1" t="s">
        <v>57</v>
      </c>
      <c r="D1149" t="s">
        <v>27</v>
      </c>
      <c r="E1149">
        <v>19</v>
      </c>
      <c r="F1149" t="s">
        <v>23</v>
      </c>
      <c r="G1149">
        <v>84</v>
      </c>
      <c r="H1149">
        <v>7</v>
      </c>
      <c r="I1149" s="2">
        <f>IFERROR(Table2[[#This Row],[Defects]]/Table2[[#This Row],[Units Produced]],"")</f>
        <v>8.3333333333333329E-2</v>
      </c>
      <c r="J1149">
        <v>11.52</v>
      </c>
      <c r="K1149" s="4">
        <f>IFERROR(Table2[[#This Row],[Units Produced]]/Table2[[#This Row],[Production Time Hours]],"")</f>
        <v>7.291666666666667</v>
      </c>
      <c r="L1149">
        <v>27.55</v>
      </c>
      <c r="M1149">
        <v>18.34</v>
      </c>
      <c r="N1149">
        <v>225.86</v>
      </c>
      <c r="O1149">
        <v>2</v>
      </c>
      <c r="P1149">
        <v>0.66</v>
      </c>
      <c r="Q1149">
        <v>1.95</v>
      </c>
      <c r="R1149">
        <v>0.97</v>
      </c>
      <c r="S1149">
        <v>1.4E-2</v>
      </c>
      <c r="T1149">
        <v>1.44</v>
      </c>
      <c r="U1149">
        <v>2</v>
      </c>
      <c r="V1149">
        <v>18.2</v>
      </c>
      <c r="W1149">
        <v>37.4</v>
      </c>
    </row>
    <row r="1150" spans="1:23" ht="16.5" x14ac:dyDescent="0.3">
      <c r="A1150" s="3">
        <v>1149</v>
      </c>
      <c r="B1150" s="1">
        <v>44979</v>
      </c>
      <c r="C1150" s="1" t="s">
        <v>57</v>
      </c>
      <c r="D1150" t="s">
        <v>22</v>
      </c>
      <c r="E1150">
        <v>8</v>
      </c>
      <c r="F1150" t="s">
        <v>25</v>
      </c>
      <c r="G1150">
        <v>90</v>
      </c>
      <c r="H1150">
        <v>1</v>
      </c>
      <c r="I1150" s="2">
        <f>IFERROR(Table2[[#This Row],[Defects]]/Table2[[#This Row],[Units Produced]],"")</f>
        <v>1.1111111111111112E-2</v>
      </c>
      <c r="J1150">
        <v>10.11</v>
      </c>
      <c r="K1150" s="4">
        <f>IFERROR(Table2[[#This Row],[Units Produced]]/Table2[[#This Row],[Production Time Hours]],"")</f>
        <v>8.9020771513353125</v>
      </c>
      <c r="L1150">
        <v>18.07</v>
      </c>
      <c r="M1150">
        <v>26.23</v>
      </c>
      <c r="N1150">
        <v>185.75</v>
      </c>
      <c r="O1150">
        <v>3</v>
      </c>
      <c r="P1150">
        <v>3.63</v>
      </c>
      <c r="Q1150">
        <v>2.75</v>
      </c>
      <c r="R1150">
        <v>1.77</v>
      </c>
      <c r="S1150">
        <v>3.7999999999999999E-2</v>
      </c>
      <c r="T1150">
        <v>0.67</v>
      </c>
      <c r="U1150">
        <v>0</v>
      </c>
      <c r="V1150">
        <v>22.3</v>
      </c>
      <c r="W1150">
        <v>41.2</v>
      </c>
    </row>
    <row r="1151" spans="1:23" ht="16.5" x14ac:dyDescent="0.3">
      <c r="A1151" s="3">
        <v>1150</v>
      </c>
      <c r="B1151" s="1">
        <v>44980</v>
      </c>
      <c r="C1151" s="1" t="s">
        <v>57</v>
      </c>
      <c r="D1151" t="s">
        <v>24</v>
      </c>
      <c r="E1151">
        <v>10</v>
      </c>
      <c r="F1151" t="s">
        <v>25</v>
      </c>
      <c r="G1151">
        <v>168</v>
      </c>
      <c r="H1151">
        <v>8</v>
      </c>
      <c r="I1151" s="2">
        <f>IFERROR(Table2[[#This Row],[Defects]]/Table2[[#This Row],[Units Produced]],"")</f>
        <v>4.7619047619047616E-2</v>
      </c>
      <c r="J1151">
        <v>23.32</v>
      </c>
      <c r="K1151" s="4">
        <f>IFERROR(Table2[[#This Row],[Units Produced]]/Table2[[#This Row],[Production Time Hours]],"")</f>
        <v>7.2041166380789026</v>
      </c>
      <c r="L1151">
        <v>17.100000000000001</v>
      </c>
      <c r="M1151">
        <v>16.37</v>
      </c>
      <c r="N1151">
        <v>367.93</v>
      </c>
      <c r="O1151">
        <v>1</v>
      </c>
      <c r="Q1151">
        <v>1.63</v>
      </c>
      <c r="R1151">
        <v>0.76</v>
      </c>
      <c r="S1151">
        <v>3.5999999999999997E-2</v>
      </c>
      <c r="T1151">
        <v>0.41</v>
      </c>
      <c r="U1151">
        <v>1</v>
      </c>
      <c r="V1151">
        <v>22.8</v>
      </c>
      <c r="W1151">
        <v>59.5</v>
      </c>
    </row>
    <row r="1152" spans="1:23" ht="16.5" x14ac:dyDescent="0.3">
      <c r="A1152" s="3">
        <v>1151</v>
      </c>
      <c r="B1152" s="1">
        <v>44981</v>
      </c>
      <c r="C1152" s="1" t="s">
        <v>57</v>
      </c>
      <c r="D1152" t="s">
        <v>22</v>
      </c>
      <c r="E1152">
        <v>5</v>
      </c>
      <c r="F1152" t="s">
        <v>23</v>
      </c>
      <c r="G1152">
        <v>176</v>
      </c>
      <c r="H1152">
        <v>2</v>
      </c>
      <c r="I1152" s="2">
        <f>IFERROR(Table2[[#This Row],[Defects]]/Table2[[#This Row],[Units Produced]],"")</f>
        <v>1.1363636363636364E-2</v>
      </c>
      <c r="J1152">
        <v>12.07</v>
      </c>
      <c r="K1152" s="4">
        <f>IFERROR(Table2[[#This Row],[Units Produced]]/Table2[[#This Row],[Production Time Hours]],"")</f>
        <v>14.581607290803644</v>
      </c>
      <c r="L1152">
        <v>30.06</v>
      </c>
      <c r="M1152">
        <v>19.07</v>
      </c>
      <c r="N1152">
        <v>441.59</v>
      </c>
      <c r="O1152">
        <v>2</v>
      </c>
      <c r="P1152">
        <v>1.47</v>
      </c>
      <c r="Q1152">
        <v>0.72</v>
      </c>
      <c r="R1152">
        <v>1.3</v>
      </c>
      <c r="S1152">
        <v>1.2999999999999999E-2</v>
      </c>
      <c r="T1152">
        <v>0.69</v>
      </c>
      <c r="U1152">
        <v>1</v>
      </c>
      <c r="V1152">
        <v>23</v>
      </c>
      <c r="W1152">
        <v>53.3</v>
      </c>
    </row>
    <row r="1153" spans="1:23" ht="16.5" x14ac:dyDescent="0.3">
      <c r="A1153" s="3">
        <v>1152</v>
      </c>
      <c r="B1153" s="1">
        <v>44982</v>
      </c>
      <c r="C1153" s="1" t="s">
        <v>57</v>
      </c>
      <c r="D1153" t="s">
        <v>20</v>
      </c>
      <c r="E1153">
        <v>4</v>
      </c>
      <c r="F1153" t="s">
        <v>23</v>
      </c>
      <c r="G1153">
        <v>193</v>
      </c>
      <c r="H1153">
        <v>5</v>
      </c>
      <c r="I1153" s="2">
        <f>IFERROR(Table2[[#This Row],[Defects]]/Table2[[#This Row],[Units Produced]],"")</f>
        <v>2.5906735751295335E-2</v>
      </c>
      <c r="J1153">
        <v>23.8</v>
      </c>
      <c r="K1153" s="4">
        <f>IFERROR(Table2[[#This Row],[Units Produced]]/Table2[[#This Row],[Production Time Hours]],"")</f>
        <v>8.1092436974789912</v>
      </c>
      <c r="L1153">
        <v>33.450000000000003</v>
      </c>
      <c r="M1153">
        <v>25.48</v>
      </c>
      <c r="N1153">
        <v>479.29</v>
      </c>
      <c r="O1153">
        <v>3</v>
      </c>
      <c r="P1153">
        <v>1.46</v>
      </c>
      <c r="Q1153">
        <v>1.96</v>
      </c>
      <c r="R1153">
        <v>1.71</v>
      </c>
      <c r="S1153">
        <v>2.9000000000000001E-2</v>
      </c>
      <c r="T1153">
        <v>0.26</v>
      </c>
      <c r="U1153">
        <v>2</v>
      </c>
      <c r="V1153">
        <v>22.1</v>
      </c>
      <c r="W1153">
        <v>35.799999999999997</v>
      </c>
    </row>
    <row r="1154" spans="1:23" ht="16.5" x14ac:dyDescent="0.3">
      <c r="A1154" s="3">
        <v>1153</v>
      </c>
      <c r="B1154" s="1">
        <v>44983</v>
      </c>
      <c r="C1154" s="1" t="s">
        <v>57</v>
      </c>
      <c r="D1154" t="s">
        <v>24</v>
      </c>
      <c r="E1154">
        <v>12</v>
      </c>
      <c r="F1154" t="s">
        <v>21</v>
      </c>
      <c r="G1154">
        <v>126</v>
      </c>
      <c r="H1154">
        <v>2</v>
      </c>
      <c r="I1154" s="2">
        <f>IFERROR(Table2[[#This Row],[Defects]]/Table2[[#This Row],[Units Produced]],"")</f>
        <v>1.5873015873015872E-2</v>
      </c>
      <c r="J1154">
        <v>6.44</v>
      </c>
      <c r="K1154" s="4">
        <f>IFERROR(Table2[[#This Row],[Units Produced]]/Table2[[#This Row],[Production Time Hours]],"")</f>
        <v>19.565217391304348</v>
      </c>
      <c r="L1154">
        <v>28.37</v>
      </c>
      <c r="M1154">
        <v>19.600000000000001</v>
      </c>
      <c r="N1154">
        <v>498.29</v>
      </c>
      <c r="O1154">
        <v>3</v>
      </c>
      <c r="Q1154">
        <v>0.56999999999999995</v>
      </c>
      <c r="R1154">
        <v>0.8</v>
      </c>
      <c r="S1154">
        <v>3.7999999999999999E-2</v>
      </c>
      <c r="T1154">
        <v>0.71</v>
      </c>
      <c r="U1154">
        <v>1</v>
      </c>
      <c r="V1154">
        <v>21</v>
      </c>
      <c r="W1154">
        <v>57.4</v>
      </c>
    </row>
    <row r="1155" spans="1:23" ht="16.5" x14ac:dyDescent="0.3">
      <c r="A1155" s="3">
        <v>1154</v>
      </c>
      <c r="B1155" s="1">
        <v>44984</v>
      </c>
      <c r="C1155" s="1" t="s">
        <v>57</v>
      </c>
      <c r="D1155" t="s">
        <v>27</v>
      </c>
      <c r="E1155">
        <v>17</v>
      </c>
      <c r="F1155" t="s">
        <v>25</v>
      </c>
      <c r="G1155">
        <v>100</v>
      </c>
      <c r="H1155">
        <v>3</v>
      </c>
      <c r="I1155" s="2">
        <f>IFERROR(Table2[[#This Row],[Defects]]/Table2[[#This Row],[Units Produced]],"")</f>
        <v>0.03</v>
      </c>
      <c r="J1155">
        <v>21.48</v>
      </c>
      <c r="K1155" s="4">
        <f>IFERROR(Table2[[#This Row],[Units Produced]]/Table2[[#This Row],[Production Time Hours]],"")</f>
        <v>4.655493482309125</v>
      </c>
      <c r="L1155">
        <v>26.28</v>
      </c>
      <c r="M1155">
        <v>19.61</v>
      </c>
      <c r="N1155">
        <v>445.07</v>
      </c>
      <c r="O1155">
        <v>2</v>
      </c>
      <c r="P1155">
        <v>2.5299999999999998</v>
      </c>
      <c r="Q1155">
        <v>2.29</v>
      </c>
      <c r="R1155">
        <v>1.24</v>
      </c>
      <c r="S1155">
        <v>4.2000000000000003E-2</v>
      </c>
      <c r="T1155">
        <v>0.99</v>
      </c>
      <c r="U1155">
        <v>2</v>
      </c>
      <c r="V1155">
        <v>20.5</v>
      </c>
      <c r="W1155">
        <v>45.8</v>
      </c>
    </row>
    <row r="1156" spans="1:23" ht="16.5" x14ac:dyDescent="0.3">
      <c r="A1156" s="3">
        <v>1155</v>
      </c>
      <c r="B1156" s="1">
        <v>44985</v>
      </c>
      <c r="C1156" s="1" t="s">
        <v>57</v>
      </c>
      <c r="D1156" t="s">
        <v>20</v>
      </c>
      <c r="E1156">
        <v>1</v>
      </c>
      <c r="F1156" t="s">
        <v>25</v>
      </c>
      <c r="G1156">
        <v>198</v>
      </c>
      <c r="H1156">
        <v>6</v>
      </c>
      <c r="I1156" s="2">
        <f>IFERROR(Table2[[#This Row],[Defects]]/Table2[[#This Row],[Units Produced]],"")</f>
        <v>3.0303030303030304E-2</v>
      </c>
      <c r="J1156">
        <v>7.2</v>
      </c>
      <c r="K1156" s="4">
        <f>IFERROR(Table2[[#This Row],[Units Produced]]/Table2[[#This Row],[Production Time Hours]],"")</f>
        <v>27.5</v>
      </c>
      <c r="L1156">
        <v>38.229999999999997</v>
      </c>
      <c r="M1156">
        <v>18.100000000000001</v>
      </c>
      <c r="N1156">
        <v>236.18</v>
      </c>
      <c r="O1156">
        <v>2</v>
      </c>
      <c r="P1156">
        <v>0.39</v>
      </c>
      <c r="Q1156">
        <v>2.64</v>
      </c>
      <c r="R1156">
        <v>1.57</v>
      </c>
      <c r="S1156">
        <v>1.0999999999999999E-2</v>
      </c>
      <c r="T1156">
        <v>0.15</v>
      </c>
      <c r="U1156">
        <v>0</v>
      </c>
      <c r="V1156">
        <v>20</v>
      </c>
      <c r="W1156">
        <v>56.1</v>
      </c>
    </row>
    <row r="1157" spans="1:23" ht="16.5" x14ac:dyDescent="0.3">
      <c r="A1157" s="3">
        <v>1156</v>
      </c>
      <c r="B1157" s="1">
        <v>44986</v>
      </c>
      <c r="C1157" s="1" t="s">
        <v>58</v>
      </c>
      <c r="D1157" t="s">
        <v>20</v>
      </c>
      <c r="E1157">
        <v>1</v>
      </c>
      <c r="F1157" t="s">
        <v>21</v>
      </c>
      <c r="G1157">
        <v>161</v>
      </c>
      <c r="H1157">
        <v>2</v>
      </c>
      <c r="I1157" s="2">
        <f>IFERROR(Table2[[#This Row],[Defects]]/Table2[[#This Row],[Units Produced]],"")</f>
        <v>1.2422360248447204E-2</v>
      </c>
      <c r="J1157">
        <v>15.79</v>
      </c>
      <c r="K1157" s="4">
        <f>IFERROR(Table2[[#This Row],[Units Produced]]/Table2[[#This Row],[Production Time Hours]],"")</f>
        <v>10.196326789107029</v>
      </c>
      <c r="L1157">
        <v>39.64</v>
      </c>
      <c r="M1157">
        <v>16.27</v>
      </c>
      <c r="N1157">
        <v>180.63</v>
      </c>
      <c r="O1157">
        <v>1</v>
      </c>
      <c r="P1157">
        <v>3.25</v>
      </c>
      <c r="Q1157">
        <v>2</v>
      </c>
      <c r="R1157">
        <v>1.99</v>
      </c>
      <c r="S1157">
        <v>2.9000000000000001E-2</v>
      </c>
      <c r="T1157">
        <v>1.1000000000000001</v>
      </c>
      <c r="U1157">
        <v>2</v>
      </c>
      <c r="V1157">
        <v>24</v>
      </c>
      <c r="W1157">
        <v>50.3</v>
      </c>
    </row>
    <row r="1158" spans="1:23" ht="16.5" x14ac:dyDescent="0.3">
      <c r="A1158" s="3">
        <v>1157</v>
      </c>
      <c r="B1158" s="1">
        <v>44987</v>
      </c>
      <c r="C1158" s="1" t="s">
        <v>58</v>
      </c>
      <c r="D1158" t="s">
        <v>24</v>
      </c>
      <c r="E1158">
        <v>12</v>
      </c>
      <c r="F1158" t="s">
        <v>25</v>
      </c>
      <c r="G1158">
        <v>195</v>
      </c>
      <c r="H1158">
        <v>2</v>
      </c>
      <c r="I1158" s="2">
        <f>IFERROR(Table2[[#This Row],[Defects]]/Table2[[#This Row],[Units Produced]],"")</f>
        <v>1.0256410256410256E-2</v>
      </c>
      <c r="J1158">
        <v>23.98</v>
      </c>
      <c r="K1158" s="4">
        <f>IFERROR(Table2[[#This Row],[Units Produced]]/Table2[[#This Row],[Production Time Hours]],"")</f>
        <v>8.1317764804003332</v>
      </c>
      <c r="L1158">
        <v>16.96</v>
      </c>
      <c r="M1158">
        <v>20.32</v>
      </c>
      <c r="N1158">
        <v>209.15</v>
      </c>
      <c r="O1158">
        <v>1</v>
      </c>
      <c r="P1158">
        <v>3.77</v>
      </c>
      <c r="R1158">
        <v>0.59</v>
      </c>
      <c r="S1158">
        <v>0.05</v>
      </c>
      <c r="T1158">
        <v>1.02</v>
      </c>
      <c r="U1158">
        <v>1</v>
      </c>
      <c r="V1158">
        <v>22.4</v>
      </c>
      <c r="W1158">
        <v>50.2</v>
      </c>
    </row>
    <row r="1159" spans="1:23" ht="16.5" x14ac:dyDescent="0.3">
      <c r="A1159" s="3">
        <v>1158</v>
      </c>
      <c r="B1159" s="1">
        <v>44988</v>
      </c>
      <c r="C1159" s="1" t="s">
        <v>58</v>
      </c>
      <c r="D1159" t="s">
        <v>22</v>
      </c>
      <c r="E1159">
        <v>8</v>
      </c>
      <c r="F1159" t="s">
        <v>21</v>
      </c>
      <c r="G1159">
        <v>191</v>
      </c>
      <c r="H1159">
        <v>0</v>
      </c>
      <c r="I1159" s="2">
        <f>IFERROR(Table2[[#This Row],[Defects]]/Table2[[#This Row],[Units Produced]],"")</f>
        <v>0</v>
      </c>
      <c r="J1159">
        <v>14.19</v>
      </c>
      <c r="K1159" s="4">
        <f>IFERROR(Table2[[#This Row],[Units Produced]]/Table2[[#This Row],[Production Time Hours]],"")</f>
        <v>13.460183227625089</v>
      </c>
      <c r="L1159">
        <v>12.6</v>
      </c>
      <c r="M1159">
        <v>16.43</v>
      </c>
      <c r="N1159">
        <v>379.3</v>
      </c>
      <c r="O1159">
        <v>2</v>
      </c>
      <c r="P1159">
        <v>0.79</v>
      </c>
      <c r="Q1159">
        <v>2.86</v>
      </c>
      <c r="R1159">
        <v>0.84</v>
      </c>
      <c r="S1159">
        <v>2.5000000000000001E-2</v>
      </c>
      <c r="U1159">
        <v>1</v>
      </c>
      <c r="V1159">
        <v>21.2</v>
      </c>
      <c r="W1159">
        <v>30.6</v>
      </c>
    </row>
    <row r="1160" spans="1:23" ht="16.5" x14ac:dyDescent="0.3">
      <c r="A1160" s="3">
        <v>1159</v>
      </c>
      <c r="B1160" s="1">
        <v>44989</v>
      </c>
      <c r="C1160" s="1" t="s">
        <v>58</v>
      </c>
      <c r="D1160" t="s">
        <v>27</v>
      </c>
      <c r="E1160">
        <v>19</v>
      </c>
      <c r="F1160" t="s">
        <v>25</v>
      </c>
      <c r="G1160">
        <v>68</v>
      </c>
      <c r="H1160">
        <v>5</v>
      </c>
      <c r="I1160" s="2">
        <f>IFERROR(Table2[[#This Row],[Defects]]/Table2[[#This Row],[Units Produced]],"")</f>
        <v>7.3529411764705885E-2</v>
      </c>
      <c r="J1160">
        <v>20.05</v>
      </c>
      <c r="K1160" s="4">
        <f>IFERROR(Table2[[#This Row],[Units Produced]]/Table2[[#This Row],[Production Time Hours]],"")</f>
        <v>3.391521197007481</v>
      </c>
      <c r="L1160">
        <v>12.6</v>
      </c>
      <c r="M1160">
        <v>29.79</v>
      </c>
      <c r="N1160">
        <v>359.04</v>
      </c>
      <c r="O1160">
        <v>3</v>
      </c>
      <c r="P1160">
        <v>1.1499999999999999</v>
      </c>
      <c r="Q1160">
        <v>2.37</v>
      </c>
      <c r="R1160">
        <v>1.22</v>
      </c>
      <c r="S1160">
        <v>3.1E-2</v>
      </c>
      <c r="T1160">
        <v>1.24</v>
      </c>
      <c r="U1160">
        <v>2</v>
      </c>
      <c r="V1160">
        <v>21.4</v>
      </c>
      <c r="W1160">
        <v>56</v>
      </c>
    </row>
    <row r="1161" spans="1:23" ht="16.5" x14ac:dyDescent="0.3">
      <c r="A1161" s="3">
        <v>1160</v>
      </c>
      <c r="B1161" s="1">
        <v>44990</v>
      </c>
      <c r="C1161" s="1" t="s">
        <v>58</v>
      </c>
      <c r="D1161" t="s">
        <v>24</v>
      </c>
      <c r="E1161">
        <v>11</v>
      </c>
      <c r="F1161" t="s">
        <v>25</v>
      </c>
      <c r="G1161">
        <v>121</v>
      </c>
      <c r="H1161">
        <v>0</v>
      </c>
      <c r="I1161" s="2">
        <f>IFERROR(Table2[[#This Row],[Defects]]/Table2[[#This Row],[Units Produced]],"")</f>
        <v>0</v>
      </c>
      <c r="J1161">
        <v>6.72</v>
      </c>
      <c r="K1161" s="4">
        <f>IFERROR(Table2[[#This Row],[Units Produced]]/Table2[[#This Row],[Production Time Hours]],"")</f>
        <v>18.005952380952383</v>
      </c>
      <c r="L1161">
        <v>39.39</v>
      </c>
      <c r="M1161">
        <v>19.53</v>
      </c>
      <c r="N1161">
        <v>435.94</v>
      </c>
      <c r="O1161">
        <v>3</v>
      </c>
      <c r="P1161">
        <v>3.97</v>
      </c>
      <c r="Q1161">
        <v>1.38</v>
      </c>
      <c r="R1161">
        <v>0.63</v>
      </c>
      <c r="S1161">
        <v>2.1999999999999999E-2</v>
      </c>
      <c r="T1161">
        <v>1.87</v>
      </c>
      <c r="U1161">
        <v>2</v>
      </c>
      <c r="V1161">
        <v>19.399999999999999</v>
      </c>
      <c r="W1161">
        <v>44.1</v>
      </c>
    </row>
    <row r="1162" spans="1:23" ht="16.5" x14ac:dyDescent="0.3">
      <c r="A1162" s="3">
        <v>1161</v>
      </c>
      <c r="B1162" s="1">
        <v>44991</v>
      </c>
      <c r="C1162" s="1" t="s">
        <v>58</v>
      </c>
      <c r="D1162" t="s">
        <v>20</v>
      </c>
      <c r="E1162">
        <v>2</v>
      </c>
      <c r="F1162" t="s">
        <v>23</v>
      </c>
      <c r="G1162">
        <v>167</v>
      </c>
      <c r="H1162">
        <v>1</v>
      </c>
      <c r="I1162" s="2">
        <f>IFERROR(Table2[[#This Row],[Defects]]/Table2[[#This Row],[Units Produced]],"")</f>
        <v>5.9880239520958087E-3</v>
      </c>
      <c r="J1162">
        <v>13.98</v>
      </c>
      <c r="K1162" s="4">
        <f>IFERROR(Table2[[#This Row],[Units Produced]]/Table2[[#This Row],[Production Time Hours]],"")</f>
        <v>11.945636623748211</v>
      </c>
      <c r="L1162">
        <v>10.63</v>
      </c>
      <c r="M1162">
        <v>22.96</v>
      </c>
      <c r="N1162">
        <v>206.96</v>
      </c>
      <c r="O1162">
        <v>4</v>
      </c>
      <c r="P1162">
        <v>2.36</v>
      </c>
      <c r="Q1162">
        <v>1.65</v>
      </c>
      <c r="R1162">
        <v>1.52</v>
      </c>
      <c r="S1162">
        <v>1.2E-2</v>
      </c>
      <c r="T1162">
        <v>0.65</v>
      </c>
      <c r="U1162">
        <v>2</v>
      </c>
      <c r="V1162">
        <v>18.3</v>
      </c>
      <c r="W1162">
        <v>30.8</v>
      </c>
    </row>
    <row r="1163" spans="1:23" ht="16.5" x14ac:dyDescent="0.3">
      <c r="A1163" s="3">
        <v>1162</v>
      </c>
      <c r="B1163" s="1">
        <v>44992</v>
      </c>
      <c r="C1163" s="1" t="s">
        <v>58</v>
      </c>
      <c r="D1163" t="s">
        <v>20</v>
      </c>
      <c r="E1163">
        <v>1</v>
      </c>
      <c r="F1163" t="s">
        <v>21</v>
      </c>
      <c r="G1163">
        <v>189</v>
      </c>
      <c r="H1163">
        <v>0</v>
      </c>
      <c r="I1163" s="2">
        <f>IFERROR(Table2[[#This Row],[Defects]]/Table2[[#This Row],[Units Produced]],"")</f>
        <v>0</v>
      </c>
      <c r="J1163">
        <v>11.73</v>
      </c>
      <c r="K1163" s="4">
        <f>IFERROR(Table2[[#This Row],[Units Produced]]/Table2[[#This Row],[Production Time Hours]],"")</f>
        <v>16.112531969309462</v>
      </c>
      <c r="L1163">
        <v>49.02</v>
      </c>
      <c r="M1163">
        <v>19.100000000000001</v>
      </c>
      <c r="N1163">
        <v>325.88</v>
      </c>
      <c r="O1163">
        <v>2</v>
      </c>
      <c r="P1163">
        <v>1.63</v>
      </c>
      <c r="Q1163">
        <v>2.15</v>
      </c>
      <c r="R1163">
        <v>2.17</v>
      </c>
      <c r="S1163">
        <v>4.5999999999999999E-2</v>
      </c>
      <c r="U1163">
        <v>2</v>
      </c>
      <c r="V1163">
        <v>20.3</v>
      </c>
      <c r="W1163">
        <v>45</v>
      </c>
    </row>
    <row r="1164" spans="1:23" ht="16.5" x14ac:dyDescent="0.3">
      <c r="A1164" s="3">
        <v>1163</v>
      </c>
      <c r="B1164" s="1">
        <v>44993</v>
      </c>
      <c r="C1164" s="1" t="s">
        <v>58</v>
      </c>
      <c r="D1164" t="s">
        <v>20</v>
      </c>
      <c r="E1164">
        <v>1</v>
      </c>
      <c r="F1164" t="s">
        <v>21</v>
      </c>
      <c r="G1164">
        <v>118</v>
      </c>
      <c r="H1164">
        <v>8</v>
      </c>
      <c r="I1164" s="2">
        <f>IFERROR(Table2[[#This Row],[Defects]]/Table2[[#This Row],[Units Produced]],"")</f>
        <v>6.7796610169491525E-2</v>
      </c>
      <c r="J1164">
        <v>9.61</v>
      </c>
      <c r="K1164" s="4">
        <f>IFERROR(Table2[[#This Row],[Units Produced]]/Table2[[#This Row],[Production Time Hours]],"")</f>
        <v>12.278876170655568</v>
      </c>
      <c r="L1164">
        <v>38.24</v>
      </c>
      <c r="M1164">
        <v>18.45</v>
      </c>
      <c r="N1164">
        <v>462.64</v>
      </c>
      <c r="O1164">
        <v>4</v>
      </c>
      <c r="P1164">
        <v>1.63</v>
      </c>
      <c r="Q1164">
        <v>1.32</v>
      </c>
      <c r="R1164">
        <v>1.67</v>
      </c>
      <c r="S1164">
        <v>3.5000000000000003E-2</v>
      </c>
      <c r="T1164">
        <v>1.48</v>
      </c>
      <c r="U1164">
        <v>2</v>
      </c>
      <c r="V1164">
        <v>18.100000000000001</v>
      </c>
      <c r="W1164">
        <v>59.1</v>
      </c>
    </row>
    <row r="1165" spans="1:23" ht="16.5" x14ac:dyDescent="0.3">
      <c r="A1165" s="3">
        <v>1164</v>
      </c>
      <c r="B1165" s="1">
        <v>44994</v>
      </c>
      <c r="C1165" s="1" t="s">
        <v>58</v>
      </c>
      <c r="D1165" t="s">
        <v>20</v>
      </c>
      <c r="E1165">
        <v>3</v>
      </c>
      <c r="F1165" t="s">
        <v>21</v>
      </c>
      <c r="G1165">
        <v>141</v>
      </c>
      <c r="H1165">
        <v>4</v>
      </c>
      <c r="I1165" s="2">
        <f>IFERROR(Table2[[#This Row],[Defects]]/Table2[[#This Row],[Units Produced]],"")</f>
        <v>2.8368794326241134E-2</v>
      </c>
      <c r="J1165">
        <v>2.41</v>
      </c>
      <c r="K1165" s="4">
        <f>IFERROR(Table2[[#This Row],[Units Produced]]/Table2[[#This Row],[Production Time Hours]],"")</f>
        <v>58.50622406639004</v>
      </c>
      <c r="L1165">
        <v>33.880000000000003</v>
      </c>
      <c r="M1165">
        <v>25.78</v>
      </c>
      <c r="N1165">
        <v>127.93</v>
      </c>
      <c r="O1165">
        <v>2</v>
      </c>
      <c r="P1165">
        <v>4.84</v>
      </c>
      <c r="Q1165">
        <v>1.21</v>
      </c>
      <c r="R1165">
        <v>2.35</v>
      </c>
      <c r="S1165">
        <v>3.1E-2</v>
      </c>
      <c r="T1165">
        <v>0.5</v>
      </c>
      <c r="U1165">
        <v>2</v>
      </c>
      <c r="V1165">
        <v>18.8</v>
      </c>
      <c r="W1165">
        <v>51</v>
      </c>
    </row>
    <row r="1166" spans="1:23" ht="16.5" x14ac:dyDescent="0.3">
      <c r="A1166" s="3">
        <v>1165</v>
      </c>
      <c r="B1166" s="1">
        <v>44995</v>
      </c>
      <c r="C1166" s="1" t="s">
        <v>58</v>
      </c>
      <c r="D1166" t="s">
        <v>22</v>
      </c>
      <c r="E1166">
        <v>5</v>
      </c>
      <c r="F1166" t="s">
        <v>21</v>
      </c>
      <c r="G1166">
        <v>100</v>
      </c>
      <c r="I1166" s="2">
        <f>IFERROR(Table2[[#This Row],[Defects]]/Table2[[#This Row],[Units Produced]],"")</f>
        <v>0</v>
      </c>
      <c r="J1166">
        <v>18.079999999999998</v>
      </c>
      <c r="K1166" s="4">
        <f>IFERROR(Table2[[#This Row],[Units Produced]]/Table2[[#This Row],[Production Time Hours]],"")</f>
        <v>5.5309734513274345</v>
      </c>
      <c r="L1166">
        <v>11.28</v>
      </c>
      <c r="M1166">
        <v>20.43</v>
      </c>
      <c r="N1166">
        <v>244.22</v>
      </c>
      <c r="O1166">
        <v>4</v>
      </c>
      <c r="P1166">
        <v>2.06</v>
      </c>
      <c r="Q1166">
        <v>2.6</v>
      </c>
      <c r="R1166">
        <v>1.57</v>
      </c>
      <c r="S1166">
        <v>4.2000000000000003E-2</v>
      </c>
      <c r="T1166">
        <v>1.45</v>
      </c>
      <c r="U1166">
        <v>1</v>
      </c>
      <c r="V1166">
        <v>19.100000000000001</v>
      </c>
      <c r="W1166">
        <v>55.4</v>
      </c>
    </row>
    <row r="1167" spans="1:23" ht="16.5" x14ac:dyDescent="0.3">
      <c r="A1167" s="3">
        <v>1166</v>
      </c>
      <c r="B1167" s="1">
        <v>44996</v>
      </c>
      <c r="C1167" s="1" t="s">
        <v>58</v>
      </c>
      <c r="D1167" t="s">
        <v>27</v>
      </c>
      <c r="E1167">
        <v>18</v>
      </c>
      <c r="F1167" t="s">
        <v>21</v>
      </c>
      <c r="G1167">
        <v>118</v>
      </c>
      <c r="H1167">
        <v>8</v>
      </c>
      <c r="I1167" s="2">
        <f>IFERROR(Table2[[#This Row],[Defects]]/Table2[[#This Row],[Units Produced]],"")</f>
        <v>6.7796610169491525E-2</v>
      </c>
      <c r="J1167">
        <v>23.47</v>
      </c>
      <c r="K1167" s="4">
        <f>IFERROR(Table2[[#This Row],[Units Produced]]/Table2[[#This Row],[Production Time Hours]],"")</f>
        <v>5.0276949296974864</v>
      </c>
      <c r="L1167">
        <v>11.28</v>
      </c>
      <c r="M1167">
        <v>17.48</v>
      </c>
      <c r="N1167">
        <v>132.12</v>
      </c>
      <c r="O1167">
        <v>1</v>
      </c>
      <c r="P1167">
        <v>3.63</v>
      </c>
      <c r="Q1167">
        <v>1.08</v>
      </c>
      <c r="R1167">
        <v>1.57</v>
      </c>
      <c r="S1167">
        <v>1.6E-2</v>
      </c>
      <c r="T1167">
        <v>0.55000000000000004</v>
      </c>
      <c r="U1167">
        <v>1</v>
      </c>
      <c r="V1167">
        <v>23.2</v>
      </c>
      <c r="W1167">
        <v>31.7</v>
      </c>
    </row>
    <row r="1168" spans="1:23" ht="16.5" x14ac:dyDescent="0.3">
      <c r="A1168" s="3">
        <v>1167</v>
      </c>
      <c r="B1168" s="1">
        <v>44997</v>
      </c>
      <c r="C1168" s="1" t="s">
        <v>58</v>
      </c>
      <c r="D1168" t="s">
        <v>22</v>
      </c>
      <c r="E1168">
        <v>8</v>
      </c>
      <c r="F1168" t="s">
        <v>25</v>
      </c>
      <c r="G1168">
        <v>124</v>
      </c>
      <c r="H1168">
        <v>0</v>
      </c>
      <c r="I1168" s="2">
        <f>IFERROR(Table2[[#This Row],[Defects]]/Table2[[#This Row],[Units Produced]],"")</f>
        <v>0</v>
      </c>
      <c r="J1168">
        <v>15.33</v>
      </c>
      <c r="K1168" s="4">
        <f>IFERROR(Table2[[#This Row],[Units Produced]]/Table2[[#This Row],[Production Time Hours]],"")</f>
        <v>8.088714938030007</v>
      </c>
      <c r="L1168">
        <v>28.26</v>
      </c>
      <c r="M1168">
        <v>18.010000000000002</v>
      </c>
      <c r="N1168">
        <v>400.39</v>
      </c>
      <c r="O1168">
        <v>1</v>
      </c>
      <c r="P1168">
        <v>1.19</v>
      </c>
      <c r="Q1168">
        <v>2.98</v>
      </c>
      <c r="R1168">
        <v>2.14</v>
      </c>
      <c r="S1168">
        <v>4.4999999999999998E-2</v>
      </c>
      <c r="T1168">
        <v>0.23</v>
      </c>
      <c r="U1168">
        <v>0</v>
      </c>
      <c r="V1168">
        <v>19</v>
      </c>
      <c r="W1168">
        <v>56.9</v>
      </c>
    </row>
    <row r="1169" spans="1:23" ht="16.5" x14ac:dyDescent="0.3">
      <c r="A1169" s="3">
        <v>1168</v>
      </c>
      <c r="B1169" s="1">
        <v>44998</v>
      </c>
      <c r="C1169" s="1" t="s">
        <v>58</v>
      </c>
      <c r="D1169" t="s">
        <v>24</v>
      </c>
      <c r="E1169">
        <v>9</v>
      </c>
      <c r="F1169" t="s">
        <v>21</v>
      </c>
      <c r="G1169">
        <v>73</v>
      </c>
      <c r="I1169" s="2">
        <f>IFERROR(Table2[[#This Row],[Defects]]/Table2[[#This Row],[Units Produced]],"")</f>
        <v>0</v>
      </c>
      <c r="J1169">
        <v>2.76</v>
      </c>
      <c r="K1169" s="4">
        <f>IFERROR(Table2[[#This Row],[Units Produced]]/Table2[[#This Row],[Production Time Hours]],"")</f>
        <v>26.449275362318843</v>
      </c>
      <c r="L1169">
        <v>25.34</v>
      </c>
      <c r="M1169">
        <v>28.16</v>
      </c>
      <c r="N1169">
        <v>121.94</v>
      </c>
      <c r="O1169">
        <v>3</v>
      </c>
      <c r="P1169">
        <v>2.37</v>
      </c>
      <c r="Q1169">
        <v>1.02</v>
      </c>
      <c r="R1169">
        <v>2.42</v>
      </c>
      <c r="S1169">
        <v>3.4000000000000002E-2</v>
      </c>
      <c r="T1169">
        <v>2</v>
      </c>
      <c r="U1169">
        <v>2</v>
      </c>
      <c r="V1169">
        <v>19.7</v>
      </c>
      <c r="W1169">
        <v>34.200000000000003</v>
      </c>
    </row>
    <row r="1170" spans="1:23" ht="16.5" x14ac:dyDescent="0.3">
      <c r="A1170" s="3">
        <v>1169</v>
      </c>
      <c r="B1170" s="1">
        <v>44999</v>
      </c>
      <c r="C1170" s="1" t="s">
        <v>58</v>
      </c>
      <c r="D1170" t="s">
        <v>22</v>
      </c>
      <c r="E1170">
        <v>7</v>
      </c>
      <c r="F1170" t="s">
        <v>25</v>
      </c>
      <c r="G1170">
        <v>193</v>
      </c>
      <c r="H1170">
        <v>7</v>
      </c>
      <c r="I1170" s="2">
        <f>IFERROR(Table2[[#This Row],[Defects]]/Table2[[#This Row],[Units Produced]],"")</f>
        <v>3.6269430051813469E-2</v>
      </c>
      <c r="J1170">
        <v>16.309999999999999</v>
      </c>
      <c r="K1170" s="4">
        <f>IFERROR(Table2[[#This Row],[Units Produced]]/Table2[[#This Row],[Production Time Hours]],"")</f>
        <v>11.833231146535869</v>
      </c>
      <c r="L1170">
        <v>21.58</v>
      </c>
      <c r="M1170">
        <v>23.48</v>
      </c>
      <c r="N1170">
        <v>478.39</v>
      </c>
      <c r="O1170">
        <v>1</v>
      </c>
      <c r="P1170">
        <v>4.62</v>
      </c>
      <c r="Q1170">
        <v>2.25</v>
      </c>
      <c r="R1170">
        <v>2.29</v>
      </c>
      <c r="S1170">
        <v>3.7999999999999999E-2</v>
      </c>
      <c r="T1170">
        <v>1.06</v>
      </c>
      <c r="U1170">
        <v>0</v>
      </c>
      <c r="V1170">
        <v>19.5</v>
      </c>
      <c r="W1170">
        <v>58.9</v>
      </c>
    </row>
    <row r="1171" spans="1:23" ht="16.5" x14ac:dyDescent="0.3">
      <c r="A1171" s="3">
        <v>1170</v>
      </c>
      <c r="B1171" s="1">
        <v>45000</v>
      </c>
      <c r="C1171" s="1" t="s">
        <v>58</v>
      </c>
      <c r="D1171" t="s">
        <v>24</v>
      </c>
      <c r="E1171">
        <v>12</v>
      </c>
      <c r="F1171" t="s">
        <v>23</v>
      </c>
      <c r="G1171">
        <v>139</v>
      </c>
      <c r="I1171" s="2">
        <f>IFERROR(Table2[[#This Row],[Defects]]/Table2[[#This Row],[Units Produced]],"")</f>
        <v>0</v>
      </c>
      <c r="J1171">
        <v>23.96</v>
      </c>
      <c r="K1171" s="4">
        <f>IFERROR(Table2[[#This Row],[Units Produced]]/Table2[[#This Row],[Production Time Hours]],"")</f>
        <v>5.8013355592654419</v>
      </c>
      <c r="L1171">
        <v>15.17</v>
      </c>
      <c r="M1171">
        <v>24.91</v>
      </c>
      <c r="N1171">
        <v>433.89</v>
      </c>
      <c r="O1171">
        <v>2</v>
      </c>
      <c r="P1171">
        <v>0.35</v>
      </c>
      <c r="R1171">
        <v>0.83</v>
      </c>
      <c r="S1171">
        <v>3.5000000000000003E-2</v>
      </c>
      <c r="T1171">
        <v>1.49</v>
      </c>
      <c r="U1171">
        <v>1</v>
      </c>
      <c r="V1171">
        <v>18.899999999999999</v>
      </c>
      <c r="W1171">
        <v>46.7</v>
      </c>
    </row>
    <row r="1172" spans="1:23" ht="16.5" x14ac:dyDescent="0.3">
      <c r="A1172" s="3">
        <v>1171</v>
      </c>
      <c r="B1172" s="1">
        <v>45001</v>
      </c>
      <c r="C1172" s="1" t="s">
        <v>58</v>
      </c>
      <c r="D1172" t="s">
        <v>26</v>
      </c>
      <c r="E1172">
        <v>13</v>
      </c>
      <c r="F1172" t="s">
        <v>21</v>
      </c>
      <c r="G1172">
        <v>122</v>
      </c>
      <c r="I1172" s="2">
        <f>IFERROR(Table2[[#This Row],[Defects]]/Table2[[#This Row],[Units Produced]],"")</f>
        <v>0</v>
      </c>
      <c r="J1172">
        <v>18.27</v>
      </c>
      <c r="K1172" s="4">
        <f>IFERROR(Table2[[#This Row],[Units Produced]]/Table2[[#This Row],[Production Time Hours]],"")</f>
        <v>6.6776135741652984</v>
      </c>
      <c r="L1172">
        <v>20.9</v>
      </c>
      <c r="M1172">
        <v>16.309999999999999</v>
      </c>
      <c r="N1172">
        <v>122.83</v>
      </c>
      <c r="O1172">
        <v>4</v>
      </c>
      <c r="P1172">
        <v>0.44</v>
      </c>
      <c r="Q1172">
        <v>0.18</v>
      </c>
      <c r="R1172">
        <v>2.4900000000000002</v>
      </c>
      <c r="S1172">
        <v>4.2999999999999997E-2</v>
      </c>
      <c r="T1172">
        <v>0.78</v>
      </c>
      <c r="U1172">
        <v>0</v>
      </c>
      <c r="V1172">
        <v>24</v>
      </c>
      <c r="W1172">
        <v>40.6</v>
      </c>
    </row>
    <row r="1173" spans="1:23" ht="16.5" x14ac:dyDescent="0.3">
      <c r="A1173" s="3">
        <v>1172</v>
      </c>
      <c r="B1173" s="1">
        <v>45002</v>
      </c>
      <c r="C1173" s="1" t="s">
        <v>58</v>
      </c>
      <c r="D1173" t="s">
        <v>26</v>
      </c>
      <c r="E1173">
        <v>14</v>
      </c>
      <c r="F1173" t="s">
        <v>21</v>
      </c>
      <c r="G1173">
        <v>98</v>
      </c>
      <c r="H1173">
        <v>2</v>
      </c>
      <c r="I1173" s="2">
        <f>IFERROR(Table2[[#This Row],[Defects]]/Table2[[#This Row],[Units Produced]],"")</f>
        <v>2.0408163265306121E-2</v>
      </c>
      <c r="J1173">
        <v>10.74</v>
      </c>
      <c r="K1173" s="4">
        <f>IFERROR(Table2[[#This Row],[Units Produced]]/Table2[[#This Row],[Production Time Hours]],"")</f>
        <v>9.1247672253258845</v>
      </c>
      <c r="L1173">
        <v>35.39</v>
      </c>
      <c r="M1173">
        <v>23.68</v>
      </c>
      <c r="N1173">
        <v>427.36</v>
      </c>
      <c r="O1173">
        <v>1</v>
      </c>
      <c r="P1173">
        <v>3.33</v>
      </c>
      <c r="Q1173">
        <v>2.4</v>
      </c>
      <c r="R1173">
        <v>1.21</v>
      </c>
      <c r="S1173">
        <v>4.2000000000000003E-2</v>
      </c>
      <c r="T1173">
        <v>1.82</v>
      </c>
      <c r="U1173">
        <v>2</v>
      </c>
      <c r="V1173">
        <v>19.2</v>
      </c>
      <c r="W1173">
        <v>53.5</v>
      </c>
    </row>
    <row r="1174" spans="1:23" ht="16.5" x14ac:dyDescent="0.3">
      <c r="A1174" s="3">
        <v>1173</v>
      </c>
      <c r="B1174" s="1">
        <v>45003</v>
      </c>
      <c r="C1174" s="1" t="s">
        <v>58</v>
      </c>
      <c r="D1174" t="s">
        <v>24</v>
      </c>
      <c r="E1174">
        <v>10</v>
      </c>
      <c r="F1174" t="s">
        <v>21</v>
      </c>
      <c r="G1174">
        <v>94</v>
      </c>
      <c r="H1174">
        <v>7</v>
      </c>
      <c r="I1174" s="2">
        <f>IFERROR(Table2[[#This Row],[Defects]]/Table2[[#This Row],[Units Produced]],"")</f>
        <v>7.4468085106382975E-2</v>
      </c>
      <c r="J1174">
        <v>23.51</v>
      </c>
      <c r="K1174" s="4">
        <f>IFERROR(Table2[[#This Row],[Units Produced]]/Table2[[#This Row],[Production Time Hours]],"")</f>
        <v>3.9982985963419817</v>
      </c>
      <c r="L1174">
        <v>25.94</v>
      </c>
      <c r="M1174">
        <v>17.79</v>
      </c>
      <c r="N1174">
        <v>143.94</v>
      </c>
      <c r="O1174">
        <v>2</v>
      </c>
      <c r="Q1174">
        <v>2.5</v>
      </c>
      <c r="R1174">
        <v>1.17</v>
      </c>
      <c r="S1174">
        <v>3.3000000000000002E-2</v>
      </c>
      <c r="T1174">
        <v>1.65</v>
      </c>
      <c r="U1174">
        <v>1</v>
      </c>
      <c r="V1174">
        <v>22.3</v>
      </c>
      <c r="W1174">
        <v>47</v>
      </c>
    </row>
    <row r="1175" spans="1:23" ht="16.5" x14ac:dyDescent="0.3">
      <c r="A1175" s="3">
        <v>1174</v>
      </c>
      <c r="B1175" s="1">
        <v>45004</v>
      </c>
      <c r="C1175" s="1" t="s">
        <v>58</v>
      </c>
      <c r="D1175" t="s">
        <v>22</v>
      </c>
      <c r="E1175">
        <v>7</v>
      </c>
      <c r="F1175" t="s">
        <v>23</v>
      </c>
      <c r="G1175">
        <v>158</v>
      </c>
      <c r="H1175">
        <v>0</v>
      </c>
      <c r="I1175" s="2">
        <f>IFERROR(Table2[[#This Row],[Defects]]/Table2[[#This Row],[Units Produced]],"")</f>
        <v>0</v>
      </c>
      <c r="J1175">
        <v>21.95</v>
      </c>
      <c r="K1175" s="4">
        <f>IFERROR(Table2[[#This Row],[Units Produced]]/Table2[[#This Row],[Production Time Hours]],"")</f>
        <v>7.1981776765375853</v>
      </c>
      <c r="L1175">
        <v>22.49</v>
      </c>
      <c r="M1175">
        <v>16.82</v>
      </c>
      <c r="N1175">
        <v>380.42</v>
      </c>
      <c r="O1175">
        <v>2</v>
      </c>
      <c r="P1175">
        <v>2.2799999999999998</v>
      </c>
      <c r="Q1175">
        <v>2.2400000000000002</v>
      </c>
      <c r="R1175">
        <v>1.94</v>
      </c>
      <c r="S1175">
        <v>4.3999999999999997E-2</v>
      </c>
      <c r="U1175">
        <v>1</v>
      </c>
      <c r="V1175">
        <v>18.399999999999999</v>
      </c>
      <c r="W1175">
        <v>48.4</v>
      </c>
    </row>
    <row r="1176" spans="1:23" ht="16.5" x14ac:dyDescent="0.3">
      <c r="A1176" s="3">
        <v>1175</v>
      </c>
      <c r="B1176" s="1">
        <v>45005</v>
      </c>
      <c r="C1176" s="1" t="s">
        <v>58</v>
      </c>
      <c r="D1176" t="s">
        <v>24</v>
      </c>
      <c r="E1176">
        <v>10</v>
      </c>
      <c r="F1176" t="s">
        <v>25</v>
      </c>
      <c r="G1176">
        <v>163</v>
      </c>
      <c r="H1176">
        <v>5</v>
      </c>
      <c r="I1176" s="2">
        <f>IFERROR(Table2[[#This Row],[Defects]]/Table2[[#This Row],[Units Produced]],"")</f>
        <v>3.0674846625766871E-2</v>
      </c>
      <c r="J1176">
        <v>18.87</v>
      </c>
      <c r="K1176" s="4">
        <f>IFERROR(Table2[[#This Row],[Units Produced]]/Table2[[#This Row],[Production Time Hours]],"")</f>
        <v>8.6380498145204019</v>
      </c>
      <c r="L1176">
        <v>46.99</v>
      </c>
      <c r="M1176">
        <v>22.28</v>
      </c>
      <c r="N1176">
        <v>378.17</v>
      </c>
      <c r="O1176">
        <v>3</v>
      </c>
      <c r="P1176">
        <v>2.25</v>
      </c>
      <c r="Q1176">
        <v>2.76</v>
      </c>
      <c r="R1176">
        <v>1.47</v>
      </c>
      <c r="S1176">
        <v>4.1000000000000002E-2</v>
      </c>
      <c r="T1176">
        <v>1.6</v>
      </c>
      <c r="U1176">
        <v>0</v>
      </c>
      <c r="V1176">
        <v>22.2</v>
      </c>
      <c r="W1176">
        <v>32.799999999999997</v>
      </c>
    </row>
    <row r="1177" spans="1:23" ht="16.5" x14ac:dyDescent="0.3">
      <c r="A1177" s="3">
        <v>1176</v>
      </c>
      <c r="B1177" s="1">
        <v>45006</v>
      </c>
      <c r="C1177" s="1" t="s">
        <v>58</v>
      </c>
      <c r="D1177" t="s">
        <v>20</v>
      </c>
      <c r="E1177">
        <v>3</v>
      </c>
      <c r="F1177" t="s">
        <v>21</v>
      </c>
      <c r="G1177">
        <v>177</v>
      </c>
      <c r="H1177">
        <v>4</v>
      </c>
      <c r="I1177" s="2">
        <f>IFERROR(Table2[[#This Row],[Defects]]/Table2[[#This Row],[Units Produced]],"")</f>
        <v>2.2598870056497175E-2</v>
      </c>
      <c r="J1177">
        <v>22.41</v>
      </c>
      <c r="K1177" s="4">
        <f>IFERROR(Table2[[#This Row],[Units Produced]]/Table2[[#This Row],[Production Time Hours]],"")</f>
        <v>7.8982597054886208</v>
      </c>
      <c r="L1177">
        <v>23.28</v>
      </c>
      <c r="M1177">
        <v>23.93</v>
      </c>
      <c r="N1177">
        <v>485.6</v>
      </c>
      <c r="O1177">
        <v>3</v>
      </c>
      <c r="P1177">
        <v>1.17</v>
      </c>
      <c r="Q1177">
        <v>0.19</v>
      </c>
      <c r="R1177">
        <v>0.68</v>
      </c>
      <c r="S1177">
        <v>0.03</v>
      </c>
      <c r="T1177">
        <v>1.17</v>
      </c>
      <c r="U1177">
        <v>1</v>
      </c>
      <c r="V1177">
        <v>21.1</v>
      </c>
      <c r="W1177">
        <v>30.8</v>
      </c>
    </row>
    <row r="1178" spans="1:23" ht="16.5" x14ac:dyDescent="0.3">
      <c r="A1178" s="3">
        <v>1177</v>
      </c>
      <c r="B1178" s="1">
        <v>45007</v>
      </c>
      <c r="C1178" s="1" t="s">
        <v>58</v>
      </c>
      <c r="D1178" t="s">
        <v>22</v>
      </c>
      <c r="E1178">
        <v>8</v>
      </c>
      <c r="F1178" t="s">
        <v>23</v>
      </c>
      <c r="G1178">
        <v>197</v>
      </c>
      <c r="H1178">
        <v>7</v>
      </c>
      <c r="I1178" s="2">
        <f>IFERROR(Table2[[#This Row],[Defects]]/Table2[[#This Row],[Units Produced]],"")</f>
        <v>3.553299492385787E-2</v>
      </c>
      <c r="J1178">
        <v>18.77</v>
      </c>
      <c r="K1178" s="4">
        <f>IFERROR(Table2[[#This Row],[Units Produced]]/Table2[[#This Row],[Production Time Hours]],"")</f>
        <v>10.495471497069792</v>
      </c>
      <c r="L1178">
        <v>46.43</v>
      </c>
      <c r="M1178">
        <v>20.440000000000001</v>
      </c>
      <c r="N1178">
        <v>282.86</v>
      </c>
      <c r="O1178">
        <v>2</v>
      </c>
      <c r="P1178">
        <v>2.87</v>
      </c>
      <c r="Q1178">
        <v>0.93</v>
      </c>
      <c r="R1178">
        <v>2.17</v>
      </c>
      <c r="S1178">
        <v>1.4E-2</v>
      </c>
      <c r="T1178">
        <v>0.96</v>
      </c>
      <c r="U1178">
        <v>0</v>
      </c>
      <c r="V1178">
        <v>22.9</v>
      </c>
      <c r="W1178">
        <v>31.5</v>
      </c>
    </row>
    <row r="1179" spans="1:23" ht="16.5" x14ac:dyDescent="0.3">
      <c r="A1179" s="3">
        <v>1178</v>
      </c>
      <c r="B1179" s="1">
        <v>45008</v>
      </c>
      <c r="C1179" s="1" t="s">
        <v>58</v>
      </c>
      <c r="D1179" t="s">
        <v>26</v>
      </c>
      <c r="E1179">
        <v>13</v>
      </c>
      <c r="F1179" t="s">
        <v>21</v>
      </c>
      <c r="G1179">
        <v>58</v>
      </c>
      <c r="H1179">
        <v>3</v>
      </c>
      <c r="I1179" s="2">
        <f>IFERROR(Table2[[#This Row],[Defects]]/Table2[[#This Row],[Units Produced]],"")</f>
        <v>5.1724137931034482E-2</v>
      </c>
      <c r="J1179">
        <v>23.47</v>
      </c>
      <c r="K1179" s="4">
        <f>IFERROR(Table2[[#This Row],[Units Produced]]/Table2[[#This Row],[Production Time Hours]],"")</f>
        <v>2.4712398806987643</v>
      </c>
      <c r="L1179">
        <v>13.24</v>
      </c>
      <c r="M1179">
        <v>25.34</v>
      </c>
      <c r="N1179">
        <v>400.53</v>
      </c>
      <c r="O1179">
        <v>1</v>
      </c>
      <c r="P1179">
        <v>3.08</v>
      </c>
      <c r="Q1179">
        <v>2.96</v>
      </c>
      <c r="R1179">
        <v>2.23</v>
      </c>
      <c r="S1179">
        <v>4.4999999999999998E-2</v>
      </c>
      <c r="T1179">
        <v>1.3</v>
      </c>
      <c r="U1179">
        <v>2</v>
      </c>
      <c r="V1179">
        <v>21</v>
      </c>
      <c r="W1179">
        <v>32.299999999999997</v>
      </c>
    </row>
    <row r="1180" spans="1:23" ht="16.5" x14ac:dyDescent="0.3">
      <c r="A1180" s="3">
        <v>1179</v>
      </c>
      <c r="B1180" s="1">
        <v>45009</v>
      </c>
      <c r="C1180" s="1" t="s">
        <v>58</v>
      </c>
      <c r="D1180" t="s">
        <v>27</v>
      </c>
      <c r="E1180">
        <v>20</v>
      </c>
      <c r="F1180" t="s">
        <v>21</v>
      </c>
      <c r="G1180">
        <v>190</v>
      </c>
      <c r="I1180" s="2">
        <f>IFERROR(Table2[[#This Row],[Defects]]/Table2[[#This Row],[Units Produced]],"")</f>
        <v>0</v>
      </c>
      <c r="J1180">
        <v>18.440000000000001</v>
      </c>
      <c r="K1180" s="4">
        <f>IFERROR(Table2[[#This Row],[Units Produced]]/Table2[[#This Row],[Production Time Hours]],"")</f>
        <v>10.303687635574837</v>
      </c>
      <c r="L1180">
        <v>43.05</v>
      </c>
      <c r="M1180">
        <v>27.42</v>
      </c>
      <c r="N1180">
        <v>326.44</v>
      </c>
      <c r="O1180">
        <v>3</v>
      </c>
      <c r="P1180">
        <v>0.43</v>
      </c>
      <c r="Q1180">
        <v>1.51</v>
      </c>
      <c r="R1180">
        <v>2.19</v>
      </c>
      <c r="S1180">
        <v>2.5000000000000001E-2</v>
      </c>
      <c r="T1180">
        <v>0.55000000000000004</v>
      </c>
      <c r="U1180">
        <v>1</v>
      </c>
      <c r="V1180">
        <v>21.7</v>
      </c>
      <c r="W1180">
        <v>42.1</v>
      </c>
    </row>
    <row r="1181" spans="1:23" ht="16.5" x14ac:dyDescent="0.3">
      <c r="A1181" s="3">
        <v>1180</v>
      </c>
      <c r="B1181" s="1">
        <v>45010</v>
      </c>
      <c r="C1181" s="1" t="s">
        <v>58</v>
      </c>
      <c r="D1181" t="s">
        <v>26</v>
      </c>
      <c r="E1181">
        <v>13</v>
      </c>
      <c r="F1181" t="s">
        <v>25</v>
      </c>
      <c r="G1181">
        <v>196</v>
      </c>
      <c r="H1181">
        <v>5</v>
      </c>
      <c r="I1181" s="2">
        <f>IFERROR(Table2[[#This Row],[Defects]]/Table2[[#This Row],[Units Produced]],"")</f>
        <v>2.5510204081632654E-2</v>
      </c>
      <c r="J1181">
        <v>4.41</v>
      </c>
      <c r="K1181" s="4">
        <f>IFERROR(Table2[[#This Row],[Units Produced]]/Table2[[#This Row],[Production Time Hours]],"")</f>
        <v>44.444444444444443</v>
      </c>
      <c r="L1181">
        <v>30.47</v>
      </c>
      <c r="M1181">
        <v>24.26</v>
      </c>
      <c r="N1181">
        <v>492.18</v>
      </c>
      <c r="O1181">
        <v>2</v>
      </c>
      <c r="P1181">
        <v>3.29</v>
      </c>
      <c r="Q1181">
        <v>0.81</v>
      </c>
      <c r="R1181">
        <v>1.6</v>
      </c>
      <c r="S1181">
        <v>4.2999999999999997E-2</v>
      </c>
      <c r="T1181">
        <v>1.08</v>
      </c>
      <c r="U1181">
        <v>1</v>
      </c>
      <c r="V1181">
        <v>23.4</v>
      </c>
      <c r="W1181">
        <v>31.5</v>
      </c>
    </row>
    <row r="1182" spans="1:23" ht="16.5" x14ac:dyDescent="0.3">
      <c r="A1182" s="3">
        <v>1181</v>
      </c>
      <c r="B1182" s="1">
        <v>45011</v>
      </c>
      <c r="C1182" s="1" t="s">
        <v>58</v>
      </c>
      <c r="D1182" t="s">
        <v>27</v>
      </c>
      <c r="E1182">
        <v>17</v>
      </c>
      <c r="F1182" t="s">
        <v>25</v>
      </c>
      <c r="G1182">
        <v>91</v>
      </c>
      <c r="H1182">
        <v>5</v>
      </c>
      <c r="I1182" s="2">
        <f>IFERROR(Table2[[#This Row],[Defects]]/Table2[[#This Row],[Units Produced]],"")</f>
        <v>5.4945054945054944E-2</v>
      </c>
      <c r="J1182">
        <v>3.28</v>
      </c>
      <c r="K1182" s="4">
        <f>IFERROR(Table2[[#This Row],[Units Produced]]/Table2[[#This Row],[Production Time Hours]],"")</f>
        <v>27.743902439024392</v>
      </c>
      <c r="L1182">
        <v>30.38</v>
      </c>
      <c r="M1182">
        <v>26.74</v>
      </c>
      <c r="N1182">
        <v>301.01</v>
      </c>
      <c r="O1182">
        <v>1</v>
      </c>
      <c r="P1182">
        <v>4.32</v>
      </c>
      <c r="R1182">
        <v>1.0900000000000001</v>
      </c>
      <c r="S1182">
        <v>4.1000000000000002E-2</v>
      </c>
      <c r="U1182">
        <v>0</v>
      </c>
      <c r="V1182">
        <v>22.4</v>
      </c>
      <c r="W1182">
        <v>55.8</v>
      </c>
    </row>
    <row r="1183" spans="1:23" ht="16.5" x14ac:dyDescent="0.3">
      <c r="A1183" s="3">
        <v>1182</v>
      </c>
      <c r="B1183" s="1">
        <v>45012</v>
      </c>
      <c r="C1183" s="1" t="s">
        <v>58</v>
      </c>
      <c r="D1183" t="s">
        <v>24</v>
      </c>
      <c r="E1183">
        <v>10</v>
      </c>
      <c r="F1183" t="s">
        <v>21</v>
      </c>
      <c r="G1183">
        <v>64</v>
      </c>
      <c r="H1183">
        <v>6</v>
      </c>
      <c r="I1183" s="2">
        <f>IFERROR(Table2[[#This Row],[Defects]]/Table2[[#This Row],[Units Produced]],"")</f>
        <v>9.375E-2</v>
      </c>
      <c r="J1183">
        <v>6.66</v>
      </c>
      <c r="K1183" s="4">
        <f>IFERROR(Table2[[#This Row],[Units Produced]]/Table2[[#This Row],[Production Time Hours]],"")</f>
        <v>9.6096096096096097</v>
      </c>
      <c r="L1183">
        <v>33.86</v>
      </c>
      <c r="M1183">
        <v>27.73</v>
      </c>
      <c r="N1183">
        <v>476.35</v>
      </c>
      <c r="O1183">
        <v>3</v>
      </c>
      <c r="P1183">
        <v>1.99</v>
      </c>
      <c r="Q1183">
        <v>2.83</v>
      </c>
      <c r="R1183">
        <v>2.21</v>
      </c>
      <c r="S1183">
        <v>1.2999999999999999E-2</v>
      </c>
      <c r="U1183">
        <v>2</v>
      </c>
      <c r="V1183">
        <v>21.1</v>
      </c>
      <c r="W1183">
        <v>54.6</v>
      </c>
    </row>
    <row r="1184" spans="1:23" ht="16.5" x14ac:dyDescent="0.3">
      <c r="A1184" s="3">
        <v>1183</v>
      </c>
      <c r="B1184" s="1">
        <v>45013</v>
      </c>
      <c r="C1184" s="1" t="s">
        <v>58</v>
      </c>
      <c r="D1184" t="s">
        <v>24</v>
      </c>
      <c r="E1184">
        <v>9</v>
      </c>
      <c r="F1184" t="s">
        <v>25</v>
      </c>
      <c r="G1184">
        <v>132</v>
      </c>
      <c r="H1184">
        <v>4</v>
      </c>
      <c r="I1184" s="2">
        <f>IFERROR(Table2[[#This Row],[Defects]]/Table2[[#This Row],[Units Produced]],"")</f>
        <v>3.0303030303030304E-2</v>
      </c>
      <c r="J1184">
        <v>4.16</v>
      </c>
      <c r="K1184" s="4">
        <f>IFERROR(Table2[[#This Row],[Units Produced]]/Table2[[#This Row],[Production Time Hours]],"")</f>
        <v>31.73076923076923</v>
      </c>
      <c r="L1184">
        <v>36.54</v>
      </c>
      <c r="M1184">
        <v>29.85</v>
      </c>
      <c r="N1184">
        <v>262.83</v>
      </c>
      <c r="O1184">
        <v>3</v>
      </c>
      <c r="Q1184">
        <v>2.17</v>
      </c>
      <c r="R1184">
        <v>2.2999999999999998</v>
      </c>
      <c r="S1184">
        <v>2.1000000000000001E-2</v>
      </c>
      <c r="U1184">
        <v>0</v>
      </c>
      <c r="V1184">
        <v>23.9</v>
      </c>
      <c r="W1184">
        <v>58.7</v>
      </c>
    </row>
    <row r="1185" spans="1:23" ht="16.5" x14ac:dyDescent="0.3">
      <c r="A1185" s="3">
        <v>1184</v>
      </c>
      <c r="B1185" s="1">
        <v>45014</v>
      </c>
      <c r="C1185" s="1" t="s">
        <v>58</v>
      </c>
      <c r="D1185" t="s">
        <v>20</v>
      </c>
      <c r="E1185">
        <v>1</v>
      </c>
      <c r="F1185" t="s">
        <v>23</v>
      </c>
      <c r="G1185">
        <v>142</v>
      </c>
      <c r="H1185">
        <v>8</v>
      </c>
      <c r="I1185" s="2">
        <f>IFERROR(Table2[[#This Row],[Defects]]/Table2[[#This Row],[Units Produced]],"")</f>
        <v>5.6338028169014086E-2</v>
      </c>
      <c r="J1185">
        <v>13.98</v>
      </c>
      <c r="K1185" s="4">
        <f>IFERROR(Table2[[#This Row],[Units Produced]]/Table2[[#This Row],[Production Time Hours]],"")</f>
        <v>10.157367668097281</v>
      </c>
      <c r="L1185">
        <v>42.73</v>
      </c>
      <c r="M1185">
        <v>23.74</v>
      </c>
      <c r="N1185">
        <v>175.3</v>
      </c>
      <c r="O1185">
        <v>1</v>
      </c>
      <c r="P1185">
        <v>2.5499999999999998</v>
      </c>
      <c r="Q1185">
        <v>0.36</v>
      </c>
      <c r="R1185">
        <v>2.34</v>
      </c>
      <c r="S1185">
        <v>4.2999999999999997E-2</v>
      </c>
      <c r="U1185">
        <v>1</v>
      </c>
      <c r="V1185">
        <v>23.6</v>
      </c>
      <c r="W1185">
        <v>39.1</v>
      </c>
    </row>
    <row r="1186" spans="1:23" ht="16.5" x14ac:dyDescent="0.3">
      <c r="A1186" s="3">
        <v>1185</v>
      </c>
      <c r="B1186" s="1">
        <v>45015</v>
      </c>
      <c r="C1186" s="1" t="s">
        <v>58</v>
      </c>
      <c r="D1186" t="s">
        <v>26</v>
      </c>
      <c r="E1186">
        <v>13</v>
      </c>
      <c r="F1186" t="s">
        <v>21</v>
      </c>
      <c r="G1186">
        <v>127</v>
      </c>
      <c r="H1186">
        <v>5</v>
      </c>
      <c r="I1186" s="2">
        <f>IFERROR(Table2[[#This Row],[Defects]]/Table2[[#This Row],[Units Produced]],"")</f>
        <v>3.937007874015748E-2</v>
      </c>
      <c r="J1186">
        <v>16.2</v>
      </c>
      <c r="K1186" s="4">
        <f>IFERROR(Table2[[#This Row],[Units Produced]]/Table2[[#This Row],[Production Time Hours]],"")</f>
        <v>7.8395061728395063</v>
      </c>
      <c r="L1186">
        <v>12.15</v>
      </c>
      <c r="M1186">
        <v>16.670000000000002</v>
      </c>
      <c r="N1186">
        <v>250.87</v>
      </c>
      <c r="O1186">
        <v>3</v>
      </c>
      <c r="P1186">
        <v>0.11</v>
      </c>
      <c r="Q1186">
        <v>0.76</v>
      </c>
      <c r="R1186">
        <v>1.85</v>
      </c>
      <c r="S1186">
        <v>3.3000000000000002E-2</v>
      </c>
      <c r="T1186">
        <v>1.9</v>
      </c>
      <c r="U1186">
        <v>2</v>
      </c>
      <c r="V1186">
        <v>24.4</v>
      </c>
      <c r="W1186">
        <v>39.299999999999997</v>
      </c>
    </row>
    <row r="1187" spans="1:23" ht="16.5" x14ac:dyDescent="0.3">
      <c r="A1187" s="3">
        <v>1186</v>
      </c>
      <c r="B1187" s="1">
        <v>45016</v>
      </c>
      <c r="C1187" s="1" t="s">
        <v>58</v>
      </c>
      <c r="D1187" t="s">
        <v>26</v>
      </c>
      <c r="E1187">
        <v>13</v>
      </c>
      <c r="F1187" t="s">
        <v>25</v>
      </c>
      <c r="G1187">
        <v>64</v>
      </c>
      <c r="I1187" s="2">
        <f>IFERROR(Table2[[#This Row],[Defects]]/Table2[[#This Row],[Units Produced]],"")</f>
        <v>0</v>
      </c>
      <c r="J1187">
        <v>3.87</v>
      </c>
      <c r="K1187" s="4">
        <f>IFERROR(Table2[[#This Row],[Units Produced]]/Table2[[#This Row],[Production Time Hours]],"")</f>
        <v>16.537467700258397</v>
      </c>
      <c r="L1187">
        <v>22.52</v>
      </c>
      <c r="M1187">
        <v>21.2</v>
      </c>
      <c r="N1187">
        <v>278.86</v>
      </c>
      <c r="O1187">
        <v>3</v>
      </c>
      <c r="P1187">
        <v>4.54</v>
      </c>
      <c r="Q1187">
        <v>0.32</v>
      </c>
      <c r="R1187">
        <v>1.57</v>
      </c>
      <c r="S1187">
        <v>2.3E-2</v>
      </c>
      <c r="T1187">
        <v>1.9</v>
      </c>
      <c r="U1187">
        <v>2</v>
      </c>
      <c r="V1187">
        <v>20</v>
      </c>
      <c r="W1187">
        <v>46.7</v>
      </c>
    </row>
    <row r="1188" spans="1:23" ht="16.5" x14ac:dyDescent="0.3">
      <c r="A1188" s="3">
        <v>1187</v>
      </c>
      <c r="B1188" s="1">
        <v>45017</v>
      </c>
      <c r="C1188" s="1" t="s">
        <v>59</v>
      </c>
      <c r="D1188" t="s">
        <v>24</v>
      </c>
      <c r="E1188">
        <v>12</v>
      </c>
      <c r="F1188" t="s">
        <v>23</v>
      </c>
      <c r="G1188">
        <v>68</v>
      </c>
      <c r="H1188">
        <v>0</v>
      </c>
      <c r="I1188" s="2">
        <f>IFERROR(Table2[[#This Row],[Defects]]/Table2[[#This Row],[Units Produced]],"")</f>
        <v>0</v>
      </c>
      <c r="J1188">
        <v>1.1599999999999999</v>
      </c>
      <c r="K1188" s="4">
        <f>IFERROR(Table2[[#This Row],[Units Produced]]/Table2[[#This Row],[Production Time Hours]],"")</f>
        <v>58.62068965517242</v>
      </c>
      <c r="L1188">
        <v>28.53</v>
      </c>
      <c r="M1188">
        <v>26.18</v>
      </c>
      <c r="N1188">
        <v>362.6</v>
      </c>
      <c r="O1188">
        <v>2</v>
      </c>
      <c r="P1188">
        <v>2.23</v>
      </c>
      <c r="R1188">
        <v>0.51</v>
      </c>
      <c r="S1188">
        <v>1.6E-2</v>
      </c>
      <c r="T1188">
        <v>1.69</v>
      </c>
      <c r="U1188">
        <v>0</v>
      </c>
      <c r="V1188">
        <v>19.399999999999999</v>
      </c>
      <c r="W1188">
        <v>52.1</v>
      </c>
    </row>
    <row r="1189" spans="1:23" ht="16.5" x14ac:dyDescent="0.3">
      <c r="A1189" s="3">
        <v>1188</v>
      </c>
      <c r="B1189" s="1">
        <v>45018</v>
      </c>
      <c r="C1189" s="1" t="s">
        <v>59</v>
      </c>
      <c r="D1189" t="s">
        <v>24</v>
      </c>
      <c r="E1189">
        <v>10</v>
      </c>
      <c r="F1189" t="s">
        <v>25</v>
      </c>
      <c r="G1189">
        <v>85</v>
      </c>
      <c r="H1189">
        <v>2</v>
      </c>
      <c r="I1189" s="2">
        <f>IFERROR(Table2[[#This Row],[Defects]]/Table2[[#This Row],[Units Produced]],"")</f>
        <v>2.3529411764705882E-2</v>
      </c>
      <c r="J1189">
        <v>17.03</v>
      </c>
      <c r="K1189" s="4">
        <f>IFERROR(Table2[[#This Row],[Units Produced]]/Table2[[#This Row],[Production Time Hours]],"")</f>
        <v>4.9911920140927775</v>
      </c>
      <c r="L1189">
        <v>48.58</v>
      </c>
      <c r="M1189">
        <v>28.07</v>
      </c>
      <c r="N1189">
        <v>346.8</v>
      </c>
      <c r="O1189">
        <v>2</v>
      </c>
      <c r="P1189">
        <v>0.09</v>
      </c>
      <c r="Q1189">
        <v>1.1000000000000001</v>
      </c>
      <c r="R1189">
        <v>0.75</v>
      </c>
      <c r="S1189">
        <v>2.7E-2</v>
      </c>
      <c r="U1189">
        <v>0</v>
      </c>
      <c r="V1189">
        <v>20.7</v>
      </c>
      <c r="W1189">
        <v>43.5</v>
      </c>
    </row>
    <row r="1190" spans="1:23" ht="16.5" x14ac:dyDescent="0.3">
      <c r="A1190" s="3">
        <v>1189</v>
      </c>
      <c r="B1190" s="1">
        <v>45019</v>
      </c>
      <c r="C1190" s="1" t="s">
        <v>59</v>
      </c>
      <c r="D1190" t="s">
        <v>20</v>
      </c>
      <c r="E1190">
        <v>3</v>
      </c>
      <c r="F1190" t="s">
        <v>25</v>
      </c>
      <c r="G1190">
        <v>88</v>
      </c>
      <c r="H1190">
        <v>8</v>
      </c>
      <c r="I1190" s="2">
        <f>IFERROR(Table2[[#This Row],[Defects]]/Table2[[#This Row],[Units Produced]],"")</f>
        <v>9.0909090909090912E-2</v>
      </c>
      <c r="J1190">
        <v>2.15</v>
      </c>
      <c r="K1190" s="4">
        <f>IFERROR(Table2[[#This Row],[Units Produced]]/Table2[[#This Row],[Production Time Hours]],"")</f>
        <v>40.930232558139537</v>
      </c>
      <c r="L1190">
        <v>12.45</v>
      </c>
      <c r="M1190">
        <v>18.149999999999999</v>
      </c>
      <c r="N1190">
        <v>174.57</v>
      </c>
      <c r="O1190">
        <v>2</v>
      </c>
      <c r="P1190">
        <v>2.38</v>
      </c>
      <c r="R1190">
        <v>1.47</v>
      </c>
      <c r="S1190">
        <v>3.5000000000000003E-2</v>
      </c>
      <c r="U1190">
        <v>1</v>
      </c>
      <c r="V1190">
        <v>24.9</v>
      </c>
      <c r="W1190">
        <v>51.1</v>
      </c>
    </row>
    <row r="1191" spans="1:23" ht="16.5" x14ac:dyDescent="0.3">
      <c r="A1191" s="3">
        <v>1190</v>
      </c>
      <c r="B1191" s="1">
        <v>45020</v>
      </c>
      <c r="C1191" s="1" t="s">
        <v>59</v>
      </c>
      <c r="D1191" t="s">
        <v>22</v>
      </c>
      <c r="E1191">
        <v>8</v>
      </c>
      <c r="F1191" t="s">
        <v>21</v>
      </c>
      <c r="G1191">
        <v>133</v>
      </c>
      <c r="H1191">
        <v>2</v>
      </c>
      <c r="I1191" s="2">
        <f>IFERROR(Table2[[#This Row],[Defects]]/Table2[[#This Row],[Units Produced]],"")</f>
        <v>1.5037593984962405E-2</v>
      </c>
      <c r="J1191">
        <v>17.59</v>
      </c>
      <c r="K1191" s="4">
        <f>IFERROR(Table2[[#This Row],[Units Produced]]/Table2[[#This Row],[Production Time Hours]],"")</f>
        <v>7.5611142694712905</v>
      </c>
      <c r="L1191">
        <v>25.8</v>
      </c>
      <c r="M1191">
        <v>24.04</v>
      </c>
      <c r="N1191">
        <v>150.55000000000001</v>
      </c>
      <c r="O1191">
        <v>4</v>
      </c>
      <c r="P1191">
        <v>2.88</v>
      </c>
      <c r="Q1191">
        <v>2.94</v>
      </c>
      <c r="R1191">
        <v>1.95</v>
      </c>
      <c r="S1191">
        <v>2.4E-2</v>
      </c>
      <c r="T1191">
        <v>0.44</v>
      </c>
      <c r="U1191">
        <v>1</v>
      </c>
      <c r="V1191">
        <v>20.2</v>
      </c>
      <c r="W1191">
        <v>41.5</v>
      </c>
    </row>
    <row r="1192" spans="1:23" ht="16.5" x14ac:dyDescent="0.3">
      <c r="A1192" s="3">
        <v>1191</v>
      </c>
      <c r="B1192" s="1">
        <v>45021</v>
      </c>
      <c r="C1192" s="1" t="s">
        <v>59</v>
      </c>
      <c r="D1192" t="s">
        <v>24</v>
      </c>
      <c r="E1192">
        <v>12</v>
      </c>
      <c r="F1192" t="s">
        <v>25</v>
      </c>
      <c r="G1192">
        <v>88</v>
      </c>
      <c r="H1192">
        <v>4</v>
      </c>
      <c r="I1192" s="2">
        <f>IFERROR(Table2[[#This Row],[Defects]]/Table2[[#This Row],[Units Produced]],"")</f>
        <v>4.5454545454545456E-2</v>
      </c>
      <c r="J1192">
        <v>2.62</v>
      </c>
      <c r="K1192" s="4">
        <f>IFERROR(Table2[[#This Row],[Units Produced]]/Table2[[#This Row],[Production Time Hours]],"")</f>
        <v>33.587786259541986</v>
      </c>
      <c r="L1192">
        <v>41.3</v>
      </c>
      <c r="M1192">
        <v>25.95</v>
      </c>
      <c r="N1192">
        <v>307.52999999999997</v>
      </c>
      <c r="O1192">
        <v>4</v>
      </c>
      <c r="P1192">
        <v>4.53</v>
      </c>
      <c r="Q1192">
        <v>1.98</v>
      </c>
      <c r="R1192">
        <v>0.6</v>
      </c>
      <c r="S1192">
        <v>3.4000000000000002E-2</v>
      </c>
      <c r="U1192">
        <v>0</v>
      </c>
      <c r="V1192">
        <v>24.5</v>
      </c>
      <c r="W1192">
        <v>48.4</v>
      </c>
    </row>
    <row r="1193" spans="1:23" ht="16.5" x14ac:dyDescent="0.3">
      <c r="A1193" s="3">
        <v>1192</v>
      </c>
      <c r="B1193" s="1">
        <v>45022</v>
      </c>
      <c r="C1193" s="1" t="s">
        <v>59</v>
      </c>
      <c r="D1193" t="s">
        <v>20</v>
      </c>
      <c r="E1193">
        <v>2</v>
      </c>
      <c r="F1193" t="s">
        <v>23</v>
      </c>
      <c r="G1193">
        <v>74</v>
      </c>
      <c r="H1193">
        <v>0</v>
      </c>
      <c r="I1193" s="2">
        <f>IFERROR(Table2[[#This Row],[Defects]]/Table2[[#This Row],[Units Produced]],"")</f>
        <v>0</v>
      </c>
      <c r="J1193">
        <v>23.16</v>
      </c>
      <c r="K1193" s="4">
        <f>IFERROR(Table2[[#This Row],[Units Produced]]/Table2[[#This Row],[Production Time Hours]],"")</f>
        <v>3.1951640759930915</v>
      </c>
      <c r="L1193">
        <v>47.22</v>
      </c>
      <c r="M1193">
        <v>29.82</v>
      </c>
      <c r="N1193">
        <v>123.65</v>
      </c>
      <c r="O1193">
        <v>1</v>
      </c>
      <c r="P1193">
        <v>1.1299999999999999</v>
      </c>
      <c r="Q1193">
        <v>2.0699999999999998</v>
      </c>
      <c r="R1193">
        <v>1.58</v>
      </c>
      <c r="S1193">
        <v>4.2999999999999997E-2</v>
      </c>
      <c r="T1193">
        <v>1.1499999999999999</v>
      </c>
      <c r="U1193">
        <v>1</v>
      </c>
      <c r="V1193">
        <v>22.3</v>
      </c>
      <c r="W1193">
        <v>32.799999999999997</v>
      </c>
    </row>
    <row r="1194" spans="1:23" ht="16.5" x14ac:dyDescent="0.3">
      <c r="A1194" s="3">
        <v>1193</v>
      </c>
      <c r="B1194" s="1">
        <v>45023</v>
      </c>
      <c r="C1194" s="1" t="s">
        <v>59</v>
      </c>
      <c r="D1194" t="s">
        <v>24</v>
      </c>
      <c r="E1194">
        <v>10</v>
      </c>
      <c r="F1194" t="s">
        <v>21</v>
      </c>
      <c r="G1194">
        <v>187</v>
      </c>
      <c r="H1194">
        <v>2</v>
      </c>
      <c r="I1194" s="2">
        <f>IFERROR(Table2[[#This Row],[Defects]]/Table2[[#This Row],[Units Produced]],"")</f>
        <v>1.06951871657754E-2</v>
      </c>
      <c r="J1194">
        <v>6.74</v>
      </c>
      <c r="K1194" s="4">
        <f>IFERROR(Table2[[#This Row],[Units Produced]]/Table2[[#This Row],[Production Time Hours]],"")</f>
        <v>27.744807121661719</v>
      </c>
      <c r="L1194">
        <v>42.23</v>
      </c>
      <c r="M1194">
        <v>20.74</v>
      </c>
      <c r="N1194">
        <v>346.65</v>
      </c>
      <c r="O1194">
        <v>1</v>
      </c>
      <c r="Q1194">
        <v>1.48</v>
      </c>
      <c r="R1194">
        <v>1.41</v>
      </c>
      <c r="S1194">
        <v>2.1000000000000001E-2</v>
      </c>
      <c r="T1194">
        <v>1.48</v>
      </c>
      <c r="U1194">
        <v>2</v>
      </c>
      <c r="V1194">
        <v>19.3</v>
      </c>
      <c r="W1194">
        <v>33.299999999999997</v>
      </c>
    </row>
    <row r="1195" spans="1:23" ht="16.5" x14ac:dyDescent="0.3">
      <c r="A1195" s="3">
        <v>1194</v>
      </c>
      <c r="B1195" s="1">
        <v>45024</v>
      </c>
      <c r="C1195" s="1" t="s">
        <v>59</v>
      </c>
      <c r="D1195" t="s">
        <v>22</v>
      </c>
      <c r="E1195">
        <v>7</v>
      </c>
      <c r="F1195" t="s">
        <v>25</v>
      </c>
      <c r="G1195">
        <v>109</v>
      </c>
      <c r="H1195">
        <v>5</v>
      </c>
      <c r="I1195" s="2">
        <f>IFERROR(Table2[[#This Row],[Defects]]/Table2[[#This Row],[Units Produced]],"")</f>
        <v>4.5871559633027525E-2</v>
      </c>
      <c r="J1195">
        <v>2.5499999999999998</v>
      </c>
      <c r="K1195" s="4">
        <f>IFERROR(Table2[[#This Row],[Units Produced]]/Table2[[#This Row],[Production Time Hours]],"")</f>
        <v>42.745098039215691</v>
      </c>
      <c r="L1195">
        <v>49.08</v>
      </c>
      <c r="M1195">
        <v>15.65</v>
      </c>
      <c r="N1195">
        <v>345.46</v>
      </c>
      <c r="O1195">
        <v>4</v>
      </c>
      <c r="P1195">
        <v>2.67</v>
      </c>
      <c r="Q1195">
        <v>1.25</v>
      </c>
      <c r="R1195">
        <v>0.79</v>
      </c>
      <c r="S1195">
        <v>1.4E-2</v>
      </c>
      <c r="T1195">
        <v>0.87</v>
      </c>
      <c r="U1195">
        <v>2</v>
      </c>
      <c r="V1195">
        <v>23.4</v>
      </c>
      <c r="W1195">
        <v>32.4</v>
      </c>
    </row>
    <row r="1196" spans="1:23" ht="16.5" x14ac:dyDescent="0.3">
      <c r="A1196" s="3">
        <v>1195</v>
      </c>
      <c r="B1196" s="1">
        <v>45025</v>
      </c>
      <c r="C1196" s="1" t="s">
        <v>59</v>
      </c>
      <c r="D1196" t="s">
        <v>27</v>
      </c>
      <c r="E1196">
        <v>20</v>
      </c>
      <c r="F1196" t="s">
        <v>21</v>
      </c>
      <c r="G1196">
        <v>113</v>
      </c>
      <c r="H1196">
        <v>8</v>
      </c>
      <c r="I1196" s="2">
        <f>IFERROR(Table2[[#This Row],[Defects]]/Table2[[#This Row],[Units Produced]],"")</f>
        <v>7.0796460176991149E-2</v>
      </c>
      <c r="J1196">
        <v>15.31</v>
      </c>
      <c r="K1196" s="4">
        <f>IFERROR(Table2[[#This Row],[Units Produced]]/Table2[[#This Row],[Production Time Hours]],"")</f>
        <v>7.3807968647942515</v>
      </c>
      <c r="L1196">
        <v>31.09</v>
      </c>
      <c r="M1196">
        <v>29.42</v>
      </c>
      <c r="N1196">
        <v>179.87</v>
      </c>
      <c r="O1196">
        <v>2</v>
      </c>
      <c r="P1196">
        <v>0.54</v>
      </c>
      <c r="Q1196">
        <v>1.1499999999999999</v>
      </c>
      <c r="R1196">
        <v>1.33</v>
      </c>
      <c r="S1196">
        <v>1.7000000000000001E-2</v>
      </c>
      <c r="T1196">
        <v>1.58</v>
      </c>
      <c r="U1196">
        <v>0</v>
      </c>
      <c r="V1196">
        <v>18.100000000000001</v>
      </c>
      <c r="W1196">
        <v>33.200000000000003</v>
      </c>
    </row>
    <row r="1197" spans="1:23" ht="16.5" x14ac:dyDescent="0.3">
      <c r="A1197" s="3">
        <v>1196</v>
      </c>
      <c r="B1197" s="1">
        <v>45026</v>
      </c>
      <c r="C1197" s="1" t="s">
        <v>59</v>
      </c>
      <c r="D1197" t="s">
        <v>27</v>
      </c>
      <c r="E1197">
        <v>18</v>
      </c>
      <c r="F1197" t="s">
        <v>21</v>
      </c>
      <c r="G1197">
        <v>137</v>
      </c>
      <c r="H1197">
        <v>7</v>
      </c>
      <c r="I1197" s="2">
        <f>IFERROR(Table2[[#This Row],[Defects]]/Table2[[#This Row],[Units Produced]],"")</f>
        <v>5.1094890510948905E-2</v>
      </c>
      <c r="J1197">
        <v>17.62</v>
      </c>
      <c r="K1197" s="4">
        <f>IFERROR(Table2[[#This Row],[Units Produced]]/Table2[[#This Row],[Production Time Hours]],"")</f>
        <v>7.7752553916004539</v>
      </c>
      <c r="L1197">
        <v>39.130000000000003</v>
      </c>
      <c r="M1197">
        <v>15.69</v>
      </c>
      <c r="N1197">
        <v>477.92</v>
      </c>
      <c r="O1197">
        <v>3</v>
      </c>
      <c r="Q1197">
        <v>2.78</v>
      </c>
      <c r="R1197">
        <v>1.21</v>
      </c>
      <c r="S1197">
        <v>1.9E-2</v>
      </c>
      <c r="U1197">
        <v>2</v>
      </c>
      <c r="V1197">
        <v>22.9</v>
      </c>
      <c r="W1197">
        <v>30.8</v>
      </c>
    </row>
    <row r="1198" spans="1:23" ht="16.5" x14ac:dyDescent="0.3">
      <c r="A1198" s="3">
        <v>1197</v>
      </c>
      <c r="B1198" s="1">
        <v>45027</v>
      </c>
      <c r="C1198" s="1" t="s">
        <v>59</v>
      </c>
      <c r="D1198" t="s">
        <v>24</v>
      </c>
      <c r="E1198">
        <v>11</v>
      </c>
      <c r="F1198" t="s">
        <v>23</v>
      </c>
      <c r="G1198">
        <v>105</v>
      </c>
      <c r="H1198">
        <v>7</v>
      </c>
      <c r="I1198" s="2">
        <f>IFERROR(Table2[[#This Row],[Defects]]/Table2[[#This Row],[Units Produced]],"")</f>
        <v>6.6666666666666666E-2</v>
      </c>
      <c r="J1198">
        <v>22.26</v>
      </c>
      <c r="K1198" s="4">
        <f>IFERROR(Table2[[#This Row],[Units Produced]]/Table2[[#This Row],[Production Time Hours]],"")</f>
        <v>4.7169811320754711</v>
      </c>
      <c r="L1198">
        <v>45.25</v>
      </c>
      <c r="M1198">
        <v>18.55</v>
      </c>
      <c r="N1198">
        <v>329.68</v>
      </c>
      <c r="O1198">
        <v>2</v>
      </c>
      <c r="P1198">
        <v>1.54</v>
      </c>
      <c r="Q1198">
        <v>1.2</v>
      </c>
      <c r="R1198">
        <v>2.14</v>
      </c>
      <c r="S1198">
        <v>1.4999999999999999E-2</v>
      </c>
      <c r="T1198">
        <v>0.63</v>
      </c>
      <c r="U1198">
        <v>2</v>
      </c>
      <c r="V1198">
        <v>23.8</v>
      </c>
      <c r="W1198">
        <v>43.5</v>
      </c>
    </row>
    <row r="1199" spans="1:23" ht="16.5" x14ac:dyDescent="0.3">
      <c r="A1199" s="3">
        <v>1198</v>
      </c>
      <c r="B1199" s="1">
        <v>45028</v>
      </c>
      <c r="C1199" s="1" t="s">
        <v>59</v>
      </c>
      <c r="D1199" t="s">
        <v>22</v>
      </c>
      <c r="E1199">
        <v>8</v>
      </c>
      <c r="F1199" t="s">
        <v>25</v>
      </c>
      <c r="G1199">
        <v>173</v>
      </c>
      <c r="H1199">
        <v>7</v>
      </c>
      <c r="I1199" s="2">
        <f>IFERROR(Table2[[#This Row],[Defects]]/Table2[[#This Row],[Units Produced]],"")</f>
        <v>4.046242774566474E-2</v>
      </c>
      <c r="J1199">
        <v>19.989999999999998</v>
      </c>
      <c r="K1199" s="4">
        <f>IFERROR(Table2[[#This Row],[Units Produced]]/Table2[[#This Row],[Production Time Hours]],"")</f>
        <v>8.654327163581792</v>
      </c>
      <c r="L1199">
        <v>26.57</v>
      </c>
      <c r="M1199">
        <v>23.27</v>
      </c>
      <c r="N1199">
        <v>499.96</v>
      </c>
      <c r="O1199">
        <v>2</v>
      </c>
      <c r="R1199">
        <v>0.89</v>
      </c>
      <c r="S1199">
        <v>2.5999999999999999E-2</v>
      </c>
      <c r="U1199">
        <v>1</v>
      </c>
      <c r="V1199">
        <v>22.2</v>
      </c>
      <c r="W1199">
        <v>39.700000000000003</v>
      </c>
    </row>
    <row r="1200" spans="1:23" ht="16.5" x14ac:dyDescent="0.3">
      <c r="A1200" s="3">
        <v>1199</v>
      </c>
      <c r="B1200" s="1">
        <v>45029</v>
      </c>
      <c r="C1200" s="1" t="s">
        <v>59</v>
      </c>
      <c r="D1200" t="s">
        <v>20</v>
      </c>
      <c r="E1200">
        <v>4</v>
      </c>
      <c r="F1200" t="s">
        <v>25</v>
      </c>
      <c r="G1200">
        <v>66</v>
      </c>
      <c r="H1200">
        <v>4</v>
      </c>
      <c r="I1200" s="2">
        <f>IFERROR(Table2[[#This Row],[Defects]]/Table2[[#This Row],[Units Produced]],"")</f>
        <v>6.0606060606060608E-2</v>
      </c>
      <c r="J1200">
        <v>7.48</v>
      </c>
      <c r="K1200" s="4">
        <f>IFERROR(Table2[[#This Row],[Units Produced]]/Table2[[#This Row],[Production Time Hours]],"")</f>
        <v>8.8235294117647047</v>
      </c>
      <c r="L1200">
        <v>13.24</v>
      </c>
      <c r="M1200">
        <v>16.32</v>
      </c>
      <c r="N1200">
        <v>117.19</v>
      </c>
      <c r="O1200">
        <v>4</v>
      </c>
      <c r="P1200">
        <v>3.93</v>
      </c>
      <c r="Q1200">
        <v>2.35</v>
      </c>
      <c r="R1200">
        <v>2.4700000000000002</v>
      </c>
      <c r="S1200">
        <v>2.3E-2</v>
      </c>
      <c r="T1200">
        <v>1.58</v>
      </c>
      <c r="U1200">
        <v>1</v>
      </c>
      <c r="V1200">
        <v>23.1</v>
      </c>
      <c r="W1200">
        <v>56.7</v>
      </c>
    </row>
    <row r="1201" spans="1:23" ht="16.5" x14ac:dyDescent="0.3">
      <c r="A1201" s="3">
        <v>1200</v>
      </c>
      <c r="B1201" s="1">
        <v>45030</v>
      </c>
      <c r="C1201" s="1" t="s">
        <v>59</v>
      </c>
      <c r="D1201" t="s">
        <v>26</v>
      </c>
      <c r="E1201">
        <v>14</v>
      </c>
      <c r="F1201" t="s">
        <v>21</v>
      </c>
      <c r="G1201">
        <v>91</v>
      </c>
      <c r="H1201">
        <v>6</v>
      </c>
      <c r="I1201" s="2">
        <f>IFERROR(Table2[[#This Row],[Defects]]/Table2[[#This Row],[Units Produced]],"")</f>
        <v>6.5934065934065936E-2</v>
      </c>
      <c r="J1201">
        <v>5.6</v>
      </c>
      <c r="K1201" s="4">
        <f>IFERROR(Table2[[#This Row],[Units Produced]]/Table2[[#This Row],[Production Time Hours]],"")</f>
        <v>16.25</v>
      </c>
      <c r="L1201">
        <v>12.21</v>
      </c>
      <c r="M1201">
        <v>29.15</v>
      </c>
      <c r="N1201">
        <v>402.94</v>
      </c>
      <c r="O1201">
        <v>2</v>
      </c>
      <c r="P1201">
        <v>3.45</v>
      </c>
      <c r="Q1201">
        <v>0.69</v>
      </c>
      <c r="R1201">
        <v>2.2999999999999998</v>
      </c>
      <c r="S1201">
        <v>2.5000000000000001E-2</v>
      </c>
      <c r="T1201">
        <v>0.6</v>
      </c>
      <c r="U1201">
        <v>2</v>
      </c>
      <c r="V1201">
        <v>23.3</v>
      </c>
      <c r="W1201">
        <v>52</v>
      </c>
    </row>
    <row r="1202" spans="1:23" ht="16.5" x14ac:dyDescent="0.3">
      <c r="A1202" s="3">
        <v>1201</v>
      </c>
      <c r="B1202" s="1">
        <v>45031</v>
      </c>
      <c r="C1202" s="1" t="s">
        <v>59</v>
      </c>
      <c r="D1202" t="s">
        <v>24</v>
      </c>
      <c r="E1202">
        <v>10</v>
      </c>
      <c r="F1202" t="s">
        <v>25</v>
      </c>
      <c r="G1202">
        <v>167</v>
      </c>
      <c r="H1202">
        <v>8</v>
      </c>
      <c r="I1202" s="2">
        <f>IFERROR(Table2[[#This Row],[Defects]]/Table2[[#This Row],[Units Produced]],"")</f>
        <v>4.790419161676647E-2</v>
      </c>
      <c r="J1202">
        <v>8.0299999999999994</v>
      </c>
      <c r="K1202" s="4">
        <f>IFERROR(Table2[[#This Row],[Units Produced]]/Table2[[#This Row],[Production Time Hours]],"")</f>
        <v>20.797011207970115</v>
      </c>
      <c r="L1202">
        <v>46.89</v>
      </c>
      <c r="M1202">
        <v>23.55</v>
      </c>
      <c r="N1202">
        <v>202.57</v>
      </c>
      <c r="O1202">
        <v>3</v>
      </c>
      <c r="P1202">
        <v>0.59</v>
      </c>
      <c r="Q1202">
        <v>1.03</v>
      </c>
      <c r="R1202">
        <v>1.96</v>
      </c>
      <c r="S1202">
        <v>2.4E-2</v>
      </c>
      <c r="T1202">
        <v>0.43</v>
      </c>
      <c r="U1202">
        <v>1</v>
      </c>
      <c r="V1202">
        <v>19.5</v>
      </c>
      <c r="W1202">
        <v>40.9</v>
      </c>
    </row>
    <row r="1203" spans="1:23" ht="16.5" x14ac:dyDescent="0.3">
      <c r="A1203" s="3">
        <v>1202</v>
      </c>
      <c r="B1203" s="1">
        <v>45032</v>
      </c>
      <c r="C1203" s="1" t="s">
        <v>59</v>
      </c>
      <c r="D1203" t="s">
        <v>26</v>
      </c>
      <c r="E1203">
        <v>13</v>
      </c>
      <c r="F1203" t="s">
        <v>25</v>
      </c>
      <c r="G1203">
        <v>154</v>
      </c>
      <c r="H1203">
        <v>3</v>
      </c>
      <c r="I1203" s="2">
        <f>IFERROR(Table2[[#This Row],[Defects]]/Table2[[#This Row],[Units Produced]],"")</f>
        <v>1.948051948051948E-2</v>
      </c>
      <c r="J1203">
        <v>6.55</v>
      </c>
      <c r="K1203" s="4">
        <f>IFERROR(Table2[[#This Row],[Units Produced]]/Table2[[#This Row],[Production Time Hours]],"")</f>
        <v>23.511450381679388</v>
      </c>
      <c r="L1203">
        <v>10.08</v>
      </c>
      <c r="M1203">
        <v>20.43</v>
      </c>
      <c r="N1203">
        <v>307.41000000000003</v>
      </c>
      <c r="O1203">
        <v>2</v>
      </c>
      <c r="P1203">
        <v>1.89</v>
      </c>
      <c r="Q1203">
        <v>0.44</v>
      </c>
      <c r="R1203">
        <v>2.1</v>
      </c>
      <c r="S1203">
        <v>0.02</v>
      </c>
      <c r="T1203">
        <v>1.46</v>
      </c>
      <c r="U1203">
        <v>2</v>
      </c>
      <c r="V1203">
        <v>20.9</v>
      </c>
      <c r="W1203">
        <v>43.1</v>
      </c>
    </row>
    <row r="1204" spans="1:23" ht="16.5" x14ac:dyDescent="0.3">
      <c r="A1204" s="3">
        <v>1203</v>
      </c>
      <c r="B1204" s="1">
        <v>45033</v>
      </c>
      <c r="C1204" s="1" t="s">
        <v>59</v>
      </c>
      <c r="D1204" t="s">
        <v>27</v>
      </c>
      <c r="E1204">
        <v>20</v>
      </c>
      <c r="F1204" t="s">
        <v>23</v>
      </c>
      <c r="G1204">
        <v>96</v>
      </c>
      <c r="H1204">
        <v>3</v>
      </c>
      <c r="I1204" s="2">
        <f>IFERROR(Table2[[#This Row],[Defects]]/Table2[[#This Row],[Units Produced]],"")</f>
        <v>3.125E-2</v>
      </c>
      <c r="J1204">
        <v>17.559999999999999</v>
      </c>
      <c r="K1204" s="4">
        <f>IFERROR(Table2[[#This Row],[Units Produced]]/Table2[[#This Row],[Production Time Hours]],"")</f>
        <v>5.4669703872437365</v>
      </c>
      <c r="L1204">
        <v>22.69</v>
      </c>
      <c r="M1204">
        <v>20.38</v>
      </c>
      <c r="N1204">
        <v>141.97999999999999</v>
      </c>
      <c r="O1204">
        <v>1</v>
      </c>
      <c r="P1204">
        <v>4.1399999999999997</v>
      </c>
      <c r="Q1204">
        <v>0.47</v>
      </c>
      <c r="R1204">
        <v>0.69</v>
      </c>
      <c r="S1204">
        <v>3.5999999999999997E-2</v>
      </c>
      <c r="T1204">
        <v>0.13</v>
      </c>
      <c r="U1204">
        <v>1</v>
      </c>
      <c r="V1204">
        <v>20.7</v>
      </c>
      <c r="W1204">
        <v>46.7</v>
      </c>
    </row>
    <row r="1205" spans="1:23" ht="16.5" x14ac:dyDescent="0.3">
      <c r="A1205" s="3">
        <v>1204</v>
      </c>
      <c r="B1205" s="1">
        <v>45034</v>
      </c>
      <c r="C1205" s="1" t="s">
        <v>59</v>
      </c>
      <c r="D1205" t="s">
        <v>24</v>
      </c>
      <c r="E1205">
        <v>9</v>
      </c>
      <c r="F1205" t="s">
        <v>23</v>
      </c>
      <c r="G1205">
        <v>127</v>
      </c>
      <c r="H1205">
        <v>1</v>
      </c>
      <c r="I1205" s="2">
        <f>IFERROR(Table2[[#This Row],[Defects]]/Table2[[#This Row],[Units Produced]],"")</f>
        <v>7.874015748031496E-3</v>
      </c>
      <c r="J1205">
        <v>17.07</v>
      </c>
      <c r="K1205" s="4">
        <f>IFERROR(Table2[[#This Row],[Units Produced]]/Table2[[#This Row],[Production Time Hours]],"")</f>
        <v>7.4399531341534857</v>
      </c>
      <c r="L1205">
        <v>44.02</v>
      </c>
      <c r="M1205">
        <v>15.18</v>
      </c>
      <c r="N1205">
        <v>160.01</v>
      </c>
      <c r="O1205">
        <v>4</v>
      </c>
      <c r="P1205">
        <v>4.1100000000000003</v>
      </c>
      <c r="Q1205">
        <v>1.66</v>
      </c>
      <c r="R1205">
        <v>2.04</v>
      </c>
      <c r="S1205">
        <v>0.02</v>
      </c>
      <c r="T1205">
        <v>0.42</v>
      </c>
      <c r="U1205">
        <v>0</v>
      </c>
      <c r="V1205">
        <v>20.100000000000001</v>
      </c>
      <c r="W1205">
        <v>53.7</v>
      </c>
    </row>
    <row r="1206" spans="1:23" ht="16.5" x14ac:dyDescent="0.3">
      <c r="A1206" s="3">
        <v>1205</v>
      </c>
      <c r="B1206" s="1">
        <v>45035</v>
      </c>
      <c r="C1206" s="1" t="s">
        <v>59</v>
      </c>
      <c r="D1206" t="s">
        <v>22</v>
      </c>
      <c r="E1206">
        <v>6</v>
      </c>
      <c r="F1206" t="s">
        <v>23</v>
      </c>
      <c r="G1206">
        <v>129</v>
      </c>
      <c r="H1206">
        <v>8</v>
      </c>
      <c r="I1206" s="2">
        <f>IFERROR(Table2[[#This Row],[Defects]]/Table2[[#This Row],[Units Produced]],"")</f>
        <v>6.2015503875968991E-2</v>
      </c>
      <c r="J1206">
        <v>13.88</v>
      </c>
      <c r="K1206" s="4">
        <f>IFERROR(Table2[[#This Row],[Units Produced]]/Table2[[#This Row],[Production Time Hours]],"")</f>
        <v>9.293948126801153</v>
      </c>
      <c r="L1206">
        <v>25.9</v>
      </c>
      <c r="M1206">
        <v>27.15</v>
      </c>
      <c r="N1206">
        <v>227.32</v>
      </c>
      <c r="O1206">
        <v>2</v>
      </c>
      <c r="P1206">
        <v>1.22</v>
      </c>
      <c r="Q1206">
        <v>0.83</v>
      </c>
      <c r="R1206">
        <v>0.9</v>
      </c>
      <c r="S1206">
        <v>4.7E-2</v>
      </c>
      <c r="T1206">
        <v>1.7</v>
      </c>
      <c r="U1206">
        <v>1</v>
      </c>
      <c r="V1206">
        <v>20.2</v>
      </c>
      <c r="W1206">
        <v>39.6</v>
      </c>
    </row>
    <row r="1207" spans="1:23" ht="16.5" x14ac:dyDescent="0.3">
      <c r="A1207" s="3">
        <v>1206</v>
      </c>
      <c r="B1207" s="1">
        <v>45036</v>
      </c>
      <c r="C1207" s="1" t="s">
        <v>59</v>
      </c>
      <c r="D1207" t="s">
        <v>24</v>
      </c>
      <c r="E1207">
        <v>11</v>
      </c>
      <c r="F1207" t="s">
        <v>25</v>
      </c>
      <c r="G1207">
        <v>139</v>
      </c>
      <c r="I1207" s="2">
        <f>IFERROR(Table2[[#This Row],[Defects]]/Table2[[#This Row],[Units Produced]],"")</f>
        <v>0</v>
      </c>
      <c r="J1207">
        <v>2.61</v>
      </c>
      <c r="K1207" s="4">
        <f>IFERROR(Table2[[#This Row],[Units Produced]]/Table2[[#This Row],[Production Time Hours]],"")</f>
        <v>53.256704980842912</v>
      </c>
      <c r="L1207">
        <v>17.88</v>
      </c>
      <c r="M1207">
        <v>21.13</v>
      </c>
      <c r="N1207">
        <v>411.58</v>
      </c>
      <c r="O1207">
        <v>1</v>
      </c>
      <c r="P1207">
        <v>2.69</v>
      </c>
      <c r="Q1207">
        <v>2.84</v>
      </c>
      <c r="R1207">
        <v>2.27</v>
      </c>
      <c r="S1207">
        <v>2.3E-2</v>
      </c>
      <c r="T1207">
        <v>1.0900000000000001</v>
      </c>
      <c r="U1207">
        <v>2</v>
      </c>
      <c r="V1207">
        <v>22.9</v>
      </c>
      <c r="W1207">
        <v>47.1</v>
      </c>
    </row>
    <row r="1208" spans="1:23" ht="16.5" x14ac:dyDescent="0.3">
      <c r="A1208" s="3">
        <v>1207</v>
      </c>
      <c r="B1208" s="1">
        <v>45037</v>
      </c>
      <c r="C1208" s="1" t="s">
        <v>59</v>
      </c>
      <c r="D1208" t="s">
        <v>27</v>
      </c>
      <c r="E1208">
        <v>18</v>
      </c>
      <c r="F1208" t="s">
        <v>21</v>
      </c>
      <c r="G1208">
        <v>114</v>
      </c>
      <c r="H1208">
        <v>4</v>
      </c>
      <c r="I1208" s="2">
        <f>IFERROR(Table2[[#This Row],[Defects]]/Table2[[#This Row],[Units Produced]],"")</f>
        <v>3.5087719298245612E-2</v>
      </c>
      <c r="J1208">
        <v>22.93</v>
      </c>
      <c r="K1208" s="4">
        <f>IFERROR(Table2[[#This Row],[Units Produced]]/Table2[[#This Row],[Production Time Hours]],"")</f>
        <v>4.9716528565198432</v>
      </c>
      <c r="L1208">
        <v>15.22</v>
      </c>
      <c r="M1208">
        <v>15.15</v>
      </c>
      <c r="N1208">
        <v>429.7</v>
      </c>
      <c r="O1208">
        <v>1</v>
      </c>
      <c r="P1208">
        <v>4.0999999999999996</v>
      </c>
      <c r="Q1208">
        <v>1.1000000000000001</v>
      </c>
      <c r="R1208">
        <v>1.3</v>
      </c>
      <c r="S1208">
        <v>4.8000000000000001E-2</v>
      </c>
      <c r="T1208">
        <v>1.0900000000000001</v>
      </c>
      <c r="U1208">
        <v>1</v>
      </c>
      <c r="V1208">
        <v>20.100000000000001</v>
      </c>
      <c r="W1208">
        <v>43.2</v>
      </c>
    </row>
    <row r="1209" spans="1:23" ht="16.5" x14ac:dyDescent="0.3">
      <c r="A1209" s="3">
        <v>1208</v>
      </c>
      <c r="B1209" s="1">
        <v>45038</v>
      </c>
      <c r="C1209" s="1" t="s">
        <v>59</v>
      </c>
      <c r="D1209" t="s">
        <v>22</v>
      </c>
      <c r="E1209">
        <v>5</v>
      </c>
      <c r="F1209" t="s">
        <v>25</v>
      </c>
      <c r="G1209">
        <v>165</v>
      </c>
      <c r="H1209">
        <v>4</v>
      </c>
      <c r="I1209" s="2">
        <f>IFERROR(Table2[[#This Row],[Defects]]/Table2[[#This Row],[Units Produced]],"")</f>
        <v>2.4242424242424242E-2</v>
      </c>
      <c r="J1209">
        <v>9.0500000000000007</v>
      </c>
      <c r="K1209" s="4">
        <f>IFERROR(Table2[[#This Row],[Units Produced]]/Table2[[#This Row],[Production Time Hours]],"")</f>
        <v>18.232044198895025</v>
      </c>
      <c r="L1209">
        <v>11.39</v>
      </c>
      <c r="M1209">
        <v>26.97</v>
      </c>
      <c r="N1209">
        <v>171.92</v>
      </c>
      <c r="O1209">
        <v>2</v>
      </c>
      <c r="P1209">
        <v>3.06</v>
      </c>
      <c r="Q1209">
        <v>0.14000000000000001</v>
      </c>
      <c r="R1209">
        <v>1.87</v>
      </c>
      <c r="S1209">
        <v>1.7999999999999999E-2</v>
      </c>
      <c r="T1209">
        <v>1.72</v>
      </c>
      <c r="U1209">
        <v>0</v>
      </c>
      <c r="V1209">
        <v>23.7</v>
      </c>
      <c r="W1209">
        <v>32.799999999999997</v>
      </c>
    </row>
    <row r="1210" spans="1:23" ht="16.5" x14ac:dyDescent="0.3">
      <c r="A1210" s="3">
        <v>1209</v>
      </c>
      <c r="B1210" s="1">
        <v>45039</v>
      </c>
      <c r="C1210" s="1" t="s">
        <v>59</v>
      </c>
      <c r="D1210" t="s">
        <v>24</v>
      </c>
      <c r="E1210">
        <v>12</v>
      </c>
      <c r="F1210" t="s">
        <v>23</v>
      </c>
      <c r="G1210">
        <v>76</v>
      </c>
      <c r="H1210">
        <v>8</v>
      </c>
      <c r="I1210" s="2">
        <f>IFERROR(Table2[[#This Row],[Defects]]/Table2[[#This Row],[Units Produced]],"")</f>
        <v>0.10526315789473684</v>
      </c>
      <c r="J1210">
        <v>19.73</v>
      </c>
      <c r="K1210" s="4">
        <f>IFERROR(Table2[[#This Row],[Units Produced]]/Table2[[#This Row],[Production Time Hours]],"")</f>
        <v>3.8520020273694882</v>
      </c>
      <c r="L1210">
        <v>35.89</v>
      </c>
      <c r="M1210">
        <v>28.74</v>
      </c>
      <c r="N1210">
        <v>152.32</v>
      </c>
      <c r="O1210">
        <v>4</v>
      </c>
      <c r="P1210">
        <v>1.07</v>
      </c>
      <c r="Q1210">
        <v>0.36</v>
      </c>
      <c r="R1210">
        <v>2.0499999999999998</v>
      </c>
      <c r="S1210">
        <v>1.2999999999999999E-2</v>
      </c>
      <c r="T1210">
        <v>1.62</v>
      </c>
      <c r="U1210">
        <v>2</v>
      </c>
      <c r="V1210">
        <v>24.4</v>
      </c>
      <c r="W1210">
        <v>54.6</v>
      </c>
    </row>
    <row r="1211" spans="1:23" ht="16.5" x14ac:dyDescent="0.3">
      <c r="A1211" s="3">
        <v>1210</v>
      </c>
      <c r="B1211" s="1">
        <v>45040</v>
      </c>
      <c r="C1211" s="1" t="s">
        <v>59</v>
      </c>
      <c r="D1211" t="s">
        <v>22</v>
      </c>
      <c r="E1211">
        <v>7</v>
      </c>
      <c r="F1211" t="s">
        <v>23</v>
      </c>
      <c r="G1211">
        <v>53</v>
      </c>
      <c r="H1211">
        <v>3</v>
      </c>
      <c r="I1211" s="2">
        <f>IFERROR(Table2[[#This Row],[Defects]]/Table2[[#This Row],[Units Produced]],"")</f>
        <v>5.6603773584905662E-2</v>
      </c>
      <c r="J1211">
        <v>19.34</v>
      </c>
      <c r="K1211" s="4">
        <f>IFERROR(Table2[[#This Row],[Units Produced]]/Table2[[#This Row],[Production Time Hours]],"")</f>
        <v>2.7404343329886247</v>
      </c>
      <c r="L1211">
        <v>23.02</v>
      </c>
      <c r="M1211">
        <v>24.64</v>
      </c>
      <c r="N1211">
        <v>478.87</v>
      </c>
      <c r="O1211">
        <v>1</v>
      </c>
      <c r="P1211">
        <v>3.99</v>
      </c>
      <c r="R1211">
        <v>1.52</v>
      </c>
      <c r="S1211">
        <v>2.1999999999999999E-2</v>
      </c>
      <c r="T1211">
        <v>1.57</v>
      </c>
      <c r="U1211">
        <v>0</v>
      </c>
      <c r="V1211">
        <v>24.1</v>
      </c>
      <c r="W1211">
        <v>34.700000000000003</v>
      </c>
    </row>
    <row r="1212" spans="1:23" ht="16.5" x14ac:dyDescent="0.3">
      <c r="A1212" s="3">
        <v>1211</v>
      </c>
      <c r="B1212" s="1">
        <v>45041</v>
      </c>
      <c r="C1212" s="1" t="s">
        <v>59</v>
      </c>
      <c r="D1212" t="s">
        <v>20</v>
      </c>
      <c r="E1212">
        <v>1</v>
      </c>
      <c r="F1212" t="s">
        <v>25</v>
      </c>
      <c r="G1212">
        <v>169</v>
      </c>
      <c r="H1212">
        <v>9</v>
      </c>
      <c r="I1212" s="2">
        <f>IFERROR(Table2[[#This Row],[Defects]]/Table2[[#This Row],[Units Produced]],"")</f>
        <v>5.3254437869822487E-2</v>
      </c>
      <c r="J1212">
        <v>7.83</v>
      </c>
      <c r="K1212" s="4">
        <f>IFERROR(Table2[[#This Row],[Units Produced]]/Table2[[#This Row],[Production Time Hours]],"")</f>
        <v>21.583652618135378</v>
      </c>
      <c r="L1212">
        <v>10.48</v>
      </c>
      <c r="M1212">
        <v>29.73</v>
      </c>
      <c r="N1212">
        <v>388.52</v>
      </c>
      <c r="O1212">
        <v>1</v>
      </c>
      <c r="P1212">
        <v>4.16</v>
      </c>
      <c r="Q1212">
        <v>1.58</v>
      </c>
      <c r="R1212">
        <v>1.34</v>
      </c>
      <c r="S1212">
        <v>2.3E-2</v>
      </c>
      <c r="T1212">
        <v>0.71</v>
      </c>
      <c r="U1212">
        <v>0</v>
      </c>
      <c r="V1212">
        <v>23.9</v>
      </c>
      <c r="W1212">
        <v>47.2</v>
      </c>
    </row>
    <row r="1213" spans="1:23" ht="16.5" x14ac:dyDescent="0.3">
      <c r="A1213" s="3">
        <v>1212</v>
      </c>
      <c r="B1213" s="1">
        <v>45042</v>
      </c>
      <c r="C1213" s="1" t="s">
        <v>59</v>
      </c>
      <c r="D1213" t="s">
        <v>22</v>
      </c>
      <c r="E1213">
        <v>5</v>
      </c>
      <c r="F1213" t="s">
        <v>25</v>
      </c>
      <c r="G1213">
        <v>74</v>
      </c>
      <c r="H1213">
        <v>2</v>
      </c>
      <c r="I1213" s="2">
        <f>IFERROR(Table2[[#This Row],[Defects]]/Table2[[#This Row],[Units Produced]],"")</f>
        <v>2.7027027027027029E-2</v>
      </c>
      <c r="J1213">
        <v>6.71</v>
      </c>
      <c r="K1213" s="4">
        <f>IFERROR(Table2[[#This Row],[Units Produced]]/Table2[[#This Row],[Production Time Hours]],"")</f>
        <v>11.028315946348734</v>
      </c>
      <c r="L1213">
        <v>13.32</v>
      </c>
      <c r="M1213">
        <v>23.04</v>
      </c>
      <c r="N1213">
        <v>155.66</v>
      </c>
      <c r="O1213">
        <v>3</v>
      </c>
      <c r="P1213">
        <v>4.59</v>
      </c>
      <c r="R1213">
        <v>1.34</v>
      </c>
      <c r="S1213">
        <v>4.2000000000000003E-2</v>
      </c>
      <c r="T1213">
        <v>0.4</v>
      </c>
      <c r="U1213">
        <v>2</v>
      </c>
      <c r="V1213">
        <v>22.1</v>
      </c>
      <c r="W1213">
        <v>47.7</v>
      </c>
    </row>
    <row r="1214" spans="1:23" ht="16.5" x14ac:dyDescent="0.3">
      <c r="A1214" s="3">
        <v>1213</v>
      </c>
      <c r="B1214" s="1">
        <v>45043</v>
      </c>
      <c r="C1214" s="1" t="s">
        <v>59</v>
      </c>
      <c r="D1214" t="s">
        <v>26</v>
      </c>
      <c r="E1214">
        <v>14</v>
      </c>
      <c r="F1214" t="s">
        <v>21</v>
      </c>
      <c r="G1214">
        <v>154</v>
      </c>
      <c r="H1214">
        <v>0</v>
      </c>
      <c r="I1214" s="2">
        <f>IFERROR(Table2[[#This Row],[Defects]]/Table2[[#This Row],[Units Produced]],"")</f>
        <v>0</v>
      </c>
      <c r="J1214">
        <v>13.31</v>
      </c>
      <c r="K1214" s="4">
        <f>IFERROR(Table2[[#This Row],[Units Produced]]/Table2[[#This Row],[Production Time Hours]],"")</f>
        <v>11.570247933884296</v>
      </c>
      <c r="L1214">
        <v>44.08</v>
      </c>
      <c r="M1214">
        <v>16.27</v>
      </c>
      <c r="N1214">
        <v>132.44</v>
      </c>
      <c r="O1214">
        <v>4</v>
      </c>
      <c r="P1214">
        <v>4.1900000000000004</v>
      </c>
      <c r="Q1214">
        <v>1.04</v>
      </c>
      <c r="R1214">
        <v>2.2400000000000002</v>
      </c>
      <c r="S1214">
        <v>4.1000000000000002E-2</v>
      </c>
      <c r="T1214">
        <v>1.0900000000000001</v>
      </c>
      <c r="U1214">
        <v>0</v>
      </c>
      <c r="V1214">
        <v>20.399999999999999</v>
      </c>
      <c r="W1214">
        <v>36.1</v>
      </c>
    </row>
    <row r="1215" spans="1:23" ht="16.5" x14ac:dyDescent="0.3">
      <c r="A1215" s="3">
        <v>1214</v>
      </c>
      <c r="B1215" s="1">
        <v>45044</v>
      </c>
      <c r="C1215" s="1" t="s">
        <v>59</v>
      </c>
      <c r="D1215" t="s">
        <v>22</v>
      </c>
      <c r="E1215">
        <v>8</v>
      </c>
      <c r="F1215" t="s">
        <v>25</v>
      </c>
      <c r="G1215">
        <v>131</v>
      </c>
      <c r="H1215">
        <v>9</v>
      </c>
      <c r="I1215" s="2">
        <f>IFERROR(Table2[[#This Row],[Defects]]/Table2[[#This Row],[Units Produced]],"")</f>
        <v>6.8702290076335881E-2</v>
      </c>
      <c r="J1215">
        <v>9.23</v>
      </c>
      <c r="K1215" s="4">
        <f>IFERROR(Table2[[#This Row],[Units Produced]]/Table2[[#This Row],[Production Time Hours]],"")</f>
        <v>14.192849404117009</v>
      </c>
      <c r="L1215">
        <v>14.93</v>
      </c>
      <c r="M1215">
        <v>29.5</v>
      </c>
      <c r="N1215">
        <v>254.37</v>
      </c>
      <c r="O1215">
        <v>1</v>
      </c>
      <c r="P1215">
        <v>3.17</v>
      </c>
      <c r="R1215">
        <v>2.4500000000000002</v>
      </c>
      <c r="S1215">
        <v>1.7000000000000001E-2</v>
      </c>
      <c r="T1215">
        <v>1.1100000000000001</v>
      </c>
      <c r="U1215">
        <v>1</v>
      </c>
      <c r="V1215">
        <v>23</v>
      </c>
      <c r="W1215">
        <v>53</v>
      </c>
    </row>
    <row r="1216" spans="1:23" ht="16.5" x14ac:dyDescent="0.3">
      <c r="A1216" s="3">
        <v>1215</v>
      </c>
      <c r="B1216" s="1">
        <v>45045</v>
      </c>
      <c r="C1216" s="1" t="s">
        <v>59</v>
      </c>
      <c r="D1216" t="s">
        <v>26</v>
      </c>
      <c r="E1216">
        <v>13</v>
      </c>
      <c r="F1216" t="s">
        <v>25</v>
      </c>
      <c r="G1216">
        <v>88</v>
      </c>
      <c r="H1216">
        <v>3</v>
      </c>
      <c r="I1216" s="2">
        <f>IFERROR(Table2[[#This Row],[Defects]]/Table2[[#This Row],[Units Produced]],"")</f>
        <v>3.4090909090909088E-2</v>
      </c>
      <c r="J1216">
        <v>22.16</v>
      </c>
      <c r="K1216" s="4">
        <f>IFERROR(Table2[[#This Row],[Units Produced]]/Table2[[#This Row],[Production Time Hours]],"")</f>
        <v>3.9711191335740073</v>
      </c>
      <c r="L1216">
        <v>29.91</v>
      </c>
      <c r="M1216">
        <v>19.46</v>
      </c>
      <c r="N1216">
        <v>145</v>
      </c>
      <c r="O1216">
        <v>1</v>
      </c>
      <c r="P1216">
        <v>2.33</v>
      </c>
      <c r="Q1216">
        <v>0.31</v>
      </c>
      <c r="R1216">
        <v>1.91</v>
      </c>
      <c r="S1216">
        <v>4.7E-2</v>
      </c>
      <c r="T1216">
        <v>0.09</v>
      </c>
      <c r="U1216">
        <v>2</v>
      </c>
      <c r="V1216">
        <v>18.5</v>
      </c>
      <c r="W1216">
        <v>33.700000000000003</v>
      </c>
    </row>
    <row r="1217" spans="1:23" ht="16.5" x14ac:dyDescent="0.3">
      <c r="A1217" s="3">
        <v>1216</v>
      </c>
      <c r="B1217" s="1">
        <v>45046</v>
      </c>
      <c r="C1217" s="1" t="s">
        <v>59</v>
      </c>
      <c r="D1217" t="s">
        <v>22</v>
      </c>
      <c r="E1217">
        <v>5</v>
      </c>
      <c r="F1217" t="s">
        <v>21</v>
      </c>
      <c r="G1217">
        <v>105</v>
      </c>
      <c r="H1217">
        <v>1</v>
      </c>
      <c r="I1217" s="2">
        <f>IFERROR(Table2[[#This Row],[Defects]]/Table2[[#This Row],[Units Produced]],"")</f>
        <v>9.5238095238095247E-3</v>
      </c>
      <c r="J1217">
        <v>21.99</v>
      </c>
      <c r="K1217" s="4">
        <f>IFERROR(Table2[[#This Row],[Units Produced]]/Table2[[#This Row],[Production Time Hours]],"")</f>
        <v>4.774897680763984</v>
      </c>
      <c r="L1217">
        <v>23.88</v>
      </c>
      <c r="M1217">
        <v>25.73</v>
      </c>
      <c r="N1217">
        <v>384.27</v>
      </c>
      <c r="O1217">
        <v>3</v>
      </c>
      <c r="P1217">
        <v>4.99</v>
      </c>
      <c r="Q1217">
        <v>0.34</v>
      </c>
      <c r="R1217">
        <v>1.43</v>
      </c>
      <c r="S1217">
        <v>2.4E-2</v>
      </c>
      <c r="T1217">
        <v>0.84</v>
      </c>
      <c r="U1217">
        <v>2</v>
      </c>
      <c r="V1217">
        <v>21.5</v>
      </c>
      <c r="W1217">
        <v>33.299999999999997</v>
      </c>
    </row>
    <row r="1218" spans="1:23" ht="16.5" x14ac:dyDescent="0.3">
      <c r="A1218" s="3">
        <v>1217</v>
      </c>
      <c r="B1218" s="1">
        <v>45047</v>
      </c>
      <c r="C1218" s="1" t="s">
        <v>60</v>
      </c>
      <c r="D1218" t="s">
        <v>20</v>
      </c>
      <c r="E1218">
        <v>2</v>
      </c>
      <c r="F1218" t="s">
        <v>23</v>
      </c>
      <c r="G1218">
        <v>157</v>
      </c>
      <c r="H1218">
        <v>6</v>
      </c>
      <c r="I1218" s="2">
        <f>IFERROR(Table2[[#This Row],[Defects]]/Table2[[#This Row],[Units Produced]],"")</f>
        <v>3.8216560509554139E-2</v>
      </c>
      <c r="J1218">
        <v>18.75</v>
      </c>
      <c r="K1218" s="4">
        <f>IFERROR(Table2[[#This Row],[Units Produced]]/Table2[[#This Row],[Production Time Hours]],"")</f>
        <v>8.3733333333333331</v>
      </c>
      <c r="L1218">
        <v>18.11</v>
      </c>
      <c r="M1218">
        <v>22.54</v>
      </c>
      <c r="N1218">
        <v>172.69</v>
      </c>
      <c r="O1218">
        <v>2</v>
      </c>
      <c r="P1218">
        <v>4.91</v>
      </c>
      <c r="Q1218">
        <v>0.94</v>
      </c>
      <c r="R1218">
        <v>0.97</v>
      </c>
      <c r="S1218">
        <v>4.9000000000000002E-2</v>
      </c>
      <c r="T1218">
        <v>1.07</v>
      </c>
      <c r="U1218">
        <v>2</v>
      </c>
      <c r="V1218">
        <v>23.2</v>
      </c>
      <c r="W1218">
        <v>33.4</v>
      </c>
    </row>
    <row r="1219" spans="1:23" ht="16.5" x14ac:dyDescent="0.3">
      <c r="A1219" s="3">
        <v>1218</v>
      </c>
      <c r="B1219" s="1">
        <v>45048</v>
      </c>
      <c r="C1219" s="1" t="s">
        <v>60</v>
      </c>
      <c r="D1219" t="s">
        <v>20</v>
      </c>
      <c r="E1219">
        <v>4</v>
      </c>
      <c r="F1219" t="s">
        <v>23</v>
      </c>
      <c r="G1219">
        <v>172</v>
      </c>
      <c r="H1219">
        <v>7</v>
      </c>
      <c r="I1219" s="2">
        <f>IFERROR(Table2[[#This Row],[Defects]]/Table2[[#This Row],[Units Produced]],"")</f>
        <v>4.0697674418604654E-2</v>
      </c>
      <c r="J1219">
        <v>1.48</v>
      </c>
      <c r="K1219" s="4">
        <f>IFERROR(Table2[[#This Row],[Units Produced]]/Table2[[#This Row],[Production Time Hours]],"")</f>
        <v>116.21621621621622</v>
      </c>
      <c r="L1219">
        <v>14.99</v>
      </c>
      <c r="M1219">
        <v>17.64</v>
      </c>
      <c r="N1219">
        <v>297.23</v>
      </c>
      <c r="O1219">
        <v>2</v>
      </c>
      <c r="Q1219">
        <v>0.31</v>
      </c>
      <c r="R1219">
        <v>1.51</v>
      </c>
      <c r="S1219">
        <v>4.9000000000000002E-2</v>
      </c>
      <c r="T1219">
        <v>0.97</v>
      </c>
      <c r="U1219">
        <v>2</v>
      </c>
      <c r="V1219">
        <v>21.8</v>
      </c>
      <c r="W1219">
        <v>57.2</v>
      </c>
    </row>
    <row r="1220" spans="1:23" ht="16.5" x14ac:dyDescent="0.3">
      <c r="A1220" s="3">
        <v>1219</v>
      </c>
      <c r="B1220" s="1">
        <v>45049</v>
      </c>
      <c r="C1220" s="1" t="s">
        <v>60</v>
      </c>
      <c r="D1220" t="s">
        <v>26</v>
      </c>
      <c r="E1220">
        <v>16</v>
      </c>
      <c r="F1220" t="s">
        <v>21</v>
      </c>
      <c r="G1220">
        <v>84</v>
      </c>
      <c r="H1220">
        <v>1</v>
      </c>
      <c r="I1220" s="2">
        <f>IFERROR(Table2[[#This Row],[Defects]]/Table2[[#This Row],[Units Produced]],"")</f>
        <v>1.1904761904761904E-2</v>
      </c>
      <c r="J1220">
        <v>20.45</v>
      </c>
      <c r="K1220" s="4">
        <f>IFERROR(Table2[[#This Row],[Units Produced]]/Table2[[#This Row],[Production Time Hours]],"")</f>
        <v>4.1075794621026898</v>
      </c>
      <c r="L1220">
        <v>35.56</v>
      </c>
      <c r="M1220">
        <v>20.85</v>
      </c>
      <c r="N1220">
        <v>246.53</v>
      </c>
      <c r="O1220">
        <v>4</v>
      </c>
      <c r="P1220">
        <v>3.79</v>
      </c>
      <c r="Q1220">
        <v>1.1499999999999999</v>
      </c>
      <c r="R1220">
        <v>0.77</v>
      </c>
      <c r="S1220">
        <v>2.1000000000000001E-2</v>
      </c>
      <c r="T1220">
        <v>1.97</v>
      </c>
      <c r="U1220">
        <v>1</v>
      </c>
      <c r="V1220">
        <v>19.5</v>
      </c>
      <c r="W1220">
        <v>43.4</v>
      </c>
    </row>
    <row r="1221" spans="1:23" ht="16.5" x14ac:dyDescent="0.3">
      <c r="A1221" s="3">
        <v>1220</v>
      </c>
      <c r="B1221" s="1">
        <v>45050</v>
      </c>
      <c r="C1221" s="1" t="s">
        <v>60</v>
      </c>
      <c r="D1221" t="s">
        <v>22</v>
      </c>
      <c r="E1221">
        <v>5</v>
      </c>
      <c r="F1221" t="s">
        <v>21</v>
      </c>
      <c r="G1221">
        <v>163</v>
      </c>
      <c r="I1221" s="2">
        <f>IFERROR(Table2[[#This Row],[Defects]]/Table2[[#This Row],[Units Produced]],"")</f>
        <v>0</v>
      </c>
      <c r="J1221">
        <v>16.079999999999998</v>
      </c>
      <c r="K1221" s="4">
        <f>IFERROR(Table2[[#This Row],[Units Produced]]/Table2[[#This Row],[Production Time Hours]],"")</f>
        <v>10.136815920398011</v>
      </c>
      <c r="L1221">
        <v>45.02</v>
      </c>
      <c r="M1221">
        <v>21.05</v>
      </c>
      <c r="N1221">
        <v>348.73</v>
      </c>
      <c r="O1221">
        <v>3</v>
      </c>
      <c r="P1221">
        <v>1.68</v>
      </c>
      <c r="Q1221">
        <v>2.16</v>
      </c>
      <c r="R1221">
        <v>2.27</v>
      </c>
      <c r="S1221">
        <v>2.8000000000000001E-2</v>
      </c>
      <c r="T1221">
        <v>0.42</v>
      </c>
      <c r="U1221">
        <v>1</v>
      </c>
      <c r="V1221">
        <v>19.399999999999999</v>
      </c>
      <c r="W1221">
        <v>37.6</v>
      </c>
    </row>
    <row r="1222" spans="1:23" ht="16.5" x14ac:dyDescent="0.3">
      <c r="A1222" s="3">
        <v>1221</v>
      </c>
      <c r="B1222" s="1">
        <v>45051</v>
      </c>
      <c r="C1222" s="1" t="s">
        <v>60</v>
      </c>
      <c r="D1222" t="s">
        <v>20</v>
      </c>
      <c r="E1222">
        <v>4</v>
      </c>
      <c r="F1222" t="s">
        <v>21</v>
      </c>
      <c r="G1222">
        <v>129</v>
      </c>
      <c r="I1222" s="2">
        <f>IFERROR(Table2[[#This Row],[Defects]]/Table2[[#This Row],[Units Produced]],"")</f>
        <v>0</v>
      </c>
      <c r="J1222">
        <v>13.05</v>
      </c>
      <c r="K1222" s="4">
        <f>IFERROR(Table2[[#This Row],[Units Produced]]/Table2[[#This Row],[Production Time Hours]],"")</f>
        <v>9.8850574712643677</v>
      </c>
      <c r="L1222">
        <v>34.049999999999997</v>
      </c>
      <c r="M1222">
        <v>26.33</v>
      </c>
      <c r="N1222">
        <v>470.57</v>
      </c>
      <c r="O1222">
        <v>2</v>
      </c>
      <c r="P1222">
        <v>0.97</v>
      </c>
      <c r="R1222">
        <v>2.17</v>
      </c>
      <c r="S1222">
        <v>4.3999999999999997E-2</v>
      </c>
      <c r="T1222">
        <v>0.31</v>
      </c>
      <c r="U1222">
        <v>2</v>
      </c>
      <c r="V1222">
        <v>18.2</v>
      </c>
      <c r="W1222">
        <v>35.6</v>
      </c>
    </row>
    <row r="1223" spans="1:23" ht="16.5" x14ac:dyDescent="0.3">
      <c r="A1223" s="3">
        <v>1222</v>
      </c>
      <c r="B1223" s="1">
        <v>45052</v>
      </c>
      <c r="C1223" s="1" t="s">
        <v>60</v>
      </c>
      <c r="D1223" t="s">
        <v>27</v>
      </c>
      <c r="E1223">
        <v>20</v>
      </c>
      <c r="F1223" t="s">
        <v>21</v>
      </c>
      <c r="G1223">
        <v>127</v>
      </c>
      <c r="H1223">
        <v>0</v>
      </c>
      <c r="I1223" s="2">
        <f>IFERROR(Table2[[#This Row],[Defects]]/Table2[[#This Row],[Units Produced]],"")</f>
        <v>0</v>
      </c>
      <c r="J1223">
        <v>9.98</v>
      </c>
      <c r="K1223" s="4">
        <f>IFERROR(Table2[[#This Row],[Units Produced]]/Table2[[#This Row],[Production Time Hours]],"")</f>
        <v>12.725450901803606</v>
      </c>
      <c r="L1223">
        <v>25.04</v>
      </c>
      <c r="M1223">
        <v>19.190000000000001</v>
      </c>
      <c r="N1223">
        <v>267.82</v>
      </c>
      <c r="O1223">
        <v>1</v>
      </c>
      <c r="P1223">
        <v>4.55</v>
      </c>
      <c r="Q1223">
        <v>0.14000000000000001</v>
      </c>
      <c r="R1223">
        <v>2.0499999999999998</v>
      </c>
      <c r="S1223">
        <v>2.1999999999999999E-2</v>
      </c>
      <c r="T1223">
        <v>1.76</v>
      </c>
      <c r="U1223">
        <v>1</v>
      </c>
      <c r="V1223">
        <v>24.3</v>
      </c>
      <c r="W1223">
        <v>54.9</v>
      </c>
    </row>
    <row r="1224" spans="1:23" ht="16.5" x14ac:dyDescent="0.3">
      <c r="A1224" s="3">
        <v>1223</v>
      </c>
      <c r="B1224" s="1">
        <v>45053</v>
      </c>
      <c r="C1224" s="1" t="s">
        <v>60</v>
      </c>
      <c r="D1224" t="s">
        <v>20</v>
      </c>
      <c r="E1224">
        <v>3</v>
      </c>
      <c r="F1224" t="s">
        <v>25</v>
      </c>
      <c r="G1224">
        <v>100</v>
      </c>
      <c r="H1224">
        <v>0</v>
      </c>
      <c r="I1224" s="2">
        <f>IFERROR(Table2[[#This Row],[Defects]]/Table2[[#This Row],[Units Produced]],"")</f>
        <v>0</v>
      </c>
      <c r="J1224">
        <v>15.18</v>
      </c>
      <c r="K1224" s="4">
        <f>IFERROR(Table2[[#This Row],[Units Produced]]/Table2[[#This Row],[Production Time Hours]],"")</f>
        <v>6.587615283267457</v>
      </c>
      <c r="L1224">
        <v>22.26</v>
      </c>
      <c r="M1224">
        <v>29.89</v>
      </c>
      <c r="N1224">
        <v>291.38</v>
      </c>
      <c r="O1224">
        <v>1</v>
      </c>
      <c r="P1224">
        <v>0.21</v>
      </c>
      <c r="Q1224">
        <v>1.73</v>
      </c>
      <c r="R1224">
        <v>0.74</v>
      </c>
      <c r="S1224">
        <v>2.8000000000000001E-2</v>
      </c>
      <c r="T1224">
        <v>1.87</v>
      </c>
      <c r="U1224">
        <v>2</v>
      </c>
      <c r="V1224">
        <v>19.899999999999999</v>
      </c>
      <c r="W1224">
        <v>49.9</v>
      </c>
    </row>
    <row r="1225" spans="1:23" ht="16.5" x14ac:dyDescent="0.3">
      <c r="A1225" s="3">
        <v>1224</v>
      </c>
      <c r="B1225" s="1">
        <v>45054</v>
      </c>
      <c r="C1225" s="1" t="s">
        <v>60</v>
      </c>
      <c r="D1225" t="s">
        <v>24</v>
      </c>
      <c r="E1225">
        <v>11</v>
      </c>
      <c r="F1225" t="s">
        <v>25</v>
      </c>
      <c r="G1225">
        <v>82</v>
      </c>
      <c r="H1225">
        <v>6</v>
      </c>
      <c r="I1225" s="2">
        <f>IFERROR(Table2[[#This Row],[Defects]]/Table2[[#This Row],[Units Produced]],"")</f>
        <v>7.3170731707317069E-2</v>
      </c>
      <c r="J1225">
        <v>6.89</v>
      </c>
      <c r="K1225" s="4">
        <f>IFERROR(Table2[[#This Row],[Units Produced]]/Table2[[#This Row],[Production Time Hours]],"")</f>
        <v>11.901306240928882</v>
      </c>
      <c r="L1225">
        <v>24.51</v>
      </c>
      <c r="M1225">
        <v>27.39</v>
      </c>
      <c r="N1225">
        <v>446.16</v>
      </c>
      <c r="O1225">
        <v>1</v>
      </c>
      <c r="P1225">
        <v>3.71</v>
      </c>
      <c r="Q1225">
        <v>0.68</v>
      </c>
      <c r="R1225">
        <v>1.54</v>
      </c>
      <c r="S1225">
        <v>1.7999999999999999E-2</v>
      </c>
      <c r="U1225">
        <v>1</v>
      </c>
      <c r="V1225">
        <v>20.3</v>
      </c>
      <c r="W1225">
        <v>37.6</v>
      </c>
    </row>
    <row r="1226" spans="1:23" ht="16.5" x14ac:dyDescent="0.3">
      <c r="A1226" s="3">
        <v>1225</v>
      </c>
      <c r="B1226" s="1">
        <v>45055</v>
      </c>
      <c r="C1226" s="1" t="s">
        <v>60</v>
      </c>
      <c r="D1226" t="s">
        <v>20</v>
      </c>
      <c r="E1226">
        <v>1</v>
      </c>
      <c r="F1226" t="s">
        <v>25</v>
      </c>
      <c r="G1226">
        <v>155</v>
      </c>
      <c r="H1226">
        <v>12</v>
      </c>
      <c r="I1226" s="2">
        <f>IFERROR(Table2[[#This Row],[Defects]]/Table2[[#This Row],[Units Produced]],"")</f>
        <v>7.7419354838709681E-2</v>
      </c>
      <c r="J1226">
        <v>14.25</v>
      </c>
      <c r="K1226" s="4">
        <f>IFERROR(Table2[[#This Row],[Units Produced]]/Table2[[#This Row],[Production Time Hours]],"")</f>
        <v>10.87719298245614</v>
      </c>
      <c r="L1226">
        <v>24.65</v>
      </c>
      <c r="M1226">
        <v>24.31</v>
      </c>
      <c r="N1226">
        <v>353</v>
      </c>
      <c r="O1226">
        <v>3</v>
      </c>
      <c r="P1226">
        <v>4.22</v>
      </c>
      <c r="Q1226">
        <v>1.33</v>
      </c>
      <c r="R1226">
        <v>1.4</v>
      </c>
      <c r="S1226">
        <v>0.03</v>
      </c>
      <c r="T1226">
        <v>1.8</v>
      </c>
      <c r="U1226">
        <v>1</v>
      </c>
      <c r="V1226">
        <v>18.899999999999999</v>
      </c>
      <c r="W1226">
        <v>32.5</v>
      </c>
    </row>
    <row r="1227" spans="1:23" ht="16.5" x14ac:dyDescent="0.3">
      <c r="A1227" s="3">
        <v>1226</v>
      </c>
      <c r="B1227" s="1">
        <v>45056</v>
      </c>
      <c r="C1227" s="1" t="s">
        <v>60</v>
      </c>
      <c r="D1227" t="s">
        <v>27</v>
      </c>
      <c r="E1227">
        <v>17</v>
      </c>
      <c r="F1227" t="s">
        <v>25</v>
      </c>
      <c r="G1227">
        <v>175</v>
      </c>
      <c r="H1227">
        <v>7</v>
      </c>
      <c r="I1227" s="2">
        <f>IFERROR(Table2[[#This Row],[Defects]]/Table2[[#This Row],[Units Produced]],"")</f>
        <v>0.04</v>
      </c>
      <c r="J1227">
        <v>15.97</v>
      </c>
      <c r="K1227" s="4">
        <f>IFERROR(Table2[[#This Row],[Units Produced]]/Table2[[#This Row],[Production Time Hours]],"")</f>
        <v>10.958046336881653</v>
      </c>
      <c r="L1227">
        <v>30.42</v>
      </c>
      <c r="M1227">
        <v>22.83</v>
      </c>
      <c r="N1227">
        <v>121.35</v>
      </c>
      <c r="O1227">
        <v>4</v>
      </c>
      <c r="P1227">
        <v>3.61</v>
      </c>
      <c r="Q1227">
        <v>2.98</v>
      </c>
      <c r="R1227">
        <v>0.96</v>
      </c>
      <c r="S1227">
        <v>2.1000000000000001E-2</v>
      </c>
      <c r="T1227">
        <v>1</v>
      </c>
      <c r="U1227">
        <v>1</v>
      </c>
      <c r="V1227">
        <v>20.5</v>
      </c>
      <c r="W1227">
        <v>49.1</v>
      </c>
    </row>
    <row r="1228" spans="1:23" ht="16.5" x14ac:dyDescent="0.3">
      <c r="A1228" s="3">
        <v>1227</v>
      </c>
      <c r="B1228" s="1">
        <v>45057</v>
      </c>
      <c r="C1228" s="1" t="s">
        <v>60</v>
      </c>
      <c r="D1228" t="s">
        <v>20</v>
      </c>
      <c r="E1228">
        <v>1</v>
      </c>
      <c r="F1228" t="s">
        <v>23</v>
      </c>
      <c r="G1228">
        <v>123</v>
      </c>
      <c r="H1228">
        <v>9</v>
      </c>
      <c r="I1228" s="2">
        <f>IFERROR(Table2[[#This Row],[Defects]]/Table2[[#This Row],[Units Produced]],"")</f>
        <v>7.3170731707317069E-2</v>
      </c>
      <c r="J1228">
        <v>16.559999999999999</v>
      </c>
      <c r="K1228" s="4">
        <f>IFERROR(Table2[[#This Row],[Units Produced]]/Table2[[#This Row],[Production Time Hours]],"")</f>
        <v>7.4275362318840585</v>
      </c>
      <c r="L1228">
        <v>24.71</v>
      </c>
      <c r="M1228">
        <v>26.14</v>
      </c>
      <c r="N1228">
        <v>111.4</v>
      </c>
      <c r="O1228">
        <v>3</v>
      </c>
      <c r="P1228">
        <v>4.41</v>
      </c>
      <c r="Q1228">
        <v>2.98</v>
      </c>
      <c r="R1228">
        <v>1.82</v>
      </c>
      <c r="S1228">
        <v>1.4999999999999999E-2</v>
      </c>
      <c r="T1228">
        <v>1.77</v>
      </c>
      <c r="U1228">
        <v>0</v>
      </c>
      <c r="V1228">
        <v>20.5</v>
      </c>
      <c r="W1228">
        <v>43.7</v>
      </c>
    </row>
    <row r="1229" spans="1:23" ht="16.5" x14ac:dyDescent="0.3">
      <c r="A1229" s="3">
        <v>1228</v>
      </c>
      <c r="B1229" s="1">
        <v>45058</v>
      </c>
      <c r="C1229" s="1" t="s">
        <v>60</v>
      </c>
      <c r="D1229" t="s">
        <v>24</v>
      </c>
      <c r="E1229">
        <v>10</v>
      </c>
      <c r="F1229" t="s">
        <v>23</v>
      </c>
      <c r="G1229">
        <v>118</v>
      </c>
      <c r="H1229">
        <v>8</v>
      </c>
      <c r="I1229" s="2">
        <f>IFERROR(Table2[[#This Row],[Defects]]/Table2[[#This Row],[Units Produced]],"")</f>
        <v>6.7796610169491525E-2</v>
      </c>
      <c r="J1229">
        <v>10.68</v>
      </c>
      <c r="K1229" s="4">
        <f>IFERROR(Table2[[#This Row],[Units Produced]]/Table2[[#This Row],[Production Time Hours]],"")</f>
        <v>11.04868913857678</v>
      </c>
      <c r="L1229">
        <v>33.46</v>
      </c>
      <c r="M1229">
        <v>29.3</v>
      </c>
      <c r="N1229">
        <v>472.85</v>
      </c>
      <c r="O1229">
        <v>4</v>
      </c>
      <c r="P1229">
        <v>1.37</v>
      </c>
      <c r="Q1229">
        <v>1.82</v>
      </c>
      <c r="R1229">
        <v>2.3199999999999998</v>
      </c>
      <c r="S1229">
        <v>3.7999999999999999E-2</v>
      </c>
      <c r="T1229">
        <v>0.99</v>
      </c>
      <c r="U1229">
        <v>1</v>
      </c>
      <c r="V1229">
        <v>23.5</v>
      </c>
      <c r="W1229">
        <v>54.2</v>
      </c>
    </row>
    <row r="1230" spans="1:23" ht="16.5" x14ac:dyDescent="0.3">
      <c r="A1230" s="3">
        <v>1229</v>
      </c>
      <c r="B1230" s="1">
        <v>45059</v>
      </c>
      <c r="C1230" s="1" t="s">
        <v>60</v>
      </c>
      <c r="D1230" t="s">
        <v>22</v>
      </c>
      <c r="E1230">
        <v>6</v>
      </c>
      <c r="F1230" t="s">
        <v>23</v>
      </c>
      <c r="G1230">
        <v>70</v>
      </c>
      <c r="H1230">
        <v>6</v>
      </c>
      <c r="I1230" s="2">
        <f>IFERROR(Table2[[#This Row],[Defects]]/Table2[[#This Row],[Units Produced]],"")</f>
        <v>8.5714285714285715E-2</v>
      </c>
      <c r="J1230">
        <v>2.61</v>
      </c>
      <c r="K1230" s="4">
        <f>IFERROR(Table2[[#This Row],[Units Produced]]/Table2[[#This Row],[Production Time Hours]],"")</f>
        <v>26.819923371647512</v>
      </c>
      <c r="L1230">
        <v>14.18</v>
      </c>
      <c r="M1230">
        <v>29.97</v>
      </c>
      <c r="N1230">
        <v>180.8</v>
      </c>
      <c r="O1230">
        <v>4</v>
      </c>
      <c r="P1230">
        <v>3.93</v>
      </c>
      <c r="Q1230">
        <v>0.5</v>
      </c>
      <c r="R1230">
        <v>1.65</v>
      </c>
      <c r="S1230">
        <v>2.4E-2</v>
      </c>
      <c r="T1230">
        <v>0.78</v>
      </c>
      <c r="U1230">
        <v>1</v>
      </c>
      <c r="V1230">
        <v>20.7</v>
      </c>
      <c r="W1230">
        <v>43.7</v>
      </c>
    </row>
    <row r="1231" spans="1:23" ht="16.5" x14ac:dyDescent="0.3">
      <c r="A1231" s="3">
        <v>1230</v>
      </c>
      <c r="B1231" s="1">
        <v>45060</v>
      </c>
      <c r="C1231" s="1" t="s">
        <v>60</v>
      </c>
      <c r="D1231" t="s">
        <v>24</v>
      </c>
      <c r="E1231">
        <v>10</v>
      </c>
      <c r="F1231" t="s">
        <v>25</v>
      </c>
      <c r="G1231">
        <v>185</v>
      </c>
      <c r="H1231">
        <v>0</v>
      </c>
      <c r="I1231" s="2">
        <f>IFERROR(Table2[[#This Row],[Defects]]/Table2[[#This Row],[Units Produced]],"")</f>
        <v>0</v>
      </c>
      <c r="J1231">
        <v>10.62</v>
      </c>
      <c r="K1231" s="4">
        <f>IFERROR(Table2[[#This Row],[Units Produced]]/Table2[[#This Row],[Production Time Hours]],"")</f>
        <v>17.419962335216574</v>
      </c>
      <c r="L1231">
        <v>21</v>
      </c>
      <c r="M1231">
        <v>28.02</v>
      </c>
      <c r="N1231">
        <v>464.64</v>
      </c>
      <c r="O1231">
        <v>1</v>
      </c>
      <c r="P1231">
        <v>3.57</v>
      </c>
      <c r="Q1231">
        <v>1.5</v>
      </c>
      <c r="R1231">
        <v>2.33</v>
      </c>
      <c r="S1231">
        <v>3.1E-2</v>
      </c>
      <c r="T1231">
        <v>0.36</v>
      </c>
      <c r="U1231">
        <v>2</v>
      </c>
      <c r="V1231">
        <v>24.1</v>
      </c>
      <c r="W1231">
        <v>41.4</v>
      </c>
    </row>
    <row r="1232" spans="1:23" ht="16.5" x14ac:dyDescent="0.3">
      <c r="A1232" s="3">
        <v>1231</v>
      </c>
      <c r="B1232" s="1">
        <v>45061</v>
      </c>
      <c r="C1232" s="1" t="s">
        <v>60</v>
      </c>
      <c r="D1232" t="s">
        <v>26</v>
      </c>
      <c r="E1232">
        <v>13</v>
      </c>
      <c r="F1232" t="s">
        <v>23</v>
      </c>
      <c r="G1232">
        <v>79</v>
      </c>
      <c r="H1232">
        <v>2</v>
      </c>
      <c r="I1232" s="2">
        <f>IFERROR(Table2[[#This Row],[Defects]]/Table2[[#This Row],[Units Produced]],"")</f>
        <v>2.5316455696202531E-2</v>
      </c>
      <c r="J1232">
        <v>21.73</v>
      </c>
      <c r="K1232" s="4">
        <f>IFERROR(Table2[[#This Row],[Units Produced]]/Table2[[#This Row],[Production Time Hours]],"")</f>
        <v>3.635526921306949</v>
      </c>
      <c r="L1232">
        <v>38.869999999999997</v>
      </c>
      <c r="M1232">
        <v>15.46</v>
      </c>
      <c r="N1232">
        <v>274.25</v>
      </c>
      <c r="O1232">
        <v>1</v>
      </c>
      <c r="R1232">
        <v>2.19</v>
      </c>
      <c r="S1232">
        <v>3.2000000000000001E-2</v>
      </c>
      <c r="T1232">
        <v>1.53</v>
      </c>
      <c r="U1232">
        <v>0</v>
      </c>
      <c r="V1232">
        <v>21.9</v>
      </c>
      <c r="W1232">
        <v>57.1</v>
      </c>
    </row>
    <row r="1233" spans="1:23" ht="16.5" x14ac:dyDescent="0.3">
      <c r="A1233" s="3">
        <v>1232</v>
      </c>
      <c r="B1233" s="1">
        <v>45062</v>
      </c>
      <c r="C1233" s="1" t="s">
        <v>60</v>
      </c>
      <c r="D1233" t="s">
        <v>20</v>
      </c>
      <c r="E1233">
        <v>2</v>
      </c>
      <c r="F1233" t="s">
        <v>25</v>
      </c>
      <c r="G1233">
        <v>103</v>
      </c>
      <c r="I1233" s="2">
        <f>IFERROR(Table2[[#This Row],[Defects]]/Table2[[#This Row],[Units Produced]],"")</f>
        <v>0</v>
      </c>
      <c r="J1233">
        <v>13.35</v>
      </c>
      <c r="K1233" s="4">
        <f>IFERROR(Table2[[#This Row],[Units Produced]]/Table2[[#This Row],[Production Time Hours]],"")</f>
        <v>7.7153558052434459</v>
      </c>
      <c r="L1233">
        <v>40.32</v>
      </c>
      <c r="M1233">
        <v>29.49</v>
      </c>
      <c r="N1233">
        <v>283.13</v>
      </c>
      <c r="O1233">
        <v>3</v>
      </c>
      <c r="Q1233">
        <v>1.72</v>
      </c>
      <c r="R1233">
        <v>1.33</v>
      </c>
      <c r="S1233">
        <v>3.4000000000000002E-2</v>
      </c>
      <c r="T1233">
        <v>1.18</v>
      </c>
      <c r="U1233">
        <v>2</v>
      </c>
      <c r="V1233">
        <v>24.7</v>
      </c>
      <c r="W1233">
        <v>50.7</v>
      </c>
    </row>
    <row r="1234" spans="1:23" ht="16.5" x14ac:dyDescent="0.3">
      <c r="A1234" s="3">
        <v>1233</v>
      </c>
      <c r="B1234" s="1">
        <v>45063</v>
      </c>
      <c r="C1234" s="1" t="s">
        <v>60</v>
      </c>
      <c r="D1234" t="s">
        <v>24</v>
      </c>
      <c r="E1234">
        <v>12</v>
      </c>
      <c r="F1234" t="s">
        <v>23</v>
      </c>
      <c r="G1234">
        <v>156</v>
      </c>
      <c r="H1234">
        <v>7</v>
      </c>
      <c r="I1234" s="2">
        <f>IFERROR(Table2[[#This Row],[Defects]]/Table2[[#This Row],[Units Produced]],"")</f>
        <v>4.4871794871794872E-2</v>
      </c>
      <c r="J1234">
        <v>1.9</v>
      </c>
      <c r="K1234" s="4">
        <f>IFERROR(Table2[[#This Row],[Units Produced]]/Table2[[#This Row],[Production Time Hours]],"")</f>
        <v>82.10526315789474</v>
      </c>
      <c r="L1234">
        <v>37.04</v>
      </c>
      <c r="M1234">
        <v>26</v>
      </c>
      <c r="N1234">
        <v>496.92</v>
      </c>
      <c r="O1234">
        <v>3</v>
      </c>
      <c r="P1234">
        <v>0.32</v>
      </c>
      <c r="Q1234">
        <v>2.15</v>
      </c>
      <c r="R1234">
        <v>0.6</v>
      </c>
      <c r="S1234">
        <v>4.1000000000000002E-2</v>
      </c>
      <c r="T1234">
        <v>0.73</v>
      </c>
      <c r="U1234">
        <v>1</v>
      </c>
      <c r="V1234">
        <v>24.9</v>
      </c>
      <c r="W1234">
        <v>39.799999999999997</v>
      </c>
    </row>
    <row r="1235" spans="1:23" ht="16.5" x14ac:dyDescent="0.3">
      <c r="A1235" s="3">
        <v>1234</v>
      </c>
      <c r="B1235" s="1">
        <v>45064</v>
      </c>
      <c r="C1235" s="1" t="s">
        <v>60</v>
      </c>
      <c r="D1235" t="s">
        <v>26</v>
      </c>
      <c r="E1235">
        <v>13</v>
      </c>
      <c r="F1235" t="s">
        <v>21</v>
      </c>
      <c r="G1235">
        <v>81</v>
      </c>
      <c r="H1235">
        <v>9</v>
      </c>
      <c r="I1235" s="2">
        <f>IFERROR(Table2[[#This Row],[Defects]]/Table2[[#This Row],[Units Produced]],"")</f>
        <v>0.1111111111111111</v>
      </c>
      <c r="J1235">
        <v>9.6</v>
      </c>
      <c r="K1235" s="4">
        <f>IFERROR(Table2[[#This Row],[Units Produced]]/Table2[[#This Row],[Production Time Hours]],"")</f>
        <v>8.4375</v>
      </c>
      <c r="L1235">
        <v>23.64</v>
      </c>
      <c r="M1235">
        <v>24.2</v>
      </c>
      <c r="N1235">
        <v>305.94</v>
      </c>
      <c r="O1235">
        <v>2</v>
      </c>
      <c r="P1235">
        <v>0.66</v>
      </c>
      <c r="Q1235">
        <v>2.31</v>
      </c>
      <c r="R1235">
        <v>1.41</v>
      </c>
      <c r="S1235">
        <v>3.9E-2</v>
      </c>
      <c r="U1235">
        <v>0</v>
      </c>
      <c r="V1235">
        <v>19.2</v>
      </c>
      <c r="W1235">
        <v>34.4</v>
      </c>
    </row>
    <row r="1236" spans="1:23" ht="16.5" x14ac:dyDescent="0.3">
      <c r="A1236" s="3">
        <v>1235</v>
      </c>
      <c r="B1236" s="1">
        <v>45065</v>
      </c>
      <c r="C1236" s="1" t="s">
        <v>60</v>
      </c>
      <c r="D1236" t="s">
        <v>24</v>
      </c>
      <c r="E1236">
        <v>10</v>
      </c>
      <c r="F1236" t="s">
        <v>21</v>
      </c>
      <c r="G1236">
        <v>148</v>
      </c>
      <c r="H1236">
        <v>6</v>
      </c>
      <c r="I1236" s="2">
        <f>IFERROR(Table2[[#This Row],[Defects]]/Table2[[#This Row],[Units Produced]],"")</f>
        <v>4.0540540540540543E-2</v>
      </c>
      <c r="J1236">
        <v>15.16</v>
      </c>
      <c r="K1236" s="4">
        <f>IFERROR(Table2[[#This Row],[Units Produced]]/Table2[[#This Row],[Production Time Hours]],"")</f>
        <v>9.7625329815303434</v>
      </c>
      <c r="L1236">
        <v>27.85</v>
      </c>
      <c r="M1236">
        <v>17.670000000000002</v>
      </c>
      <c r="N1236">
        <v>489.33</v>
      </c>
      <c r="O1236">
        <v>4</v>
      </c>
      <c r="P1236">
        <v>4.99</v>
      </c>
      <c r="Q1236">
        <v>1.37</v>
      </c>
      <c r="R1236">
        <v>1.42</v>
      </c>
      <c r="S1236">
        <v>0.04</v>
      </c>
      <c r="T1236">
        <v>1.34</v>
      </c>
      <c r="U1236">
        <v>0</v>
      </c>
      <c r="V1236">
        <v>19.5</v>
      </c>
      <c r="W1236">
        <v>47</v>
      </c>
    </row>
    <row r="1237" spans="1:23" ht="16.5" x14ac:dyDescent="0.3">
      <c r="A1237" s="3">
        <v>1236</v>
      </c>
      <c r="B1237" s="1">
        <v>45066</v>
      </c>
      <c r="C1237" s="1" t="s">
        <v>60</v>
      </c>
      <c r="D1237" t="s">
        <v>24</v>
      </c>
      <c r="E1237">
        <v>11</v>
      </c>
      <c r="F1237" t="s">
        <v>25</v>
      </c>
      <c r="G1237">
        <v>82</v>
      </c>
      <c r="H1237">
        <v>1</v>
      </c>
      <c r="I1237" s="2">
        <f>IFERROR(Table2[[#This Row],[Defects]]/Table2[[#This Row],[Units Produced]],"")</f>
        <v>1.2195121951219513E-2</v>
      </c>
      <c r="J1237">
        <v>7.44</v>
      </c>
      <c r="K1237" s="4">
        <f>IFERROR(Table2[[#This Row],[Units Produced]]/Table2[[#This Row],[Production Time Hours]],"")</f>
        <v>11.021505376344086</v>
      </c>
      <c r="L1237">
        <v>17.29</v>
      </c>
      <c r="M1237">
        <v>16.89</v>
      </c>
      <c r="N1237">
        <v>355.21</v>
      </c>
      <c r="O1237">
        <v>1</v>
      </c>
      <c r="P1237">
        <v>3.07</v>
      </c>
      <c r="Q1237">
        <v>2.0099999999999998</v>
      </c>
      <c r="R1237">
        <v>1.26</v>
      </c>
      <c r="S1237">
        <v>4.2000000000000003E-2</v>
      </c>
      <c r="T1237">
        <v>1.4</v>
      </c>
      <c r="U1237">
        <v>1</v>
      </c>
      <c r="V1237">
        <v>23.8</v>
      </c>
      <c r="W1237">
        <v>57.6</v>
      </c>
    </row>
    <row r="1238" spans="1:23" ht="16.5" x14ac:dyDescent="0.3">
      <c r="A1238" s="3">
        <v>1237</v>
      </c>
      <c r="B1238" s="1">
        <v>45067</v>
      </c>
      <c r="C1238" s="1" t="s">
        <v>60</v>
      </c>
      <c r="D1238" t="s">
        <v>26</v>
      </c>
      <c r="E1238">
        <v>14</v>
      </c>
      <c r="F1238" t="s">
        <v>23</v>
      </c>
      <c r="G1238">
        <v>86</v>
      </c>
      <c r="H1238">
        <v>6</v>
      </c>
      <c r="I1238" s="2">
        <f>IFERROR(Table2[[#This Row],[Defects]]/Table2[[#This Row],[Units Produced]],"")</f>
        <v>6.9767441860465115E-2</v>
      </c>
      <c r="J1238">
        <v>5.32</v>
      </c>
      <c r="K1238" s="4">
        <f>IFERROR(Table2[[#This Row],[Units Produced]]/Table2[[#This Row],[Production Time Hours]],"")</f>
        <v>16.165413533834585</v>
      </c>
      <c r="L1238">
        <v>48.65</v>
      </c>
      <c r="M1238">
        <v>21.87</v>
      </c>
      <c r="N1238">
        <v>408.35</v>
      </c>
      <c r="O1238">
        <v>1</v>
      </c>
      <c r="P1238">
        <v>0.47</v>
      </c>
      <c r="Q1238">
        <v>0.37</v>
      </c>
      <c r="R1238">
        <v>0.94</v>
      </c>
      <c r="S1238">
        <v>2.5999999999999999E-2</v>
      </c>
      <c r="T1238">
        <v>0.16</v>
      </c>
      <c r="U1238">
        <v>2</v>
      </c>
      <c r="V1238">
        <v>22.6</v>
      </c>
      <c r="W1238">
        <v>35.799999999999997</v>
      </c>
    </row>
    <row r="1239" spans="1:23" ht="16.5" x14ac:dyDescent="0.3">
      <c r="A1239" s="3">
        <v>1238</v>
      </c>
      <c r="B1239" s="1">
        <v>45068</v>
      </c>
      <c r="C1239" s="1" t="s">
        <v>60</v>
      </c>
      <c r="D1239" t="s">
        <v>27</v>
      </c>
      <c r="E1239">
        <v>19</v>
      </c>
      <c r="F1239" t="s">
        <v>25</v>
      </c>
      <c r="G1239">
        <v>131</v>
      </c>
      <c r="I1239" s="2">
        <f>IFERROR(Table2[[#This Row],[Defects]]/Table2[[#This Row],[Units Produced]],"")</f>
        <v>0</v>
      </c>
      <c r="J1239">
        <v>14.29</v>
      </c>
      <c r="K1239" s="4">
        <f>IFERROR(Table2[[#This Row],[Units Produced]]/Table2[[#This Row],[Production Time Hours]],"")</f>
        <v>9.167249825052485</v>
      </c>
      <c r="L1239">
        <v>44.8</v>
      </c>
      <c r="M1239">
        <v>25.82</v>
      </c>
      <c r="N1239">
        <v>126.25</v>
      </c>
      <c r="O1239">
        <v>1</v>
      </c>
      <c r="P1239">
        <v>1.64</v>
      </c>
      <c r="Q1239">
        <v>1.1499999999999999</v>
      </c>
      <c r="R1239">
        <v>1.48</v>
      </c>
      <c r="S1239">
        <v>4.2000000000000003E-2</v>
      </c>
      <c r="T1239">
        <v>1.1399999999999999</v>
      </c>
      <c r="U1239">
        <v>0</v>
      </c>
      <c r="V1239">
        <v>22.3</v>
      </c>
      <c r="W1239">
        <v>47.6</v>
      </c>
    </row>
    <row r="1240" spans="1:23" ht="16.5" x14ac:dyDescent="0.3">
      <c r="A1240" s="3">
        <v>1239</v>
      </c>
      <c r="B1240" s="1">
        <v>45069</v>
      </c>
      <c r="C1240" s="1" t="s">
        <v>60</v>
      </c>
      <c r="D1240" t="s">
        <v>27</v>
      </c>
      <c r="E1240">
        <v>19</v>
      </c>
      <c r="F1240" t="s">
        <v>21</v>
      </c>
      <c r="G1240">
        <v>113</v>
      </c>
      <c r="H1240">
        <v>3</v>
      </c>
      <c r="I1240" s="2">
        <f>IFERROR(Table2[[#This Row],[Defects]]/Table2[[#This Row],[Units Produced]],"")</f>
        <v>2.6548672566371681E-2</v>
      </c>
      <c r="J1240">
        <v>14.97</v>
      </c>
      <c r="K1240" s="4">
        <f>IFERROR(Table2[[#This Row],[Units Produced]]/Table2[[#This Row],[Production Time Hours]],"")</f>
        <v>7.5484301937207743</v>
      </c>
      <c r="L1240">
        <v>47.67</v>
      </c>
      <c r="M1240">
        <v>26.19</v>
      </c>
      <c r="N1240">
        <v>105.75</v>
      </c>
      <c r="O1240">
        <v>2</v>
      </c>
      <c r="P1240">
        <v>1.91</v>
      </c>
      <c r="Q1240">
        <v>1.53</v>
      </c>
      <c r="R1240">
        <v>2.02</v>
      </c>
      <c r="S1240">
        <v>2.4E-2</v>
      </c>
      <c r="T1240">
        <v>0.77</v>
      </c>
      <c r="U1240">
        <v>0</v>
      </c>
      <c r="V1240">
        <v>24.9</v>
      </c>
      <c r="W1240">
        <v>49.8</v>
      </c>
    </row>
    <row r="1241" spans="1:23" ht="16.5" x14ac:dyDescent="0.3">
      <c r="A1241" s="3">
        <v>1240</v>
      </c>
      <c r="B1241" s="1">
        <v>45070</v>
      </c>
      <c r="C1241" s="1" t="s">
        <v>60</v>
      </c>
      <c r="D1241" t="s">
        <v>24</v>
      </c>
      <c r="E1241">
        <v>11</v>
      </c>
      <c r="F1241" t="s">
        <v>25</v>
      </c>
      <c r="G1241">
        <v>131</v>
      </c>
      <c r="H1241">
        <v>6</v>
      </c>
      <c r="I1241" s="2">
        <f>IFERROR(Table2[[#This Row],[Defects]]/Table2[[#This Row],[Units Produced]],"")</f>
        <v>4.5801526717557252E-2</v>
      </c>
      <c r="J1241">
        <v>11.56</v>
      </c>
      <c r="K1241" s="4">
        <f>IFERROR(Table2[[#This Row],[Units Produced]]/Table2[[#This Row],[Production Time Hours]],"")</f>
        <v>11.332179930795848</v>
      </c>
      <c r="L1241">
        <v>32.78</v>
      </c>
      <c r="M1241">
        <v>23.23</v>
      </c>
      <c r="N1241">
        <v>388.2</v>
      </c>
      <c r="O1241">
        <v>3</v>
      </c>
      <c r="P1241">
        <v>0.36</v>
      </c>
      <c r="Q1241">
        <v>2.1800000000000002</v>
      </c>
      <c r="R1241">
        <v>1.52</v>
      </c>
      <c r="S1241">
        <v>2.7E-2</v>
      </c>
      <c r="U1241">
        <v>1</v>
      </c>
      <c r="V1241">
        <v>23.8</v>
      </c>
      <c r="W1241">
        <v>41.1</v>
      </c>
    </row>
    <row r="1242" spans="1:23" ht="16.5" x14ac:dyDescent="0.3">
      <c r="A1242" s="3">
        <v>1241</v>
      </c>
      <c r="B1242" s="1">
        <v>45071</v>
      </c>
      <c r="C1242" s="1" t="s">
        <v>60</v>
      </c>
      <c r="D1242" t="s">
        <v>26</v>
      </c>
      <c r="E1242">
        <v>14</v>
      </c>
      <c r="F1242" t="s">
        <v>23</v>
      </c>
      <c r="G1242">
        <v>78</v>
      </c>
      <c r="H1242">
        <v>5</v>
      </c>
      <c r="I1242" s="2">
        <f>IFERROR(Table2[[#This Row],[Defects]]/Table2[[#This Row],[Units Produced]],"")</f>
        <v>6.4102564102564097E-2</v>
      </c>
      <c r="J1242">
        <v>3.13</v>
      </c>
      <c r="K1242" s="4">
        <f>IFERROR(Table2[[#This Row],[Units Produced]]/Table2[[#This Row],[Production Time Hours]],"")</f>
        <v>24.920127795527158</v>
      </c>
      <c r="L1242">
        <v>28.63</v>
      </c>
      <c r="M1242">
        <v>27.09</v>
      </c>
      <c r="N1242">
        <v>302.66000000000003</v>
      </c>
      <c r="O1242">
        <v>4</v>
      </c>
      <c r="P1242">
        <v>3.1</v>
      </c>
      <c r="Q1242">
        <v>1.39</v>
      </c>
      <c r="R1242">
        <v>1.17</v>
      </c>
      <c r="S1242">
        <v>4.5999999999999999E-2</v>
      </c>
      <c r="T1242">
        <v>0.7</v>
      </c>
      <c r="U1242">
        <v>0</v>
      </c>
      <c r="V1242">
        <v>20.8</v>
      </c>
      <c r="W1242">
        <v>31.2</v>
      </c>
    </row>
    <row r="1243" spans="1:23" ht="16.5" x14ac:dyDescent="0.3">
      <c r="A1243" s="3">
        <v>1242</v>
      </c>
      <c r="B1243" s="1">
        <v>45072</v>
      </c>
      <c r="C1243" s="1" t="s">
        <v>60</v>
      </c>
      <c r="D1243" t="s">
        <v>24</v>
      </c>
      <c r="E1243">
        <v>9</v>
      </c>
      <c r="F1243" t="s">
        <v>25</v>
      </c>
      <c r="G1243">
        <v>172</v>
      </c>
      <c r="H1243">
        <v>4</v>
      </c>
      <c r="I1243" s="2">
        <f>IFERROR(Table2[[#This Row],[Defects]]/Table2[[#This Row],[Units Produced]],"")</f>
        <v>2.3255813953488372E-2</v>
      </c>
      <c r="J1243">
        <v>17.989999999999998</v>
      </c>
      <c r="K1243" s="4">
        <f>IFERROR(Table2[[#This Row],[Units Produced]]/Table2[[#This Row],[Production Time Hours]],"")</f>
        <v>9.5608671484157881</v>
      </c>
      <c r="L1243">
        <v>44.75</v>
      </c>
      <c r="M1243">
        <v>23.68</v>
      </c>
      <c r="N1243">
        <v>419.55</v>
      </c>
      <c r="O1243">
        <v>3</v>
      </c>
      <c r="P1243">
        <v>4.74</v>
      </c>
      <c r="Q1243">
        <v>2.87</v>
      </c>
      <c r="R1243">
        <v>0.76</v>
      </c>
      <c r="S1243">
        <v>3.6999999999999998E-2</v>
      </c>
      <c r="T1243">
        <v>1.46</v>
      </c>
      <c r="U1243">
        <v>1</v>
      </c>
      <c r="V1243">
        <v>22</v>
      </c>
      <c r="W1243">
        <v>53.3</v>
      </c>
    </row>
    <row r="1244" spans="1:23" ht="16.5" x14ac:dyDescent="0.3">
      <c r="A1244" s="3">
        <v>1243</v>
      </c>
      <c r="B1244" s="1">
        <v>45073</v>
      </c>
      <c r="C1244" s="1" t="s">
        <v>60</v>
      </c>
      <c r="D1244" t="s">
        <v>20</v>
      </c>
      <c r="E1244">
        <v>2</v>
      </c>
      <c r="F1244" t="s">
        <v>21</v>
      </c>
      <c r="G1244">
        <v>169</v>
      </c>
      <c r="H1244">
        <v>1</v>
      </c>
      <c r="I1244" s="2">
        <f>IFERROR(Table2[[#This Row],[Defects]]/Table2[[#This Row],[Units Produced]],"")</f>
        <v>5.9171597633136093E-3</v>
      </c>
      <c r="J1244">
        <v>18.38</v>
      </c>
      <c r="K1244" s="4">
        <f>IFERROR(Table2[[#This Row],[Units Produced]]/Table2[[#This Row],[Production Time Hours]],"")</f>
        <v>9.1947769314472261</v>
      </c>
      <c r="L1244">
        <v>26.33</v>
      </c>
      <c r="M1244">
        <v>21.46</v>
      </c>
      <c r="N1244">
        <v>171.52</v>
      </c>
      <c r="O1244">
        <v>4</v>
      </c>
      <c r="Q1244">
        <v>0.85</v>
      </c>
      <c r="R1244">
        <v>1.85</v>
      </c>
      <c r="S1244">
        <v>0.02</v>
      </c>
      <c r="T1244">
        <v>0.26</v>
      </c>
      <c r="U1244">
        <v>2</v>
      </c>
      <c r="V1244">
        <v>21.2</v>
      </c>
      <c r="W1244">
        <v>44.6</v>
      </c>
    </row>
    <row r="1245" spans="1:23" ht="16.5" x14ac:dyDescent="0.3">
      <c r="A1245" s="3">
        <v>1244</v>
      </c>
      <c r="B1245" s="1">
        <v>45074</v>
      </c>
      <c r="C1245" s="1" t="s">
        <v>60</v>
      </c>
      <c r="D1245" t="s">
        <v>20</v>
      </c>
      <c r="E1245">
        <v>1</v>
      </c>
      <c r="F1245" t="s">
        <v>25</v>
      </c>
      <c r="G1245">
        <v>122</v>
      </c>
      <c r="H1245">
        <v>9</v>
      </c>
      <c r="I1245" s="2">
        <f>IFERROR(Table2[[#This Row],[Defects]]/Table2[[#This Row],[Units Produced]],"")</f>
        <v>7.3770491803278687E-2</v>
      </c>
      <c r="J1245">
        <v>9.99</v>
      </c>
      <c r="K1245" s="4">
        <f>IFERROR(Table2[[#This Row],[Units Produced]]/Table2[[#This Row],[Production Time Hours]],"")</f>
        <v>12.212212212212211</v>
      </c>
      <c r="L1245">
        <v>20.73</v>
      </c>
      <c r="M1245">
        <v>20.49</v>
      </c>
      <c r="N1245">
        <v>426.46</v>
      </c>
      <c r="O1245">
        <v>4</v>
      </c>
      <c r="P1245">
        <v>4.29</v>
      </c>
      <c r="Q1245">
        <v>0.53</v>
      </c>
      <c r="R1245">
        <v>2.23</v>
      </c>
      <c r="S1245">
        <v>3.6999999999999998E-2</v>
      </c>
      <c r="T1245">
        <v>0.53</v>
      </c>
      <c r="U1245">
        <v>0</v>
      </c>
      <c r="V1245">
        <v>22.6</v>
      </c>
      <c r="W1245">
        <v>57.7</v>
      </c>
    </row>
    <row r="1246" spans="1:23" ht="16.5" x14ac:dyDescent="0.3">
      <c r="A1246" s="3">
        <v>1245</v>
      </c>
      <c r="B1246" s="1">
        <v>45075</v>
      </c>
      <c r="C1246" s="1" t="s">
        <v>60</v>
      </c>
      <c r="D1246" t="s">
        <v>20</v>
      </c>
      <c r="E1246">
        <v>2</v>
      </c>
      <c r="F1246" t="s">
        <v>25</v>
      </c>
      <c r="G1246">
        <v>180</v>
      </c>
      <c r="H1246">
        <v>9</v>
      </c>
      <c r="I1246" s="2">
        <f>IFERROR(Table2[[#This Row],[Defects]]/Table2[[#This Row],[Units Produced]],"")</f>
        <v>0.05</v>
      </c>
      <c r="J1246">
        <v>1.2</v>
      </c>
      <c r="K1246" s="4">
        <f>IFERROR(Table2[[#This Row],[Units Produced]]/Table2[[#This Row],[Production Time Hours]],"")</f>
        <v>150</v>
      </c>
      <c r="L1246">
        <v>30.1</v>
      </c>
      <c r="M1246">
        <v>19.329999999999998</v>
      </c>
      <c r="N1246">
        <v>365.85</v>
      </c>
      <c r="O1246">
        <v>1</v>
      </c>
      <c r="P1246">
        <v>4.62</v>
      </c>
      <c r="Q1246">
        <v>0.6</v>
      </c>
      <c r="R1246">
        <v>1.51</v>
      </c>
      <c r="S1246">
        <v>1.6E-2</v>
      </c>
      <c r="T1246">
        <v>1.32</v>
      </c>
      <c r="U1246">
        <v>0</v>
      </c>
      <c r="V1246">
        <v>20.9</v>
      </c>
      <c r="W1246">
        <v>54</v>
      </c>
    </row>
    <row r="1247" spans="1:23" ht="16.5" x14ac:dyDescent="0.3">
      <c r="A1247" s="3">
        <v>1246</v>
      </c>
      <c r="B1247" s="1">
        <v>45076</v>
      </c>
      <c r="C1247" s="1" t="s">
        <v>60</v>
      </c>
      <c r="D1247" t="s">
        <v>27</v>
      </c>
      <c r="E1247">
        <v>18</v>
      </c>
      <c r="F1247" t="s">
        <v>25</v>
      </c>
      <c r="G1247">
        <v>125</v>
      </c>
      <c r="H1247">
        <v>3</v>
      </c>
      <c r="I1247" s="2">
        <f>IFERROR(Table2[[#This Row],[Defects]]/Table2[[#This Row],[Units Produced]],"")</f>
        <v>2.4E-2</v>
      </c>
      <c r="J1247">
        <v>15.66</v>
      </c>
      <c r="K1247" s="4">
        <f>IFERROR(Table2[[#This Row],[Units Produced]]/Table2[[#This Row],[Production Time Hours]],"")</f>
        <v>7.9821200510855679</v>
      </c>
      <c r="L1247">
        <v>16.78</v>
      </c>
      <c r="M1247">
        <v>27.32</v>
      </c>
      <c r="N1247">
        <v>201.67</v>
      </c>
      <c r="O1247">
        <v>4</v>
      </c>
      <c r="P1247">
        <v>4.91</v>
      </c>
      <c r="Q1247">
        <v>1.1100000000000001</v>
      </c>
      <c r="R1247">
        <v>0.76</v>
      </c>
      <c r="S1247">
        <v>0.02</v>
      </c>
      <c r="T1247">
        <v>1.62</v>
      </c>
      <c r="U1247">
        <v>1</v>
      </c>
      <c r="V1247">
        <v>21</v>
      </c>
      <c r="W1247">
        <v>33.299999999999997</v>
      </c>
    </row>
    <row r="1248" spans="1:23" ht="16.5" x14ac:dyDescent="0.3">
      <c r="A1248" s="3">
        <v>1247</v>
      </c>
      <c r="B1248" s="1">
        <v>45077</v>
      </c>
      <c r="C1248" s="1" t="s">
        <v>60</v>
      </c>
      <c r="D1248" t="s">
        <v>22</v>
      </c>
      <c r="E1248">
        <v>7</v>
      </c>
      <c r="F1248" t="s">
        <v>23</v>
      </c>
      <c r="G1248">
        <v>144</v>
      </c>
      <c r="H1248">
        <v>6</v>
      </c>
      <c r="I1248" s="2">
        <f>IFERROR(Table2[[#This Row],[Defects]]/Table2[[#This Row],[Units Produced]],"")</f>
        <v>4.1666666666666664E-2</v>
      </c>
      <c r="J1248">
        <v>23.49</v>
      </c>
      <c r="K1248" s="4">
        <f>IFERROR(Table2[[#This Row],[Units Produced]]/Table2[[#This Row],[Production Time Hours]],"")</f>
        <v>6.1302681992337167</v>
      </c>
      <c r="L1248">
        <v>40.76</v>
      </c>
      <c r="M1248">
        <v>18.28</v>
      </c>
      <c r="N1248">
        <v>464.2</v>
      </c>
      <c r="O1248">
        <v>3</v>
      </c>
      <c r="P1248">
        <v>4.0599999999999996</v>
      </c>
      <c r="Q1248">
        <v>1.59</v>
      </c>
      <c r="R1248">
        <v>0.96</v>
      </c>
      <c r="S1248">
        <v>1.2E-2</v>
      </c>
      <c r="T1248">
        <v>1.53</v>
      </c>
      <c r="U1248">
        <v>1</v>
      </c>
      <c r="V1248">
        <v>22.9</v>
      </c>
      <c r="W1248">
        <v>57.4</v>
      </c>
    </row>
    <row r="1249" spans="1:23" ht="16.5" x14ac:dyDescent="0.3">
      <c r="A1249" s="3">
        <v>1248</v>
      </c>
      <c r="B1249" s="1">
        <v>45078</v>
      </c>
      <c r="C1249" s="1" t="s">
        <v>61</v>
      </c>
      <c r="D1249" t="s">
        <v>24</v>
      </c>
      <c r="E1249">
        <v>10</v>
      </c>
      <c r="F1249" t="s">
        <v>25</v>
      </c>
      <c r="G1249">
        <v>50</v>
      </c>
      <c r="H1249">
        <v>4</v>
      </c>
      <c r="I1249" s="2">
        <f>IFERROR(Table2[[#This Row],[Defects]]/Table2[[#This Row],[Units Produced]],"")</f>
        <v>0.08</v>
      </c>
      <c r="J1249">
        <v>12.2</v>
      </c>
      <c r="K1249" s="4">
        <f>IFERROR(Table2[[#This Row],[Units Produced]]/Table2[[#This Row],[Production Time Hours]],"")</f>
        <v>4.0983606557377055</v>
      </c>
      <c r="L1249">
        <v>27.66</v>
      </c>
      <c r="M1249">
        <v>28.49</v>
      </c>
      <c r="N1249">
        <v>487.86</v>
      </c>
      <c r="O1249">
        <v>4</v>
      </c>
      <c r="Q1249">
        <v>0.94</v>
      </c>
      <c r="R1249">
        <v>1.92</v>
      </c>
      <c r="S1249">
        <v>3.6999999999999998E-2</v>
      </c>
      <c r="T1249">
        <v>0.9</v>
      </c>
      <c r="U1249">
        <v>0</v>
      </c>
      <c r="V1249">
        <v>18.3</v>
      </c>
      <c r="W1249">
        <v>39.200000000000003</v>
      </c>
    </row>
    <row r="1250" spans="1:23" ht="16.5" x14ac:dyDescent="0.3">
      <c r="A1250" s="3">
        <v>1249</v>
      </c>
      <c r="B1250" s="1">
        <v>45079</v>
      </c>
      <c r="C1250" s="1" t="s">
        <v>61</v>
      </c>
      <c r="D1250" t="s">
        <v>22</v>
      </c>
      <c r="E1250">
        <v>8</v>
      </c>
      <c r="F1250" t="s">
        <v>23</v>
      </c>
      <c r="G1250">
        <v>96</v>
      </c>
      <c r="H1250">
        <v>2</v>
      </c>
      <c r="I1250" s="2">
        <f>IFERROR(Table2[[#This Row],[Defects]]/Table2[[#This Row],[Units Produced]],"")</f>
        <v>2.0833333333333332E-2</v>
      </c>
      <c r="J1250">
        <v>16.82</v>
      </c>
      <c r="K1250" s="4">
        <f>IFERROR(Table2[[#This Row],[Units Produced]]/Table2[[#This Row],[Production Time Hours]],"")</f>
        <v>5.7074910820451841</v>
      </c>
      <c r="L1250">
        <v>36.200000000000003</v>
      </c>
      <c r="M1250">
        <v>19.62</v>
      </c>
      <c r="N1250">
        <v>283.89999999999998</v>
      </c>
      <c r="O1250">
        <v>3</v>
      </c>
      <c r="R1250">
        <v>0.77</v>
      </c>
      <c r="S1250">
        <v>4.8000000000000001E-2</v>
      </c>
      <c r="T1250">
        <v>0.6</v>
      </c>
      <c r="U1250">
        <v>2</v>
      </c>
      <c r="V1250">
        <v>20.2</v>
      </c>
      <c r="W1250">
        <v>55.4</v>
      </c>
    </row>
    <row r="1251" spans="1:23" ht="16.5" x14ac:dyDescent="0.3">
      <c r="A1251" s="3">
        <v>1250</v>
      </c>
      <c r="B1251" s="1">
        <v>45080</v>
      </c>
      <c r="C1251" s="1" t="s">
        <v>61</v>
      </c>
      <c r="D1251" t="s">
        <v>20</v>
      </c>
      <c r="E1251">
        <v>2</v>
      </c>
      <c r="F1251" t="s">
        <v>21</v>
      </c>
      <c r="G1251">
        <v>73</v>
      </c>
      <c r="H1251">
        <v>8</v>
      </c>
      <c r="I1251" s="2">
        <f>IFERROR(Table2[[#This Row],[Defects]]/Table2[[#This Row],[Units Produced]],"")</f>
        <v>0.1095890410958904</v>
      </c>
      <c r="J1251">
        <v>13.13</v>
      </c>
      <c r="K1251" s="4">
        <f>IFERROR(Table2[[#This Row],[Units Produced]]/Table2[[#This Row],[Production Time Hours]],"")</f>
        <v>5.5597867479055596</v>
      </c>
      <c r="L1251">
        <v>33.36</v>
      </c>
      <c r="M1251">
        <v>21.4</v>
      </c>
      <c r="N1251">
        <v>280.52</v>
      </c>
      <c r="O1251">
        <v>3</v>
      </c>
      <c r="R1251">
        <v>1.52</v>
      </c>
      <c r="S1251">
        <v>4.7E-2</v>
      </c>
      <c r="T1251">
        <v>0.84</v>
      </c>
      <c r="U1251">
        <v>0</v>
      </c>
      <c r="V1251">
        <v>20.5</v>
      </c>
      <c r="W1251">
        <v>48.8</v>
      </c>
    </row>
    <row r="1252" spans="1:23" ht="16.5" x14ac:dyDescent="0.3">
      <c r="A1252" s="3">
        <v>1251</v>
      </c>
      <c r="B1252" s="1">
        <v>45081</v>
      </c>
      <c r="C1252" s="1" t="s">
        <v>61</v>
      </c>
      <c r="D1252" t="s">
        <v>20</v>
      </c>
      <c r="E1252">
        <v>1</v>
      </c>
      <c r="F1252" t="s">
        <v>23</v>
      </c>
      <c r="G1252">
        <v>172</v>
      </c>
      <c r="H1252">
        <v>2</v>
      </c>
      <c r="I1252" s="2">
        <f>IFERROR(Table2[[#This Row],[Defects]]/Table2[[#This Row],[Units Produced]],"")</f>
        <v>1.1627906976744186E-2</v>
      </c>
      <c r="J1252">
        <v>6.46</v>
      </c>
      <c r="K1252" s="4">
        <f>IFERROR(Table2[[#This Row],[Units Produced]]/Table2[[#This Row],[Production Time Hours]],"")</f>
        <v>26.625386996904027</v>
      </c>
      <c r="L1252">
        <v>33.4</v>
      </c>
      <c r="M1252">
        <v>17.23</v>
      </c>
      <c r="N1252">
        <v>328.56</v>
      </c>
      <c r="O1252">
        <v>1</v>
      </c>
      <c r="P1252">
        <v>3.81</v>
      </c>
      <c r="Q1252">
        <v>0.8</v>
      </c>
      <c r="R1252">
        <v>0.56000000000000005</v>
      </c>
      <c r="S1252">
        <v>4.2000000000000003E-2</v>
      </c>
      <c r="T1252">
        <v>0.89</v>
      </c>
      <c r="U1252">
        <v>0</v>
      </c>
      <c r="V1252">
        <v>22.7</v>
      </c>
      <c r="W1252">
        <v>45.8</v>
      </c>
    </row>
    <row r="1253" spans="1:23" ht="16.5" x14ac:dyDescent="0.3">
      <c r="A1253" s="3">
        <v>1252</v>
      </c>
      <c r="B1253" s="1">
        <v>45082</v>
      </c>
      <c r="C1253" s="1" t="s">
        <v>61</v>
      </c>
      <c r="D1253" t="s">
        <v>24</v>
      </c>
      <c r="E1253">
        <v>11</v>
      </c>
      <c r="F1253" t="s">
        <v>21</v>
      </c>
      <c r="G1253">
        <v>114</v>
      </c>
      <c r="H1253">
        <v>9</v>
      </c>
      <c r="I1253" s="2">
        <f>IFERROR(Table2[[#This Row],[Defects]]/Table2[[#This Row],[Units Produced]],"")</f>
        <v>7.8947368421052627E-2</v>
      </c>
      <c r="J1253">
        <v>8.83</v>
      </c>
      <c r="K1253" s="4">
        <f>IFERROR(Table2[[#This Row],[Units Produced]]/Table2[[#This Row],[Production Time Hours]],"")</f>
        <v>12.910532276330692</v>
      </c>
      <c r="L1253">
        <v>47.24</v>
      </c>
      <c r="M1253">
        <v>16.670000000000002</v>
      </c>
      <c r="N1253">
        <v>386.24</v>
      </c>
      <c r="O1253">
        <v>1</v>
      </c>
      <c r="P1253">
        <v>1.27</v>
      </c>
      <c r="Q1253">
        <v>2.29</v>
      </c>
      <c r="R1253">
        <v>1.1000000000000001</v>
      </c>
      <c r="S1253">
        <v>1.6E-2</v>
      </c>
      <c r="T1253">
        <v>0.23</v>
      </c>
      <c r="U1253">
        <v>0</v>
      </c>
      <c r="V1253">
        <v>18.600000000000001</v>
      </c>
      <c r="W1253">
        <v>55</v>
      </c>
    </row>
    <row r="1254" spans="1:23" ht="16.5" x14ac:dyDescent="0.3">
      <c r="A1254" s="3">
        <v>1253</v>
      </c>
      <c r="B1254" s="1">
        <v>45083</v>
      </c>
      <c r="C1254" s="1" t="s">
        <v>61</v>
      </c>
      <c r="D1254" t="s">
        <v>20</v>
      </c>
      <c r="E1254">
        <v>2</v>
      </c>
      <c r="F1254" t="s">
        <v>21</v>
      </c>
      <c r="G1254">
        <v>148</v>
      </c>
      <c r="H1254">
        <v>9</v>
      </c>
      <c r="I1254" s="2">
        <f>IFERROR(Table2[[#This Row],[Defects]]/Table2[[#This Row],[Units Produced]],"")</f>
        <v>6.0810810810810814E-2</v>
      </c>
      <c r="J1254">
        <v>23.09</v>
      </c>
      <c r="K1254" s="4">
        <f>IFERROR(Table2[[#This Row],[Units Produced]]/Table2[[#This Row],[Production Time Hours]],"")</f>
        <v>6.4097011693373753</v>
      </c>
      <c r="L1254">
        <v>12.23</v>
      </c>
      <c r="M1254">
        <v>17.11</v>
      </c>
      <c r="N1254">
        <v>380.4</v>
      </c>
      <c r="O1254">
        <v>2</v>
      </c>
      <c r="P1254">
        <v>2.04</v>
      </c>
      <c r="Q1254">
        <v>1.73</v>
      </c>
      <c r="R1254">
        <v>0.86</v>
      </c>
      <c r="S1254">
        <v>4.3999999999999997E-2</v>
      </c>
      <c r="T1254">
        <v>0.42</v>
      </c>
      <c r="U1254">
        <v>1</v>
      </c>
      <c r="V1254">
        <v>19.7</v>
      </c>
      <c r="W1254">
        <v>59.9</v>
      </c>
    </row>
    <row r="1255" spans="1:23" ht="16.5" x14ac:dyDescent="0.3">
      <c r="A1255" s="3">
        <v>1254</v>
      </c>
      <c r="B1255" s="1">
        <v>45084</v>
      </c>
      <c r="C1255" s="1" t="s">
        <v>61</v>
      </c>
      <c r="D1255" t="s">
        <v>22</v>
      </c>
      <c r="E1255">
        <v>8</v>
      </c>
      <c r="F1255" t="s">
        <v>23</v>
      </c>
      <c r="G1255">
        <v>79</v>
      </c>
      <c r="H1255">
        <v>5</v>
      </c>
      <c r="I1255" s="2">
        <f>IFERROR(Table2[[#This Row],[Defects]]/Table2[[#This Row],[Units Produced]],"")</f>
        <v>6.3291139240506333E-2</v>
      </c>
      <c r="J1255">
        <v>14.69</v>
      </c>
      <c r="K1255" s="4">
        <f>IFERROR(Table2[[#This Row],[Units Produced]]/Table2[[#This Row],[Production Time Hours]],"")</f>
        <v>5.3778080326752891</v>
      </c>
      <c r="L1255">
        <v>34.549999999999997</v>
      </c>
      <c r="M1255">
        <v>25.98</v>
      </c>
      <c r="N1255">
        <v>312.81</v>
      </c>
      <c r="O1255">
        <v>4</v>
      </c>
      <c r="P1255">
        <v>4.0199999999999996</v>
      </c>
      <c r="Q1255">
        <v>2.06</v>
      </c>
      <c r="R1255">
        <v>1.37</v>
      </c>
      <c r="S1255">
        <v>0.01</v>
      </c>
      <c r="T1255">
        <v>0.43</v>
      </c>
      <c r="U1255">
        <v>0</v>
      </c>
      <c r="V1255">
        <v>20.5</v>
      </c>
      <c r="W1255">
        <v>54.1</v>
      </c>
    </row>
    <row r="1256" spans="1:23" ht="16.5" x14ac:dyDescent="0.3">
      <c r="A1256" s="3">
        <v>1255</v>
      </c>
      <c r="B1256" s="1">
        <v>45085</v>
      </c>
      <c r="C1256" s="1" t="s">
        <v>61</v>
      </c>
      <c r="D1256" t="s">
        <v>20</v>
      </c>
      <c r="E1256">
        <v>1</v>
      </c>
      <c r="F1256" t="s">
        <v>23</v>
      </c>
      <c r="G1256">
        <v>189</v>
      </c>
      <c r="H1256">
        <v>7</v>
      </c>
      <c r="I1256" s="2">
        <f>IFERROR(Table2[[#This Row],[Defects]]/Table2[[#This Row],[Units Produced]],"")</f>
        <v>3.7037037037037035E-2</v>
      </c>
      <c r="J1256">
        <v>5.32</v>
      </c>
      <c r="K1256" s="4">
        <f>IFERROR(Table2[[#This Row],[Units Produced]]/Table2[[#This Row],[Production Time Hours]],"")</f>
        <v>35.526315789473685</v>
      </c>
      <c r="L1256">
        <v>20.5</v>
      </c>
      <c r="M1256">
        <v>25.31</v>
      </c>
      <c r="N1256">
        <v>467.39</v>
      </c>
      <c r="O1256">
        <v>3</v>
      </c>
      <c r="P1256">
        <v>3.08</v>
      </c>
      <c r="Q1256">
        <v>2.83</v>
      </c>
      <c r="R1256">
        <v>1.81</v>
      </c>
      <c r="S1256">
        <v>4.7E-2</v>
      </c>
      <c r="U1256">
        <v>2</v>
      </c>
      <c r="V1256">
        <v>23.7</v>
      </c>
      <c r="W1256">
        <v>51.4</v>
      </c>
    </row>
    <row r="1257" spans="1:23" ht="16.5" x14ac:dyDescent="0.3">
      <c r="A1257" s="3">
        <v>1256</v>
      </c>
      <c r="B1257" s="1">
        <v>45086</v>
      </c>
      <c r="C1257" s="1" t="s">
        <v>61</v>
      </c>
      <c r="D1257" t="s">
        <v>22</v>
      </c>
      <c r="E1257">
        <v>6</v>
      </c>
      <c r="F1257" t="s">
        <v>21</v>
      </c>
      <c r="G1257">
        <v>83</v>
      </c>
      <c r="H1257">
        <v>3</v>
      </c>
      <c r="I1257" s="2">
        <f>IFERROR(Table2[[#This Row],[Defects]]/Table2[[#This Row],[Units Produced]],"")</f>
        <v>3.614457831325301E-2</v>
      </c>
      <c r="J1257">
        <v>2.15</v>
      </c>
      <c r="K1257" s="4">
        <f>IFERROR(Table2[[#This Row],[Units Produced]]/Table2[[#This Row],[Production Time Hours]],"")</f>
        <v>38.604651162790702</v>
      </c>
      <c r="L1257">
        <v>14.99</v>
      </c>
      <c r="M1257">
        <v>25.53</v>
      </c>
      <c r="N1257">
        <v>165.18</v>
      </c>
      <c r="O1257">
        <v>4</v>
      </c>
      <c r="P1257">
        <v>4</v>
      </c>
      <c r="Q1257">
        <v>0.74</v>
      </c>
      <c r="R1257">
        <v>1.25</v>
      </c>
      <c r="S1257">
        <v>3.7999999999999999E-2</v>
      </c>
      <c r="T1257">
        <v>1</v>
      </c>
      <c r="U1257">
        <v>0</v>
      </c>
      <c r="V1257">
        <v>20.6</v>
      </c>
      <c r="W1257">
        <v>57.2</v>
      </c>
    </row>
    <row r="1258" spans="1:23" ht="16.5" x14ac:dyDescent="0.3">
      <c r="A1258" s="3">
        <v>1257</v>
      </c>
      <c r="B1258" s="1">
        <v>45087</v>
      </c>
      <c r="C1258" s="1" t="s">
        <v>61</v>
      </c>
      <c r="D1258" t="s">
        <v>20</v>
      </c>
      <c r="E1258">
        <v>4</v>
      </c>
      <c r="F1258" t="s">
        <v>25</v>
      </c>
      <c r="G1258">
        <v>123</v>
      </c>
      <c r="H1258">
        <v>1</v>
      </c>
      <c r="I1258" s="2">
        <f>IFERROR(Table2[[#This Row],[Defects]]/Table2[[#This Row],[Units Produced]],"")</f>
        <v>8.130081300813009E-3</v>
      </c>
      <c r="J1258">
        <v>2.23</v>
      </c>
      <c r="K1258" s="4">
        <f>IFERROR(Table2[[#This Row],[Units Produced]]/Table2[[#This Row],[Production Time Hours]],"")</f>
        <v>55.156950672645742</v>
      </c>
      <c r="L1258">
        <v>12.19</v>
      </c>
      <c r="M1258">
        <v>27.75</v>
      </c>
      <c r="N1258">
        <v>179.62</v>
      </c>
      <c r="O1258">
        <v>4</v>
      </c>
      <c r="P1258">
        <v>2.76</v>
      </c>
      <c r="Q1258">
        <v>2.76</v>
      </c>
      <c r="R1258">
        <v>1.84</v>
      </c>
      <c r="S1258">
        <v>1.7000000000000001E-2</v>
      </c>
      <c r="T1258">
        <v>0.49</v>
      </c>
      <c r="U1258">
        <v>1</v>
      </c>
      <c r="V1258">
        <v>23.9</v>
      </c>
      <c r="W1258">
        <v>37.299999999999997</v>
      </c>
    </row>
    <row r="1259" spans="1:23" ht="16.5" x14ac:dyDescent="0.3">
      <c r="A1259" s="3">
        <v>1258</v>
      </c>
      <c r="B1259" s="1">
        <v>45088</v>
      </c>
      <c r="C1259" s="1" t="s">
        <v>61</v>
      </c>
      <c r="D1259" t="s">
        <v>20</v>
      </c>
      <c r="E1259">
        <v>4</v>
      </c>
      <c r="F1259" t="s">
        <v>23</v>
      </c>
      <c r="G1259">
        <v>181</v>
      </c>
      <c r="I1259" s="2">
        <f>IFERROR(Table2[[#This Row],[Defects]]/Table2[[#This Row],[Units Produced]],"")</f>
        <v>0</v>
      </c>
      <c r="J1259">
        <v>12.51</v>
      </c>
      <c r="K1259" s="4">
        <f>IFERROR(Table2[[#This Row],[Units Produced]]/Table2[[#This Row],[Production Time Hours]],"")</f>
        <v>14.468425259792166</v>
      </c>
      <c r="L1259">
        <v>43.2</v>
      </c>
      <c r="M1259">
        <v>18.059999999999999</v>
      </c>
      <c r="N1259">
        <v>388.67</v>
      </c>
      <c r="O1259">
        <v>1</v>
      </c>
      <c r="P1259">
        <v>1.02</v>
      </c>
      <c r="Q1259">
        <v>2.11</v>
      </c>
      <c r="R1259">
        <v>1.45</v>
      </c>
      <c r="S1259">
        <v>3.3000000000000002E-2</v>
      </c>
      <c r="T1259">
        <v>1.76</v>
      </c>
      <c r="U1259">
        <v>1</v>
      </c>
      <c r="V1259">
        <v>23.7</v>
      </c>
      <c r="W1259">
        <v>32.700000000000003</v>
      </c>
    </row>
    <row r="1260" spans="1:23" ht="16.5" x14ac:dyDescent="0.3">
      <c r="A1260" s="3">
        <v>1259</v>
      </c>
      <c r="B1260" s="1">
        <v>45089</v>
      </c>
      <c r="C1260" s="1" t="s">
        <v>61</v>
      </c>
      <c r="D1260" t="s">
        <v>22</v>
      </c>
      <c r="E1260">
        <v>6</v>
      </c>
      <c r="F1260" t="s">
        <v>25</v>
      </c>
      <c r="G1260">
        <v>127</v>
      </c>
      <c r="H1260">
        <v>0</v>
      </c>
      <c r="I1260" s="2">
        <f>IFERROR(Table2[[#This Row],[Defects]]/Table2[[#This Row],[Units Produced]],"")</f>
        <v>0</v>
      </c>
      <c r="J1260">
        <v>3.42</v>
      </c>
      <c r="K1260" s="4">
        <f>IFERROR(Table2[[#This Row],[Units Produced]]/Table2[[#This Row],[Production Time Hours]],"")</f>
        <v>37.134502923976612</v>
      </c>
      <c r="L1260">
        <v>25.95</v>
      </c>
      <c r="M1260">
        <v>18.88</v>
      </c>
      <c r="N1260">
        <v>396.64</v>
      </c>
      <c r="O1260">
        <v>2</v>
      </c>
      <c r="P1260">
        <v>3.91</v>
      </c>
      <c r="Q1260">
        <v>0.63</v>
      </c>
      <c r="R1260">
        <v>2.0299999999999998</v>
      </c>
      <c r="S1260">
        <v>3.5000000000000003E-2</v>
      </c>
      <c r="T1260">
        <v>1.83</v>
      </c>
      <c r="U1260">
        <v>2</v>
      </c>
      <c r="V1260">
        <v>22.7</v>
      </c>
      <c r="W1260">
        <v>50.8</v>
      </c>
    </row>
    <row r="1261" spans="1:23" ht="16.5" x14ac:dyDescent="0.3">
      <c r="A1261" s="3">
        <v>1260</v>
      </c>
      <c r="B1261" s="1">
        <v>45090</v>
      </c>
      <c r="C1261" s="1" t="s">
        <v>61</v>
      </c>
      <c r="D1261" t="s">
        <v>22</v>
      </c>
      <c r="E1261">
        <v>6</v>
      </c>
      <c r="F1261" t="s">
        <v>23</v>
      </c>
      <c r="G1261">
        <v>158</v>
      </c>
      <c r="H1261">
        <v>7</v>
      </c>
      <c r="I1261" s="2">
        <f>IFERROR(Table2[[#This Row],[Defects]]/Table2[[#This Row],[Units Produced]],"")</f>
        <v>4.4303797468354431E-2</v>
      </c>
      <c r="J1261">
        <v>20.149999999999999</v>
      </c>
      <c r="K1261" s="4">
        <f>IFERROR(Table2[[#This Row],[Units Produced]]/Table2[[#This Row],[Production Time Hours]],"")</f>
        <v>7.8411910669975189</v>
      </c>
      <c r="L1261">
        <v>37.96</v>
      </c>
      <c r="M1261">
        <v>29.42</v>
      </c>
      <c r="N1261">
        <v>257.42</v>
      </c>
      <c r="O1261">
        <v>3</v>
      </c>
      <c r="P1261">
        <v>3.53</v>
      </c>
      <c r="Q1261">
        <v>2.73</v>
      </c>
      <c r="R1261">
        <v>0.77</v>
      </c>
      <c r="S1261">
        <v>2.1000000000000001E-2</v>
      </c>
      <c r="T1261">
        <v>1.97</v>
      </c>
      <c r="U1261">
        <v>2</v>
      </c>
      <c r="V1261">
        <v>20.399999999999999</v>
      </c>
      <c r="W1261">
        <v>55.3</v>
      </c>
    </row>
    <row r="1262" spans="1:23" ht="16.5" x14ac:dyDescent="0.3">
      <c r="A1262" s="3">
        <v>1261</v>
      </c>
      <c r="B1262" s="1">
        <v>45091</v>
      </c>
      <c r="C1262" s="1" t="s">
        <v>61</v>
      </c>
      <c r="D1262" t="s">
        <v>22</v>
      </c>
      <c r="E1262">
        <v>6</v>
      </c>
      <c r="F1262" t="s">
        <v>21</v>
      </c>
      <c r="G1262">
        <v>117</v>
      </c>
      <c r="H1262">
        <v>8</v>
      </c>
      <c r="I1262" s="2">
        <f>IFERROR(Table2[[#This Row],[Defects]]/Table2[[#This Row],[Units Produced]],"")</f>
        <v>6.8376068376068383E-2</v>
      </c>
      <c r="J1262">
        <v>8.8699999999999992</v>
      </c>
      <c r="K1262" s="4">
        <f>IFERROR(Table2[[#This Row],[Units Produced]]/Table2[[#This Row],[Production Time Hours]],"")</f>
        <v>13.190529875986472</v>
      </c>
      <c r="L1262">
        <v>47.29</v>
      </c>
      <c r="M1262">
        <v>16.600000000000001</v>
      </c>
      <c r="N1262">
        <v>219.55</v>
      </c>
      <c r="O1262">
        <v>4</v>
      </c>
      <c r="P1262">
        <v>2.5299999999999998</v>
      </c>
      <c r="Q1262">
        <v>1.32</v>
      </c>
      <c r="R1262">
        <v>1.78</v>
      </c>
      <c r="S1262">
        <v>4.3999999999999997E-2</v>
      </c>
      <c r="T1262">
        <v>0.33</v>
      </c>
      <c r="U1262">
        <v>0</v>
      </c>
      <c r="V1262">
        <v>24.9</v>
      </c>
      <c r="W1262">
        <v>41.8</v>
      </c>
    </row>
    <row r="1263" spans="1:23" ht="16.5" x14ac:dyDescent="0.3">
      <c r="A1263" s="3">
        <v>1262</v>
      </c>
      <c r="B1263" s="1">
        <v>45092</v>
      </c>
      <c r="C1263" s="1" t="s">
        <v>61</v>
      </c>
      <c r="D1263" t="s">
        <v>22</v>
      </c>
      <c r="E1263">
        <v>6</v>
      </c>
      <c r="F1263" t="s">
        <v>23</v>
      </c>
      <c r="G1263">
        <v>101</v>
      </c>
      <c r="H1263">
        <v>9</v>
      </c>
      <c r="I1263" s="2">
        <f>IFERROR(Table2[[#This Row],[Defects]]/Table2[[#This Row],[Units Produced]],"")</f>
        <v>8.9108910891089105E-2</v>
      </c>
      <c r="J1263">
        <v>9.83</v>
      </c>
      <c r="K1263" s="4">
        <f>IFERROR(Table2[[#This Row],[Units Produced]]/Table2[[#This Row],[Production Time Hours]],"")</f>
        <v>10.274669379450661</v>
      </c>
      <c r="L1263">
        <v>44.19</v>
      </c>
      <c r="M1263">
        <v>19.190000000000001</v>
      </c>
      <c r="N1263">
        <v>118.41</v>
      </c>
      <c r="O1263">
        <v>1</v>
      </c>
      <c r="P1263">
        <v>2.78</v>
      </c>
      <c r="Q1263">
        <v>0.62</v>
      </c>
      <c r="R1263">
        <v>2.25</v>
      </c>
      <c r="S1263">
        <v>3.1E-2</v>
      </c>
      <c r="T1263">
        <v>1.45</v>
      </c>
      <c r="U1263">
        <v>0</v>
      </c>
      <c r="V1263">
        <v>19.3</v>
      </c>
      <c r="W1263">
        <v>35.9</v>
      </c>
    </row>
    <row r="1264" spans="1:23" ht="16.5" x14ac:dyDescent="0.3">
      <c r="A1264" s="3">
        <v>1263</v>
      </c>
      <c r="B1264" s="1">
        <v>45093</v>
      </c>
      <c r="C1264" s="1" t="s">
        <v>61</v>
      </c>
      <c r="D1264" t="s">
        <v>27</v>
      </c>
      <c r="E1264">
        <v>19</v>
      </c>
      <c r="F1264" t="s">
        <v>23</v>
      </c>
      <c r="G1264">
        <v>178</v>
      </c>
      <c r="H1264">
        <v>9</v>
      </c>
      <c r="I1264" s="2">
        <f>IFERROR(Table2[[#This Row],[Defects]]/Table2[[#This Row],[Units Produced]],"")</f>
        <v>5.0561797752808987E-2</v>
      </c>
      <c r="J1264">
        <v>8.92</v>
      </c>
      <c r="K1264" s="4">
        <f>IFERROR(Table2[[#This Row],[Units Produced]]/Table2[[#This Row],[Production Time Hours]],"")</f>
        <v>19.955156950672645</v>
      </c>
      <c r="L1264">
        <v>19.690000000000001</v>
      </c>
      <c r="M1264">
        <v>29.43</v>
      </c>
      <c r="N1264">
        <v>254.73</v>
      </c>
      <c r="O1264">
        <v>4</v>
      </c>
      <c r="P1264">
        <v>0.28000000000000003</v>
      </c>
      <c r="Q1264">
        <v>0.8</v>
      </c>
      <c r="R1264">
        <v>2.31</v>
      </c>
      <c r="S1264">
        <v>3.3000000000000002E-2</v>
      </c>
      <c r="T1264">
        <v>1.76</v>
      </c>
      <c r="U1264">
        <v>0</v>
      </c>
      <c r="V1264">
        <v>19.7</v>
      </c>
      <c r="W1264">
        <v>32.200000000000003</v>
      </c>
    </row>
    <row r="1265" spans="1:23" ht="16.5" x14ac:dyDescent="0.3">
      <c r="A1265" s="3">
        <v>1264</v>
      </c>
      <c r="B1265" s="1">
        <v>45094</v>
      </c>
      <c r="C1265" s="1" t="s">
        <v>61</v>
      </c>
      <c r="D1265" t="s">
        <v>27</v>
      </c>
      <c r="E1265">
        <v>17</v>
      </c>
      <c r="F1265" t="s">
        <v>25</v>
      </c>
      <c r="G1265">
        <v>172</v>
      </c>
      <c r="H1265">
        <v>7</v>
      </c>
      <c r="I1265" s="2">
        <f>IFERROR(Table2[[#This Row],[Defects]]/Table2[[#This Row],[Units Produced]],"")</f>
        <v>4.0697674418604654E-2</v>
      </c>
      <c r="J1265">
        <v>13.31</v>
      </c>
      <c r="K1265" s="4">
        <f>IFERROR(Table2[[#This Row],[Units Produced]]/Table2[[#This Row],[Production Time Hours]],"")</f>
        <v>12.922614575507136</v>
      </c>
      <c r="L1265">
        <v>35.409999999999997</v>
      </c>
      <c r="M1265">
        <v>23.21</v>
      </c>
      <c r="N1265">
        <v>199.1</v>
      </c>
      <c r="O1265">
        <v>2</v>
      </c>
      <c r="P1265">
        <v>3.55</v>
      </c>
      <c r="R1265">
        <v>2.31</v>
      </c>
      <c r="S1265">
        <v>4.4999999999999998E-2</v>
      </c>
      <c r="T1265">
        <v>0.13</v>
      </c>
      <c r="U1265">
        <v>1</v>
      </c>
      <c r="V1265">
        <v>23.6</v>
      </c>
      <c r="W1265">
        <v>48.7</v>
      </c>
    </row>
    <row r="1266" spans="1:23" ht="16.5" x14ac:dyDescent="0.3">
      <c r="A1266" s="3">
        <v>1265</v>
      </c>
      <c r="B1266" s="1">
        <v>45095</v>
      </c>
      <c r="C1266" s="1" t="s">
        <v>61</v>
      </c>
      <c r="D1266" t="s">
        <v>27</v>
      </c>
      <c r="E1266">
        <v>18</v>
      </c>
      <c r="F1266" t="s">
        <v>21</v>
      </c>
      <c r="G1266">
        <v>182</v>
      </c>
      <c r="H1266">
        <v>8</v>
      </c>
      <c r="I1266" s="2">
        <f>IFERROR(Table2[[#This Row],[Defects]]/Table2[[#This Row],[Units Produced]],"")</f>
        <v>4.3956043956043959E-2</v>
      </c>
      <c r="J1266">
        <v>23.96</v>
      </c>
      <c r="K1266" s="4">
        <f>IFERROR(Table2[[#This Row],[Units Produced]]/Table2[[#This Row],[Production Time Hours]],"")</f>
        <v>7.5959933222036726</v>
      </c>
      <c r="L1266">
        <v>21.92</v>
      </c>
      <c r="M1266">
        <v>28.92</v>
      </c>
      <c r="N1266">
        <v>433.62</v>
      </c>
      <c r="O1266">
        <v>3</v>
      </c>
      <c r="P1266">
        <v>3.73</v>
      </c>
      <c r="Q1266">
        <v>2.83</v>
      </c>
      <c r="R1266">
        <v>2.33</v>
      </c>
      <c r="S1266">
        <v>3.5999999999999997E-2</v>
      </c>
      <c r="T1266">
        <v>1.64</v>
      </c>
      <c r="U1266">
        <v>2</v>
      </c>
      <c r="V1266">
        <v>22.7</v>
      </c>
      <c r="W1266">
        <v>36.799999999999997</v>
      </c>
    </row>
    <row r="1267" spans="1:23" ht="16.5" x14ac:dyDescent="0.3">
      <c r="A1267" s="3">
        <v>1266</v>
      </c>
      <c r="B1267" s="1">
        <v>45096</v>
      </c>
      <c r="C1267" s="1" t="s">
        <v>61</v>
      </c>
      <c r="D1267" t="s">
        <v>20</v>
      </c>
      <c r="E1267">
        <v>4</v>
      </c>
      <c r="F1267" t="s">
        <v>21</v>
      </c>
      <c r="G1267">
        <v>147</v>
      </c>
      <c r="H1267">
        <v>1</v>
      </c>
      <c r="I1267" s="2">
        <f>IFERROR(Table2[[#This Row],[Defects]]/Table2[[#This Row],[Units Produced]],"")</f>
        <v>6.8027210884353739E-3</v>
      </c>
      <c r="J1267">
        <v>21.62</v>
      </c>
      <c r="K1267" s="4">
        <f>IFERROR(Table2[[#This Row],[Units Produced]]/Table2[[#This Row],[Production Time Hours]],"")</f>
        <v>6.7992599444958373</v>
      </c>
      <c r="L1267">
        <v>11.96</v>
      </c>
      <c r="M1267">
        <v>27.09</v>
      </c>
      <c r="N1267">
        <v>295.8</v>
      </c>
      <c r="O1267">
        <v>2</v>
      </c>
      <c r="P1267">
        <v>3.33</v>
      </c>
      <c r="Q1267">
        <v>0.71</v>
      </c>
      <c r="R1267">
        <v>2.27</v>
      </c>
      <c r="S1267">
        <v>3.4000000000000002E-2</v>
      </c>
      <c r="T1267">
        <v>1.18</v>
      </c>
      <c r="U1267">
        <v>1</v>
      </c>
      <c r="V1267">
        <v>22.8</v>
      </c>
      <c r="W1267">
        <v>49.6</v>
      </c>
    </row>
    <row r="1268" spans="1:23" ht="16.5" x14ac:dyDescent="0.3">
      <c r="A1268" s="3">
        <v>1267</v>
      </c>
      <c r="B1268" s="1">
        <v>45097</v>
      </c>
      <c r="C1268" s="1" t="s">
        <v>61</v>
      </c>
      <c r="D1268" t="s">
        <v>24</v>
      </c>
      <c r="E1268">
        <v>11</v>
      </c>
      <c r="F1268" t="s">
        <v>23</v>
      </c>
      <c r="G1268">
        <v>191</v>
      </c>
      <c r="H1268">
        <v>3</v>
      </c>
      <c r="I1268" s="2">
        <f>IFERROR(Table2[[#This Row],[Defects]]/Table2[[#This Row],[Units Produced]],"")</f>
        <v>1.5706806282722512E-2</v>
      </c>
      <c r="J1268">
        <v>6.33</v>
      </c>
      <c r="K1268" s="4">
        <f>IFERROR(Table2[[#This Row],[Units Produced]]/Table2[[#This Row],[Production Time Hours]],"")</f>
        <v>30.173775671406002</v>
      </c>
      <c r="L1268">
        <v>46.32</v>
      </c>
      <c r="M1268">
        <v>29.24</v>
      </c>
      <c r="N1268">
        <v>326.02999999999997</v>
      </c>
      <c r="O1268">
        <v>1</v>
      </c>
      <c r="P1268">
        <v>2.23</v>
      </c>
      <c r="Q1268">
        <v>2.75</v>
      </c>
      <c r="R1268">
        <v>2.0499999999999998</v>
      </c>
      <c r="S1268">
        <v>1.4999999999999999E-2</v>
      </c>
      <c r="T1268">
        <v>0.6</v>
      </c>
      <c r="U1268">
        <v>2</v>
      </c>
      <c r="V1268">
        <v>18.399999999999999</v>
      </c>
      <c r="W1268">
        <v>53.8</v>
      </c>
    </row>
    <row r="1269" spans="1:23" ht="16.5" x14ac:dyDescent="0.3">
      <c r="A1269" s="3">
        <v>1268</v>
      </c>
      <c r="B1269" s="1">
        <v>45098</v>
      </c>
      <c r="C1269" s="1" t="s">
        <v>61</v>
      </c>
      <c r="D1269" t="s">
        <v>27</v>
      </c>
      <c r="E1269">
        <v>18</v>
      </c>
      <c r="F1269" t="s">
        <v>23</v>
      </c>
      <c r="G1269">
        <v>161</v>
      </c>
      <c r="H1269">
        <v>2</v>
      </c>
      <c r="I1269" s="2">
        <f>IFERROR(Table2[[#This Row],[Defects]]/Table2[[#This Row],[Units Produced]],"")</f>
        <v>1.2422360248447204E-2</v>
      </c>
      <c r="J1269">
        <v>21.64</v>
      </c>
      <c r="K1269" s="4">
        <f>IFERROR(Table2[[#This Row],[Units Produced]]/Table2[[#This Row],[Production Time Hours]],"")</f>
        <v>7.4399260628465802</v>
      </c>
      <c r="L1269">
        <v>38.19</v>
      </c>
      <c r="M1269">
        <v>26.08</v>
      </c>
      <c r="N1269">
        <v>397.18</v>
      </c>
      <c r="O1269">
        <v>4</v>
      </c>
      <c r="P1269">
        <v>0.12</v>
      </c>
      <c r="Q1269">
        <v>0.19</v>
      </c>
      <c r="R1269">
        <v>0.9</v>
      </c>
      <c r="S1269">
        <v>3.2000000000000001E-2</v>
      </c>
      <c r="T1269">
        <v>1.17</v>
      </c>
      <c r="U1269">
        <v>1</v>
      </c>
      <c r="V1269">
        <v>24</v>
      </c>
      <c r="W1269">
        <v>31.1</v>
      </c>
    </row>
    <row r="1270" spans="1:23" ht="16.5" x14ac:dyDescent="0.3">
      <c r="A1270" s="3">
        <v>1269</v>
      </c>
      <c r="B1270" s="1">
        <v>45099</v>
      </c>
      <c r="C1270" s="1" t="s">
        <v>61</v>
      </c>
      <c r="D1270" t="s">
        <v>20</v>
      </c>
      <c r="E1270">
        <v>2</v>
      </c>
      <c r="F1270" t="s">
        <v>25</v>
      </c>
      <c r="G1270">
        <v>184</v>
      </c>
      <c r="I1270" s="2">
        <f>IFERROR(Table2[[#This Row],[Defects]]/Table2[[#This Row],[Units Produced]],"")</f>
        <v>0</v>
      </c>
      <c r="J1270">
        <v>14.39</v>
      </c>
      <c r="K1270" s="4">
        <f>IFERROR(Table2[[#This Row],[Units Produced]]/Table2[[#This Row],[Production Time Hours]],"")</f>
        <v>12.786657400972897</v>
      </c>
      <c r="L1270">
        <v>43.4</v>
      </c>
      <c r="M1270">
        <v>18.93</v>
      </c>
      <c r="N1270">
        <v>219.27</v>
      </c>
      <c r="O1270">
        <v>3</v>
      </c>
      <c r="Q1270">
        <v>0.37</v>
      </c>
      <c r="R1270">
        <v>1.5</v>
      </c>
      <c r="S1270">
        <v>4.7E-2</v>
      </c>
      <c r="T1270">
        <v>1.07</v>
      </c>
      <c r="U1270">
        <v>1</v>
      </c>
      <c r="V1270">
        <v>19.2</v>
      </c>
      <c r="W1270">
        <v>54.4</v>
      </c>
    </row>
    <row r="1271" spans="1:23" ht="16.5" x14ac:dyDescent="0.3">
      <c r="A1271" s="3">
        <v>1270</v>
      </c>
      <c r="B1271" s="1">
        <v>45100</v>
      </c>
      <c r="C1271" s="1" t="s">
        <v>61</v>
      </c>
      <c r="D1271" t="s">
        <v>24</v>
      </c>
      <c r="E1271">
        <v>11</v>
      </c>
      <c r="F1271" t="s">
        <v>23</v>
      </c>
      <c r="G1271">
        <v>122</v>
      </c>
      <c r="H1271">
        <v>7</v>
      </c>
      <c r="I1271" s="2">
        <f>IFERROR(Table2[[#This Row],[Defects]]/Table2[[#This Row],[Units Produced]],"")</f>
        <v>5.737704918032787E-2</v>
      </c>
      <c r="J1271">
        <v>17.82</v>
      </c>
      <c r="K1271" s="4">
        <f>IFERROR(Table2[[#This Row],[Units Produced]]/Table2[[#This Row],[Production Time Hours]],"")</f>
        <v>6.8462401795735124</v>
      </c>
      <c r="L1271">
        <v>20.92</v>
      </c>
      <c r="M1271">
        <v>26.39</v>
      </c>
      <c r="N1271">
        <v>455.33</v>
      </c>
      <c r="O1271">
        <v>4</v>
      </c>
      <c r="P1271">
        <v>3.78</v>
      </c>
      <c r="Q1271">
        <v>1.0900000000000001</v>
      </c>
      <c r="R1271">
        <v>1.04</v>
      </c>
      <c r="S1271">
        <v>3.4000000000000002E-2</v>
      </c>
      <c r="U1271">
        <v>1</v>
      </c>
      <c r="V1271">
        <v>20.8</v>
      </c>
      <c r="W1271">
        <v>50.5</v>
      </c>
    </row>
    <row r="1272" spans="1:23" ht="16.5" x14ac:dyDescent="0.3">
      <c r="A1272" s="3">
        <v>1271</v>
      </c>
      <c r="B1272" s="1">
        <v>45101</v>
      </c>
      <c r="C1272" s="1" t="s">
        <v>61</v>
      </c>
      <c r="D1272" t="s">
        <v>26</v>
      </c>
      <c r="E1272">
        <v>14</v>
      </c>
      <c r="F1272" t="s">
        <v>23</v>
      </c>
      <c r="G1272">
        <v>122</v>
      </c>
      <c r="H1272">
        <v>9</v>
      </c>
      <c r="I1272" s="2">
        <f>IFERROR(Table2[[#This Row],[Defects]]/Table2[[#This Row],[Units Produced]],"")</f>
        <v>7.3770491803278687E-2</v>
      </c>
      <c r="J1272">
        <v>12.97</v>
      </c>
      <c r="K1272" s="4">
        <f>IFERROR(Table2[[#This Row],[Units Produced]]/Table2[[#This Row],[Production Time Hours]],"")</f>
        <v>9.4063222821896684</v>
      </c>
      <c r="L1272">
        <v>21.16</v>
      </c>
      <c r="M1272">
        <v>20.88</v>
      </c>
      <c r="N1272">
        <v>257.77999999999997</v>
      </c>
      <c r="O1272">
        <v>1</v>
      </c>
      <c r="P1272">
        <v>1.87</v>
      </c>
      <c r="Q1272">
        <v>1.76</v>
      </c>
      <c r="R1272">
        <v>1.19</v>
      </c>
      <c r="S1272">
        <v>2.1000000000000001E-2</v>
      </c>
      <c r="T1272">
        <v>0.4</v>
      </c>
      <c r="U1272">
        <v>2</v>
      </c>
      <c r="V1272">
        <v>24.5</v>
      </c>
      <c r="W1272">
        <v>53.9</v>
      </c>
    </row>
    <row r="1273" spans="1:23" ht="16.5" x14ac:dyDescent="0.3">
      <c r="A1273" s="3">
        <v>1272</v>
      </c>
      <c r="B1273" s="1">
        <v>45102</v>
      </c>
      <c r="C1273" s="1" t="s">
        <v>61</v>
      </c>
      <c r="D1273" t="s">
        <v>24</v>
      </c>
      <c r="E1273">
        <v>10</v>
      </c>
      <c r="F1273" t="s">
        <v>23</v>
      </c>
      <c r="G1273">
        <v>88</v>
      </c>
      <c r="H1273">
        <v>2</v>
      </c>
      <c r="I1273" s="2">
        <f>IFERROR(Table2[[#This Row],[Defects]]/Table2[[#This Row],[Units Produced]],"")</f>
        <v>2.2727272727272728E-2</v>
      </c>
      <c r="J1273">
        <v>16.2</v>
      </c>
      <c r="K1273" s="4">
        <f>IFERROR(Table2[[#This Row],[Units Produced]]/Table2[[#This Row],[Production Time Hours]],"")</f>
        <v>5.4320987654320989</v>
      </c>
      <c r="L1273">
        <v>18.18</v>
      </c>
      <c r="M1273">
        <v>17.399999999999999</v>
      </c>
      <c r="N1273">
        <v>142.96</v>
      </c>
      <c r="O1273">
        <v>4</v>
      </c>
      <c r="P1273">
        <v>2.0499999999999998</v>
      </c>
      <c r="Q1273">
        <v>1.72</v>
      </c>
      <c r="R1273">
        <v>2.2799999999999998</v>
      </c>
      <c r="S1273">
        <v>4.2999999999999997E-2</v>
      </c>
      <c r="U1273">
        <v>2</v>
      </c>
      <c r="V1273">
        <v>18.3</v>
      </c>
      <c r="W1273">
        <v>40.700000000000003</v>
      </c>
    </row>
    <row r="1274" spans="1:23" ht="16.5" x14ac:dyDescent="0.3">
      <c r="A1274" s="3">
        <v>1273</v>
      </c>
      <c r="B1274" s="1">
        <v>45103</v>
      </c>
      <c r="C1274" s="1" t="s">
        <v>61</v>
      </c>
      <c r="D1274" t="s">
        <v>26</v>
      </c>
      <c r="E1274">
        <v>13</v>
      </c>
      <c r="F1274" t="s">
        <v>21</v>
      </c>
      <c r="G1274">
        <v>135</v>
      </c>
      <c r="H1274">
        <v>6</v>
      </c>
      <c r="I1274" s="2">
        <f>IFERROR(Table2[[#This Row],[Defects]]/Table2[[#This Row],[Units Produced]],"")</f>
        <v>4.4444444444444446E-2</v>
      </c>
      <c r="J1274">
        <v>10.01</v>
      </c>
      <c r="K1274" s="4">
        <f>IFERROR(Table2[[#This Row],[Units Produced]]/Table2[[#This Row],[Production Time Hours]],"")</f>
        <v>13.486513486513486</v>
      </c>
      <c r="L1274">
        <v>21.39</v>
      </c>
      <c r="M1274">
        <v>18.71</v>
      </c>
      <c r="N1274">
        <v>442.97</v>
      </c>
      <c r="O1274">
        <v>3</v>
      </c>
      <c r="P1274">
        <v>0.85</v>
      </c>
      <c r="Q1274">
        <v>0.13</v>
      </c>
      <c r="R1274">
        <v>2.41</v>
      </c>
      <c r="S1274">
        <v>2.7E-2</v>
      </c>
      <c r="T1274">
        <v>0.17</v>
      </c>
      <c r="U1274">
        <v>1</v>
      </c>
      <c r="V1274">
        <v>20.399999999999999</v>
      </c>
      <c r="W1274">
        <v>58.1</v>
      </c>
    </row>
    <row r="1275" spans="1:23" ht="16.5" x14ac:dyDescent="0.3">
      <c r="A1275" s="3">
        <v>1274</v>
      </c>
      <c r="B1275" s="1">
        <v>45104</v>
      </c>
      <c r="C1275" s="1" t="s">
        <v>61</v>
      </c>
      <c r="D1275" t="s">
        <v>24</v>
      </c>
      <c r="E1275">
        <v>11</v>
      </c>
      <c r="F1275" t="s">
        <v>25</v>
      </c>
      <c r="G1275">
        <v>65</v>
      </c>
      <c r="H1275">
        <v>0</v>
      </c>
      <c r="I1275" s="2">
        <f>IFERROR(Table2[[#This Row],[Defects]]/Table2[[#This Row],[Units Produced]],"")</f>
        <v>0</v>
      </c>
      <c r="J1275">
        <v>7.49</v>
      </c>
      <c r="K1275" s="4">
        <f>IFERROR(Table2[[#This Row],[Units Produced]]/Table2[[#This Row],[Production Time Hours]],"")</f>
        <v>8.6782376502002663</v>
      </c>
      <c r="L1275">
        <v>14.24</v>
      </c>
      <c r="M1275">
        <v>19.399999999999999</v>
      </c>
      <c r="N1275">
        <v>469.07</v>
      </c>
      <c r="O1275">
        <v>1</v>
      </c>
      <c r="Q1275">
        <v>0.11</v>
      </c>
      <c r="R1275">
        <v>0.72</v>
      </c>
      <c r="S1275">
        <v>1.2999999999999999E-2</v>
      </c>
      <c r="T1275">
        <v>1.17</v>
      </c>
      <c r="U1275">
        <v>0</v>
      </c>
      <c r="V1275">
        <v>19.600000000000001</v>
      </c>
      <c r="W1275">
        <v>56.1</v>
      </c>
    </row>
    <row r="1276" spans="1:23" ht="16.5" x14ac:dyDescent="0.3">
      <c r="A1276" s="3">
        <v>1275</v>
      </c>
      <c r="B1276" s="1">
        <v>45105</v>
      </c>
      <c r="C1276" s="1" t="s">
        <v>61</v>
      </c>
      <c r="D1276" t="s">
        <v>20</v>
      </c>
      <c r="E1276">
        <v>3</v>
      </c>
      <c r="F1276" t="s">
        <v>21</v>
      </c>
      <c r="G1276">
        <v>122</v>
      </c>
      <c r="H1276">
        <v>9</v>
      </c>
      <c r="I1276" s="2">
        <f>IFERROR(Table2[[#This Row],[Defects]]/Table2[[#This Row],[Units Produced]],"")</f>
        <v>7.3770491803278687E-2</v>
      </c>
      <c r="J1276">
        <v>12.58</v>
      </c>
      <c r="K1276" s="4">
        <f>IFERROR(Table2[[#This Row],[Units Produced]]/Table2[[#This Row],[Production Time Hours]],"")</f>
        <v>9.6979332273449916</v>
      </c>
      <c r="L1276">
        <v>39.299999999999997</v>
      </c>
      <c r="M1276">
        <v>16.54</v>
      </c>
      <c r="N1276">
        <v>187.23</v>
      </c>
      <c r="O1276">
        <v>3</v>
      </c>
      <c r="P1276">
        <v>3.88</v>
      </c>
      <c r="Q1276">
        <v>1.98</v>
      </c>
      <c r="R1276">
        <v>1.46</v>
      </c>
      <c r="S1276">
        <v>2.9000000000000001E-2</v>
      </c>
      <c r="T1276">
        <v>1.45</v>
      </c>
      <c r="U1276">
        <v>2</v>
      </c>
      <c r="V1276">
        <v>24.1</v>
      </c>
      <c r="W1276">
        <v>44.5</v>
      </c>
    </row>
    <row r="1277" spans="1:23" ht="16.5" x14ac:dyDescent="0.3">
      <c r="A1277" s="3">
        <v>1276</v>
      </c>
      <c r="B1277" s="1">
        <v>45106</v>
      </c>
      <c r="C1277" s="1" t="s">
        <v>61</v>
      </c>
      <c r="D1277" t="s">
        <v>20</v>
      </c>
      <c r="E1277">
        <v>3</v>
      </c>
      <c r="F1277" t="s">
        <v>21</v>
      </c>
      <c r="G1277">
        <v>105</v>
      </c>
      <c r="H1277">
        <v>2</v>
      </c>
      <c r="I1277" s="2">
        <f>IFERROR(Table2[[#This Row],[Defects]]/Table2[[#This Row],[Units Produced]],"")</f>
        <v>1.9047619047619049E-2</v>
      </c>
      <c r="J1277">
        <v>11.93</v>
      </c>
      <c r="K1277" s="4">
        <f>IFERROR(Table2[[#This Row],[Units Produced]]/Table2[[#This Row],[Production Time Hours]],"")</f>
        <v>8.8013411567476947</v>
      </c>
      <c r="L1277">
        <v>48.84</v>
      </c>
      <c r="M1277">
        <v>21.03</v>
      </c>
      <c r="N1277">
        <v>360.99</v>
      </c>
      <c r="O1277">
        <v>3</v>
      </c>
      <c r="P1277">
        <v>3</v>
      </c>
      <c r="Q1277">
        <v>1.34</v>
      </c>
      <c r="R1277">
        <v>1.1499999999999999</v>
      </c>
      <c r="S1277">
        <v>0.04</v>
      </c>
      <c r="T1277">
        <v>0.99</v>
      </c>
      <c r="U1277">
        <v>2</v>
      </c>
      <c r="V1277">
        <v>21.8</v>
      </c>
      <c r="W1277">
        <v>47.9</v>
      </c>
    </row>
    <row r="1278" spans="1:23" ht="16.5" x14ac:dyDescent="0.3">
      <c r="A1278" s="3">
        <v>1277</v>
      </c>
      <c r="B1278" s="1">
        <v>45107</v>
      </c>
      <c r="C1278" s="1" t="s">
        <v>61</v>
      </c>
      <c r="D1278" t="s">
        <v>26</v>
      </c>
      <c r="E1278">
        <v>13</v>
      </c>
      <c r="F1278" t="s">
        <v>23</v>
      </c>
      <c r="G1278">
        <v>127</v>
      </c>
      <c r="H1278">
        <v>3</v>
      </c>
      <c r="I1278" s="2">
        <f>IFERROR(Table2[[#This Row],[Defects]]/Table2[[#This Row],[Units Produced]],"")</f>
        <v>2.3622047244094488E-2</v>
      </c>
      <c r="J1278">
        <v>10.09</v>
      </c>
      <c r="K1278" s="4">
        <f>IFERROR(Table2[[#This Row],[Units Produced]]/Table2[[#This Row],[Production Time Hours]],"")</f>
        <v>12.586719524281467</v>
      </c>
      <c r="L1278">
        <v>46.32</v>
      </c>
      <c r="M1278">
        <v>29.14</v>
      </c>
      <c r="N1278">
        <v>375.32</v>
      </c>
      <c r="O1278">
        <v>3</v>
      </c>
      <c r="P1278">
        <v>3.22</v>
      </c>
      <c r="Q1278">
        <v>1.44</v>
      </c>
      <c r="R1278">
        <v>1.1499999999999999</v>
      </c>
      <c r="S1278">
        <v>4.7E-2</v>
      </c>
      <c r="U1278">
        <v>1</v>
      </c>
      <c r="V1278">
        <v>23.2</v>
      </c>
      <c r="W1278">
        <v>47.5</v>
      </c>
    </row>
    <row r="1279" spans="1:23" ht="16.5" x14ac:dyDescent="0.3">
      <c r="A1279" s="3">
        <v>1278</v>
      </c>
      <c r="B1279" s="1">
        <v>45108</v>
      </c>
      <c r="C1279" s="1" t="s">
        <v>62</v>
      </c>
      <c r="D1279" t="s">
        <v>27</v>
      </c>
      <c r="E1279">
        <v>19</v>
      </c>
      <c r="F1279" t="s">
        <v>25</v>
      </c>
      <c r="G1279">
        <v>111</v>
      </c>
      <c r="H1279">
        <v>2</v>
      </c>
      <c r="I1279" s="2">
        <f>IFERROR(Table2[[#This Row],[Defects]]/Table2[[#This Row],[Units Produced]],"")</f>
        <v>1.8018018018018018E-2</v>
      </c>
      <c r="J1279">
        <v>19.149999999999999</v>
      </c>
      <c r="K1279" s="4">
        <f>IFERROR(Table2[[#This Row],[Units Produced]]/Table2[[#This Row],[Production Time Hours]],"")</f>
        <v>5.7963446475195823</v>
      </c>
      <c r="L1279">
        <v>15.87</v>
      </c>
      <c r="M1279">
        <v>17.920000000000002</v>
      </c>
      <c r="N1279">
        <v>197.94</v>
      </c>
      <c r="O1279">
        <v>4</v>
      </c>
      <c r="P1279">
        <v>4.3600000000000003</v>
      </c>
      <c r="R1279">
        <v>1.66</v>
      </c>
      <c r="S1279">
        <v>3.6999999999999998E-2</v>
      </c>
      <c r="T1279">
        <v>0.6</v>
      </c>
      <c r="U1279">
        <v>2</v>
      </c>
      <c r="V1279">
        <v>24.4</v>
      </c>
      <c r="W1279">
        <v>59.8</v>
      </c>
    </row>
    <row r="1280" spans="1:23" ht="16.5" x14ac:dyDescent="0.3">
      <c r="A1280" s="3">
        <v>1279</v>
      </c>
      <c r="B1280" s="1">
        <v>45109</v>
      </c>
      <c r="C1280" s="1" t="s">
        <v>62</v>
      </c>
      <c r="D1280" t="s">
        <v>22</v>
      </c>
      <c r="E1280">
        <v>6</v>
      </c>
      <c r="F1280" t="s">
        <v>23</v>
      </c>
      <c r="G1280">
        <v>84</v>
      </c>
      <c r="I1280" s="2">
        <f>IFERROR(Table2[[#This Row],[Defects]]/Table2[[#This Row],[Units Produced]],"")</f>
        <v>0</v>
      </c>
      <c r="J1280">
        <v>17.5</v>
      </c>
      <c r="K1280" s="4">
        <f>IFERROR(Table2[[#This Row],[Units Produced]]/Table2[[#This Row],[Production Time Hours]],"")</f>
        <v>4.8</v>
      </c>
      <c r="L1280">
        <v>18.440000000000001</v>
      </c>
      <c r="M1280">
        <v>29.67</v>
      </c>
      <c r="N1280">
        <v>271.27999999999997</v>
      </c>
      <c r="O1280">
        <v>2</v>
      </c>
      <c r="P1280">
        <v>4.59</v>
      </c>
      <c r="Q1280">
        <v>3</v>
      </c>
      <c r="R1280">
        <v>1.44</v>
      </c>
      <c r="S1280">
        <v>4.3999999999999997E-2</v>
      </c>
      <c r="T1280">
        <v>0.9</v>
      </c>
      <c r="U1280">
        <v>0</v>
      </c>
      <c r="V1280">
        <v>24.5</v>
      </c>
      <c r="W1280">
        <v>56.7</v>
      </c>
    </row>
    <row r="1281" spans="1:23" ht="16.5" x14ac:dyDescent="0.3">
      <c r="A1281" s="3">
        <v>1280</v>
      </c>
      <c r="B1281" s="1">
        <v>45110</v>
      </c>
      <c r="C1281" s="1" t="s">
        <v>62</v>
      </c>
      <c r="D1281" t="s">
        <v>27</v>
      </c>
      <c r="E1281">
        <v>17</v>
      </c>
      <c r="F1281" t="s">
        <v>21</v>
      </c>
      <c r="G1281">
        <v>146</v>
      </c>
      <c r="H1281">
        <v>1</v>
      </c>
      <c r="I1281" s="2">
        <f>IFERROR(Table2[[#This Row],[Defects]]/Table2[[#This Row],[Units Produced]],"")</f>
        <v>6.8493150684931503E-3</v>
      </c>
      <c r="J1281">
        <v>7.6</v>
      </c>
      <c r="K1281" s="4">
        <f>IFERROR(Table2[[#This Row],[Units Produced]]/Table2[[#This Row],[Production Time Hours]],"")</f>
        <v>19.210526315789476</v>
      </c>
      <c r="L1281">
        <v>24.42</v>
      </c>
      <c r="M1281">
        <v>22.3</v>
      </c>
      <c r="N1281">
        <v>259.02</v>
      </c>
      <c r="O1281">
        <v>3</v>
      </c>
      <c r="P1281">
        <v>3.39</v>
      </c>
      <c r="Q1281">
        <v>1.77</v>
      </c>
      <c r="R1281">
        <v>2.5</v>
      </c>
      <c r="S1281">
        <v>0.04</v>
      </c>
      <c r="T1281">
        <v>1.73</v>
      </c>
      <c r="U1281">
        <v>2</v>
      </c>
      <c r="V1281">
        <v>19.5</v>
      </c>
      <c r="W1281">
        <v>49.8</v>
      </c>
    </row>
    <row r="1282" spans="1:23" ht="16.5" x14ac:dyDescent="0.3">
      <c r="A1282" s="3">
        <v>1281</v>
      </c>
      <c r="B1282" s="1">
        <v>45111</v>
      </c>
      <c r="C1282" s="1" t="s">
        <v>62</v>
      </c>
      <c r="D1282" t="s">
        <v>20</v>
      </c>
      <c r="E1282">
        <v>4</v>
      </c>
      <c r="F1282" t="s">
        <v>23</v>
      </c>
      <c r="G1282">
        <v>55</v>
      </c>
      <c r="I1282" s="2">
        <f>IFERROR(Table2[[#This Row],[Defects]]/Table2[[#This Row],[Units Produced]],"")</f>
        <v>0</v>
      </c>
      <c r="J1282">
        <v>5.54</v>
      </c>
      <c r="K1282" s="4">
        <f>IFERROR(Table2[[#This Row],[Units Produced]]/Table2[[#This Row],[Production Time Hours]],"")</f>
        <v>9.9277978339350188</v>
      </c>
      <c r="L1282">
        <v>17.98</v>
      </c>
      <c r="M1282">
        <v>26.38</v>
      </c>
      <c r="N1282">
        <v>351.14</v>
      </c>
      <c r="O1282">
        <v>3</v>
      </c>
      <c r="P1282">
        <v>0.84</v>
      </c>
      <c r="Q1282">
        <v>2.74</v>
      </c>
      <c r="R1282">
        <v>1.91</v>
      </c>
      <c r="S1282">
        <v>1.7000000000000001E-2</v>
      </c>
      <c r="T1282">
        <v>1.72</v>
      </c>
      <c r="U1282">
        <v>1</v>
      </c>
      <c r="V1282">
        <v>19.8</v>
      </c>
      <c r="W1282">
        <v>43.3</v>
      </c>
    </row>
    <row r="1283" spans="1:23" ht="16.5" x14ac:dyDescent="0.3">
      <c r="A1283" s="3">
        <v>1282</v>
      </c>
      <c r="B1283" s="1">
        <v>45112</v>
      </c>
      <c r="C1283" s="1" t="s">
        <v>62</v>
      </c>
      <c r="D1283" t="s">
        <v>24</v>
      </c>
      <c r="E1283">
        <v>11</v>
      </c>
      <c r="F1283" t="s">
        <v>23</v>
      </c>
      <c r="G1283">
        <v>67</v>
      </c>
      <c r="I1283" s="2">
        <f>IFERROR(Table2[[#This Row],[Defects]]/Table2[[#This Row],[Units Produced]],"")</f>
        <v>0</v>
      </c>
      <c r="J1283">
        <v>1.1100000000000001</v>
      </c>
      <c r="K1283" s="4">
        <f>IFERROR(Table2[[#This Row],[Units Produced]]/Table2[[#This Row],[Production Time Hours]],"")</f>
        <v>60.360360360360353</v>
      </c>
      <c r="L1283">
        <v>37.46</v>
      </c>
      <c r="M1283">
        <v>16.68</v>
      </c>
      <c r="N1283">
        <v>295.51</v>
      </c>
      <c r="O1283">
        <v>3</v>
      </c>
      <c r="P1283">
        <v>0.57999999999999996</v>
      </c>
      <c r="Q1283">
        <v>1.1000000000000001</v>
      </c>
      <c r="R1283">
        <v>2.4500000000000002</v>
      </c>
      <c r="S1283">
        <v>4.9000000000000002E-2</v>
      </c>
      <c r="U1283">
        <v>1</v>
      </c>
      <c r="V1283">
        <v>20.5</v>
      </c>
      <c r="W1283">
        <v>49.8</v>
      </c>
    </row>
    <row r="1284" spans="1:23" ht="16.5" x14ac:dyDescent="0.3">
      <c r="A1284" s="3">
        <v>1283</v>
      </c>
      <c r="B1284" s="1">
        <v>45113</v>
      </c>
      <c r="C1284" s="1" t="s">
        <v>62</v>
      </c>
      <c r="D1284" t="s">
        <v>24</v>
      </c>
      <c r="E1284">
        <v>11</v>
      </c>
      <c r="F1284" t="s">
        <v>23</v>
      </c>
      <c r="G1284">
        <v>70</v>
      </c>
      <c r="H1284">
        <v>0</v>
      </c>
      <c r="I1284" s="2">
        <f>IFERROR(Table2[[#This Row],[Defects]]/Table2[[#This Row],[Units Produced]],"")</f>
        <v>0</v>
      </c>
      <c r="J1284">
        <v>23.53</v>
      </c>
      <c r="K1284" s="4">
        <f>IFERROR(Table2[[#This Row],[Units Produced]]/Table2[[#This Row],[Production Time Hours]],"")</f>
        <v>2.9749256268593283</v>
      </c>
      <c r="L1284">
        <v>39.89</v>
      </c>
      <c r="M1284">
        <v>27.93</v>
      </c>
      <c r="N1284">
        <v>370.42</v>
      </c>
      <c r="O1284">
        <v>4</v>
      </c>
      <c r="P1284">
        <v>4.18</v>
      </c>
      <c r="R1284">
        <v>0.73</v>
      </c>
      <c r="S1284">
        <v>1.2E-2</v>
      </c>
      <c r="T1284">
        <v>0.25</v>
      </c>
      <c r="U1284">
        <v>2</v>
      </c>
      <c r="V1284">
        <v>25</v>
      </c>
      <c r="W1284">
        <v>35.799999999999997</v>
      </c>
    </row>
    <row r="1285" spans="1:23" ht="16.5" x14ac:dyDescent="0.3">
      <c r="A1285" s="3">
        <v>1284</v>
      </c>
      <c r="B1285" s="1">
        <v>45114</v>
      </c>
      <c r="C1285" s="1" t="s">
        <v>62</v>
      </c>
      <c r="D1285" t="s">
        <v>27</v>
      </c>
      <c r="E1285">
        <v>17</v>
      </c>
      <c r="F1285" t="s">
        <v>21</v>
      </c>
      <c r="G1285">
        <v>170</v>
      </c>
      <c r="H1285">
        <v>6</v>
      </c>
      <c r="I1285" s="2">
        <f>IFERROR(Table2[[#This Row],[Defects]]/Table2[[#This Row],[Units Produced]],"")</f>
        <v>3.5294117647058823E-2</v>
      </c>
      <c r="J1285">
        <v>9.09</v>
      </c>
      <c r="K1285" s="4">
        <f>IFERROR(Table2[[#This Row],[Units Produced]]/Table2[[#This Row],[Production Time Hours]],"")</f>
        <v>18.701870187018702</v>
      </c>
      <c r="L1285">
        <v>40.25</v>
      </c>
      <c r="M1285">
        <v>23.67</v>
      </c>
      <c r="N1285">
        <v>136.61000000000001</v>
      </c>
      <c r="O1285">
        <v>4</v>
      </c>
      <c r="P1285">
        <v>3.26</v>
      </c>
      <c r="Q1285">
        <v>1.28</v>
      </c>
      <c r="R1285">
        <v>1.65</v>
      </c>
      <c r="S1285">
        <v>2.1000000000000001E-2</v>
      </c>
      <c r="T1285">
        <v>1.95</v>
      </c>
      <c r="U1285">
        <v>2</v>
      </c>
      <c r="V1285">
        <v>23.3</v>
      </c>
      <c r="W1285">
        <v>45</v>
      </c>
    </row>
    <row r="1286" spans="1:23" ht="16.5" x14ac:dyDescent="0.3">
      <c r="A1286" s="3">
        <v>1285</v>
      </c>
      <c r="B1286" s="1">
        <v>45115</v>
      </c>
      <c r="C1286" s="1" t="s">
        <v>62</v>
      </c>
      <c r="D1286" t="s">
        <v>24</v>
      </c>
      <c r="E1286">
        <v>10</v>
      </c>
      <c r="F1286" t="s">
        <v>25</v>
      </c>
      <c r="G1286">
        <v>165</v>
      </c>
      <c r="H1286">
        <v>8</v>
      </c>
      <c r="I1286" s="2">
        <f>IFERROR(Table2[[#This Row],[Defects]]/Table2[[#This Row],[Units Produced]],"")</f>
        <v>4.8484848484848485E-2</v>
      </c>
      <c r="J1286">
        <v>15.08</v>
      </c>
      <c r="K1286" s="4">
        <f>IFERROR(Table2[[#This Row],[Units Produced]]/Table2[[#This Row],[Production Time Hours]],"")</f>
        <v>10.941644562334217</v>
      </c>
      <c r="L1286">
        <v>33.340000000000003</v>
      </c>
      <c r="M1286">
        <v>16.95</v>
      </c>
      <c r="N1286">
        <v>215.52</v>
      </c>
      <c r="O1286">
        <v>1</v>
      </c>
      <c r="P1286">
        <v>1.0900000000000001</v>
      </c>
      <c r="Q1286">
        <v>0.36</v>
      </c>
      <c r="R1286">
        <v>2.4500000000000002</v>
      </c>
      <c r="S1286">
        <v>4.1000000000000002E-2</v>
      </c>
      <c r="T1286">
        <v>0.17</v>
      </c>
      <c r="U1286">
        <v>0</v>
      </c>
      <c r="V1286">
        <v>21.9</v>
      </c>
      <c r="W1286">
        <v>31.8</v>
      </c>
    </row>
    <row r="1287" spans="1:23" ht="16.5" x14ac:dyDescent="0.3">
      <c r="A1287" s="3">
        <v>1286</v>
      </c>
      <c r="B1287" s="1">
        <v>45116</v>
      </c>
      <c r="C1287" s="1" t="s">
        <v>62</v>
      </c>
      <c r="D1287" t="s">
        <v>20</v>
      </c>
      <c r="E1287">
        <v>1</v>
      </c>
      <c r="F1287" t="s">
        <v>21</v>
      </c>
      <c r="G1287">
        <v>90</v>
      </c>
      <c r="H1287">
        <v>0</v>
      </c>
      <c r="I1287" s="2">
        <f>IFERROR(Table2[[#This Row],[Defects]]/Table2[[#This Row],[Units Produced]],"")</f>
        <v>0</v>
      </c>
      <c r="J1287">
        <v>18.2</v>
      </c>
      <c r="K1287" s="4">
        <f>IFERROR(Table2[[#This Row],[Units Produced]]/Table2[[#This Row],[Production Time Hours]],"")</f>
        <v>4.9450549450549453</v>
      </c>
      <c r="L1287">
        <v>20.149999999999999</v>
      </c>
      <c r="M1287">
        <v>22.48</v>
      </c>
      <c r="N1287">
        <v>121.01</v>
      </c>
      <c r="O1287">
        <v>4</v>
      </c>
      <c r="P1287">
        <v>1.05</v>
      </c>
      <c r="Q1287">
        <v>1.31</v>
      </c>
      <c r="R1287">
        <v>1.1599999999999999</v>
      </c>
      <c r="S1287">
        <v>1.4999999999999999E-2</v>
      </c>
      <c r="T1287">
        <v>1.94</v>
      </c>
      <c r="U1287">
        <v>2</v>
      </c>
      <c r="V1287">
        <v>22.6</v>
      </c>
      <c r="W1287">
        <v>35.6</v>
      </c>
    </row>
    <row r="1288" spans="1:23" ht="16.5" x14ac:dyDescent="0.3">
      <c r="A1288" s="3">
        <v>1287</v>
      </c>
      <c r="B1288" s="1">
        <v>45117</v>
      </c>
      <c r="C1288" s="1" t="s">
        <v>62</v>
      </c>
      <c r="D1288" t="s">
        <v>20</v>
      </c>
      <c r="E1288">
        <v>3</v>
      </c>
      <c r="F1288" t="s">
        <v>25</v>
      </c>
      <c r="G1288">
        <v>67</v>
      </c>
      <c r="H1288">
        <v>5</v>
      </c>
      <c r="I1288" s="2">
        <f>IFERROR(Table2[[#This Row],[Defects]]/Table2[[#This Row],[Units Produced]],"")</f>
        <v>7.4626865671641784E-2</v>
      </c>
      <c r="J1288">
        <v>5.74</v>
      </c>
      <c r="K1288" s="4">
        <f>IFERROR(Table2[[#This Row],[Units Produced]]/Table2[[#This Row],[Production Time Hours]],"")</f>
        <v>11.672473867595818</v>
      </c>
      <c r="L1288">
        <v>14.83</v>
      </c>
      <c r="M1288">
        <v>25.18</v>
      </c>
      <c r="N1288">
        <v>321.32</v>
      </c>
      <c r="O1288">
        <v>2</v>
      </c>
      <c r="P1288">
        <v>0.27</v>
      </c>
      <c r="Q1288">
        <v>0.71</v>
      </c>
      <c r="R1288">
        <v>1.54</v>
      </c>
      <c r="S1288">
        <v>3.3000000000000002E-2</v>
      </c>
      <c r="T1288">
        <v>1.38</v>
      </c>
      <c r="U1288">
        <v>1</v>
      </c>
      <c r="V1288">
        <v>18.399999999999999</v>
      </c>
      <c r="W1288">
        <v>47.3</v>
      </c>
    </row>
    <row r="1289" spans="1:23" ht="16.5" x14ac:dyDescent="0.3">
      <c r="A1289" s="3">
        <v>1288</v>
      </c>
      <c r="B1289" s="1">
        <v>45118</v>
      </c>
      <c r="C1289" s="1" t="s">
        <v>62</v>
      </c>
      <c r="D1289" t="s">
        <v>27</v>
      </c>
      <c r="E1289">
        <v>17</v>
      </c>
      <c r="F1289" t="s">
        <v>23</v>
      </c>
      <c r="G1289">
        <v>107</v>
      </c>
      <c r="H1289">
        <v>6</v>
      </c>
      <c r="I1289" s="2">
        <f>IFERROR(Table2[[#This Row],[Defects]]/Table2[[#This Row],[Units Produced]],"")</f>
        <v>5.6074766355140186E-2</v>
      </c>
      <c r="J1289">
        <v>16.350000000000001</v>
      </c>
      <c r="K1289" s="4">
        <f>IFERROR(Table2[[#This Row],[Units Produced]]/Table2[[#This Row],[Production Time Hours]],"")</f>
        <v>6.5443425076452595</v>
      </c>
      <c r="L1289">
        <v>48</v>
      </c>
      <c r="M1289">
        <v>21.19</v>
      </c>
      <c r="N1289">
        <v>268.14</v>
      </c>
      <c r="O1289">
        <v>1</v>
      </c>
      <c r="P1289">
        <v>2.5299999999999998</v>
      </c>
      <c r="R1289">
        <v>1.98</v>
      </c>
      <c r="S1289">
        <v>3.5000000000000003E-2</v>
      </c>
      <c r="T1289">
        <v>1.8</v>
      </c>
      <c r="U1289">
        <v>1</v>
      </c>
      <c r="V1289">
        <v>21.2</v>
      </c>
      <c r="W1289">
        <v>50.9</v>
      </c>
    </row>
    <row r="1290" spans="1:23" ht="16.5" x14ac:dyDescent="0.3">
      <c r="A1290" s="3">
        <v>1289</v>
      </c>
      <c r="B1290" s="1">
        <v>45119</v>
      </c>
      <c r="C1290" s="1" t="s">
        <v>62</v>
      </c>
      <c r="D1290" t="s">
        <v>24</v>
      </c>
      <c r="E1290">
        <v>12</v>
      </c>
      <c r="F1290" t="s">
        <v>25</v>
      </c>
      <c r="G1290">
        <v>69</v>
      </c>
      <c r="H1290">
        <v>1</v>
      </c>
      <c r="I1290" s="2">
        <f>IFERROR(Table2[[#This Row],[Defects]]/Table2[[#This Row],[Units Produced]],"")</f>
        <v>1.4492753623188406E-2</v>
      </c>
      <c r="J1290">
        <v>3.63</v>
      </c>
      <c r="K1290" s="4">
        <f>IFERROR(Table2[[#This Row],[Units Produced]]/Table2[[#This Row],[Production Time Hours]],"")</f>
        <v>19.008264462809919</v>
      </c>
      <c r="L1290">
        <v>45.56</v>
      </c>
      <c r="M1290">
        <v>19.87</v>
      </c>
      <c r="N1290">
        <v>487.27</v>
      </c>
      <c r="O1290">
        <v>1</v>
      </c>
      <c r="P1290">
        <v>0.6</v>
      </c>
      <c r="Q1290">
        <v>2.2599999999999998</v>
      </c>
      <c r="R1290">
        <v>2.0499999999999998</v>
      </c>
      <c r="S1290">
        <v>3.6999999999999998E-2</v>
      </c>
      <c r="T1290">
        <v>1.44</v>
      </c>
      <c r="U1290">
        <v>0</v>
      </c>
      <c r="V1290">
        <v>23.7</v>
      </c>
      <c r="W1290">
        <v>45.8</v>
      </c>
    </row>
    <row r="1291" spans="1:23" ht="16.5" x14ac:dyDescent="0.3">
      <c r="A1291" s="3">
        <v>1290</v>
      </c>
      <c r="B1291" s="1">
        <v>45120</v>
      </c>
      <c r="C1291" s="1" t="s">
        <v>62</v>
      </c>
      <c r="D1291" t="s">
        <v>22</v>
      </c>
      <c r="E1291">
        <v>8</v>
      </c>
      <c r="F1291" t="s">
        <v>25</v>
      </c>
      <c r="G1291">
        <v>84</v>
      </c>
      <c r="H1291">
        <v>2</v>
      </c>
      <c r="I1291" s="2">
        <f>IFERROR(Table2[[#This Row],[Defects]]/Table2[[#This Row],[Units Produced]],"")</f>
        <v>2.3809523809523808E-2</v>
      </c>
      <c r="J1291">
        <v>3.23</v>
      </c>
      <c r="K1291" s="4">
        <f>IFERROR(Table2[[#This Row],[Units Produced]]/Table2[[#This Row],[Production Time Hours]],"")</f>
        <v>26.006191950464398</v>
      </c>
      <c r="L1291">
        <v>20.98</v>
      </c>
      <c r="M1291">
        <v>19.55</v>
      </c>
      <c r="N1291">
        <v>221.69</v>
      </c>
      <c r="O1291">
        <v>2</v>
      </c>
      <c r="P1291">
        <v>1.93</v>
      </c>
      <c r="Q1291">
        <v>1.02</v>
      </c>
      <c r="R1291">
        <v>2.2200000000000002</v>
      </c>
      <c r="S1291">
        <v>1.6E-2</v>
      </c>
      <c r="T1291">
        <v>1.57</v>
      </c>
      <c r="U1291">
        <v>2</v>
      </c>
      <c r="V1291">
        <v>18.600000000000001</v>
      </c>
      <c r="W1291">
        <v>31.2</v>
      </c>
    </row>
    <row r="1292" spans="1:23" ht="16.5" x14ac:dyDescent="0.3">
      <c r="A1292" s="3">
        <v>1291</v>
      </c>
      <c r="B1292" s="1">
        <v>45121</v>
      </c>
      <c r="C1292" s="1" t="s">
        <v>62</v>
      </c>
      <c r="D1292" t="s">
        <v>20</v>
      </c>
      <c r="E1292">
        <v>4</v>
      </c>
      <c r="F1292" t="s">
        <v>25</v>
      </c>
      <c r="G1292">
        <v>52</v>
      </c>
      <c r="H1292">
        <v>9</v>
      </c>
      <c r="I1292" s="2">
        <f>IFERROR(Table2[[#This Row],[Defects]]/Table2[[#This Row],[Units Produced]],"")</f>
        <v>0.17307692307692307</v>
      </c>
      <c r="J1292">
        <v>7.97</v>
      </c>
      <c r="K1292" s="4">
        <f>IFERROR(Table2[[#This Row],[Units Produced]]/Table2[[#This Row],[Production Time Hours]],"")</f>
        <v>6.5244667503136764</v>
      </c>
      <c r="L1292">
        <v>23.05</v>
      </c>
      <c r="M1292">
        <v>23.01</v>
      </c>
      <c r="N1292">
        <v>210.57</v>
      </c>
      <c r="O1292">
        <v>4</v>
      </c>
      <c r="P1292">
        <v>1</v>
      </c>
      <c r="Q1292">
        <v>2.23</v>
      </c>
      <c r="R1292">
        <v>1.99</v>
      </c>
      <c r="S1292">
        <v>1.7999999999999999E-2</v>
      </c>
      <c r="T1292">
        <v>1.83</v>
      </c>
      <c r="U1292">
        <v>2</v>
      </c>
      <c r="V1292">
        <v>22.2</v>
      </c>
      <c r="W1292">
        <v>40.5</v>
      </c>
    </row>
    <row r="1293" spans="1:23" ht="16.5" x14ac:dyDescent="0.3">
      <c r="A1293" s="3">
        <v>1292</v>
      </c>
      <c r="B1293" s="1">
        <v>45122</v>
      </c>
      <c r="C1293" s="1" t="s">
        <v>62</v>
      </c>
      <c r="D1293" t="s">
        <v>22</v>
      </c>
      <c r="E1293">
        <v>6</v>
      </c>
      <c r="F1293" t="s">
        <v>23</v>
      </c>
      <c r="G1293">
        <v>120</v>
      </c>
      <c r="H1293">
        <v>4</v>
      </c>
      <c r="I1293" s="2">
        <f>IFERROR(Table2[[#This Row],[Defects]]/Table2[[#This Row],[Units Produced]],"")</f>
        <v>3.3333333333333333E-2</v>
      </c>
      <c r="J1293">
        <v>8.3699999999999992</v>
      </c>
      <c r="K1293" s="4">
        <f>IFERROR(Table2[[#This Row],[Units Produced]]/Table2[[#This Row],[Production Time Hours]],"")</f>
        <v>14.336917562724016</v>
      </c>
      <c r="L1293">
        <v>38.700000000000003</v>
      </c>
      <c r="M1293">
        <v>21.59</v>
      </c>
      <c r="N1293">
        <v>241.55</v>
      </c>
      <c r="O1293">
        <v>2</v>
      </c>
      <c r="P1293">
        <v>3.64</v>
      </c>
      <c r="Q1293">
        <v>2.95</v>
      </c>
      <c r="R1293">
        <v>2.46</v>
      </c>
      <c r="S1293">
        <v>1.4999999999999999E-2</v>
      </c>
      <c r="T1293">
        <v>1.84</v>
      </c>
      <c r="U1293">
        <v>2</v>
      </c>
      <c r="V1293">
        <v>24.4</v>
      </c>
      <c r="W1293">
        <v>45.6</v>
      </c>
    </row>
    <row r="1294" spans="1:23" ht="16.5" x14ac:dyDescent="0.3">
      <c r="A1294" s="3">
        <v>1293</v>
      </c>
      <c r="B1294" s="1">
        <v>45123</v>
      </c>
      <c r="C1294" s="1" t="s">
        <v>62</v>
      </c>
      <c r="D1294" t="s">
        <v>22</v>
      </c>
      <c r="E1294">
        <v>7</v>
      </c>
      <c r="F1294" t="s">
        <v>21</v>
      </c>
      <c r="G1294">
        <v>186</v>
      </c>
      <c r="H1294">
        <v>8</v>
      </c>
      <c r="I1294" s="2">
        <f>IFERROR(Table2[[#This Row],[Defects]]/Table2[[#This Row],[Units Produced]],"")</f>
        <v>4.3010752688172046E-2</v>
      </c>
      <c r="J1294">
        <v>5.14</v>
      </c>
      <c r="K1294" s="4">
        <f>IFERROR(Table2[[#This Row],[Units Produced]]/Table2[[#This Row],[Production Time Hours]],"")</f>
        <v>36.186770428015564</v>
      </c>
      <c r="L1294">
        <v>23.7</v>
      </c>
      <c r="M1294">
        <v>26.12</v>
      </c>
      <c r="N1294">
        <v>292.11</v>
      </c>
      <c r="O1294">
        <v>4</v>
      </c>
      <c r="P1294">
        <v>0.03</v>
      </c>
      <c r="Q1294">
        <v>0.98</v>
      </c>
      <c r="R1294">
        <v>1.98</v>
      </c>
      <c r="S1294">
        <v>1.7000000000000001E-2</v>
      </c>
      <c r="T1294">
        <v>0.52</v>
      </c>
      <c r="U1294">
        <v>0</v>
      </c>
      <c r="V1294">
        <v>19</v>
      </c>
      <c r="W1294">
        <v>55.8</v>
      </c>
    </row>
    <row r="1295" spans="1:23" ht="16.5" x14ac:dyDescent="0.3">
      <c r="A1295" s="3">
        <v>1294</v>
      </c>
      <c r="B1295" s="1">
        <v>45124</v>
      </c>
      <c r="C1295" s="1" t="s">
        <v>62</v>
      </c>
      <c r="D1295" t="s">
        <v>27</v>
      </c>
      <c r="E1295">
        <v>18</v>
      </c>
      <c r="F1295" t="s">
        <v>23</v>
      </c>
      <c r="G1295">
        <v>69</v>
      </c>
      <c r="H1295">
        <v>0</v>
      </c>
      <c r="I1295" s="2">
        <f>IFERROR(Table2[[#This Row],[Defects]]/Table2[[#This Row],[Units Produced]],"")</f>
        <v>0</v>
      </c>
      <c r="J1295">
        <v>11.75</v>
      </c>
      <c r="K1295" s="4">
        <f>IFERROR(Table2[[#This Row],[Units Produced]]/Table2[[#This Row],[Production Time Hours]],"")</f>
        <v>5.8723404255319149</v>
      </c>
      <c r="L1295">
        <v>44.88</v>
      </c>
      <c r="M1295">
        <v>29.23</v>
      </c>
      <c r="N1295">
        <v>345.04</v>
      </c>
      <c r="O1295">
        <v>1</v>
      </c>
      <c r="P1295">
        <v>1.89</v>
      </c>
      <c r="R1295">
        <v>0.62</v>
      </c>
      <c r="S1295">
        <v>4.2999999999999997E-2</v>
      </c>
      <c r="T1295">
        <v>2</v>
      </c>
      <c r="U1295">
        <v>1</v>
      </c>
      <c r="V1295">
        <v>20.9</v>
      </c>
      <c r="W1295">
        <v>54.7</v>
      </c>
    </row>
    <row r="1296" spans="1:23" ht="16.5" x14ac:dyDescent="0.3">
      <c r="A1296" s="3">
        <v>1295</v>
      </c>
      <c r="B1296" s="1">
        <v>45125</v>
      </c>
      <c r="C1296" s="1" t="s">
        <v>62</v>
      </c>
      <c r="D1296" t="s">
        <v>27</v>
      </c>
      <c r="E1296">
        <v>18</v>
      </c>
      <c r="F1296" t="s">
        <v>25</v>
      </c>
      <c r="G1296">
        <v>186</v>
      </c>
      <c r="H1296">
        <v>9</v>
      </c>
      <c r="I1296" s="2">
        <f>IFERROR(Table2[[#This Row],[Defects]]/Table2[[#This Row],[Units Produced]],"")</f>
        <v>4.8387096774193547E-2</v>
      </c>
      <c r="J1296">
        <v>15.2</v>
      </c>
      <c r="K1296" s="4">
        <f>IFERROR(Table2[[#This Row],[Units Produced]]/Table2[[#This Row],[Production Time Hours]],"")</f>
        <v>12.236842105263159</v>
      </c>
      <c r="L1296">
        <v>44.62</v>
      </c>
      <c r="M1296">
        <v>17.7</v>
      </c>
      <c r="N1296">
        <v>243.33</v>
      </c>
      <c r="O1296">
        <v>1</v>
      </c>
      <c r="P1296">
        <v>0.22</v>
      </c>
      <c r="Q1296">
        <v>2.2599999999999998</v>
      </c>
      <c r="R1296">
        <v>1.95</v>
      </c>
      <c r="S1296">
        <v>1.4999999999999999E-2</v>
      </c>
      <c r="T1296">
        <v>1.1599999999999999</v>
      </c>
      <c r="U1296">
        <v>1</v>
      </c>
      <c r="V1296">
        <v>19.7</v>
      </c>
      <c r="W1296">
        <v>35.5</v>
      </c>
    </row>
    <row r="1297" spans="1:23" ht="16.5" x14ac:dyDescent="0.3">
      <c r="A1297" s="3">
        <v>1296</v>
      </c>
      <c r="B1297" s="1">
        <v>45126</v>
      </c>
      <c r="C1297" s="1" t="s">
        <v>62</v>
      </c>
      <c r="D1297" t="s">
        <v>27</v>
      </c>
      <c r="E1297">
        <v>20</v>
      </c>
      <c r="F1297" t="s">
        <v>21</v>
      </c>
      <c r="G1297">
        <v>58</v>
      </c>
      <c r="H1297">
        <v>9</v>
      </c>
      <c r="I1297" s="2">
        <f>IFERROR(Table2[[#This Row],[Defects]]/Table2[[#This Row],[Units Produced]],"")</f>
        <v>0.15517241379310345</v>
      </c>
      <c r="J1297">
        <v>22.31</v>
      </c>
      <c r="K1297" s="4">
        <f>IFERROR(Table2[[#This Row],[Units Produced]]/Table2[[#This Row],[Production Time Hours]],"")</f>
        <v>2.5997310623038996</v>
      </c>
      <c r="L1297">
        <v>45.99</v>
      </c>
      <c r="M1297">
        <v>22.63</v>
      </c>
      <c r="N1297">
        <v>367.9</v>
      </c>
      <c r="O1297">
        <v>2</v>
      </c>
      <c r="P1297">
        <v>0.25</v>
      </c>
      <c r="Q1297">
        <v>1.72</v>
      </c>
      <c r="R1297">
        <v>1.24</v>
      </c>
      <c r="S1297">
        <v>2.5999999999999999E-2</v>
      </c>
      <c r="T1297">
        <v>1.82</v>
      </c>
      <c r="U1297">
        <v>1</v>
      </c>
      <c r="V1297">
        <v>21</v>
      </c>
      <c r="W1297">
        <v>55</v>
      </c>
    </row>
    <row r="1298" spans="1:23" ht="16.5" x14ac:dyDescent="0.3">
      <c r="A1298" s="3">
        <v>1297</v>
      </c>
      <c r="B1298" s="1">
        <v>45127</v>
      </c>
      <c r="C1298" s="1" t="s">
        <v>62</v>
      </c>
      <c r="D1298" t="s">
        <v>26</v>
      </c>
      <c r="E1298">
        <v>13</v>
      </c>
      <c r="F1298" t="s">
        <v>25</v>
      </c>
      <c r="G1298">
        <v>64</v>
      </c>
      <c r="H1298">
        <v>1</v>
      </c>
      <c r="I1298" s="2">
        <f>IFERROR(Table2[[#This Row],[Defects]]/Table2[[#This Row],[Units Produced]],"")</f>
        <v>1.5625E-2</v>
      </c>
      <c r="J1298">
        <v>17.149999999999999</v>
      </c>
      <c r="K1298" s="4">
        <f>IFERROR(Table2[[#This Row],[Units Produced]]/Table2[[#This Row],[Production Time Hours]],"")</f>
        <v>3.7317784256559769</v>
      </c>
      <c r="L1298">
        <v>40.81</v>
      </c>
      <c r="M1298">
        <v>22.35</v>
      </c>
      <c r="N1298">
        <v>387.91</v>
      </c>
      <c r="O1298">
        <v>4</v>
      </c>
      <c r="Q1298">
        <v>2.39</v>
      </c>
      <c r="R1298">
        <v>1.51</v>
      </c>
      <c r="S1298">
        <v>1.0999999999999999E-2</v>
      </c>
      <c r="U1298">
        <v>1</v>
      </c>
      <c r="V1298">
        <v>23.1</v>
      </c>
      <c r="W1298">
        <v>44.2</v>
      </c>
    </row>
    <row r="1299" spans="1:23" ht="16.5" x14ac:dyDescent="0.3">
      <c r="A1299" s="3">
        <v>1298</v>
      </c>
      <c r="B1299" s="1">
        <v>45128</v>
      </c>
      <c r="C1299" s="1" t="s">
        <v>62</v>
      </c>
      <c r="D1299" t="s">
        <v>27</v>
      </c>
      <c r="E1299">
        <v>17</v>
      </c>
      <c r="F1299" t="s">
        <v>23</v>
      </c>
      <c r="G1299">
        <v>65</v>
      </c>
      <c r="H1299">
        <v>3</v>
      </c>
      <c r="I1299" s="2">
        <f>IFERROR(Table2[[#This Row],[Defects]]/Table2[[#This Row],[Units Produced]],"")</f>
        <v>4.6153846153846156E-2</v>
      </c>
      <c r="J1299">
        <v>13.02</v>
      </c>
      <c r="K1299" s="4">
        <f>IFERROR(Table2[[#This Row],[Units Produced]]/Table2[[#This Row],[Production Time Hours]],"")</f>
        <v>4.9923195084485412</v>
      </c>
      <c r="L1299">
        <v>12.36</v>
      </c>
      <c r="M1299">
        <v>21.01</v>
      </c>
      <c r="N1299">
        <v>396.69</v>
      </c>
      <c r="O1299">
        <v>1</v>
      </c>
      <c r="P1299">
        <v>1.37</v>
      </c>
      <c r="Q1299">
        <v>0.47</v>
      </c>
      <c r="R1299">
        <v>1.37</v>
      </c>
      <c r="S1299">
        <v>4.1000000000000002E-2</v>
      </c>
      <c r="T1299">
        <v>0.74</v>
      </c>
      <c r="U1299">
        <v>0</v>
      </c>
      <c r="V1299">
        <v>23.7</v>
      </c>
      <c r="W1299">
        <v>55.1</v>
      </c>
    </row>
    <row r="1300" spans="1:23" ht="16.5" x14ac:dyDescent="0.3">
      <c r="A1300" s="3">
        <v>1299</v>
      </c>
      <c r="B1300" s="1">
        <v>45129</v>
      </c>
      <c r="C1300" s="1" t="s">
        <v>62</v>
      </c>
      <c r="D1300" t="s">
        <v>26</v>
      </c>
      <c r="E1300">
        <v>15</v>
      </c>
      <c r="F1300" t="s">
        <v>21</v>
      </c>
      <c r="G1300">
        <v>149</v>
      </c>
      <c r="H1300">
        <v>9</v>
      </c>
      <c r="I1300" s="2">
        <f>IFERROR(Table2[[#This Row],[Defects]]/Table2[[#This Row],[Units Produced]],"")</f>
        <v>6.0402684563758392E-2</v>
      </c>
      <c r="J1300">
        <v>13.41</v>
      </c>
      <c r="K1300" s="4">
        <f>IFERROR(Table2[[#This Row],[Units Produced]]/Table2[[#This Row],[Production Time Hours]],"")</f>
        <v>11.111111111111111</v>
      </c>
      <c r="L1300">
        <v>31.23</v>
      </c>
      <c r="M1300">
        <v>26.21</v>
      </c>
      <c r="N1300">
        <v>438.14</v>
      </c>
      <c r="O1300">
        <v>1</v>
      </c>
      <c r="P1300">
        <v>3.92</v>
      </c>
      <c r="Q1300">
        <v>1.97</v>
      </c>
      <c r="R1300">
        <v>1.64</v>
      </c>
      <c r="S1300">
        <v>4.8000000000000001E-2</v>
      </c>
      <c r="T1300">
        <v>0.5</v>
      </c>
      <c r="U1300">
        <v>1</v>
      </c>
      <c r="V1300">
        <v>20.399999999999999</v>
      </c>
      <c r="W1300">
        <v>48.9</v>
      </c>
    </row>
    <row r="1301" spans="1:23" ht="16.5" x14ac:dyDescent="0.3">
      <c r="A1301" s="3">
        <v>1300</v>
      </c>
      <c r="B1301" s="1">
        <v>45130</v>
      </c>
      <c r="C1301" s="1" t="s">
        <v>62</v>
      </c>
      <c r="D1301" t="s">
        <v>26</v>
      </c>
      <c r="E1301">
        <v>16</v>
      </c>
      <c r="F1301" t="s">
        <v>23</v>
      </c>
      <c r="G1301">
        <v>195</v>
      </c>
      <c r="H1301">
        <v>8</v>
      </c>
      <c r="I1301" s="2">
        <f>IFERROR(Table2[[#This Row],[Defects]]/Table2[[#This Row],[Units Produced]],"")</f>
        <v>4.1025641025641026E-2</v>
      </c>
      <c r="J1301">
        <v>14.21</v>
      </c>
      <c r="K1301" s="4">
        <f>IFERROR(Table2[[#This Row],[Units Produced]]/Table2[[#This Row],[Production Time Hours]],"")</f>
        <v>13.722730471498943</v>
      </c>
      <c r="L1301">
        <v>29.05</v>
      </c>
      <c r="M1301">
        <v>21.86</v>
      </c>
      <c r="N1301">
        <v>161.28</v>
      </c>
      <c r="O1301">
        <v>3</v>
      </c>
      <c r="P1301">
        <v>2.73</v>
      </c>
      <c r="Q1301">
        <v>2.16</v>
      </c>
      <c r="R1301">
        <v>2.2799999999999998</v>
      </c>
      <c r="S1301">
        <v>2.1999999999999999E-2</v>
      </c>
      <c r="T1301">
        <v>1.78</v>
      </c>
      <c r="U1301">
        <v>2</v>
      </c>
      <c r="V1301">
        <v>19.7</v>
      </c>
      <c r="W1301">
        <v>41.4</v>
      </c>
    </row>
    <row r="1302" spans="1:23" ht="16.5" x14ac:dyDescent="0.3">
      <c r="A1302" s="3">
        <v>1301</v>
      </c>
      <c r="B1302" s="1">
        <v>45131</v>
      </c>
      <c r="C1302" s="1" t="s">
        <v>62</v>
      </c>
      <c r="D1302" t="s">
        <v>26</v>
      </c>
      <c r="E1302">
        <v>16</v>
      </c>
      <c r="F1302" t="s">
        <v>23</v>
      </c>
      <c r="G1302">
        <v>132</v>
      </c>
      <c r="H1302">
        <v>2</v>
      </c>
      <c r="I1302" s="2">
        <f>IFERROR(Table2[[#This Row],[Defects]]/Table2[[#This Row],[Units Produced]],"")</f>
        <v>1.5151515151515152E-2</v>
      </c>
      <c r="J1302">
        <v>7.62</v>
      </c>
      <c r="K1302" s="4">
        <f>IFERROR(Table2[[#This Row],[Units Produced]]/Table2[[#This Row],[Production Time Hours]],"")</f>
        <v>17.322834645669293</v>
      </c>
      <c r="L1302">
        <v>60</v>
      </c>
      <c r="M1302">
        <v>16.41</v>
      </c>
      <c r="N1302">
        <v>398.64</v>
      </c>
      <c r="O1302">
        <v>2</v>
      </c>
      <c r="P1302">
        <v>0.7</v>
      </c>
      <c r="Q1302">
        <v>0.4</v>
      </c>
      <c r="R1302">
        <v>0.85</v>
      </c>
      <c r="S1302">
        <v>2.1999999999999999E-2</v>
      </c>
      <c r="T1302">
        <v>1.35</v>
      </c>
      <c r="U1302">
        <v>2</v>
      </c>
      <c r="V1302">
        <v>18.5</v>
      </c>
      <c r="W1302">
        <v>34.6</v>
      </c>
    </row>
    <row r="1303" spans="1:23" ht="16.5" x14ac:dyDescent="0.3">
      <c r="A1303" s="3">
        <v>1302</v>
      </c>
      <c r="B1303" s="1">
        <v>45132</v>
      </c>
      <c r="C1303" s="1" t="s">
        <v>62</v>
      </c>
      <c r="D1303" t="s">
        <v>26</v>
      </c>
      <c r="E1303">
        <v>14</v>
      </c>
      <c r="F1303" t="s">
        <v>25</v>
      </c>
      <c r="G1303">
        <v>143</v>
      </c>
      <c r="H1303">
        <v>1</v>
      </c>
      <c r="I1303" s="2">
        <f>IFERROR(Table2[[#This Row],[Defects]]/Table2[[#This Row],[Units Produced]],"")</f>
        <v>6.993006993006993E-3</v>
      </c>
      <c r="J1303">
        <v>18.13</v>
      </c>
      <c r="K1303" s="4">
        <f>IFERROR(Table2[[#This Row],[Units Produced]]/Table2[[#This Row],[Production Time Hours]],"")</f>
        <v>7.8874793160507455</v>
      </c>
      <c r="L1303">
        <v>36.200000000000003</v>
      </c>
      <c r="M1303">
        <v>22.53</v>
      </c>
      <c r="N1303">
        <v>218.27</v>
      </c>
      <c r="O1303">
        <v>2</v>
      </c>
      <c r="P1303">
        <v>1.95</v>
      </c>
      <c r="Q1303">
        <v>0.46</v>
      </c>
      <c r="R1303">
        <v>2.08</v>
      </c>
      <c r="S1303">
        <v>3.3000000000000002E-2</v>
      </c>
      <c r="T1303">
        <v>0.11</v>
      </c>
      <c r="U1303">
        <v>0</v>
      </c>
      <c r="V1303">
        <v>23.5</v>
      </c>
      <c r="W1303">
        <v>32.5</v>
      </c>
    </row>
    <row r="1304" spans="1:23" ht="16.5" x14ac:dyDescent="0.3">
      <c r="A1304" s="3">
        <v>1303</v>
      </c>
      <c r="B1304" s="1">
        <v>45133</v>
      </c>
      <c r="C1304" s="1" t="s">
        <v>62</v>
      </c>
      <c r="D1304" t="s">
        <v>22</v>
      </c>
      <c r="E1304">
        <v>7</v>
      </c>
      <c r="F1304" t="s">
        <v>21</v>
      </c>
      <c r="G1304">
        <v>64</v>
      </c>
      <c r="H1304">
        <v>5</v>
      </c>
      <c r="I1304" s="2">
        <f>IFERROR(Table2[[#This Row],[Defects]]/Table2[[#This Row],[Units Produced]],"")</f>
        <v>7.8125E-2</v>
      </c>
      <c r="J1304">
        <v>16.03</v>
      </c>
      <c r="K1304" s="4">
        <f>IFERROR(Table2[[#This Row],[Units Produced]]/Table2[[#This Row],[Production Time Hours]],"")</f>
        <v>3.9925140361821581</v>
      </c>
      <c r="L1304">
        <v>40.08</v>
      </c>
      <c r="M1304">
        <v>26.32</v>
      </c>
      <c r="N1304">
        <v>390.59</v>
      </c>
      <c r="O1304">
        <v>2</v>
      </c>
      <c r="P1304">
        <v>4.5599999999999996</v>
      </c>
      <c r="Q1304">
        <v>2.82</v>
      </c>
      <c r="R1304">
        <v>2.42</v>
      </c>
      <c r="S1304">
        <v>1.4999999999999999E-2</v>
      </c>
      <c r="T1304">
        <v>0.63</v>
      </c>
      <c r="U1304">
        <v>0</v>
      </c>
      <c r="V1304">
        <v>19.3</v>
      </c>
      <c r="W1304">
        <v>43.2</v>
      </c>
    </row>
    <row r="1305" spans="1:23" ht="16.5" x14ac:dyDescent="0.3">
      <c r="A1305" s="3">
        <v>1304</v>
      </c>
      <c r="B1305" s="1">
        <v>45134</v>
      </c>
      <c r="C1305" s="1" t="s">
        <v>62</v>
      </c>
      <c r="D1305" t="s">
        <v>27</v>
      </c>
      <c r="E1305">
        <v>18</v>
      </c>
      <c r="F1305" t="s">
        <v>21</v>
      </c>
      <c r="G1305">
        <v>99</v>
      </c>
      <c r="H1305">
        <v>7</v>
      </c>
      <c r="I1305" s="2">
        <f>IFERROR(Table2[[#This Row],[Defects]]/Table2[[#This Row],[Units Produced]],"")</f>
        <v>7.0707070707070704E-2</v>
      </c>
      <c r="J1305">
        <v>12.24</v>
      </c>
      <c r="K1305" s="4">
        <f>IFERROR(Table2[[#This Row],[Units Produced]]/Table2[[#This Row],[Production Time Hours]],"")</f>
        <v>8.0882352941176467</v>
      </c>
      <c r="L1305">
        <v>31.65</v>
      </c>
      <c r="M1305">
        <v>29.38</v>
      </c>
      <c r="N1305">
        <v>111.88</v>
      </c>
      <c r="O1305">
        <v>4</v>
      </c>
      <c r="P1305">
        <v>2.1</v>
      </c>
      <c r="Q1305">
        <v>0.56999999999999995</v>
      </c>
      <c r="R1305">
        <v>1.86</v>
      </c>
      <c r="S1305">
        <v>3.4000000000000002E-2</v>
      </c>
      <c r="T1305">
        <v>0.21</v>
      </c>
      <c r="U1305">
        <v>1</v>
      </c>
      <c r="V1305">
        <v>24.8</v>
      </c>
      <c r="W1305">
        <v>36.200000000000003</v>
      </c>
    </row>
    <row r="1306" spans="1:23" ht="16.5" x14ac:dyDescent="0.3">
      <c r="A1306" s="3">
        <v>1305</v>
      </c>
      <c r="B1306" s="1">
        <v>45135</v>
      </c>
      <c r="C1306" s="1" t="s">
        <v>62</v>
      </c>
      <c r="D1306" t="s">
        <v>22</v>
      </c>
      <c r="E1306">
        <v>5</v>
      </c>
      <c r="F1306" t="s">
        <v>25</v>
      </c>
      <c r="G1306">
        <v>80</v>
      </c>
      <c r="H1306">
        <v>8</v>
      </c>
      <c r="I1306" s="2">
        <f>IFERROR(Table2[[#This Row],[Defects]]/Table2[[#This Row],[Units Produced]],"")</f>
        <v>0.1</v>
      </c>
      <c r="J1306">
        <v>5.92</v>
      </c>
      <c r="K1306" s="4">
        <f>IFERROR(Table2[[#This Row],[Units Produced]]/Table2[[#This Row],[Production Time Hours]],"")</f>
        <v>13.513513513513514</v>
      </c>
      <c r="L1306">
        <v>40.159999999999997</v>
      </c>
      <c r="M1306">
        <v>16.71</v>
      </c>
      <c r="N1306">
        <v>185.42</v>
      </c>
      <c r="O1306">
        <v>3</v>
      </c>
      <c r="P1306">
        <v>4.74</v>
      </c>
      <c r="Q1306">
        <v>2.06</v>
      </c>
      <c r="R1306">
        <v>1.98</v>
      </c>
      <c r="S1306">
        <v>3.2000000000000001E-2</v>
      </c>
      <c r="T1306">
        <v>0.8</v>
      </c>
      <c r="U1306">
        <v>2</v>
      </c>
      <c r="V1306">
        <v>23.8</v>
      </c>
      <c r="W1306">
        <v>38.5</v>
      </c>
    </row>
    <row r="1307" spans="1:23" ht="16.5" x14ac:dyDescent="0.3">
      <c r="A1307" s="3">
        <v>1306</v>
      </c>
      <c r="B1307" s="1">
        <v>45136</v>
      </c>
      <c r="C1307" s="1" t="s">
        <v>62</v>
      </c>
      <c r="D1307" t="s">
        <v>20</v>
      </c>
      <c r="E1307">
        <v>1</v>
      </c>
      <c r="F1307" t="s">
        <v>23</v>
      </c>
      <c r="G1307">
        <v>190</v>
      </c>
      <c r="H1307">
        <v>0</v>
      </c>
      <c r="I1307" s="2">
        <f>IFERROR(Table2[[#This Row],[Defects]]/Table2[[#This Row],[Units Produced]],"")</f>
        <v>0</v>
      </c>
      <c r="J1307">
        <v>20.55</v>
      </c>
      <c r="K1307" s="4">
        <f>IFERROR(Table2[[#This Row],[Units Produced]]/Table2[[#This Row],[Production Time Hours]],"")</f>
        <v>9.2457420924574212</v>
      </c>
      <c r="L1307">
        <v>19.72</v>
      </c>
      <c r="M1307">
        <v>24.51</v>
      </c>
      <c r="N1307">
        <v>292.58999999999997</v>
      </c>
      <c r="O1307">
        <v>3</v>
      </c>
      <c r="P1307">
        <v>4.5999999999999996</v>
      </c>
      <c r="Q1307">
        <v>1.63</v>
      </c>
      <c r="R1307">
        <v>1.27</v>
      </c>
      <c r="S1307">
        <v>2.5999999999999999E-2</v>
      </c>
      <c r="T1307">
        <v>1.73</v>
      </c>
      <c r="U1307">
        <v>1</v>
      </c>
      <c r="V1307">
        <v>21.2</v>
      </c>
      <c r="W1307">
        <v>58.4</v>
      </c>
    </row>
    <row r="1308" spans="1:23" ht="16.5" x14ac:dyDescent="0.3">
      <c r="A1308" s="3">
        <v>1307</v>
      </c>
      <c r="B1308" s="1">
        <v>45137</v>
      </c>
      <c r="C1308" s="1" t="s">
        <v>62</v>
      </c>
      <c r="D1308" t="s">
        <v>26</v>
      </c>
      <c r="E1308">
        <v>16</v>
      </c>
      <c r="F1308" t="s">
        <v>25</v>
      </c>
      <c r="G1308">
        <v>182</v>
      </c>
      <c r="H1308">
        <v>8</v>
      </c>
      <c r="I1308" s="2">
        <f>IFERROR(Table2[[#This Row],[Defects]]/Table2[[#This Row],[Units Produced]],"")</f>
        <v>4.3956043956043959E-2</v>
      </c>
      <c r="J1308">
        <v>5.55</v>
      </c>
      <c r="K1308" s="4">
        <f>IFERROR(Table2[[#This Row],[Units Produced]]/Table2[[#This Row],[Production Time Hours]],"")</f>
        <v>32.792792792792795</v>
      </c>
      <c r="L1308">
        <v>35.619999999999997</v>
      </c>
      <c r="M1308">
        <v>20.3</v>
      </c>
      <c r="N1308">
        <v>337.01</v>
      </c>
      <c r="O1308">
        <v>1</v>
      </c>
      <c r="P1308">
        <v>1.99</v>
      </c>
      <c r="Q1308">
        <v>2.48</v>
      </c>
      <c r="R1308">
        <v>1.52</v>
      </c>
      <c r="S1308">
        <v>3.7999999999999999E-2</v>
      </c>
      <c r="T1308">
        <v>0.84</v>
      </c>
      <c r="U1308">
        <v>0</v>
      </c>
      <c r="V1308">
        <v>21.7</v>
      </c>
      <c r="W1308">
        <v>45.2</v>
      </c>
    </row>
    <row r="1309" spans="1:23" ht="16.5" x14ac:dyDescent="0.3">
      <c r="A1309" s="3">
        <v>1308</v>
      </c>
      <c r="B1309" s="1">
        <v>45138</v>
      </c>
      <c r="C1309" s="1" t="s">
        <v>62</v>
      </c>
      <c r="D1309" t="s">
        <v>26</v>
      </c>
      <c r="E1309">
        <v>13</v>
      </c>
      <c r="F1309" t="s">
        <v>21</v>
      </c>
      <c r="G1309">
        <v>197</v>
      </c>
      <c r="H1309">
        <v>4</v>
      </c>
      <c r="I1309" s="2">
        <f>IFERROR(Table2[[#This Row],[Defects]]/Table2[[#This Row],[Units Produced]],"")</f>
        <v>2.030456852791878E-2</v>
      </c>
      <c r="J1309">
        <v>5.54</v>
      </c>
      <c r="K1309" s="4">
        <f>IFERROR(Table2[[#This Row],[Units Produced]]/Table2[[#This Row],[Production Time Hours]],"")</f>
        <v>35.559566787003611</v>
      </c>
      <c r="L1309">
        <v>34.47</v>
      </c>
      <c r="M1309">
        <v>18.41</v>
      </c>
      <c r="N1309">
        <v>478.73</v>
      </c>
      <c r="O1309">
        <v>4</v>
      </c>
      <c r="P1309">
        <v>3.24</v>
      </c>
      <c r="Q1309">
        <v>0.15</v>
      </c>
      <c r="R1309">
        <v>1.97</v>
      </c>
      <c r="S1309">
        <v>3.2000000000000001E-2</v>
      </c>
      <c r="T1309">
        <v>0.09</v>
      </c>
      <c r="U1309">
        <v>0</v>
      </c>
      <c r="V1309">
        <v>24.9</v>
      </c>
      <c r="W1309">
        <v>35.700000000000003</v>
      </c>
    </row>
    <row r="1310" spans="1:23" ht="16.5" x14ac:dyDescent="0.3">
      <c r="A1310" s="3">
        <v>1309</v>
      </c>
      <c r="B1310" s="1">
        <v>45139</v>
      </c>
      <c r="C1310" s="1" t="s">
        <v>63</v>
      </c>
      <c r="D1310" t="s">
        <v>22</v>
      </c>
      <c r="E1310">
        <v>7</v>
      </c>
      <c r="F1310" t="s">
        <v>23</v>
      </c>
      <c r="G1310">
        <v>81</v>
      </c>
      <c r="I1310" s="2">
        <f>IFERROR(Table2[[#This Row],[Defects]]/Table2[[#This Row],[Units Produced]],"")</f>
        <v>0</v>
      </c>
      <c r="J1310">
        <v>4.37</v>
      </c>
      <c r="K1310" s="4">
        <f>IFERROR(Table2[[#This Row],[Units Produced]]/Table2[[#This Row],[Production Time Hours]],"")</f>
        <v>18.535469107551489</v>
      </c>
      <c r="L1310">
        <v>23.39</v>
      </c>
      <c r="M1310">
        <v>23.97</v>
      </c>
      <c r="N1310">
        <v>198.63</v>
      </c>
      <c r="O1310">
        <v>3</v>
      </c>
      <c r="P1310">
        <v>3.94</v>
      </c>
      <c r="Q1310">
        <v>0.04</v>
      </c>
      <c r="R1310">
        <v>1.57</v>
      </c>
      <c r="S1310">
        <v>4.3999999999999997E-2</v>
      </c>
      <c r="T1310">
        <v>0.65</v>
      </c>
      <c r="U1310">
        <v>1</v>
      </c>
      <c r="V1310">
        <v>19.600000000000001</v>
      </c>
      <c r="W1310">
        <v>32</v>
      </c>
    </row>
    <row r="1311" spans="1:23" ht="16.5" x14ac:dyDescent="0.3">
      <c r="A1311" s="3">
        <v>1310</v>
      </c>
      <c r="B1311" s="1">
        <v>45140</v>
      </c>
      <c r="C1311" s="1" t="s">
        <v>63</v>
      </c>
      <c r="D1311" t="s">
        <v>27</v>
      </c>
      <c r="E1311">
        <v>19</v>
      </c>
      <c r="F1311" t="s">
        <v>21</v>
      </c>
      <c r="G1311">
        <v>140</v>
      </c>
      <c r="H1311">
        <v>7</v>
      </c>
      <c r="I1311" s="2">
        <f>IFERROR(Table2[[#This Row],[Defects]]/Table2[[#This Row],[Units Produced]],"")</f>
        <v>0.05</v>
      </c>
      <c r="J1311">
        <v>23.92</v>
      </c>
      <c r="K1311" s="4">
        <f>IFERROR(Table2[[#This Row],[Units Produced]]/Table2[[#This Row],[Production Time Hours]],"")</f>
        <v>5.8528428093645477</v>
      </c>
      <c r="L1311">
        <v>30.16</v>
      </c>
      <c r="M1311">
        <v>20.92</v>
      </c>
      <c r="N1311">
        <v>310.38</v>
      </c>
      <c r="O1311">
        <v>2</v>
      </c>
      <c r="P1311">
        <v>0.9</v>
      </c>
      <c r="Q1311">
        <v>2.25</v>
      </c>
      <c r="R1311">
        <v>0.56000000000000005</v>
      </c>
      <c r="S1311">
        <v>3.9E-2</v>
      </c>
      <c r="T1311">
        <v>1.43</v>
      </c>
      <c r="U1311">
        <v>1</v>
      </c>
      <c r="V1311">
        <v>22.5</v>
      </c>
      <c r="W1311">
        <v>53.6</v>
      </c>
    </row>
    <row r="1312" spans="1:23" ht="16.5" x14ac:dyDescent="0.3">
      <c r="A1312" s="3">
        <v>1311</v>
      </c>
      <c r="B1312" s="1">
        <v>45141</v>
      </c>
      <c r="C1312" s="1" t="s">
        <v>63</v>
      </c>
      <c r="D1312" t="s">
        <v>26</v>
      </c>
      <c r="E1312">
        <v>15</v>
      </c>
      <c r="F1312" t="s">
        <v>21</v>
      </c>
      <c r="G1312">
        <v>130</v>
      </c>
      <c r="H1312">
        <v>6</v>
      </c>
      <c r="I1312" s="2">
        <f>IFERROR(Table2[[#This Row],[Defects]]/Table2[[#This Row],[Units Produced]],"")</f>
        <v>4.6153846153846156E-2</v>
      </c>
      <c r="J1312">
        <v>6.63</v>
      </c>
      <c r="K1312" s="4">
        <f>IFERROR(Table2[[#This Row],[Units Produced]]/Table2[[#This Row],[Production Time Hours]],"")</f>
        <v>19.607843137254903</v>
      </c>
      <c r="L1312">
        <v>49.59</v>
      </c>
      <c r="M1312">
        <v>16.09</v>
      </c>
      <c r="N1312">
        <v>297.02</v>
      </c>
      <c r="O1312">
        <v>3</v>
      </c>
      <c r="P1312">
        <v>2.65</v>
      </c>
      <c r="Q1312">
        <v>2.64</v>
      </c>
      <c r="R1312">
        <v>1.75</v>
      </c>
      <c r="S1312">
        <v>3.3000000000000002E-2</v>
      </c>
      <c r="T1312">
        <v>0.96</v>
      </c>
      <c r="U1312">
        <v>1</v>
      </c>
      <c r="V1312">
        <v>24</v>
      </c>
      <c r="W1312">
        <v>47.5</v>
      </c>
    </row>
    <row r="1313" spans="1:23" ht="16.5" x14ac:dyDescent="0.3">
      <c r="A1313" s="3">
        <v>1312</v>
      </c>
      <c r="B1313" s="1">
        <v>45142</v>
      </c>
      <c r="C1313" s="1" t="s">
        <v>63</v>
      </c>
      <c r="D1313" t="s">
        <v>20</v>
      </c>
      <c r="E1313">
        <v>2</v>
      </c>
      <c r="F1313" t="s">
        <v>21</v>
      </c>
      <c r="G1313">
        <v>157</v>
      </c>
      <c r="H1313">
        <v>3</v>
      </c>
      <c r="I1313" s="2">
        <f>IFERROR(Table2[[#This Row],[Defects]]/Table2[[#This Row],[Units Produced]],"")</f>
        <v>1.9108280254777069E-2</v>
      </c>
      <c r="J1313">
        <v>20.58</v>
      </c>
      <c r="K1313" s="4">
        <f>IFERROR(Table2[[#This Row],[Units Produced]]/Table2[[#This Row],[Production Time Hours]],"")</f>
        <v>7.6287657920310989</v>
      </c>
      <c r="L1313">
        <v>37.99</v>
      </c>
      <c r="M1313">
        <v>28.44</v>
      </c>
      <c r="N1313">
        <v>377.06</v>
      </c>
      <c r="O1313">
        <v>2</v>
      </c>
      <c r="P1313">
        <v>0.52</v>
      </c>
      <c r="Q1313">
        <v>1.9</v>
      </c>
      <c r="R1313">
        <v>2.41</v>
      </c>
      <c r="S1313">
        <v>2.3E-2</v>
      </c>
      <c r="T1313">
        <v>1.48</v>
      </c>
      <c r="U1313">
        <v>1</v>
      </c>
      <c r="V1313">
        <v>22</v>
      </c>
      <c r="W1313">
        <v>47.5</v>
      </c>
    </row>
    <row r="1314" spans="1:23" ht="16.5" x14ac:dyDescent="0.3">
      <c r="A1314" s="3">
        <v>1313</v>
      </c>
      <c r="B1314" s="1">
        <v>45143</v>
      </c>
      <c r="C1314" s="1" t="s">
        <v>63</v>
      </c>
      <c r="D1314" t="s">
        <v>27</v>
      </c>
      <c r="E1314">
        <v>18</v>
      </c>
      <c r="F1314" t="s">
        <v>25</v>
      </c>
      <c r="G1314">
        <v>98</v>
      </c>
      <c r="H1314">
        <v>2</v>
      </c>
      <c r="I1314" s="2">
        <f>IFERROR(Table2[[#This Row],[Defects]]/Table2[[#This Row],[Units Produced]],"")</f>
        <v>2.0408163265306121E-2</v>
      </c>
      <c r="J1314">
        <v>1.8</v>
      </c>
      <c r="K1314" s="4">
        <f>IFERROR(Table2[[#This Row],[Units Produced]]/Table2[[#This Row],[Production Time Hours]],"")</f>
        <v>54.444444444444443</v>
      </c>
      <c r="L1314">
        <v>27.79</v>
      </c>
      <c r="M1314">
        <v>21.5</v>
      </c>
      <c r="N1314">
        <v>197.39</v>
      </c>
      <c r="O1314">
        <v>4</v>
      </c>
      <c r="P1314">
        <v>2.52</v>
      </c>
      <c r="Q1314">
        <v>1.1499999999999999</v>
      </c>
      <c r="R1314">
        <v>1.92</v>
      </c>
      <c r="S1314">
        <v>1.0999999999999999E-2</v>
      </c>
      <c r="T1314">
        <v>1.49</v>
      </c>
      <c r="U1314">
        <v>0</v>
      </c>
      <c r="V1314">
        <v>21.3</v>
      </c>
      <c r="W1314">
        <v>42.8</v>
      </c>
    </row>
    <row r="1315" spans="1:23" ht="16.5" x14ac:dyDescent="0.3">
      <c r="A1315" s="3">
        <v>1314</v>
      </c>
      <c r="B1315" s="1">
        <v>45144</v>
      </c>
      <c r="C1315" s="1" t="s">
        <v>63</v>
      </c>
      <c r="D1315" t="s">
        <v>22</v>
      </c>
      <c r="E1315">
        <v>6</v>
      </c>
      <c r="F1315" t="s">
        <v>21</v>
      </c>
      <c r="G1315">
        <v>136</v>
      </c>
      <c r="H1315">
        <v>1</v>
      </c>
      <c r="I1315" s="2">
        <f>IFERROR(Table2[[#This Row],[Defects]]/Table2[[#This Row],[Units Produced]],"")</f>
        <v>7.3529411764705881E-3</v>
      </c>
      <c r="J1315">
        <v>17.27</v>
      </c>
      <c r="K1315" s="4">
        <f>IFERROR(Table2[[#This Row],[Units Produced]]/Table2[[#This Row],[Production Time Hours]],"")</f>
        <v>7.87492762015055</v>
      </c>
      <c r="L1315">
        <v>38.32</v>
      </c>
      <c r="M1315">
        <v>29.46</v>
      </c>
      <c r="N1315">
        <v>471.33</v>
      </c>
      <c r="O1315">
        <v>4</v>
      </c>
      <c r="P1315">
        <v>0.64</v>
      </c>
      <c r="Q1315">
        <v>1.33</v>
      </c>
      <c r="R1315">
        <v>2.2799999999999998</v>
      </c>
      <c r="S1315">
        <v>2.5000000000000001E-2</v>
      </c>
      <c r="U1315">
        <v>1</v>
      </c>
      <c r="V1315">
        <v>22.7</v>
      </c>
      <c r="W1315">
        <v>35</v>
      </c>
    </row>
    <row r="1316" spans="1:23" ht="16.5" x14ac:dyDescent="0.3">
      <c r="A1316" s="3">
        <v>1315</v>
      </c>
      <c r="B1316" s="1">
        <v>45145</v>
      </c>
      <c r="C1316" s="1" t="s">
        <v>63</v>
      </c>
      <c r="D1316" t="s">
        <v>27</v>
      </c>
      <c r="E1316">
        <v>18</v>
      </c>
      <c r="F1316" t="s">
        <v>23</v>
      </c>
      <c r="G1316">
        <v>53</v>
      </c>
      <c r="H1316">
        <v>6</v>
      </c>
      <c r="I1316" s="2">
        <f>IFERROR(Table2[[#This Row],[Defects]]/Table2[[#This Row],[Units Produced]],"")</f>
        <v>0.11320754716981132</v>
      </c>
      <c r="J1316">
        <v>1.7</v>
      </c>
      <c r="K1316" s="4">
        <f>IFERROR(Table2[[#This Row],[Units Produced]]/Table2[[#This Row],[Production Time Hours]],"")</f>
        <v>31.176470588235293</v>
      </c>
      <c r="L1316">
        <v>25.32</v>
      </c>
      <c r="M1316">
        <v>18.34</v>
      </c>
      <c r="N1316">
        <v>497.9</v>
      </c>
      <c r="O1316">
        <v>4</v>
      </c>
      <c r="P1316">
        <v>3.87</v>
      </c>
      <c r="Q1316">
        <v>2.33</v>
      </c>
      <c r="R1316">
        <v>0.92</v>
      </c>
      <c r="S1316">
        <v>4.1000000000000002E-2</v>
      </c>
      <c r="T1316">
        <v>1.6</v>
      </c>
      <c r="U1316">
        <v>1</v>
      </c>
      <c r="V1316">
        <v>24.7</v>
      </c>
      <c r="W1316">
        <v>50.3</v>
      </c>
    </row>
    <row r="1317" spans="1:23" ht="16.5" x14ac:dyDescent="0.3">
      <c r="A1317" s="3">
        <v>1316</v>
      </c>
      <c r="B1317" s="1">
        <v>45146</v>
      </c>
      <c r="C1317" s="1" t="s">
        <v>63</v>
      </c>
      <c r="D1317" t="s">
        <v>26</v>
      </c>
      <c r="E1317">
        <v>14</v>
      </c>
      <c r="F1317" t="s">
        <v>21</v>
      </c>
      <c r="G1317">
        <v>66</v>
      </c>
      <c r="H1317">
        <v>4</v>
      </c>
      <c r="I1317" s="2">
        <f>IFERROR(Table2[[#This Row],[Defects]]/Table2[[#This Row],[Units Produced]],"")</f>
        <v>6.0606060606060608E-2</v>
      </c>
      <c r="J1317">
        <v>15.36</v>
      </c>
      <c r="K1317" s="4">
        <f>IFERROR(Table2[[#This Row],[Units Produced]]/Table2[[#This Row],[Production Time Hours]],"")</f>
        <v>4.296875</v>
      </c>
      <c r="L1317">
        <v>22.7</v>
      </c>
      <c r="M1317">
        <v>15.84</v>
      </c>
      <c r="N1317">
        <v>453.83</v>
      </c>
      <c r="O1317">
        <v>4</v>
      </c>
      <c r="P1317">
        <v>3.08</v>
      </c>
      <c r="Q1317">
        <v>1.55</v>
      </c>
      <c r="R1317">
        <v>1.53</v>
      </c>
      <c r="S1317">
        <v>4.5999999999999999E-2</v>
      </c>
      <c r="T1317">
        <v>1.35</v>
      </c>
      <c r="U1317">
        <v>1</v>
      </c>
      <c r="V1317">
        <v>20.7</v>
      </c>
      <c r="W1317">
        <v>50.5</v>
      </c>
    </row>
    <row r="1318" spans="1:23" ht="16.5" x14ac:dyDescent="0.3">
      <c r="A1318" s="3">
        <v>1317</v>
      </c>
      <c r="B1318" s="1">
        <v>45147</v>
      </c>
      <c r="C1318" s="1" t="s">
        <v>63</v>
      </c>
      <c r="D1318" t="s">
        <v>27</v>
      </c>
      <c r="E1318">
        <v>20</v>
      </c>
      <c r="F1318" t="s">
        <v>23</v>
      </c>
      <c r="G1318">
        <v>181</v>
      </c>
      <c r="H1318">
        <v>6</v>
      </c>
      <c r="I1318" s="2">
        <f>IFERROR(Table2[[#This Row],[Defects]]/Table2[[#This Row],[Units Produced]],"")</f>
        <v>3.3149171270718231E-2</v>
      </c>
      <c r="J1318">
        <v>7.12</v>
      </c>
      <c r="K1318" s="4">
        <f>IFERROR(Table2[[#This Row],[Units Produced]]/Table2[[#This Row],[Production Time Hours]],"")</f>
        <v>25.421348314606742</v>
      </c>
      <c r="L1318">
        <v>30.09</v>
      </c>
      <c r="M1318">
        <v>15.45</v>
      </c>
      <c r="N1318">
        <v>381.88</v>
      </c>
      <c r="O1318">
        <v>1</v>
      </c>
      <c r="P1318">
        <v>3.24</v>
      </c>
      <c r="Q1318">
        <v>2.06</v>
      </c>
      <c r="R1318">
        <v>1.37</v>
      </c>
      <c r="S1318">
        <v>4.3999999999999997E-2</v>
      </c>
      <c r="T1318">
        <v>1.17</v>
      </c>
      <c r="U1318">
        <v>1</v>
      </c>
      <c r="V1318">
        <v>24.7</v>
      </c>
      <c r="W1318">
        <v>34.4</v>
      </c>
    </row>
    <row r="1319" spans="1:23" ht="16.5" x14ac:dyDescent="0.3">
      <c r="A1319" s="3">
        <v>1318</v>
      </c>
      <c r="B1319" s="1">
        <v>45148</v>
      </c>
      <c r="C1319" s="1" t="s">
        <v>63</v>
      </c>
      <c r="D1319" t="s">
        <v>26</v>
      </c>
      <c r="E1319">
        <v>15</v>
      </c>
      <c r="F1319" t="s">
        <v>25</v>
      </c>
      <c r="G1319">
        <v>113</v>
      </c>
      <c r="H1319">
        <v>3</v>
      </c>
      <c r="I1319" s="2">
        <f>IFERROR(Table2[[#This Row],[Defects]]/Table2[[#This Row],[Units Produced]],"")</f>
        <v>2.6548672566371681E-2</v>
      </c>
      <c r="J1319">
        <v>2.58</v>
      </c>
      <c r="K1319" s="4">
        <f>IFERROR(Table2[[#This Row],[Units Produced]]/Table2[[#This Row],[Production Time Hours]],"")</f>
        <v>43.798449612403097</v>
      </c>
      <c r="L1319">
        <v>27.95</v>
      </c>
      <c r="M1319">
        <v>24.23</v>
      </c>
      <c r="N1319">
        <v>369.3</v>
      </c>
      <c r="O1319">
        <v>1</v>
      </c>
      <c r="P1319">
        <v>1.23</v>
      </c>
      <c r="Q1319">
        <v>2.85</v>
      </c>
      <c r="R1319">
        <v>1.78</v>
      </c>
      <c r="S1319">
        <v>2.5000000000000001E-2</v>
      </c>
      <c r="T1319">
        <v>0.17</v>
      </c>
      <c r="U1319">
        <v>1</v>
      </c>
      <c r="V1319">
        <v>23.9</v>
      </c>
      <c r="W1319">
        <v>37.299999999999997</v>
      </c>
    </row>
    <row r="1320" spans="1:23" ht="16.5" x14ac:dyDescent="0.3">
      <c r="A1320" s="3">
        <v>1319</v>
      </c>
      <c r="B1320" s="1">
        <v>45149</v>
      </c>
      <c r="C1320" s="1" t="s">
        <v>63</v>
      </c>
      <c r="D1320" t="s">
        <v>27</v>
      </c>
      <c r="E1320">
        <v>18</v>
      </c>
      <c r="F1320" t="s">
        <v>21</v>
      </c>
      <c r="G1320">
        <v>92</v>
      </c>
      <c r="H1320">
        <v>5</v>
      </c>
      <c r="I1320" s="2">
        <f>IFERROR(Table2[[#This Row],[Defects]]/Table2[[#This Row],[Units Produced]],"")</f>
        <v>5.434782608695652E-2</v>
      </c>
      <c r="J1320">
        <v>7.31</v>
      </c>
      <c r="K1320" s="4">
        <f>IFERROR(Table2[[#This Row],[Units Produced]]/Table2[[#This Row],[Production Time Hours]],"")</f>
        <v>12.585499316005473</v>
      </c>
      <c r="L1320">
        <v>48.02</v>
      </c>
      <c r="M1320">
        <v>27.56</v>
      </c>
      <c r="N1320">
        <v>400.03</v>
      </c>
      <c r="O1320">
        <v>2</v>
      </c>
      <c r="P1320">
        <v>3.04</v>
      </c>
      <c r="Q1320">
        <v>0.82</v>
      </c>
      <c r="R1320">
        <v>0.79</v>
      </c>
      <c r="S1320">
        <v>1.0999999999999999E-2</v>
      </c>
      <c r="T1320">
        <v>0.38</v>
      </c>
      <c r="U1320">
        <v>1</v>
      </c>
      <c r="V1320">
        <v>21.2</v>
      </c>
      <c r="W1320">
        <v>31.7</v>
      </c>
    </row>
    <row r="1321" spans="1:23" ht="16.5" x14ac:dyDescent="0.3">
      <c r="A1321" s="3">
        <v>1320</v>
      </c>
      <c r="B1321" s="1">
        <v>45150</v>
      </c>
      <c r="C1321" s="1" t="s">
        <v>63</v>
      </c>
      <c r="D1321" t="s">
        <v>27</v>
      </c>
      <c r="E1321">
        <v>20</v>
      </c>
      <c r="F1321" t="s">
        <v>25</v>
      </c>
      <c r="G1321">
        <v>168</v>
      </c>
      <c r="H1321">
        <v>3</v>
      </c>
      <c r="I1321" s="2">
        <f>IFERROR(Table2[[#This Row],[Defects]]/Table2[[#This Row],[Units Produced]],"")</f>
        <v>1.7857142857142856E-2</v>
      </c>
      <c r="J1321">
        <v>3.86</v>
      </c>
      <c r="K1321" s="4">
        <f>IFERROR(Table2[[#This Row],[Units Produced]]/Table2[[#This Row],[Production Time Hours]],"")</f>
        <v>43.523316062176164</v>
      </c>
      <c r="L1321">
        <v>49.15</v>
      </c>
      <c r="M1321">
        <v>24.6</v>
      </c>
      <c r="N1321">
        <v>323.7</v>
      </c>
      <c r="O1321">
        <v>1</v>
      </c>
      <c r="P1321">
        <v>3.74</v>
      </c>
      <c r="Q1321">
        <v>0.47</v>
      </c>
      <c r="R1321">
        <v>1.38</v>
      </c>
      <c r="S1321">
        <v>4.7E-2</v>
      </c>
      <c r="T1321">
        <v>1.71</v>
      </c>
      <c r="U1321">
        <v>0</v>
      </c>
      <c r="V1321">
        <v>22.1</v>
      </c>
      <c r="W1321">
        <v>48</v>
      </c>
    </row>
    <row r="1322" spans="1:23" ht="16.5" x14ac:dyDescent="0.3">
      <c r="A1322" s="3">
        <v>1321</v>
      </c>
      <c r="B1322" s="1">
        <v>45151</v>
      </c>
      <c r="C1322" s="1" t="s">
        <v>63</v>
      </c>
      <c r="D1322" t="s">
        <v>22</v>
      </c>
      <c r="E1322">
        <v>5</v>
      </c>
      <c r="F1322" t="s">
        <v>21</v>
      </c>
      <c r="G1322">
        <v>159</v>
      </c>
      <c r="H1322">
        <v>1</v>
      </c>
      <c r="I1322" s="2">
        <f>IFERROR(Table2[[#This Row],[Defects]]/Table2[[#This Row],[Units Produced]],"")</f>
        <v>6.2893081761006293E-3</v>
      </c>
      <c r="J1322">
        <v>6.06</v>
      </c>
      <c r="K1322" s="4">
        <f>IFERROR(Table2[[#This Row],[Units Produced]]/Table2[[#This Row],[Production Time Hours]],"")</f>
        <v>26.237623762376238</v>
      </c>
      <c r="L1322">
        <v>22.96</v>
      </c>
      <c r="M1322">
        <v>27.36</v>
      </c>
      <c r="N1322">
        <v>194.39</v>
      </c>
      <c r="O1322">
        <v>3</v>
      </c>
      <c r="P1322">
        <v>1.55</v>
      </c>
      <c r="Q1322">
        <v>2.5499999999999998</v>
      </c>
      <c r="R1322">
        <v>1.89</v>
      </c>
      <c r="S1322">
        <v>3.6999999999999998E-2</v>
      </c>
      <c r="T1322">
        <v>1.67</v>
      </c>
      <c r="U1322">
        <v>1</v>
      </c>
      <c r="V1322">
        <v>19.899999999999999</v>
      </c>
      <c r="W1322">
        <v>47.2</v>
      </c>
    </row>
    <row r="1323" spans="1:23" ht="16.5" x14ac:dyDescent="0.3">
      <c r="A1323" s="3">
        <v>1322</v>
      </c>
      <c r="B1323" s="1">
        <v>45152</v>
      </c>
      <c r="C1323" s="1" t="s">
        <v>63</v>
      </c>
      <c r="D1323" t="s">
        <v>22</v>
      </c>
      <c r="E1323">
        <v>8</v>
      </c>
      <c r="F1323" t="s">
        <v>25</v>
      </c>
      <c r="G1323">
        <v>161</v>
      </c>
      <c r="H1323">
        <v>0</v>
      </c>
      <c r="I1323" s="2">
        <f>IFERROR(Table2[[#This Row],[Defects]]/Table2[[#This Row],[Units Produced]],"")</f>
        <v>0</v>
      </c>
      <c r="J1323">
        <v>16.809999999999999</v>
      </c>
      <c r="K1323" s="4">
        <f>IFERROR(Table2[[#This Row],[Units Produced]]/Table2[[#This Row],[Production Time Hours]],"")</f>
        <v>9.5776323616894707</v>
      </c>
      <c r="L1323">
        <v>12.66</v>
      </c>
      <c r="M1323">
        <v>22.77</v>
      </c>
      <c r="N1323">
        <v>455.87</v>
      </c>
      <c r="O1323">
        <v>3</v>
      </c>
      <c r="P1323">
        <v>4.7300000000000004</v>
      </c>
      <c r="Q1323">
        <v>2.09</v>
      </c>
      <c r="R1323">
        <v>1.55</v>
      </c>
      <c r="S1323">
        <v>2.9000000000000001E-2</v>
      </c>
      <c r="T1323">
        <v>1.07</v>
      </c>
      <c r="U1323">
        <v>2</v>
      </c>
      <c r="V1323">
        <v>21.5</v>
      </c>
      <c r="W1323">
        <v>50.6</v>
      </c>
    </row>
    <row r="1324" spans="1:23" ht="16.5" x14ac:dyDescent="0.3">
      <c r="A1324" s="3">
        <v>1323</v>
      </c>
      <c r="B1324" s="1">
        <v>45153</v>
      </c>
      <c r="C1324" s="1" t="s">
        <v>63</v>
      </c>
      <c r="D1324" t="s">
        <v>24</v>
      </c>
      <c r="E1324">
        <v>10</v>
      </c>
      <c r="F1324" t="s">
        <v>23</v>
      </c>
      <c r="G1324">
        <v>118</v>
      </c>
      <c r="H1324">
        <v>9</v>
      </c>
      <c r="I1324" s="2">
        <f>IFERROR(Table2[[#This Row],[Defects]]/Table2[[#This Row],[Units Produced]],"")</f>
        <v>7.6271186440677971E-2</v>
      </c>
      <c r="J1324">
        <v>20.16</v>
      </c>
      <c r="K1324" s="4">
        <f>IFERROR(Table2[[#This Row],[Units Produced]]/Table2[[#This Row],[Production Time Hours]],"")</f>
        <v>5.8531746031746028</v>
      </c>
      <c r="L1324">
        <v>18.079999999999998</v>
      </c>
      <c r="M1324">
        <v>16.7</v>
      </c>
      <c r="N1324">
        <v>362.7</v>
      </c>
      <c r="O1324">
        <v>1</v>
      </c>
      <c r="P1324">
        <v>1.88</v>
      </c>
      <c r="Q1324">
        <v>1.45</v>
      </c>
      <c r="R1324">
        <v>0.75</v>
      </c>
      <c r="S1324">
        <v>4.1000000000000002E-2</v>
      </c>
      <c r="T1324">
        <v>1.61</v>
      </c>
      <c r="U1324">
        <v>1</v>
      </c>
      <c r="V1324">
        <v>23.9</v>
      </c>
      <c r="W1324">
        <v>39.9</v>
      </c>
    </row>
    <row r="1325" spans="1:23" ht="16.5" x14ac:dyDescent="0.3">
      <c r="A1325" s="3">
        <v>1324</v>
      </c>
      <c r="B1325" s="1">
        <v>45154</v>
      </c>
      <c r="C1325" s="1" t="s">
        <v>63</v>
      </c>
      <c r="D1325" t="s">
        <v>27</v>
      </c>
      <c r="E1325">
        <v>17</v>
      </c>
      <c r="F1325" t="s">
        <v>23</v>
      </c>
      <c r="G1325">
        <v>105</v>
      </c>
      <c r="I1325" s="2">
        <f>IFERROR(Table2[[#This Row],[Defects]]/Table2[[#This Row],[Units Produced]],"")</f>
        <v>0</v>
      </c>
      <c r="J1325">
        <v>11.08</v>
      </c>
      <c r="K1325" s="4">
        <f>IFERROR(Table2[[#This Row],[Units Produced]]/Table2[[#This Row],[Production Time Hours]],"")</f>
        <v>9.4765342960288805</v>
      </c>
      <c r="L1325">
        <v>47.07</v>
      </c>
      <c r="M1325">
        <v>27.08</v>
      </c>
      <c r="N1325">
        <v>131.58000000000001</v>
      </c>
      <c r="O1325">
        <v>4</v>
      </c>
      <c r="P1325">
        <v>1.79</v>
      </c>
      <c r="Q1325">
        <v>1.71</v>
      </c>
      <c r="R1325">
        <v>1.58</v>
      </c>
      <c r="S1325">
        <v>1.4E-2</v>
      </c>
      <c r="T1325">
        <v>0.56999999999999995</v>
      </c>
      <c r="U1325">
        <v>0</v>
      </c>
      <c r="V1325">
        <v>21.2</v>
      </c>
      <c r="W1325">
        <v>43.4</v>
      </c>
    </row>
    <row r="1326" spans="1:23" ht="16.5" x14ac:dyDescent="0.3">
      <c r="A1326" s="3">
        <v>1325</v>
      </c>
      <c r="B1326" s="1">
        <v>45155</v>
      </c>
      <c r="C1326" s="1" t="s">
        <v>63</v>
      </c>
      <c r="D1326" t="s">
        <v>22</v>
      </c>
      <c r="E1326">
        <v>6</v>
      </c>
      <c r="F1326" t="s">
        <v>25</v>
      </c>
      <c r="G1326">
        <v>125</v>
      </c>
      <c r="H1326">
        <v>5</v>
      </c>
      <c r="I1326" s="2">
        <f>IFERROR(Table2[[#This Row],[Defects]]/Table2[[#This Row],[Units Produced]],"")</f>
        <v>0.04</v>
      </c>
      <c r="J1326">
        <v>10.59</v>
      </c>
      <c r="K1326" s="4">
        <f>IFERROR(Table2[[#This Row],[Units Produced]]/Table2[[#This Row],[Production Time Hours]],"")</f>
        <v>11.803588290840416</v>
      </c>
      <c r="L1326">
        <v>16.059999999999999</v>
      </c>
      <c r="M1326">
        <v>20.45</v>
      </c>
      <c r="N1326">
        <v>298.83999999999997</v>
      </c>
      <c r="O1326">
        <v>4</v>
      </c>
      <c r="P1326">
        <v>1.93</v>
      </c>
      <c r="Q1326">
        <v>2.73</v>
      </c>
      <c r="R1326">
        <v>1.97</v>
      </c>
      <c r="S1326">
        <v>1.2999999999999999E-2</v>
      </c>
      <c r="T1326">
        <v>0.05</v>
      </c>
      <c r="U1326">
        <v>2</v>
      </c>
      <c r="V1326">
        <v>23.6</v>
      </c>
      <c r="W1326">
        <v>54</v>
      </c>
    </row>
    <row r="1327" spans="1:23" ht="16.5" x14ac:dyDescent="0.3">
      <c r="A1327" s="3">
        <v>1326</v>
      </c>
      <c r="B1327" s="1">
        <v>45156</v>
      </c>
      <c r="C1327" s="1" t="s">
        <v>63</v>
      </c>
      <c r="D1327" t="s">
        <v>22</v>
      </c>
      <c r="E1327">
        <v>7</v>
      </c>
      <c r="F1327" t="s">
        <v>25</v>
      </c>
      <c r="G1327">
        <v>50</v>
      </c>
      <c r="H1327">
        <v>8</v>
      </c>
      <c r="I1327" s="2">
        <f>IFERROR(Table2[[#This Row],[Defects]]/Table2[[#This Row],[Units Produced]],"")</f>
        <v>0.16</v>
      </c>
      <c r="J1327">
        <v>11.62</v>
      </c>
      <c r="K1327" s="4">
        <f>IFERROR(Table2[[#This Row],[Units Produced]]/Table2[[#This Row],[Production Time Hours]],"")</f>
        <v>4.3029259896729783</v>
      </c>
      <c r="L1327">
        <v>34.71</v>
      </c>
      <c r="M1327">
        <v>25.39</v>
      </c>
      <c r="N1327">
        <v>279.14</v>
      </c>
      <c r="O1327">
        <v>4</v>
      </c>
      <c r="R1327">
        <v>1.83</v>
      </c>
      <c r="S1327">
        <v>3.7999999999999999E-2</v>
      </c>
      <c r="T1327">
        <v>0.76</v>
      </c>
      <c r="U1327">
        <v>2</v>
      </c>
      <c r="V1327">
        <v>19.2</v>
      </c>
      <c r="W1327">
        <v>30</v>
      </c>
    </row>
    <row r="1328" spans="1:23" ht="16.5" x14ac:dyDescent="0.3">
      <c r="A1328" s="3">
        <v>1327</v>
      </c>
      <c r="B1328" s="1">
        <v>45157</v>
      </c>
      <c r="C1328" s="1" t="s">
        <v>63</v>
      </c>
      <c r="D1328" t="s">
        <v>20</v>
      </c>
      <c r="E1328">
        <v>3</v>
      </c>
      <c r="F1328" t="s">
        <v>21</v>
      </c>
      <c r="G1328">
        <v>99</v>
      </c>
      <c r="H1328">
        <v>8</v>
      </c>
      <c r="I1328" s="2">
        <f>IFERROR(Table2[[#This Row],[Defects]]/Table2[[#This Row],[Units Produced]],"")</f>
        <v>8.0808080808080815E-2</v>
      </c>
      <c r="J1328">
        <v>11.83</v>
      </c>
      <c r="K1328" s="4">
        <f>IFERROR(Table2[[#This Row],[Units Produced]]/Table2[[#This Row],[Production Time Hours]],"")</f>
        <v>8.368554522400677</v>
      </c>
      <c r="L1328">
        <v>11.56</v>
      </c>
      <c r="M1328">
        <v>16.71</v>
      </c>
      <c r="N1328">
        <v>137.96</v>
      </c>
      <c r="O1328">
        <v>3</v>
      </c>
      <c r="P1328">
        <v>1.54</v>
      </c>
      <c r="Q1328">
        <v>0.03</v>
      </c>
      <c r="R1328">
        <v>2.0699999999999998</v>
      </c>
      <c r="S1328">
        <v>1.2999999999999999E-2</v>
      </c>
      <c r="T1328">
        <v>1.7</v>
      </c>
      <c r="U1328">
        <v>1</v>
      </c>
      <c r="V1328">
        <v>19</v>
      </c>
      <c r="W1328">
        <v>39.1</v>
      </c>
    </row>
    <row r="1329" spans="1:23" ht="16.5" x14ac:dyDescent="0.3">
      <c r="A1329" s="3">
        <v>1328</v>
      </c>
      <c r="B1329" s="1">
        <v>45158</v>
      </c>
      <c r="C1329" s="1" t="s">
        <v>63</v>
      </c>
      <c r="D1329" t="s">
        <v>20</v>
      </c>
      <c r="E1329">
        <v>3</v>
      </c>
      <c r="F1329" t="s">
        <v>23</v>
      </c>
      <c r="G1329">
        <v>124</v>
      </c>
      <c r="H1329">
        <v>8</v>
      </c>
      <c r="I1329" s="2">
        <f>IFERROR(Table2[[#This Row],[Defects]]/Table2[[#This Row],[Units Produced]],"")</f>
        <v>6.4516129032258063E-2</v>
      </c>
      <c r="J1329">
        <v>6.4</v>
      </c>
      <c r="K1329" s="4">
        <f>IFERROR(Table2[[#This Row],[Units Produced]]/Table2[[#This Row],[Production Time Hours]],"")</f>
        <v>19.375</v>
      </c>
      <c r="L1329">
        <v>30.28</v>
      </c>
      <c r="M1329">
        <v>19.23</v>
      </c>
      <c r="N1329">
        <v>246.26</v>
      </c>
      <c r="O1329">
        <v>3</v>
      </c>
      <c r="P1329">
        <v>3.07</v>
      </c>
      <c r="Q1329">
        <v>2.17</v>
      </c>
      <c r="R1329">
        <v>1.19</v>
      </c>
      <c r="S1329">
        <v>1.2E-2</v>
      </c>
      <c r="T1329">
        <v>0.09</v>
      </c>
      <c r="U1329">
        <v>1</v>
      </c>
      <c r="V1329">
        <v>18.100000000000001</v>
      </c>
      <c r="W1329">
        <v>41.1</v>
      </c>
    </row>
    <row r="1330" spans="1:23" ht="16.5" x14ac:dyDescent="0.3">
      <c r="A1330" s="3">
        <v>1329</v>
      </c>
      <c r="B1330" s="1">
        <v>45159</v>
      </c>
      <c r="C1330" s="1" t="s">
        <v>63</v>
      </c>
      <c r="D1330" t="s">
        <v>26</v>
      </c>
      <c r="E1330">
        <v>15</v>
      </c>
      <c r="F1330" t="s">
        <v>21</v>
      </c>
      <c r="G1330">
        <v>93</v>
      </c>
      <c r="H1330">
        <v>9</v>
      </c>
      <c r="I1330" s="2">
        <f>IFERROR(Table2[[#This Row],[Defects]]/Table2[[#This Row],[Units Produced]],"")</f>
        <v>9.6774193548387094E-2</v>
      </c>
      <c r="J1330">
        <v>23.75</v>
      </c>
      <c r="K1330" s="4">
        <f>IFERROR(Table2[[#This Row],[Units Produced]]/Table2[[#This Row],[Production Time Hours]],"")</f>
        <v>3.9157894736842107</v>
      </c>
      <c r="L1330">
        <v>26.28</v>
      </c>
      <c r="M1330">
        <v>21.22</v>
      </c>
      <c r="N1330">
        <v>183.13</v>
      </c>
      <c r="O1330">
        <v>2</v>
      </c>
      <c r="P1330">
        <v>1.32</v>
      </c>
      <c r="Q1330">
        <v>2.92</v>
      </c>
      <c r="R1330">
        <v>2.06</v>
      </c>
      <c r="S1330">
        <v>3.9E-2</v>
      </c>
      <c r="T1330">
        <v>0.21</v>
      </c>
      <c r="U1330">
        <v>2</v>
      </c>
      <c r="V1330">
        <v>18.3</v>
      </c>
      <c r="W1330">
        <v>47.2</v>
      </c>
    </row>
    <row r="1331" spans="1:23" ht="16.5" x14ac:dyDescent="0.3">
      <c r="A1331" s="3">
        <v>1330</v>
      </c>
      <c r="B1331" s="1">
        <v>45160</v>
      </c>
      <c r="C1331" s="1" t="s">
        <v>63</v>
      </c>
      <c r="D1331" t="s">
        <v>26</v>
      </c>
      <c r="E1331">
        <v>15</v>
      </c>
      <c r="F1331" t="s">
        <v>25</v>
      </c>
      <c r="G1331">
        <v>73</v>
      </c>
      <c r="H1331">
        <v>4</v>
      </c>
      <c r="I1331" s="2">
        <f>IFERROR(Table2[[#This Row],[Defects]]/Table2[[#This Row],[Units Produced]],"")</f>
        <v>5.4794520547945202E-2</v>
      </c>
      <c r="J1331">
        <v>16.37</v>
      </c>
      <c r="K1331" s="4">
        <f>IFERROR(Table2[[#This Row],[Units Produced]]/Table2[[#This Row],[Production Time Hours]],"")</f>
        <v>4.4593769089798405</v>
      </c>
      <c r="L1331">
        <v>38.42</v>
      </c>
      <c r="M1331">
        <v>29.52</v>
      </c>
      <c r="N1331">
        <v>117.71</v>
      </c>
      <c r="O1331">
        <v>4</v>
      </c>
      <c r="P1331">
        <v>3.88</v>
      </c>
      <c r="Q1331">
        <v>0.56000000000000005</v>
      </c>
      <c r="R1331">
        <v>1.7</v>
      </c>
      <c r="S1331">
        <v>0.04</v>
      </c>
      <c r="T1331">
        <v>0.72</v>
      </c>
      <c r="U1331">
        <v>2</v>
      </c>
      <c r="V1331">
        <v>19.600000000000001</v>
      </c>
      <c r="W1331">
        <v>45.3</v>
      </c>
    </row>
    <row r="1332" spans="1:23" ht="16.5" x14ac:dyDescent="0.3">
      <c r="A1332" s="3">
        <v>1331</v>
      </c>
      <c r="B1332" s="1">
        <v>45161</v>
      </c>
      <c r="C1332" s="1" t="s">
        <v>63</v>
      </c>
      <c r="D1332" t="s">
        <v>27</v>
      </c>
      <c r="E1332">
        <v>17</v>
      </c>
      <c r="F1332" t="s">
        <v>21</v>
      </c>
      <c r="G1332">
        <v>77</v>
      </c>
      <c r="H1332">
        <v>7</v>
      </c>
      <c r="I1332" s="2">
        <f>IFERROR(Table2[[#This Row],[Defects]]/Table2[[#This Row],[Units Produced]],"")</f>
        <v>9.0909090909090912E-2</v>
      </c>
      <c r="J1332">
        <v>18.8</v>
      </c>
      <c r="K1332" s="4">
        <f>IFERROR(Table2[[#This Row],[Units Produced]]/Table2[[#This Row],[Production Time Hours]],"")</f>
        <v>4.0957446808510634</v>
      </c>
      <c r="L1332">
        <v>30.45</v>
      </c>
      <c r="M1332">
        <v>24.56</v>
      </c>
      <c r="N1332">
        <v>108.83</v>
      </c>
      <c r="O1332">
        <v>4</v>
      </c>
      <c r="P1332">
        <v>4.9400000000000004</v>
      </c>
      <c r="Q1332">
        <v>0.54</v>
      </c>
      <c r="R1332">
        <v>1.98</v>
      </c>
      <c r="S1332">
        <v>2.7E-2</v>
      </c>
      <c r="T1332">
        <v>0.7</v>
      </c>
      <c r="U1332">
        <v>0</v>
      </c>
      <c r="V1332">
        <v>24.5</v>
      </c>
      <c r="W1332">
        <v>35.299999999999997</v>
      </c>
    </row>
    <row r="1333" spans="1:23" ht="16.5" x14ac:dyDescent="0.3">
      <c r="A1333" s="3">
        <v>1332</v>
      </c>
      <c r="B1333" s="1">
        <v>45162</v>
      </c>
      <c r="C1333" s="1" t="s">
        <v>63</v>
      </c>
      <c r="D1333" t="s">
        <v>22</v>
      </c>
      <c r="E1333">
        <v>8</v>
      </c>
      <c r="F1333" t="s">
        <v>21</v>
      </c>
      <c r="G1333">
        <v>144</v>
      </c>
      <c r="H1333">
        <v>7</v>
      </c>
      <c r="I1333" s="2">
        <f>IFERROR(Table2[[#This Row],[Defects]]/Table2[[#This Row],[Units Produced]],"")</f>
        <v>4.8611111111111112E-2</v>
      </c>
      <c r="J1333">
        <v>11.17</v>
      </c>
      <c r="K1333" s="4">
        <f>IFERROR(Table2[[#This Row],[Units Produced]]/Table2[[#This Row],[Production Time Hours]],"")</f>
        <v>12.891674127126231</v>
      </c>
      <c r="L1333">
        <v>29.4</v>
      </c>
      <c r="M1333">
        <v>25.4</v>
      </c>
      <c r="N1333">
        <v>211.5</v>
      </c>
      <c r="O1333">
        <v>4</v>
      </c>
      <c r="P1333">
        <v>4.87</v>
      </c>
      <c r="Q1333">
        <v>0.38</v>
      </c>
      <c r="R1333">
        <v>1.41</v>
      </c>
      <c r="S1333">
        <v>2.5999999999999999E-2</v>
      </c>
      <c r="T1333">
        <v>1.05</v>
      </c>
      <c r="U1333">
        <v>1</v>
      </c>
      <c r="V1333">
        <v>24.9</v>
      </c>
      <c r="W1333">
        <v>34.700000000000003</v>
      </c>
    </row>
    <row r="1334" spans="1:23" ht="16.5" x14ac:dyDescent="0.3">
      <c r="A1334" s="3">
        <v>1333</v>
      </c>
      <c r="B1334" s="1">
        <v>45163</v>
      </c>
      <c r="C1334" s="1" t="s">
        <v>63</v>
      </c>
      <c r="D1334" t="s">
        <v>20</v>
      </c>
      <c r="E1334">
        <v>2</v>
      </c>
      <c r="F1334" t="s">
        <v>23</v>
      </c>
      <c r="G1334">
        <v>146</v>
      </c>
      <c r="H1334">
        <v>1</v>
      </c>
      <c r="I1334" s="2">
        <f>IFERROR(Table2[[#This Row],[Defects]]/Table2[[#This Row],[Units Produced]],"")</f>
        <v>6.8493150684931503E-3</v>
      </c>
      <c r="J1334">
        <v>18.5</v>
      </c>
      <c r="K1334" s="4">
        <f>IFERROR(Table2[[#This Row],[Units Produced]]/Table2[[#This Row],[Production Time Hours]],"")</f>
        <v>7.8918918918918921</v>
      </c>
      <c r="L1334">
        <v>34.979999999999997</v>
      </c>
      <c r="M1334">
        <v>26.66</v>
      </c>
      <c r="N1334">
        <v>136.66999999999999</v>
      </c>
      <c r="O1334">
        <v>4</v>
      </c>
      <c r="P1334">
        <v>0.59</v>
      </c>
      <c r="R1334">
        <v>0.89</v>
      </c>
      <c r="S1334">
        <v>2.8000000000000001E-2</v>
      </c>
      <c r="T1334">
        <v>1.03</v>
      </c>
      <c r="U1334">
        <v>0</v>
      </c>
      <c r="V1334">
        <v>18.5</v>
      </c>
      <c r="W1334">
        <v>51.8</v>
      </c>
    </row>
    <row r="1335" spans="1:23" ht="16.5" x14ac:dyDescent="0.3">
      <c r="A1335" s="3">
        <v>1334</v>
      </c>
      <c r="B1335" s="1">
        <v>45164</v>
      </c>
      <c r="C1335" s="1" t="s">
        <v>63</v>
      </c>
      <c r="D1335" t="s">
        <v>24</v>
      </c>
      <c r="E1335">
        <v>10</v>
      </c>
      <c r="F1335" t="s">
        <v>21</v>
      </c>
      <c r="G1335">
        <v>119</v>
      </c>
      <c r="H1335">
        <v>6</v>
      </c>
      <c r="I1335" s="2">
        <f>IFERROR(Table2[[#This Row],[Defects]]/Table2[[#This Row],[Units Produced]],"")</f>
        <v>5.0420168067226892E-2</v>
      </c>
      <c r="J1335">
        <v>16.72</v>
      </c>
      <c r="K1335" s="4">
        <f>IFERROR(Table2[[#This Row],[Units Produced]]/Table2[[#This Row],[Production Time Hours]],"")</f>
        <v>7.1172248803827758</v>
      </c>
      <c r="L1335">
        <v>38.049999999999997</v>
      </c>
      <c r="M1335">
        <v>22.39</v>
      </c>
      <c r="N1335">
        <v>436.87</v>
      </c>
      <c r="O1335">
        <v>4</v>
      </c>
      <c r="P1335">
        <v>4.0599999999999996</v>
      </c>
      <c r="Q1335">
        <v>2.34</v>
      </c>
      <c r="R1335">
        <v>2.48</v>
      </c>
      <c r="S1335">
        <v>2.5000000000000001E-2</v>
      </c>
      <c r="U1335">
        <v>2</v>
      </c>
      <c r="V1335">
        <v>22.5</v>
      </c>
      <c r="W1335">
        <v>43.4</v>
      </c>
    </row>
    <row r="1336" spans="1:23" ht="16.5" x14ac:dyDescent="0.3">
      <c r="A1336" s="3">
        <v>1335</v>
      </c>
      <c r="B1336" s="1">
        <v>45165</v>
      </c>
      <c r="C1336" s="1" t="s">
        <v>63</v>
      </c>
      <c r="D1336" t="s">
        <v>26</v>
      </c>
      <c r="E1336">
        <v>15</v>
      </c>
      <c r="F1336" t="s">
        <v>23</v>
      </c>
      <c r="G1336">
        <v>101</v>
      </c>
      <c r="H1336">
        <v>1</v>
      </c>
      <c r="I1336" s="2">
        <f>IFERROR(Table2[[#This Row],[Defects]]/Table2[[#This Row],[Units Produced]],"")</f>
        <v>9.9009900990099011E-3</v>
      </c>
      <c r="J1336">
        <v>20.02</v>
      </c>
      <c r="K1336" s="4">
        <f>IFERROR(Table2[[#This Row],[Units Produced]]/Table2[[#This Row],[Production Time Hours]],"")</f>
        <v>5.0449550449550449</v>
      </c>
      <c r="L1336">
        <v>35.909999999999997</v>
      </c>
      <c r="M1336">
        <v>17.329999999999998</v>
      </c>
      <c r="N1336">
        <v>490.3</v>
      </c>
      <c r="O1336">
        <v>1</v>
      </c>
      <c r="Q1336">
        <v>1.62</v>
      </c>
      <c r="R1336">
        <v>2.12</v>
      </c>
      <c r="S1336">
        <v>2.8000000000000001E-2</v>
      </c>
      <c r="T1336">
        <v>1.0900000000000001</v>
      </c>
      <c r="U1336">
        <v>0</v>
      </c>
      <c r="V1336">
        <v>21.1</v>
      </c>
      <c r="W1336">
        <v>44.7</v>
      </c>
    </row>
    <row r="1337" spans="1:23" ht="16.5" x14ac:dyDescent="0.3">
      <c r="A1337" s="3">
        <v>1336</v>
      </c>
      <c r="B1337" s="1">
        <v>45166</v>
      </c>
      <c r="C1337" s="1" t="s">
        <v>63</v>
      </c>
      <c r="D1337" t="s">
        <v>24</v>
      </c>
      <c r="E1337">
        <v>12</v>
      </c>
      <c r="F1337" t="s">
        <v>23</v>
      </c>
      <c r="G1337">
        <v>148</v>
      </c>
      <c r="I1337" s="2">
        <f>IFERROR(Table2[[#This Row],[Defects]]/Table2[[#This Row],[Units Produced]],"")</f>
        <v>0</v>
      </c>
      <c r="J1337">
        <v>2.02</v>
      </c>
      <c r="K1337" s="4">
        <f>IFERROR(Table2[[#This Row],[Units Produced]]/Table2[[#This Row],[Production Time Hours]],"")</f>
        <v>73.267326732673268</v>
      </c>
      <c r="L1337">
        <v>45.34</v>
      </c>
      <c r="M1337">
        <v>19.600000000000001</v>
      </c>
      <c r="N1337">
        <v>285.52999999999997</v>
      </c>
      <c r="O1337">
        <v>2</v>
      </c>
      <c r="P1337">
        <v>3.78</v>
      </c>
      <c r="R1337">
        <v>2.02</v>
      </c>
      <c r="S1337">
        <v>1.7000000000000001E-2</v>
      </c>
      <c r="U1337">
        <v>2</v>
      </c>
      <c r="V1337">
        <v>23.1</v>
      </c>
      <c r="W1337">
        <v>33.799999999999997</v>
      </c>
    </row>
    <row r="1338" spans="1:23" ht="16.5" x14ac:dyDescent="0.3">
      <c r="A1338" s="3">
        <v>1337</v>
      </c>
      <c r="B1338" s="1">
        <v>45167</v>
      </c>
      <c r="C1338" s="1" t="s">
        <v>63</v>
      </c>
      <c r="D1338" t="s">
        <v>24</v>
      </c>
      <c r="E1338">
        <v>11</v>
      </c>
      <c r="F1338" t="s">
        <v>25</v>
      </c>
      <c r="G1338">
        <v>148</v>
      </c>
      <c r="H1338">
        <v>2</v>
      </c>
      <c r="I1338" s="2">
        <f>IFERROR(Table2[[#This Row],[Defects]]/Table2[[#This Row],[Units Produced]],"")</f>
        <v>1.3513513513513514E-2</v>
      </c>
      <c r="J1338">
        <v>2.04</v>
      </c>
      <c r="K1338" s="4">
        <f>IFERROR(Table2[[#This Row],[Units Produced]]/Table2[[#This Row],[Production Time Hours]],"")</f>
        <v>72.549019607843135</v>
      </c>
      <c r="L1338">
        <v>14.57</v>
      </c>
      <c r="M1338">
        <v>18.7</v>
      </c>
      <c r="N1338">
        <v>335.95</v>
      </c>
      <c r="O1338">
        <v>3</v>
      </c>
      <c r="P1338">
        <v>1.91</v>
      </c>
      <c r="R1338">
        <v>2.34</v>
      </c>
      <c r="S1338">
        <v>3.3000000000000002E-2</v>
      </c>
      <c r="T1338">
        <v>1.41</v>
      </c>
      <c r="U1338">
        <v>1</v>
      </c>
      <c r="V1338">
        <v>18</v>
      </c>
      <c r="W1338">
        <v>36.700000000000003</v>
      </c>
    </row>
    <row r="1339" spans="1:23" ht="16.5" x14ac:dyDescent="0.3">
      <c r="A1339" s="3">
        <v>1338</v>
      </c>
      <c r="B1339" s="1">
        <v>45168</v>
      </c>
      <c r="C1339" s="1" t="s">
        <v>63</v>
      </c>
      <c r="D1339" t="s">
        <v>24</v>
      </c>
      <c r="E1339">
        <v>12</v>
      </c>
      <c r="F1339" t="s">
        <v>25</v>
      </c>
      <c r="G1339">
        <v>151</v>
      </c>
      <c r="I1339" s="2">
        <f>IFERROR(Table2[[#This Row],[Defects]]/Table2[[#This Row],[Units Produced]],"")</f>
        <v>0</v>
      </c>
      <c r="J1339">
        <v>14.09</v>
      </c>
      <c r="K1339" s="4">
        <f>IFERROR(Table2[[#This Row],[Units Produced]]/Table2[[#This Row],[Production Time Hours]],"")</f>
        <v>10.716820440028389</v>
      </c>
      <c r="L1339">
        <v>48.32</v>
      </c>
      <c r="M1339">
        <v>28.45</v>
      </c>
      <c r="N1339">
        <v>479.82</v>
      </c>
      <c r="O1339">
        <v>2</v>
      </c>
      <c r="P1339">
        <v>1.74</v>
      </c>
      <c r="Q1339">
        <v>1.05</v>
      </c>
      <c r="R1339">
        <v>2.4500000000000002</v>
      </c>
      <c r="S1339">
        <v>3.1E-2</v>
      </c>
      <c r="T1339">
        <v>1.88</v>
      </c>
      <c r="U1339">
        <v>0</v>
      </c>
      <c r="V1339">
        <v>24.8</v>
      </c>
      <c r="W1339">
        <v>35</v>
      </c>
    </row>
    <row r="1340" spans="1:23" ht="16.5" x14ac:dyDescent="0.3">
      <c r="A1340" s="3">
        <v>1339</v>
      </c>
      <c r="B1340" s="1">
        <v>45169</v>
      </c>
      <c r="C1340" s="1" t="s">
        <v>63</v>
      </c>
      <c r="D1340" t="s">
        <v>24</v>
      </c>
      <c r="E1340">
        <v>11</v>
      </c>
      <c r="F1340" t="s">
        <v>23</v>
      </c>
      <c r="G1340">
        <v>95</v>
      </c>
      <c r="H1340">
        <v>3</v>
      </c>
      <c r="I1340" s="2">
        <f>IFERROR(Table2[[#This Row],[Defects]]/Table2[[#This Row],[Units Produced]],"")</f>
        <v>3.1578947368421054E-2</v>
      </c>
      <c r="J1340">
        <v>9.7100000000000009</v>
      </c>
      <c r="K1340" s="4">
        <f>IFERROR(Table2[[#This Row],[Units Produced]]/Table2[[#This Row],[Production Time Hours]],"")</f>
        <v>9.7837281153450046</v>
      </c>
      <c r="L1340">
        <v>37.1</v>
      </c>
      <c r="M1340">
        <v>25.93</v>
      </c>
      <c r="N1340">
        <v>400.16</v>
      </c>
      <c r="O1340">
        <v>1</v>
      </c>
      <c r="Q1340">
        <v>1.52</v>
      </c>
      <c r="R1340">
        <v>1.24</v>
      </c>
      <c r="S1340">
        <v>3.6999999999999998E-2</v>
      </c>
      <c r="T1340">
        <v>1.99</v>
      </c>
      <c r="U1340">
        <v>0</v>
      </c>
      <c r="V1340">
        <v>21.9</v>
      </c>
      <c r="W1340">
        <v>41.1</v>
      </c>
    </row>
    <row r="1341" spans="1:23" ht="16.5" x14ac:dyDescent="0.3">
      <c r="A1341" s="3">
        <v>1340</v>
      </c>
      <c r="B1341" s="1">
        <v>45170</v>
      </c>
      <c r="C1341" s="1" t="s">
        <v>64</v>
      </c>
      <c r="D1341" t="s">
        <v>26</v>
      </c>
      <c r="E1341">
        <v>16</v>
      </c>
      <c r="F1341" t="s">
        <v>23</v>
      </c>
      <c r="G1341">
        <v>72</v>
      </c>
      <c r="H1341">
        <v>4</v>
      </c>
      <c r="I1341" s="2">
        <f>IFERROR(Table2[[#This Row],[Defects]]/Table2[[#This Row],[Units Produced]],"")</f>
        <v>5.5555555555555552E-2</v>
      </c>
      <c r="J1341">
        <v>19.46</v>
      </c>
      <c r="K1341" s="4">
        <f>IFERROR(Table2[[#This Row],[Units Produced]]/Table2[[#This Row],[Production Time Hours]],"")</f>
        <v>3.699897225077081</v>
      </c>
      <c r="L1341">
        <v>17.91</v>
      </c>
      <c r="M1341">
        <v>23.29</v>
      </c>
      <c r="N1341">
        <v>303.7</v>
      </c>
      <c r="O1341">
        <v>4</v>
      </c>
      <c r="P1341">
        <v>4.9800000000000004</v>
      </c>
      <c r="Q1341">
        <v>1.41</v>
      </c>
      <c r="R1341">
        <v>0.67</v>
      </c>
      <c r="S1341">
        <v>1.7000000000000001E-2</v>
      </c>
      <c r="T1341">
        <v>0.89</v>
      </c>
      <c r="U1341">
        <v>2</v>
      </c>
      <c r="V1341">
        <v>24.8</v>
      </c>
      <c r="W1341">
        <v>40.200000000000003</v>
      </c>
    </row>
    <row r="1342" spans="1:23" ht="16.5" x14ac:dyDescent="0.3">
      <c r="A1342" s="3">
        <v>1341</v>
      </c>
      <c r="B1342" s="1">
        <v>45171</v>
      </c>
      <c r="C1342" s="1" t="s">
        <v>64</v>
      </c>
      <c r="D1342" t="s">
        <v>24</v>
      </c>
      <c r="E1342">
        <v>10</v>
      </c>
      <c r="F1342" t="s">
        <v>23</v>
      </c>
      <c r="G1342">
        <v>94</v>
      </c>
      <c r="I1342" s="2">
        <f>IFERROR(Table2[[#This Row],[Defects]]/Table2[[#This Row],[Units Produced]],"")</f>
        <v>0</v>
      </c>
      <c r="J1342">
        <v>4.8099999999999996</v>
      </c>
      <c r="K1342" s="4">
        <f>IFERROR(Table2[[#This Row],[Units Produced]]/Table2[[#This Row],[Production Time Hours]],"")</f>
        <v>19.542619542619544</v>
      </c>
      <c r="L1342">
        <v>26.54</v>
      </c>
      <c r="M1342">
        <v>18.649999999999999</v>
      </c>
      <c r="N1342">
        <v>270.37</v>
      </c>
      <c r="O1342">
        <v>2</v>
      </c>
      <c r="P1342">
        <v>0.81</v>
      </c>
      <c r="R1342">
        <v>1.89</v>
      </c>
      <c r="S1342">
        <v>1.4E-2</v>
      </c>
      <c r="T1342">
        <v>1.3</v>
      </c>
      <c r="U1342">
        <v>2</v>
      </c>
      <c r="V1342">
        <v>24</v>
      </c>
      <c r="W1342">
        <v>42.3</v>
      </c>
    </row>
    <row r="1343" spans="1:23" ht="16.5" x14ac:dyDescent="0.3">
      <c r="A1343" s="3">
        <v>1342</v>
      </c>
      <c r="B1343" s="1">
        <v>45172</v>
      </c>
      <c r="C1343" s="1" t="s">
        <v>64</v>
      </c>
      <c r="D1343" t="s">
        <v>24</v>
      </c>
      <c r="E1343">
        <v>11</v>
      </c>
      <c r="F1343" t="s">
        <v>23</v>
      </c>
      <c r="G1343">
        <v>57</v>
      </c>
      <c r="H1343">
        <v>0</v>
      </c>
      <c r="I1343" s="2">
        <f>IFERROR(Table2[[#This Row],[Defects]]/Table2[[#This Row],[Units Produced]],"")</f>
        <v>0</v>
      </c>
      <c r="J1343">
        <v>6.76</v>
      </c>
      <c r="K1343" s="4">
        <f>IFERROR(Table2[[#This Row],[Units Produced]]/Table2[[#This Row],[Production Time Hours]],"")</f>
        <v>8.4319526627218941</v>
      </c>
      <c r="L1343">
        <v>22.36</v>
      </c>
      <c r="M1343">
        <v>17.34</v>
      </c>
      <c r="N1343">
        <v>398.66</v>
      </c>
      <c r="O1343">
        <v>2</v>
      </c>
      <c r="P1343">
        <v>4.5999999999999996</v>
      </c>
      <c r="Q1343">
        <v>1.6</v>
      </c>
      <c r="R1343">
        <v>2.23</v>
      </c>
      <c r="S1343">
        <v>4.2000000000000003E-2</v>
      </c>
      <c r="T1343">
        <v>1.07</v>
      </c>
      <c r="U1343">
        <v>1</v>
      </c>
      <c r="V1343">
        <v>19.3</v>
      </c>
      <c r="W1343">
        <v>47.9</v>
      </c>
    </row>
    <row r="1344" spans="1:23" ht="16.5" x14ac:dyDescent="0.3">
      <c r="A1344" s="3">
        <v>1343</v>
      </c>
      <c r="B1344" s="1">
        <v>45173</v>
      </c>
      <c r="C1344" s="1" t="s">
        <v>64</v>
      </c>
      <c r="D1344" t="s">
        <v>26</v>
      </c>
      <c r="E1344">
        <v>16</v>
      </c>
      <c r="F1344" t="s">
        <v>23</v>
      </c>
      <c r="G1344">
        <v>172</v>
      </c>
      <c r="I1344" s="2">
        <f>IFERROR(Table2[[#This Row],[Defects]]/Table2[[#This Row],[Units Produced]],"")</f>
        <v>0</v>
      </c>
      <c r="J1344">
        <v>10.67</v>
      </c>
      <c r="K1344" s="4">
        <f>IFERROR(Table2[[#This Row],[Units Produced]]/Table2[[#This Row],[Production Time Hours]],"")</f>
        <v>16.119962511715091</v>
      </c>
      <c r="L1344">
        <v>38.68</v>
      </c>
      <c r="M1344">
        <v>23.87</v>
      </c>
      <c r="N1344">
        <v>228.84</v>
      </c>
      <c r="O1344">
        <v>2</v>
      </c>
      <c r="R1344">
        <v>1.88</v>
      </c>
      <c r="S1344">
        <v>4.5999999999999999E-2</v>
      </c>
      <c r="T1344">
        <v>0.35</v>
      </c>
      <c r="U1344">
        <v>1</v>
      </c>
      <c r="V1344">
        <v>22.1</v>
      </c>
      <c r="W1344">
        <v>35.299999999999997</v>
      </c>
    </row>
    <row r="1345" spans="1:23" ht="16.5" x14ac:dyDescent="0.3">
      <c r="A1345" s="3">
        <v>1344</v>
      </c>
      <c r="B1345" s="1">
        <v>45174</v>
      </c>
      <c r="C1345" s="1" t="s">
        <v>64</v>
      </c>
      <c r="D1345" t="s">
        <v>26</v>
      </c>
      <c r="E1345">
        <v>16</v>
      </c>
      <c r="F1345" t="s">
        <v>21</v>
      </c>
      <c r="G1345">
        <v>98</v>
      </c>
      <c r="H1345">
        <v>9</v>
      </c>
      <c r="I1345" s="2">
        <f>IFERROR(Table2[[#This Row],[Defects]]/Table2[[#This Row],[Units Produced]],"")</f>
        <v>9.1836734693877556E-2</v>
      </c>
      <c r="J1345">
        <v>21.56</v>
      </c>
      <c r="K1345" s="4">
        <f>IFERROR(Table2[[#This Row],[Units Produced]]/Table2[[#This Row],[Production Time Hours]],"")</f>
        <v>4.5454545454545459</v>
      </c>
      <c r="L1345">
        <v>49.82</v>
      </c>
      <c r="M1345">
        <v>16.93</v>
      </c>
      <c r="N1345">
        <v>399.97</v>
      </c>
      <c r="O1345">
        <v>1</v>
      </c>
      <c r="P1345">
        <v>3.3</v>
      </c>
      <c r="Q1345">
        <v>0.89</v>
      </c>
      <c r="R1345">
        <v>1.61</v>
      </c>
      <c r="S1345">
        <v>1.7000000000000001E-2</v>
      </c>
      <c r="U1345">
        <v>0</v>
      </c>
      <c r="V1345">
        <v>19.899999999999999</v>
      </c>
      <c r="W1345">
        <v>52</v>
      </c>
    </row>
    <row r="1346" spans="1:23" ht="16.5" x14ac:dyDescent="0.3">
      <c r="A1346" s="3">
        <v>1345</v>
      </c>
      <c r="B1346" s="1">
        <v>45175</v>
      </c>
      <c r="C1346" s="1" t="s">
        <v>64</v>
      </c>
      <c r="D1346" t="s">
        <v>26</v>
      </c>
      <c r="E1346">
        <v>14</v>
      </c>
      <c r="F1346" t="s">
        <v>25</v>
      </c>
      <c r="G1346">
        <v>88</v>
      </c>
      <c r="H1346">
        <v>0</v>
      </c>
      <c r="I1346" s="2">
        <f>IFERROR(Table2[[#This Row],[Defects]]/Table2[[#This Row],[Units Produced]],"")</f>
        <v>0</v>
      </c>
      <c r="J1346">
        <v>4.05</v>
      </c>
      <c r="K1346" s="4">
        <f>IFERROR(Table2[[#This Row],[Units Produced]]/Table2[[#This Row],[Production Time Hours]],"")</f>
        <v>21.728395061728396</v>
      </c>
      <c r="L1346">
        <v>44.74</v>
      </c>
      <c r="M1346">
        <v>21.79</v>
      </c>
      <c r="N1346">
        <v>128.82</v>
      </c>
      <c r="O1346">
        <v>4</v>
      </c>
      <c r="P1346">
        <v>0.44</v>
      </c>
      <c r="Q1346">
        <v>1.0900000000000001</v>
      </c>
      <c r="R1346">
        <v>1.59</v>
      </c>
      <c r="S1346">
        <v>2.7E-2</v>
      </c>
      <c r="T1346">
        <v>1.89</v>
      </c>
      <c r="U1346">
        <v>1</v>
      </c>
      <c r="V1346">
        <v>20.8</v>
      </c>
      <c r="W1346">
        <v>37.299999999999997</v>
      </c>
    </row>
    <row r="1347" spans="1:23" ht="16.5" x14ac:dyDescent="0.3">
      <c r="A1347" s="3">
        <v>1346</v>
      </c>
      <c r="B1347" s="1">
        <v>45176</v>
      </c>
      <c r="C1347" s="1" t="s">
        <v>64</v>
      </c>
      <c r="D1347" t="s">
        <v>24</v>
      </c>
      <c r="E1347">
        <v>9</v>
      </c>
      <c r="F1347" t="s">
        <v>23</v>
      </c>
      <c r="G1347">
        <v>167</v>
      </c>
      <c r="I1347" s="2">
        <f>IFERROR(Table2[[#This Row],[Defects]]/Table2[[#This Row],[Units Produced]],"")</f>
        <v>0</v>
      </c>
      <c r="J1347">
        <v>18.850000000000001</v>
      </c>
      <c r="K1347" s="4">
        <f>IFERROR(Table2[[#This Row],[Units Produced]]/Table2[[#This Row],[Production Time Hours]],"")</f>
        <v>8.8594164456233422</v>
      </c>
      <c r="L1347">
        <v>44.48</v>
      </c>
      <c r="M1347">
        <v>23.72</v>
      </c>
      <c r="N1347">
        <v>305.87</v>
      </c>
      <c r="O1347">
        <v>3</v>
      </c>
      <c r="P1347">
        <v>4.1399999999999997</v>
      </c>
      <c r="Q1347">
        <v>2.93</v>
      </c>
      <c r="R1347">
        <v>0.78</v>
      </c>
      <c r="S1347">
        <v>3.9E-2</v>
      </c>
      <c r="U1347">
        <v>1</v>
      </c>
      <c r="V1347">
        <v>23.2</v>
      </c>
      <c r="W1347">
        <v>53.3</v>
      </c>
    </row>
    <row r="1348" spans="1:23" ht="16.5" x14ac:dyDescent="0.3">
      <c r="A1348" s="3">
        <v>1347</v>
      </c>
      <c r="B1348" s="1">
        <v>45177</v>
      </c>
      <c r="C1348" s="1" t="s">
        <v>64</v>
      </c>
      <c r="D1348" t="s">
        <v>27</v>
      </c>
      <c r="E1348">
        <v>18</v>
      </c>
      <c r="F1348" t="s">
        <v>21</v>
      </c>
      <c r="G1348">
        <v>157</v>
      </c>
      <c r="H1348">
        <v>5</v>
      </c>
      <c r="I1348" s="2">
        <f>IFERROR(Table2[[#This Row],[Defects]]/Table2[[#This Row],[Units Produced]],"")</f>
        <v>3.1847133757961783E-2</v>
      </c>
      <c r="J1348">
        <v>23.74</v>
      </c>
      <c r="K1348" s="4">
        <f>IFERROR(Table2[[#This Row],[Units Produced]]/Table2[[#This Row],[Production Time Hours]],"")</f>
        <v>6.6133108677337828</v>
      </c>
      <c r="L1348">
        <v>26.48</v>
      </c>
      <c r="M1348">
        <v>20.34</v>
      </c>
      <c r="N1348">
        <v>172.44</v>
      </c>
      <c r="O1348">
        <v>4</v>
      </c>
      <c r="P1348">
        <v>0.45</v>
      </c>
      <c r="Q1348">
        <v>1.83</v>
      </c>
      <c r="R1348">
        <v>0.93</v>
      </c>
      <c r="S1348">
        <v>3.1E-2</v>
      </c>
      <c r="T1348">
        <v>1.61</v>
      </c>
      <c r="U1348">
        <v>0</v>
      </c>
      <c r="V1348">
        <v>24.7</v>
      </c>
      <c r="W1348">
        <v>44.8</v>
      </c>
    </row>
    <row r="1349" spans="1:23" ht="16.5" x14ac:dyDescent="0.3">
      <c r="A1349" s="3">
        <v>1348</v>
      </c>
      <c r="B1349" s="1">
        <v>45178</v>
      </c>
      <c r="C1349" s="1" t="s">
        <v>64</v>
      </c>
      <c r="D1349" t="s">
        <v>20</v>
      </c>
      <c r="E1349">
        <v>2</v>
      </c>
      <c r="F1349" t="s">
        <v>21</v>
      </c>
      <c r="G1349">
        <v>185</v>
      </c>
      <c r="H1349">
        <v>8</v>
      </c>
      <c r="I1349" s="2">
        <f>IFERROR(Table2[[#This Row],[Defects]]/Table2[[#This Row],[Units Produced]],"")</f>
        <v>4.3243243243243246E-2</v>
      </c>
      <c r="J1349">
        <v>18.25</v>
      </c>
      <c r="K1349" s="4">
        <f>IFERROR(Table2[[#This Row],[Units Produced]]/Table2[[#This Row],[Production Time Hours]],"")</f>
        <v>10.136986301369863</v>
      </c>
      <c r="L1349">
        <v>27.44</v>
      </c>
      <c r="M1349">
        <v>28.91</v>
      </c>
      <c r="N1349">
        <v>393.83</v>
      </c>
      <c r="O1349">
        <v>1</v>
      </c>
      <c r="P1349">
        <v>3.42</v>
      </c>
      <c r="Q1349">
        <v>0.9</v>
      </c>
      <c r="R1349">
        <v>0.84</v>
      </c>
      <c r="S1349">
        <v>3.3000000000000002E-2</v>
      </c>
      <c r="T1349">
        <v>1.1599999999999999</v>
      </c>
      <c r="U1349">
        <v>2</v>
      </c>
      <c r="V1349">
        <v>19.2</v>
      </c>
      <c r="W1349">
        <v>41.2</v>
      </c>
    </row>
    <row r="1350" spans="1:23" ht="16.5" x14ac:dyDescent="0.3">
      <c r="A1350" s="3">
        <v>1349</v>
      </c>
      <c r="B1350" s="1">
        <v>45179</v>
      </c>
      <c r="C1350" s="1" t="s">
        <v>64</v>
      </c>
      <c r="D1350" t="s">
        <v>20</v>
      </c>
      <c r="E1350">
        <v>4</v>
      </c>
      <c r="F1350" t="s">
        <v>23</v>
      </c>
      <c r="G1350">
        <v>148</v>
      </c>
      <c r="H1350">
        <v>9</v>
      </c>
      <c r="I1350" s="2">
        <f>IFERROR(Table2[[#This Row],[Defects]]/Table2[[#This Row],[Units Produced]],"")</f>
        <v>6.0810810810810814E-2</v>
      </c>
      <c r="J1350">
        <v>13.66</v>
      </c>
      <c r="K1350" s="4">
        <f>IFERROR(Table2[[#This Row],[Units Produced]]/Table2[[#This Row],[Production Time Hours]],"")</f>
        <v>10.834553440702782</v>
      </c>
      <c r="L1350">
        <v>18.14</v>
      </c>
      <c r="M1350">
        <v>16.38</v>
      </c>
      <c r="N1350">
        <v>487.9</v>
      </c>
      <c r="O1350">
        <v>3</v>
      </c>
      <c r="P1350">
        <v>3.18</v>
      </c>
      <c r="Q1350">
        <v>0.21</v>
      </c>
      <c r="R1350">
        <v>1.32</v>
      </c>
      <c r="S1350">
        <v>2.4E-2</v>
      </c>
      <c r="T1350">
        <v>0.98</v>
      </c>
      <c r="U1350">
        <v>1</v>
      </c>
      <c r="V1350">
        <v>20.8</v>
      </c>
      <c r="W1350">
        <v>42.9</v>
      </c>
    </row>
    <row r="1351" spans="1:23" ht="16.5" x14ac:dyDescent="0.3">
      <c r="A1351" s="3">
        <v>1350</v>
      </c>
      <c r="B1351" s="1">
        <v>45180</v>
      </c>
      <c r="C1351" s="1" t="s">
        <v>64</v>
      </c>
      <c r="D1351" t="s">
        <v>24</v>
      </c>
      <c r="E1351">
        <v>11</v>
      </c>
      <c r="F1351" t="s">
        <v>21</v>
      </c>
      <c r="G1351">
        <v>125</v>
      </c>
      <c r="H1351">
        <v>4</v>
      </c>
      <c r="I1351" s="2">
        <f>IFERROR(Table2[[#This Row],[Defects]]/Table2[[#This Row],[Units Produced]],"")</f>
        <v>3.2000000000000001E-2</v>
      </c>
      <c r="J1351">
        <v>13.84</v>
      </c>
      <c r="K1351" s="4">
        <f>IFERROR(Table2[[#This Row],[Units Produced]]/Table2[[#This Row],[Production Time Hours]],"")</f>
        <v>9.0317919075144513</v>
      </c>
      <c r="L1351">
        <v>24.86</v>
      </c>
      <c r="M1351">
        <v>21.33</v>
      </c>
      <c r="N1351">
        <v>362.05</v>
      </c>
      <c r="O1351">
        <v>2</v>
      </c>
      <c r="Q1351">
        <v>1.82</v>
      </c>
      <c r="R1351">
        <v>1.56</v>
      </c>
      <c r="S1351">
        <v>1.4999999999999999E-2</v>
      </c>
      <c r="T1351">
        <v>0.14000000000000001</v>
      </c>
      <c r="U1351">
        <v>0</v>
      </c>
      <c r="V1351">
        <v>20.399999999999999</v>
      </c>
      <c r="W1351">
        <v>49.2</v>
      </c>
    </row>
    <row r="1352" spans="1:23" ht="16.5" x14ac:dyDescent="0.3">
      <c r="A1352" s="3">
        <v>1351</v>
      </c>
      <c r="B1352" s="1">
        <v>45181</v>
      </c>
      <c r="C1352" s="1" t="s">
        <v>64</v>
      </c>
      <c r="D1352" t="s">
        <v>24</v>
      </c>
      <c r="E1352">
        <v>11</v>
      </c>
      <c r="F1352" t="s">
        <v>23</v>
      </c>
      <c r="G1352">
        <v>71</v>
      </c>
      <c r="H1352">
        <v>9</v>
      </c>
      <c r="I1352" s="2">
        <f>IFERROR(Table2[[#This Row],[Defects]]/Table2[[#This Row],[Units Produced]],"")</f>
        <v>0.12676056338028169</v>
      </c>
      <c r="J1352">
        <v>4.78</v>
      </c>
      <c r="K1352" s="4">
        <f>IFERROR(Table2[[#This Row],[Units Produced]]/Table2[[#This Row],[Production Time Hours]],"")</f>
        <v>14.853556485355648</v>
      </c>
      <c r="L1352">
        <v>35.159999999999997</v>
      </c>
      <c r="M1352">
        <v>28.45</v>
      </c>
      <c r="N1352">
        <v>389.93</v>
      </c>
      <c r="O1352">
        <v>3</v>
      </c>
      <c r="P1352">
        <v>4.38</v>
      </c>
      <c r="Q1352">
        <v>0.25</v>
      </c>
      <c r="R1352">
        <v>1.5</v>
      </c>
      <c r="S1352">
        <v>4.8000000000000001E-2</v>
      </c>
      <c r="T1352">
        <v>1.88</v>
      </c>
      <c r="U1352">
        <v>0</v>
      </c>
      <c r="V1352">
        <v>22.6</v>
      </c>
      <c r="W1352">
        <v>42.7</v>
      </c>
    </row>
    <row r="1353" spans="1:23" ht="16.5" x14ac:dyDescent="0.3">
      <c r="A1353" s="3">
        <v>1352</v>
      </c>
      <c r="B1353" s="1">
        <v>45182</v>
      </c>
      <c r="C1353" s="1" t="s">
        <v>64</v>
      </c>
      <c r="D1353" t="s">
        <v>22</v>
      </c>
      <c r="E1353">
        <v>8</v>
      </c>
      <c r="F1353" t="s">
        <v>25</v>
      </c>
      <c r="G1353">
        <v>125</v>
      </c>
      <c r="H1353">
        <v>8</v>
      </c>
      <c r="I1353" s="2">
        <f>IFERROR(Table2[[#This Row],[Defects]]/Table2[[#This Row],[Units Produced]],"")</f>
        <v>6.4000000000000001E-2</v>
      </c>
      <c r="J1353">
        <v>11.1</v>
      </c>
      <c r="K1353" s="4">
        <f>IFERROR(Table2[[#This Row],[Units Produced]]/Table2[[#This Row],[Production Time Hours]],"")</f>
        <v>11.261261261261261</v>
      </c>
      <c r="L1353">
        <v>43.67</v>
      </c>
      <c r="M1353">
        <v>17.649999999999999</v>
      </c>
      <c r="N1353">
        <v>165.38</v>
      </c>
      <c r="O1353">
        <v>2</v>
      </c>
      <c r="P1353">
        <v>1.92</v>
      </c>
      <c r="Q1353">
        <v>0.49</v>
      </c>
      <c r="R1353">
        <v>1.07</v>
      </c>
      <c r="S1353">
        <v>0.04</v>
      </c>
      <c r="U1353">
        <v>0</v>
      </c>
      <c r="V1353">
        <v>21.2</v>
      </c>
      <c r="W1353">
        <v>34.4</v>
      </c>
    </row>
    <row r="1354" spans="1:23" ht="16.5" x14ac:dyDescent="0.3">
      <c r="A1354" s="3">
        <v>1353</v>
      </c>
      <c r="B1354" s="1">
        <v>45183</v>
      </c>
      <c r="C1354" s="1" t="s">
        <v>64</v>
      </c>
      <c r="D1354" t="s">
        <v>24</v>
      </c>
      <c r="E1354">
        <v>10</v>
      </c>
      <c r="F1354" t="s">
        <v>21</v>
      </c>
      <c r="G1354">
        <v>116</v>
      </c>
      <c r="H1354">
        <v>3</v>
      </c>
      <c r="I1354" s="2">
        <f>IFERROR(Table2[[#This Row],[Defects]]/Table2[[#This Row],[Units Produced]],"")</f>
        <v>2.5862068965517241E-2</v>
      </c>
      <c r="J1354">
        <v>13.2</v>
      </c>
      <c r="K1354" s="4">
        <f>IFERROR(Table2[[#This Row],[Units Produced]]/Table2[[#This Row],[Production Time Hours]],"")</f>
        <v>8.787878787878789</v>
      </c>
      <c r="L1354">
        <v>12.35</v>
      </c>
      <c r="M1354">
        <v>24.42</v>
      </c>
      <c r="N1354">
        <v>319.95999999999998</v>
      </c>
      <c r="O1354">
        <v>1</v>
      </c>
      <c r="P1354">
        <v>4.53</v>
      </c>
      <c r="Q1354">
        <v>0.65</v>
      </c>
      <c r="R1354">
        <v>0.89</v>
      </c>
      <c r="S1354">
        <v>2.3E-2</v>
      </c>
      <c r="T1354">
        <v>1.45</v>
      </c>
      <c r="U1354">
        <v>0</v>
      </c>
      <c r="V1354">
        <v>23.8</v>
      </c>
      <c r="W1354">
        <v>51.1</v>
      </c>
    </row>
    <row r="1355" spans="1:23" ht="16.5" x14ac:dyDescent="0.3">
      <c r="A1355" s="3">
        <v>1354</v>
      </c>
      <c r="B1355" s="1">
        <v>45184</v>
      </c>
      <c r="C1355" s="1" t="s">
        <v>64</v>
      </c>
      <c r="D1355" t="s">
        <v>22</v>
      </c>
      <c r="E1355">
        <v>8</v>
      </c>
      <c r="F1355" t="s">
        <v>23</v>
      </c>
      <c r="G1355">
        <v>189</v>
      </c>
      <c r="H1355">
        <v>6</v>
      </c>
      <c r="I1355" s="2">
        <f>IFERROR(Table2[[#This Row],[Defects]]/Table2[[#This Row],[Units Produced]],"")</f>
        <v>3.1746031746031744E-2</v>
      </c>
      <c r="J1355">
        <v>12.46</v>
      </c>
      <c r="K1355" s="4">
        <f>IFERROR(Table2[[#This Row],[Units Produced]]/Table2[[#This Row],[Production Time Hours]],"")</f>
        <v>15.168539325842696</v>
      </c>
      <c r="L1355">
        <v>47.85</v>
      </c>
      <c r="M1355">
        <v>23.72</v>
      </c>
      <c r="N1355">
        <v>411.53</v>
      </c>
      <c r="O1355">
        <v>3</v>
      </c>
      <c r="P1355">
        <v>0.39</v>
      </c>
      <c r="Q1355">
        <v>1.92</v>
      </c>
      <c r="R1355">
        <v>1.7</v>
      </c>
      <c r="S1355">
        <v>3.9E-2</v>
      </c>
      <c r="T1355">
        <v>0.6</v>
      </c>
      <c r="U1355">
        <v>0</v>
      </c>
      <c r="V1355">
        <v>18.3</v>
      </c>
      <c r="W1355">
        <v>58.9</v>
      </c>
    </row>
    <row r="1356" spans="1:23" ht="16.5" x14ac:dyDescent="0.3">
      <c r="A1356" s="3">
        <v>1355</v>
      </c>
      <c r="B1356" s="1">
        <v>45185</v>
      </c>
      <c r="C1356" s="1" t="s">
        <v>64</v>
      </c>
      <c r="D1356" t="s">
        <v>20</v>
      </c>
      <c r="E1356">
        <v>4</v>
      </c>
      <c r="F1356" t="s">
        <v>23</v>
      </c>
      <c r="G1356">
        <v>191</v>
      </c>
      <c r="H1356">
        <v>1</v>
      </c>
      <c r="I1356" s="2">
        <f>IFERROR(Table2[[#This Row],[Defects]]/Table2[[#This Row],[Units Produced]],"")</f>
        <v>5.235602094240838E-3</v>
      </c>
      <c r="J1356">
        <v>3.57</v>
      </c>
      <c r="K1356" s="4">
        <f>IFERROR(Table2[[#This Row],[Units Produced]]/Table2[[#This Row],[Production Time Hours]],"")</f>
        <v>53.501400560224091</v>
      </c>
      <c r="L1356">
        <v>19.71</v>
      </c>
      <c r="M1356">
        <v>28.57</v>
      </c>
      <c r="N1356">
        <v>443.05</v>
      </c>
      <c r="O1356">
        <v>1</v>
      </c>
      <c r="P1356">
        <v>1.37</v>
      </c>
      <c r="Q1356">
        <v>1.21</v>
      </c>
      <c r="R1356">
        <v>1.1599999999999999</v>
      </c>
      <c r="S1356">
        <v>2.5999999999999999E-2</v>
      </c>
      <c r="T1356">
        <v>0.63</v>
      </c>
      <c r="U1356">
        <v>0</v>
      </c>
      <c r="V1356">
        <v>24.6</v>
      </c>
      <c r="W1356">
        <v>34.9</v>
      </c>
    </row>
    <row r="1357" spans="1:23" ht="16.5" x14ac:dyDescent="0.3">
      <c r="A1357" s="3">
        <v>1356</v>
      </c>
      <c r="B1357" s="1">
        <v>45186</v>
      </c>
      <c r="C1357" s="1" t="s">
        <v>64</v>
      </c>
      <c r="D1357" t="s">
        <v>20</v>
      </c>
      <c r="E1357">
        <v>4</v>
      </c>
      <c r="F1357" t="s">
        <v>21</v>
      </c>
      <c r="G1357">
        <v>154</v>
      </c>
      <c r="H1357">
        <v>5</v>
      </c>
      <c r="I1357" s="2">
        <f>IFERROR(Table2[[#This Row],[Defects]]/Table2[[#This Row],[Units Produced]],"")</f>
        <v>3.2467532467532464E-2</v>
      </c>
      <c r="J1357">
        <v>4.49</v>
      </c>
      <c r="K1357" s="4">
        <f>IFERROR(Table2[[#This Row],[Units Produced]]/Table2[[#This Row],[Production Time Hours]],"")</f>
        <v>34.298440979955458</v>
      </c>
      <c r="L1357">
        <v>18.010000000000002</v>
      </c>
      <c r="M1357">
        <v>28.28</v>
      </c>
      <c r="N1357">
        <v>490.24</v>
      </c>
      <c r="O1357">
        <v>4</v>
      </c>
      <c r="P1357">
        <v>4.6500000000000004</v>
      </c>
      <c r="Q1357">
        <v>2.19</v>
      </c>
      <c r="R1357">
        <v>0.69</v>
      </c>
      <c r="S1357">
        <v>1.7999999999999999E-2</v>
      </c>
      <c r="T1357">
        <v>1.03</v>
      </c>
      <c r="U1357">
        <v>0</v>
      </c>
      <c r="V1357">
        <v>24.9</v>
      </c>
      <c r="W1357">
        <v>38.5</v>
      </c>
    </row>
    <row r="1358" spans="1:23" ht="16.5" x14ac:dyDescent="0.3">
      <c r="A1358" s="3">
        <v>1357</v>
      </c>
      <c r="B1358" s="1">
        <v>45187</v>
      </c>
      <c r="C1358" s="1" t="s">
        <v>64</v>
      </c>
      <c r="D1358" t="s">
        <v>27</v>
      </c>
      <c r="E1358">
        <v>19</v>
      </c>
      <c r="F1358" t="s">
        <v>23</v>
      </c>
      <c r="G1358">
        <v>129</v>
      </c>
      <c r="H1358">
        <v>6</v>
      </c>
      <c r="I1358" s="2">
        <f>IFERROR(Table2[[#This Row],[Defects]]/Table2[[#This Row],[Units Produced]],"")</f>
        <v>4.6511627906976744E-2</v>
      </c>
      <c r="J1358">
        <v>6.79</v>
      </c>
      <c r="K1358" s="4">
        <f>IFERROR(Table2[[#This Row],[Units Produced]]/Table2[[#This Row],[Production Time Hours]],"")</f>
        <v>18.998527245949926</v>
      </c>
      <c r="L1358">
        <v>25.92</v>
      </c>
      <c r="M1358">
        <v>28.72</v>
      </c>
      <c r="N1358">
        <v>398.66</v>
      </c>
      <c r="O1358">
        <v>2</v>
      </c>
      <c r="P1358">
        <v>2.65</v>
      </c>
      <c r="Q1358">
        <v>0.66</v>
      </c>
      <c r="R1358">
        <v>1.69</v>
      </c>
      <c r="S1358">
        <v>3.6999999999999998E-2</v>
      </c>
      <c r="T1358">
        <v>0.93</v>
      </c>
      <c r="U1358">
        <v>2</v>
      </c>
      <c r="V1358">
        <v>24.9</v>
      </c>
      <c r="W1358">
        <v>54.3</v>
      </c>
    </row>
    <row r="1359" spans="1:23" ht="16.5" x14ac:dyDescent="0.3">
      <c r="A1359" s="3">
        <v>1358</v>
      </c>
      <c r="B1359" s="1">
        <v>45188</v>
      </c>
      <c r="C1359" s="1" t="s">
        <v>64</v>
      </c>
      <c r="D1359" t="s">
        <v>27</v>
      </c>
      <c r="E1359">
        <v>17</v>
      </c>
      <c r="F1359" t="s">
        <v>23</v>
      </c>
      <c r="G1359">
        <v>123</v>
      </c>
      <c r="H1359">
        <v>9</v>
      </c>
      <c r="I1359" s="2">
        <f>IFERROR(Table2[[#This Row],[Defects]]/Table2[[#This Row],[Units Produced]],"")</f>
        <v>7.3170731707317069E-2</v>
      </c>
      <c r="J1359">
        <v>13</v>
      </c>
      <c r="K1359" s="4">
        <f>IFERROR(Table2[[#This Row],[Units Produced]]/Table2[[#This Row],[Production Time Hours]],"")</f>
        <v>9.4615384615384617</v>
      </c>
      <c r="L1359">
        <v>35.49</v>
      </c>
      <c r="M1359">
        <v>23.71</v>
      </c>
      <c r="N1359">
        <v>329.42</v>
      </c>
      <c r="O1359">
        <v>3</v>
      </c>
      <c r="P1359">
        <v>1.52</v>
      </c>
      <c r="Q1359">
        <v>2.65</v>
      </c>
      <c r="R1359">
        <v>2.08</v>
      </c>
      <c r="S1359">
        <v>2.5999999999999999E-2</v>
      </c>
      <c r="T1359">
        <v>0.17</v>
      </c>
      <c r="U1359">
        <v>0</v>
      </c>
      <c r="V1359">
        <v>20.100000000000001</v>
      </c>
      <c r="W1359">
        <v>53.5</v>
      </c>
    </row>
    <row r="1360" spans="1:23" ht="16.5" x14ac:dyDescent="0.3">
      <c r="A1360" s="3">
        <v>1359</v>
      </c>
      <c r="B1360" s="1">
        <v>45189</v>
      </c>
      <c r="C1360" s="1" t="s">
        <v>64</v>
      </c>
      <c r="D1360" t="s">
        <v>20</v>
      </c>
      <c r="E1360">
        <v>2</v>
      </c>
      <c r="F1360" t="s">
        <v>25</v>
      </c>
      <c r="G1360">
        <v>95</v>
      </c>
      <c r="H1360">
        <v>7</v>
      </c>
      <c r="I1360" s="2">
        <f>IFERROR(Table2[[#This Row],[Defects]]/Table2[[#This Row],[Units Produced]],"")</f>
        <v>7.3684210526315783E-2</v>
      </c>
      <c r="J1360">
        <v>4.6900000000000004</v>
      </c>
      <c r="K1360" s="4">
        <f>IFERROR(Table2[[#This Row],[Units Produced]]/Table2[[#This Row],[Production Time Hours]],"")</f>
        <v>20.255863539445627</v>
      </c>
      <c r="L1360">
        <v>32.770000000000003</v>
      </c>
      <c r="M1360">
        <v>17.68</v>
      </c>
      <c r="N1360">
        <v>425.81</v>
      </c>
      <c r="O1360">
        <v>4</v>
      </c>
      <c r="P1360">
        <v>0.93</v>
      </c>
      <c r="Q1360">
        <v>0.64</v>
      </c>
      <c r="R1360">
        <v>0.61</v>
      </c>
      <c r="S1360">
        <v>1.4999999999999999E-2</v>
      </c>
      <c r="T1360">
        <v>0.33</v>
      </c>
      <c r="U1360">
        <v>2</v>
      </c>
      <c r="V1360">
        <v>19.600000000000001</v>
      </c>
      <c r="W1360">
        <v>32</v>
      </c>
    </row>
    <row r="1361" spans="1:23" ht="16.5" x14ac:dyDescent="0.3">
      <c r="A1361" s="3">
        <v>1360</v>
      </c>
      <c r="B1361" s="1">
        <v>45190</v>
      </c>
      <c r="C1361" s="1" t="s">
        <v>64</v>
      </c>
      <c r="D1361" t="s">
        <v>20</v>
      </c>
      <c r="E1361">
        <v>2</v>
      </c>
      <c r="F1361" t="s">
        <v>25</v>
      </c>
      <c r="G1361">
        <v>104</v>
      </c>
      <c r="I1361" s="2">
        <f>IFERROR(Table2[[#This Row],[Defects]]/Table2[[#This Row],[Units Produced]],"")</f>
        <v>0</v>
      </c>
      <c r="J1361">
        <v>7.41</v>
      </c>
      <c r="K1361" s="4">
        <f>IFERROR(Table2[[#This Row],[Units Produced]]/Table2[[#This Row],[Production Time Hours]],"")</f>
        <v>14.035087719298245</v>
      </c>
      <c r="L1361">
        <v>20.09</v>
      </c>
      <c r="M1361">
        <v>17.05</v>
      </c>
      <c r="N1361">
        <v>203.18</v>
      </c>
      <c r="O1361">
        <v>4</v>
      </c>
      <c r="P1361">
        <v>2.04</v>
      </c>
      <c r="Q1361">
        <v>0.1</v>
      </c>
      <c r="R1361">
        <v>1.17</v>
      </c>
      <c r="S1361">
        <v>2.3E-2</v>
      </c>
      <c r="T1361">
        <v>1.85</v>
      </c>
      <c r="U1361">
        <v>1</v>
      </c>
      <c r="V1361">
        <v>18.600000000000001</v>
      </c>
      <c r="W1361">
        <v>41.5</v>
      </c>
    </row>
    <row r="1362" spans="1:23" ht="16.5" x14ac:dyDescent="0.3">
      <c r="A1362" s="3">
        <v>1361</v>
      </c>
      <c r="B1362" s="1">
        <v>45191</v>
      </c>
      <c r="C1362" s="1" t="s">
        <v>64</v>
      </c>
      <c r="D1362" t="s">
        <v>20</v>
      </c>
      <c r="E1362">
        <v>2</v>
      </c>
      <c r="F1362" t="s">
        <v>21</v>
      </c>
      <c r="G1362">
        <v>171</v>
      </c>
      <c r="H1362">
        <v>6</v>
      </c>
      <c r="I1362" s="2">
        <f>IFERROR(Table2[[#This Row],[Defects]]/Table2[[#This Row],[Units Produced]],"")</f>
        <v>3.5087719298245612E-2</v>
      </c>
      <c r="J1362">
        <v>8.8699999999999992</v>
      </c>
      <c r="K1362" s="4">
        <f>IFERROR(Table2[[#This Row],[Units Produced]]/Table2[[#This Row],[Production Time Hours]],"")</f>
        <v>19.278466741826382</v>
      </c>
      <c r="L1362">
        <v>48.34</v>
      </c>
      <c r="M1362">
        <v>26.56</v>
      </c>
      <c r="N1362">
        <v>449.1</v>
      </c>
      <c r="O1362">
        <v>2</v>
      </c>
      <c r="P1362">
        <v>4.6399999999999997</v>
      </c>
      <c r="R1362">
        <v>0.89</v>
      </c>
      <c r="S1362">
        <v>2.5999999999999999E-2</v>
      </c>
      <c r="T1362">
        <v>0.85</v>
      </c>
      <c r="U1362">
        <v>2</v>
      </c>
      <c r="V1362">
        <v>23.7</v>
      </c>
      <c r="W1362">
        <v>57.1</v>
      </c>
    </row>
    <row r="1363" spans="1:23" ht="16.5" x14ac:dyDescent="0.3">
      <c r="A1363" s="3">
        <v>1362</v>
      </c>
      <c r="B1363" s="1">
        <v>45192</v>
      </c>
      <c r="C1363" s="1" t="s">
        <v>64</v>
      </c>
      <c r="D1363" t="s">
        <v>26</v>
      </c>
      <c r="E1363">
        <v>16</v>
      </c>
      <c r="F1363" t="s">
        <v>21</v>
      </c>
      <c r="G1363">
        <v>66</v>
      </c>
      <c r="H1363">
        <v>1</v>
      </c>
      <c r="I1363" s="2">
        <f>IFERROR(Table2[[#This Row],[Defects]]/Table2[[#This Row],[Units Produced]],"")</f>
        <v>1.5151515151515152E-2</v>
      </c>
      <c r="J1363">
        <v>16.399999999999999</v>
      </c>
      <c r="K1363" s="4">
        <f>IFERROR(Table2[[#This Row],[Units Produced]]/Table2[[#This Row],[Production Time Hours]],"")</f>
        <v>4.024390243902439</v>
      </c>
      <c r="L1363">
        <v>33.92</v>
      </c>
      <c r="M1363">
        <v>21.29</v>
      </c>
      <c r="N1363">
        <v>412.6</v>
      </c>
      <c r="O1363">
        <v>1</v>
      </c>
      <c r="P1363">
        <v>4.66</v>
      </c>
      <c r="Q1363">
        <v>0.37</v>
      </c>
      <c r="R1363">
        <v>1.89</v>
      </c>
      <c r="S1363">
        <v>2.5000000000000001E-2</v>
      </c>
      <c r="T1363">
        <v>0.77</v>
      </c>
      <c r="U1363">
        <v>1</v>
      </c>
      <c r="V1363">
        <v>24.3</v>
      </c>
      <c r="W1363">
        <v>45</v>
      </c>
    </row>
    <row r="1364" spans="1:23" ht="16.5" x14ac:dyDescent="0.3">
      <c r="A1364" s="3">
        <v>1363</v>
      </c>
      <c r="B1364" s="1">
        <v>45193</v>
      </c>
      <c r="C1364" s="1" t="s">
        <v>64</v>
      </c>
      <c r="D1364" t="s">
        <v>26</v>
      </c>
      <c r="E1364">
        <v>15</v>
      </c>
      <c r="F1364" t="s">
        <v>21</v>
      </c>
      <c r="G1364">
        <v>79</v>
      </c>
      <c r="H1364">
        <v>4</v>
      </c>
      <c r="I1364" s="2">
        <f>IFERROR(Table2[[#This Row],[Defects]]/Table2[[#This Row],[Units Produced]],"")</f>
        <v>5.0632911392405063E-2</v>
      </c>
      <c r="J1364">
        <v>8.67</v>
      </c>
      <c r="K1364" s="4">
        <f>IFERROR(Table2[[#This Row],[Units Produced]]/Table2[[#This Row],[Production Time Hours]],"")</f>
        <v>9.1118800461361023</v>
      </c>
      <c r="L1364">
        <v>42.87</v>
      </c>
      <c r="M1364">
        <v>18.72</v>
      </c>
      <c r="N1364">
        <v>166.76</v>
      </c>
      <c r="O1364">
        <v>1</v>
      </c>
      <c r="P1364">
        <v>3.1</v>
      </c>
      <c r="Q1364">
        <v>1.28</v>
      </c>
      <c r="R1364">
        <v>2.2599999999999998</v>
      </c>
      <c r="S1364">
        <v>3.3000000000000002E-2</v>
      </c>
      <c r="T1364">
        <v>1.02</v>
      </c>
      <c r="U1364">
        <v>0</v>
      </c>
      <c r="V1364">
        <v>20.399999999999999</v>
      </c>
      <c r="W1364">
        <v>34.799999999999997</v>
      </c>
    </row>
    <row r="1365" spans="1:23" ht="16.5" x14ac:dyDescent="0.3">
      <c r="A1365" s="3">
        <v>1364</v>
      </c>
      <c r="B1365" s="1">
        <v>45194</v>
      </c>
      <c r="C1365" s="1" t="s">
        <v>64</v>
      </c>
      <c r="D1365" t="s">
        <v>27</v>
      </c>
      <c r="E1365">
        <v>19</v>
      </c>
      <c r="F1365" t="s">
        <v>25</v>
      </c>
      <c r="G1365">
        <v>93</v>
      </c>
      <c r="H1365">
        <v>7</v>
      </c>
      <c r="I1365" s="2">
        <f>IFERROR(Table2[[#This Row],[Defects]]/Table2[[#This Row],[Units Produced]],"")</f>
        <v>7.5268817204301078E-2</v>
      </c>
      <c r="J1365">
        <v>17.05</v>
      </c>
      <c r="K1365" s="4">
        <f>IFERROR(Table2[[#This Row],[Units Produced]]/Table2[[#This Row],[Production Time Hours]],"")</f>
        <v>5.4545454545454541</v>
      </c>
      <c r="L1365">
        <v>46.6</v>
      </c>
      <c r="M1365">
        <v>25.02</v>
      </c>
      <c r="N1365">
        <v>440.52</v>
      </c>
      <c r="O1365">
        <v>1</v>
      </c>
      <c r="P1365">
        <v>0.45</v>
      </c>
      <c r="Q1365">
        <v>2.91</v>
      </c>
      <c r="R1365">
        <v>0.86</v>
      </c>
      <c r="S1365">
        <v>2.7E-2</v>
      </c>
      <c r="T1365">
        <v>0.46</v>
      </c>
      <c r="U1365">
        <v>0</v>
      </c>
      <c r="V1365">
        <v>19.2</v>
      </c>
      <c r="W1365">
        <v>42.2</v>
      </c>
    </row>
    <row r="1366" spans="1:23" ht="16.5" x14ac:dyDescent="0.3">
      <c r="A1366" s="3">
        <v>1365</v>
      </c>
      <c r="B1366" s="1">
        <v>45195</v>
      </c>
      <c r="C1366" s="1" t="s">
        <v>64</v>
      </c>
      <c r="D1366" t="s">
        <v>26</v>
      </c>
      <c r="E1366">
        <v>15</v>
      </c>
      <c r="F1366" t="s">
        <v>25</v>
      </c>
      <c r="G1366">
        <v>175</v>
      </c>
      <c r="H1366">
        <v>1</v>
      </c>
      <c r="I1366" s="2">
        <f>IFERROR(Table2[[#This Row],[Defects]]/Table2[[#This Row],[Units Produced]],"")</f>
        <v>5.7142857142857143E-3</v>
      </c>
      <c r="J1366">
        <v>4.47</v>
      </c>
      <c r="K1366" s="4">
        <f>IFERROR(Table2[[#This Row],[Units Produced]]/Table2[[#This Row],[Production Time Hours]],"")</f>
        <v>39.149888143176739</v>
      </c>
      <c r="L1366">
        <v>26.01</v>
      </c>
      <c r="M1366">
        <v>26.62</v>
      </c>
      <c r="N1366">
        <v>432.36</v>
      </c>
      <c r="O1366">
        <v>1</v>
      </c>
      <c r="P1366">
        <v>2.14</v>
      </c>
      <c r="Q1366">
        <v>2.4</v>
      </c>
      <c r="R1366">
        <v>2.36</v>
      </c>
      <c r="S1366">
        <v>0.04</v>
      </c>
      <c r="T1366">
        <v>0.18</v>
      </c>
      <c r="U1366">
        <v>0</v>
      </c>
      <c r="V1366">
        <v>23.4</v>
      </c>
      <c r="W1366">
        <v>59.5</v>
      </c>
    </row>
    <row r="1367" spans="1:23" ht="16.5" x14ac:dyDescent="0.3">
      <c r="A1367" s="3">
        <v>1366</v>
      </c>
      <c r="B1367" s="1">
        <v>45196</v>
      </c>
      <c r="C1367" s="1" t="s">
        <v>64</v>
      </c>
      <c r="D1367" t="s">
        <v>20</v>
      </c>
      <c r="E1367">
        <v>3</v>
      </c>
      <c r="F1367" t="s">
        <v>21</v>
      </c>
      <c r="G1367">
        <v>110</v>
      </c>
      <c r="I1367" s="2">
        <f>IFERROR(Table2[[#This Row],[Defects]]/Table2[[#This Row],[Units Produced]],"")</f>
        <v>0</v>
      </c>
      <c r="J1367">
        <v>7.52</v>
      </c>
      <c r="K1367" s="4">
        <f>IFERROR(Table2[[#This Row],[Units Produced]]/Table2[[#This Row],[Production Time Hours]],"")</f>
        <v>14.627659574468085</v>
      </c>
      <c r="L1367">
        <v>19.25</v>
      </c>
      <c r="M1367">
        <v>28.64</v>
      </c>
      <c r="N1367">
        <v>469.97</v>
      </c>
      <c r="O1367">
        <v>2</v>
      </c>
      <c r="Q1367">
        <v>1.38</v>
      </c>
      <c r="R1367">
        <v>1.06</v>
      </c>
      <c r="S1367">
        <v>3.5000000000000003E-2</v>
      </c>
      <c r="T1367">
        <v>1.79</v>
      </c>
      <c r="U1367">
        <v>1</v>
      </c>
      <c r="V1367">
        <v>20.6</v>
      </c>
      <c r="W1367">
        <v>39.1</v>
      </c>
    </row>
    <row r="1368" spans="1:23" ht="16.5" x14ac:dyDescent="0.3">
      <c r="A1368" s="3">
        <v>1367</v>
      </c>
      <c r="B1368" s="1">
        <v>45197</v>
      </c>
      <c r="C1368" s="1" t="s">
        <v>64</v>
      </c>
      <c r="D1368" t="s">
        <v>22</v>
      </c>
      <c r="E1368">
        <v>6</v>
      </c>
      <c r="F1368" t="s">
        <v>25</v>
      </c>
      <c r="G1368">
        <v>166</v>
      </c>
      <c r="H1368">
        <v>6</v>
      </c>
      <c r="I1368" s="2">
        <f>IFERROR(Table2[[#This Row],[Defects]]/Table2[[#This Row],[Units Produced]],"")</f>
        <v>3.614457831325301E-2</v>
      </c>
      <c r="J1368">
        <v>10.73</v>
      </c>
      <c r="K1368" s="4">
        <f>IFERROR(Table2[[#This Row],[Units Produced]]/Table2[[#This Row],[Production Time Hours]],"")</f>
        <v>15.470643056849953</v>
      </c>
      <c r="L1368">
        <v>35.6</v>
      </c>
      <c r="M1368">
        <v>15.66</v>
      </c>
      <c r="N1368">
        <v>460.39</v>
      </c>
      <c r="O1368">
        <v>4</v>
      </c>
      <c r="P1368">
        <v>3.7</v>
      </c>
      <c r="Q1368">
        <v>2.19</v>
      </c>
      <c r="R1368">
        <v>0.88</v>
      </c>
      <c r="S1368">
        <v>3.1E-2</v>
      </c>
      <c r="U1368">
        <v>2</v>
      </c>
      <c r="V1368">
        <v>22.8</v>
      </c>
      <c r="W1368">
        <v>33.200000000000003</v>
      </c>
    </row>
    <row r="1369" spans="1:23" ht="16.5" x14ac:dyDescent="0.3">
      <c r="A1369" s="3">
        <v>1368</v>
      </c>
      <c r="B1369" s="1">
        <v>45198</v>
      </c>
      <c r="C1369" s="1" t="s">
        <v>64</v>
      </c>
      <c r="D1369" t="s">
        <v>24</v>
      </c>
      <c r="E1369">
        <v>9</v>
      </c>
      <c r="F1369" t="s">
        <v>23</v>
      </c>
      <c r="G1369">
        <v>154</v>
      </c>
      <c r="H1369">
        <v>1</v>
      </c>
      <c r="I1369" s="2">
        <f>IFERROR(Table2[[#This Row],[Defects]]/Table2[[#This Row],[Units Produced]],"")</f>
        <v>6.4935064935064939E-3</v>
      </c>
      <c r="J1369">
        <v>7.11</v>
      </c>
      <c r="K1369" s="4">
        <f>IFERROR(Table2[[#This Row],[Units Produced]]/Table2[[#This Row],[Production Time Hours]],"")</f>
        <v>21.659634317862164</v>
      </c>
      <c r="L1369">
        <v>23.46</v>
      </c>
      <c r="M1369">
        <v>16.600000000000001</v>
      </c>
      <c r="N1369">
        <v>231.39</v>
      </c>
      <c r="O1369">
        <v>3</v>
      </c>
      <c r="P1369">
        <v>4.5599999999999996</v>
      </c>
      <c r="Q1369">
        <v>1.28</v>
      </c>
      <c r="R1369">
        <v>2.4500000000000002</v>
      </c>
      <c r="S1369">
        <v>0.04</v>
      </c>
      <c r="T1369">
        <v>1.27</v>
      </c>
      <c r="U1369">
        <v>2</v>
      </c>
      <c r="V1369">
        <v>21</v>
      </c>
      <c r="W1369">
        <v>40.6</v>
      </c>
    </row>
    <row r="1370" spans="1:23" ht="16.5" x14ac:dyDescent="0.3">
      <c r="A1370" s="3">
        <v>1369</v>
      </c>
      <c r="B1370" s="1">
        <v>45199</v>
      </c>
      <c r="C1370" s="1" t="s">
        <v>64</v>
      </c>
      <c r="D1370" t="s">
        <v>26</v>
      </c>
      <c r="E1370">
        <v>16</v>
      </c>
      <c r="F1370" t="s">
        <v>23</v>
      </c>
      <c r="G1370">
        <v>84</v>
      </c>
      <c r="H1370">
        <v>7</v>
      </c>
      <c r="I1370" s="2">
        <f>IFERROR(Table2[[#This Row],[Defects]]/Table2[[#This Row],[Units Produced]],"")</f>
        <v>8.3333333333333329E-2</v>
      </c>
      <c r="J1370">
        <v>5.23</v>
      </c>
      <c r="K1370" s="4">
        <f>IFERROR(Table2[[#This Row],[Units Produced]]/Table2[[#This Row],[Production Time Hours]],"")</f>
        <v>16.061185468451242</v>
      </c>
      <c r="L1370">
        <v>25.38</v>
      </c>
      <c r="M1370">
        <v>25.2</v>
      </c>
      <c r="N1370">
        <v>304.57</v>
      </c>
      <c r="O1370">
        <v>1</v>
      </c>
      <c r="P1370">
        <v>4.9800000000000004</v>
      </c>
      <c r="Q1370">
        <v>0</v>
      </c>
      <c r="R1370">
        <v>2.06</v>
      </c>
      <c r="S1370">
        <v>4.7E-2</v>
      </c>
      <c r="T1370">
        <v>1.4</v>
      </c>
      <c r="U1370">
        <v>0</v>
      </c>
      <c r="V1370">
        <v>23</v>
      </c>
      <c r="W1370">
        <v>30.7</v>
      </c>
    </row>
    <row r="1371" spans="1:23" ht="16.5" x14ac:dyDescent="0.3">
      <c r="A1371" s="3">
        <v>1370</v>
      </c>
      <c r="B1371" s="1">
        <v>45200</v>
      </c>
      <c r="C1371" s="1" t="s">
        <v>65</v>
      </c>
      <c r="D1371" t="s">
        <v>26</v>
      </c>
      <c r="E1371">
        <v>13</v>
      </c>
      <c r="F1371" t="s">
        <v>25</v>
      </c>
      <c r="G1371">
        <v>51</v>
      </c>
      <c r="H1371">
        <v>5</v>
      </c>
      <c r="I1371" s="2">
        <f>IFERROR(Table2[[#This Row],[Defects]]/Table2[[#This Row],[Units Produced]],"")</f>
        <v>9.8039215686274508E-2</v>
      </c>
      <c r="J1371">
        <v>23.36</v>
      </c>
      <c r="K1371" s="4">
        <f>IFERROR(Table2[[#This Row],[Units Produced]]/Table2[[#This Row],[Production Time Hours]],"")</f>
        <v>2.1832191780821919</v>
      </c>
      <c r="L1371">
        <v>15.5</v>
      </c>
      <c r="M1371">
        <v>17.23</v>
      </c>
      <c r="N1371">
        <v>422.28</v>
      </c>
      <c r="O1371">
        <v>3</v>
      </c>
      <c r="P1371">
        <v>2.06</v>
      </c>
      <c r="Q1371">
        <v>2.4</v>
      </c>
      <c r="R1371">
        <v>1.21</v>
      </c>
      <c r="S1371">
        <v>1.9E-2</v>
      </c>
      <c r="U1371">
        <v>1</v>
      </c>
      <c r="V1371">
        <v>23</v>
      </c>
      <c r="W1371">
        <v>44.9</v>
      </c>
    </row>
    <row r="1372" spans="1:23" ht="16.5" x14ac:dyDescent="0.3">
      <c r="A1372" s="3">
        <v>1371</v>
      </c>
      <c r="B1372" s="1">
        <v>45201</v>
      </c>
      <c r="C1372" s="1" t="s">
        <v>65</v>
      </c>
      <c r="D1372" t="s">
        <v>20</v>
      </c>
      <c r="E1372">
        <v>4</v>
      </c>
      <c r="F1372" t="s">
        <v>21</v>
      </c>
      <c r="G1372">
        <v>91</v>
      </c>
      <c r="H1372">
        <v>8</v>
      </c>
      <c r="I1372" s="2">
        <f>IFERROR(Table2[[#This Row],[Defects]]/Table2[[#This Row],[Units Produced]],"")</f>
        <v>8.7912087912087919E-2</v>
      </c>
      <c r="J1372">
        <v>16.100000000000001</v>
      </c>
      <c r="K1372" s="4">
        <f>IFERROR(Table2[[#This Row],[Units Produced]]/Table2[[#This Row],[Production Time Hours]],"")</f>
        <v>5.6521739130434776</v>
      </c>
      <c r="L1372">
        <v>42.8</v>
      </c>
      <c r="M1372">
        <v>16.920000000000002</v>
      </c>
      <c r="N1372">
        <v>407.83</v>
      </c>
      <c r="O1372">
        <v>2</v>
      </c>
      <c r="P1372">
        <v>4.42</v>
      </c>
      <c r="Q1372">
        <v>2.29</v>
      </c>
      <c r="R1372">
        <v>1.64</v>
      </c>
      <c r="S1372">
        <v>4.2000000000000003E-2</v>
      </c>
      <c r="T1372">
        <v>1.47</v>
      </c>
      <c r="U1372">
        <v>1</v>
      </c>
      <c r="V1372">
        <v>23.9</v>
      </c>
      <c r="W1372">
        <v>53.3</v>
      </c>
    </row>
    <row r="1373" spans="1:23" ht="16.5" x14ac:dyDescent="0.3">
      <c r="A1373" s="3">
        <v>1372</v>
      </c>
      <c r="B1373" s="1">
        <v>45202</v>
      </c>
      <c r="C1373" s="1" t="s">
        <v>65</v>
      </c>
      <c r="D1373" t="s">
        <v>20</v>
      </c>
      <c r="E1373">
        <v>4</v>
      </c>
      <c r="F1373" t="s">
        <v>23</v>
      </c>
      <c r="G1373">
        <v>71</v>
      </c>
      <c r="H1373">
        <v>0</v>
      </c>
      <c r="I1373" s="2">
        <f>IFERROR(Table2[[#This Row],[Defects]]/Table2[[#This Row],[Units Produced]],"")</f>
        <v>0</v>
      </c>
      <c r="J1373">
        <v>1.49</v>
      </c>
      <c r="K1373" s="4">
        <f>IFERROR(Table2[[#This Row],[Units Produced]]/Table2[[#This Row],[Production Time Hours]],"")</f>
        <v>47.651006711409394</v>
      </c>
      <c r="L1373">
        <v>41.21</v>
      </c>
      <c r="M1373">
        <v>17.77</v>
      </c>
      <c r="N1373">
        <v>422.87</v>
      </c>
      <c r="O1373">
        <v>4</v>
      </c>
      <c r="P1373">
        <v>4.1399999999999997</v>
      </c>
      <c r="Q1373">
        <v>2.75</v>
      </c>
      <c r="R1373">
        <v>1.59</v>
      </c>
      <c r="S1373">
        <v>2.7E-2</v>
      </c>
      <c r="T1373">
        <v>1.97</v>
      </c>
      <c r="U1373">
        <v>0</v>
      </c>
      <c r="V1373">
        <v>22.8</v>
      </c>
      <c r="W1373">
        <v>48.2</v>
      </c>
    </row>
    <row r="1374" spans="1:23" ht="16.5" x14ac:dyDescent="0.3">
      <c r="A1374" s="3">
        <v>1373</v>
      </c>
      <c r="B1374" s="1">
        <v>45203</v>
      </c>
      <c r="C1374" s="1" t="s">
        <v>65</v>
      </c>
      <c r="D1374" t="s">
        <v>20</v>
      </c>
      <c r="E1374">
        <v>3</v>
      </c>
      <c r="F1374" t="s">
        <v>23</v>
      </c>
      <c r="G1374">
        <v>103</v>
      </c>
      <c r="H1374">
        <v>2</v>
      </c>
      <c r="I1374" s="2">
        <f>IFERROR(Table2[[#This Row],[Defects]]/Table2[[#This Row],[Units Produced]],"")</f>
        <v>1.9417475728155338E-2</v>
      </c>
      <c r="J1374">
        <v>5.3</v>
      </c>
      <c r="K1374" s="4">
        <f>IFERROR(Table2[[#This Row],[Units Produced]]/Table2[[#This Row],[Production Time Hours]],"")</f>
        <v>19.433962264150946</v>
      </c>
      <c r="L1374">
        <v>35.51</v>
      </c>
      <c r="M1374">
        <v>19.489999999999998</v>
      </c>
      <c r="N1374">
        <v>193.14</v>
      </c>
      <c r="O1374">
        <v>4</v>
      </c>
      <c r="P1374">
        <v>2.92</v>
      </c>
      <c r="Q1374">
        <v>0.35</v>
      </c>
      <c r="R1374">
        <v>0.77</v>
      </c>
      <c r="S1374">
        <v>3.3000000000000002E-2</v>
      </c>
      <c r="T1374">
        <v>1.7</v>
      </c>
      <c r="U1374">
        <v>2</v>
      </c>
      <c r="V1374">
        <v>23.9</v>
      </c>
      <c r="W1374">
        <v>41.8</v>
      </c>
    </row>
    <row r="1375" spans="1:23" ht="16.5" x14ac:dyDescent="0.3">
      <c r="A1375" s="3">
        <v>1374</v>
      </c>
      <c r="B1375" s="1">
        <v>45204</v>
      </c>
      <c r="C1375" s="1" t="s">
        <v>65</v>
      </c>
      <c r="D1375" t="s">
        <v>20</v>
      </c>
      <c r="E1375">
        <v>3</v>
      </c>
      <c r="F1375" t="s">
        <v>21</v>
      </c>
      <c r="G1375">
        <v>135</v>
      </c>
      <c r="H1375">
        <v>8</v>
      </c>
      <c r="I1375" s="2">
        <f>IFERROR(Table2[[#This Row],[Defects]]/Table2[[#This Row],[Units Produced]],"")</f>
        <v>5.9259259259259262E-2</v>
      </c>
      <c r="J1375">
        <v>16.18</v>
      </c>
      <c r="K1375" s="4">
        <f>IFERROR(Table2[[#This Row],[Units Produced]]/Table2[[#This Row],[Production Time Hours]],"")</f>
        <v>8.3436341161928311</v>
      </c>
      <c r="L1375">
        <v>25.23</v>
      </c>
      <c r="M1375">
        <v>28.29</v>
      </c>
      <c r="N1375">
        <v>417.45</v>
      </c>
      <c r="O1375">
        <v>3</v>
      </c>
      <c r="Q1375">
        <v>2.44</v>
      </c>
      <c r="R1375">
        <v>2.38</v>
      </c>
      <c r="S1375">
        <v>4.2999999999999997E-2</v>
      </c>
      <c r="T1375">
        <v>0.8</v>
      </c>
      <c r="U1375">
        <v>2</v>
      </c>
      <c r="V1375">
        <v>19.7</v>
      </c>
      <c r="W1375">
        <v>37.9</v>
      </c>
    </row>
    <row r="1376" spans="1:23" ht="16.5" x14ac:dyDescent="0.3">
      <c r="A1376" s="3">
        <v>1375</v>
      </c>
      <c r="B1376" s="1">
        <v>45205</v>
      </c>
      <c r="C1376" s="1" t="s">
        <v>65</v>
      </c>
      <c r="D1376" t="s">
        <v>24</v>
      </c>
      <c r="E1376">
        <v>10</v>
      </c>
      <c r="F1376" t="s">
        <v>23</v>
      </c>
      <c r="G1376">
        <v>140</v>
      </c>
      <c r="H1376">
        <v>4</v>
      </c>
      <c r="I1376" s="2">
        <f>IFERROR(Table2[[#This Row],[Defects]]/Table2[[#This Row],[Units Produced]],"")</f>
        <v>2.8571428571428571E-2</v>
      </c>
      <c r="J1376">
        <v>9.15</v>
      </c>
      <c r="K1376" s="4">
        <f>IFERROR(Table2[[#This Row],[Units Produced]]/Table2[[#This Row],[Production Time Hours]],"")</f>
        <v>15.300546448087431</v>
      </c>
      <c r="L1376">
        <v>48.79</v>
      </c>
      <c r="M1376">
        <v>27.04</v>
      </c>
      <c r="N1376">
        <v>140.63999999999999</v>
      </c>
      <c r="O1376">
        <v>4</v>
      </c>
      <c r="P1376">
        <v>4.91</v>
      </c>
      <c r="Q1376">
        <v>2.4300000000000002</v>
      </c>
      <c r="R1376">
        <v>1.64</v>
      </c>
      <c r="S1376">
        <v>3.2000000000000001E-2</v>
      </c>
      <c r="T1376">
        <v>0.03</v>
      </c>
      <c r="U1376">
        <v>0</v>
      </c>
      <c r="V1376">
        <v>20.6</v>
      </c>
      <c r="W1376">
        <v>33.6</v>
      </c>
    </row>
    <row r="1377" spans="1:23" ht="16.5" x14ac:dyDescent="0.3">
      <c r="A1377" s="3">
        <v>1376</v>
      </c>
      <c r="B1377" s="1">
        <v>45206</v>
      </c>
      <c r="C1377" s="1" t="s">
        <v>65</v>
      </c>
      <c r="D1377" t="s">
        <v>24</v>
      </c>
      <c r="E1377">
        <v>12</v>
      </c>
      <c r="F1377" t="s">
        <v>21</v>
      </c>
      <c r="G1377">
        <v>158</v>
      </c>
      <c r="I1377" s="2">
        <f>IFERROR(Table2[[#This Row],[Defects]]/Table2[[#This Row],[Units Produced]],"")</f>
        <v>0</v>
      </c>
      <c r="J1377">
        <v>12.72</v>
      </c>
      <c r="K1377" s="4">
        <f>IFERROR(Table2[[#This Row],[Units Produced]]/Table2[[#This Row],[Production Time Hours]],"")</f>
        <v>12.421383647798741</v>
      </c>
      <c r="L1377">
        <v>24.36</v>
      </c>
      <c r="M1377">
        <v>20.02</v>
      </c>
      <c r="N1377">
        <v>293.49</v>
      </c>
      <c r="O1377">
        <v>3</v>
      </c>
      <c r="P1377">
        <v>1.88</v>
      </c>
      <c r="Q1377">
        <v>1.0900000000000001</v>
      </c>
      <c r="R1377">
        <v>1.97</v>
      </c>
      <c r="S1377">
        <v>1.7000000000000001E-2</v>
      </c>
      <c r="T1377">
        <v>1.82</v>
      </c>
      <c r="U1377">
        <v>0</v>
      </c>
      <c r="V1377">
        <v>24</v>
      </c>
      <c r="W1377">
        <v>40.4</v>
      </c>
    </row>
    <row r="1378" spans="1:23" ht="16.5" x14ac:dyDescent="0.3">
      <c r="A1378" s="3">
        <v>1377</v>
      </c>
      <c r="B1378" s="1">
        <v>45207</v>
      </c>
      <c r="C1378" s="1" t="s">
        <v>65</v>
      </c>
      <c r="D1378" t="s">
        <v>26</v>
      </c>
      <c r="E1378">
        <v>13</v>
      </c>
      <c r="F1378" t="s">
        <v>23</v>
      </c>
      <c r="G1378">
        <v>124</v>
      </c>
      <c r="H1378">
        <v>8</v>
      </c>
      <c r="I1378" s="2">
        <f>IFERROR(Table2[[#This Row],[Defects]]/Table2[[#This Row],[Units Produced]],"")</f>
        <v>6.4516129032258063E-2</v>
      </c>
      <c r="J1378">
        <v>19.39</v>
      </c>
      <c r="K1378" s="4">
        <f>IFERROR(Table2[[#This Row],[Units Produced]]/Table2[[#This Row],[Production Time Hours]],"")</f>
        <v>6.3950489943269728</v>
      </c>
      <c r="L1378">
        <v>34.75</v>
      </c>
      <c r="M1378">
        <v>24.39</v>
      </c>
      <c r="N1378">
        <v>122.4</v>
      </c>
      <c r="O1378">
        <v>3</v>
      </c>
      <c r="P1378">
        <v>2.1800000000000002</v>
      </c>
      <c r="Q1378">
        <v>1.21</v>
      </c>
      <c r="R1378">
        <v>2.09</v>
      </c>
      <c r="S1378">
        <v>4.9000000000000002E-2</v>
      </c>
      <c r="T1378">
        <v>1.66</v>
      </c>
      <c r="U1378">
        <v>0</v>
      </c>
      <c r="V1378">
        <v>23.1</v>
      </c>
      <c r="W1378">
        <v>39.1</v>
      </c>
    </row>
    <row r="1379" spans="1:23" ht="16.5" x14ac:dyDescent="0.3">
      <c r="A1379" s="3">
        <v>1378</v>
      </c>
      <c r="B1379" s="1">
        <v>45208</v>
      </c>
      <c r="C1379" s="1" t="s">
        <v>65</v>
      </c>
      <c r="D1379" t="s">
        <v>24</v>
      </c>
      <c r="E1379">
        <v>9</v>
      </c>
      <c r="F1379" t="s">
        <v>23</v>
      </c>
      <c r="G1379">
        <v>177</v>
      </c>
      <c r="I1379" s="2">
        <f>IFERROR(Table2[[#This Row],[Defects]]/Table2[[#This Row],[Units Produced]],"")</f>
        <v>0</v>
      </c>
      <c r="J1379">
        <v>3.66</v>
      </c>
      <c r="K1379" s="4">
        <f>IFERROR(Table2[[#This Row],[Units Produced]]/Table2[[#This Row],[Production Time Hours]],"")</f>
        <v>48.360655737704917</v>
      </c>
      <c r="L1379">
        <v>15.95</v>
      </c>
      <c r="M1379">
        <v>25.33</v>
      </c>
      <c r="N1379">
        <v>281.26</v>
      </c>
      <c r="O1379">
        <v>2</v>
      </c>
      <c r="P1379">
        <v>2.5099999999999998</v>
      </c>
      <c r="Q1379">
        <v>1.26</v>
      </c>
      <c r="R1379">
        <v>1.64</v>
      </c>
      <c r="S1379">
        <v>4.3999999999999997E-2</v>
      </c>
      <c r="T1379">
        <v>1.88</v>
      </c>
      <c r="U1379">
        <v>0</v>
      </c>
      <c r="V1379">
        <v>19.7</v>
      </c>
      <c r="W1379">
        <v>45.3</v>
      </c>
    </row>
    <row r="1380" spans="1:23" ht="16.5" x14ac:dyDescent="0.3">
      <c r="A1380" s="3">
        <v>1379</v>
      </c>
      <c r="B1380" s="1">
        <v>45209</v>
      </c>
      <c r="C1380" s="1" t="s">
        <v>65</v>
      </c>
      <c r="D1380" t="s">
        <v>26</v>
      </c>
      <c r="E1380">
        <v>16</v>
      </c>
      <c r="F1380" t="s">
        <v>25</v>
      </c>
      <c r="G1380">
        <v>190</v>
      </c>
      <c r="H1380">
        <v>0</v>
      </c>
      <c r="I1380" s="2">
        <f>IFERROR(Table2[[#This Row],[Defects]]/Table2[[#This Row],[Units Produced]],"")</f>
        <v>0</v>
      </c>
      <c r="J1380">
        <v>15.75</v>
      </c>
      <c r="K1380" s="4">
        <f>IFERROR(Table2[[#This Row],[Units Produced]]/Table2[[#This Row],[Production Time Hours]],"")</f>
        <v>12.063492063492063</v>
      </c>
      <c r="L1380">
        <v>15.63</v>
      </c>
      <c r="M1380">
        <v>29.8</v>
      </c>
      <c r="N1380">
        <v>198.12</v>
      </c>
      <c r="O1380">
        <v>2</v>
      </c>
      <c r="P1380">
        <v>3.58</v>
      </c>
      <c r="Q1380">
        <v>1.06</v>
      </c>
      <c r="R1380">
        <v>1.18</v>
      </c>
      <c r="S1380">
        <v>1.4E-2</v>
      </c>
      <c r="T1380">
        <v>1.97</v>
      </c>
      <c r="U1380">
        <v>0</v>
      </c>
      <c r="V1380">
        <v>20</v>
      </c>
      <c r="W1380">
        <v>35.9</v>
      </c>
    </row>
    <row r="1381" spans="1:23" ht="16.5" x14ac:dyDescent="0.3">
      <c r="A1381" s="3">
        <v>1380</v>
      </c>
      <c r="B1381" s="1">
        <v>45210</v>
      </c>
      <c r="C1381" s="1" t="s">
        <v>65</v>
      </c>
      <c r="D1381" t="s">
        <v>27</v>
      </c>
      <c r="E1381">
        <v>18</v>
      </c>
      <c r="F1381" t="s">
        <v>21</v>
      </c>
      <c r="G1381">
        <v>195</v>
      </c>
      <c r="H1381">
        <v>34</v>
      </c>
      <c r="I1381" s="2">
        <f>IFERROR(Table2[[#This Row],[Defects]]/Table2[[#This Row],[Units Produced]],"")</f>
        <v>0.17435897435897435</v>
      </c>
      <c r="J1381">
        <v>12.27</v>
      </c>
      <c r="K1381" s="4">
        <f>IFERROR(Table2[[#This Row],[Units Produced]]/Table2[[#This Row],[Production Time Hours]],"")</f>
        <v>15.89242053789731</v>
      </c>
      <c r="L1381">
        <v>48.22</v>
      </c>
      <c r="M1381">
        <v>16.22</v>
      </c>
      <c r="N1381">
        <v>307.63</v>
      </c>
      <c r="O1381">
        <v>4</v>
      </c>
      <c r="P1381">
        <v>2.62</v>
      </c>
      <c r="Q1381">
        <v>1.74</v>
      </c>
      <c r="R1381">
        <v>1.58</v>
      </c>
      <c r="S1381">
        <v>1.7000000000000001E-2</v>
      </c>
      <c r="U1381">
        <v>2</v>
      </c>
      <c r="V1381">
        <v>20.8</v>
      </c>
      <c r="W1381">
        <v>43.5</v>
      </c>
    </row>
    <row r="1382" spans="1:23" ht="16.5" x14ac:dyDescent="0.3">
      <c r="A1382" s="3">
        <v>1381</v>
      </c>
      <c r="B1382" s="1">
        <v>45211</v>
      </c>
      <c r="C1382" s="1" t="s">
        <v>65</v>
      </c>
      <c r="D1382" t="s">
        <v>22</v>
      </c>
      <c r="E1382">
        <v>6</v>
      </c>
      <c r="F1382" t="s">
        <v>25</v>
      </c>
      <c r="G1382">
        <v>182</v>
      </c>
      <c r="H1382">
        <v>6</v>
      </c>
      <c r="I1382" s="2">
        <f>IFERROR(Table2[[#This Row],[Defects]]/Table2[[#This Row],[Units Produced]],"")</f>
        <v>3.2967032967032968E-2</v>
      </c>
      <c r="J1382">
        <v>6.19</v>
      </c>
      <c r="K1382" s="4">
        <f>IFERROR(Table2[[#This Row],[Units Produced]]/Table2[[#This Row],[Production Time Hours]],"")</f>
        <v>29.402261712439415</v>
      </c>
      <c r="L1382">
        <v>39.090000000000003</v>
      </c>
      <c r="M1382">
        <v>20.39</v>
      </c>
      <c r="N1382">
        <v>385.2</v>
      </c>
      <c r="O1382">
        <v>1</v>
      </c>
      <c r="P1382">
        <v>3</v>
      </c>
      <c r="Q1382">
        <v>1.54</v>
      </c>
      <c r="R1382">
        <v>2.46</v>
      </c>
      <c r="S1382">
        <v>2.4E-2</v>
      </c>
      <c r="U1382">
        <v>0</v>
      </c>
      <c r="V1382">
        <v>18.8</v>
      </c>
      <c r="W1382">
        <v>48.9</v>
      </c>
    </row>
    <row r="1383" spans="1:23" ht="16.5" x14ac:dyDescent="0.3">
      <c r="A1383" s="3">
        <v>1382</v>
      </c>
      <c r="B1383" s="1">
        <v>45212</v>
      </c>
      <c r="C1383" s="1" t="s">
        <v>65</v>
      </c>
      <c r="D1383" t="s">
        <v>20</v>
      </c>
      <c r="E1383">
        <v>2</v>
      </c>
      <c r="F1383" t="s">
        <v>23</v>
      </c>
      <c r="G1383">
        <v>76</v>
      </c>
      <c r="H1383">
        <v>0</v>
      </c>
      <c r="I1383" s="2">
        <f>IFERROR(Table2[[#This Row],[Defects]]/Table2[[#This Row],[Units Produced]],"")</f>
        <v>0</v>
      </c>
      <c r="J1383">
        <v>8.41</v>
      </c>
      <c r="K1383" s="4">
        <f>IFERROR(Table2[[#This Row],[Units Produced]]/Table2[[#This Row],[Production Time Hours]],"")</f>
        <v>9.0368608799048751</v>
      </c>
      <c r="L1383">
        <v>11.04</v>
      </c>
      <c r="M1383">
        <v>29.19</v>
      </c>
      <c r="N1383">
        <v>112.39</v>
      </c>
      <c r="O1383">
        <v>2</v>
      </c>
      <c r="P1383">
        <v>1.91</v>
      </c>
      <c r="Q1383">
        <v>1.73</v>
      </c>
      <c r="R1383">
        <v>2.11</v>
      </c>
      <c r="S1383">
        <v>2.9000000000000001E-2</v>
      </c>
      <c r="T1383">
        <v>0.77</v>
      </c>
      <c r="U1383">
        <v>1</v>
      </c>
      <c r="V1383">
        <v>23.8</v>
      </c>
      <c r="W1383">
        <v>56.8</v>
      </c>
    </row>
    <row r="1384" spans="1:23" ht="16.5" x14ac:dyDescent="0.3">
      <c r="A1384" s="3">
        <v>1383</v>
      </c>
      <c r="B1384" s="1">
        <v>45213</v>
      </c>
      <c r="C1384" s="1" t="s">
        <v>65</v>
      </c>
      <c r="D1384" t="s">
        <v>22</v>
      </c>
      <c r="E1384">
        <v>5</v>
      </c>
      <c r="F1384" t="s">
        <v>21</v>
      </c>
      <c r="G1384">
        <v>184</v>
      </c>
      <c r="H1384">
        <v>0</v>
      </c>
      <c r="I1384" s="2">
        <f>IFERROR(Table2[[#This Row],[Defects]]/Table2[[#This Row],[Units Produced]],"")</f>
        <v>0</v>
      </c>
      <c r="J1384">
        <v>1.65</v>
      </c>
      <c r="K1384" s="4">
        <f>IFERROR(Table2[[#This Row],[Units Produced]]/Table2[[#This Row],[Production Time Hours]],"")</f>
        <v>111.51515151515152</v>
      </c>
      <c r="L1384">
        <v>35.54</v>
      </c>
      <c r="M1384">
        <v>22.98</v>
      </c>
      <c r="N1384">
        <v>205.35</v>
      </c>
      <c r="O1384">
        <v>1</v>
      </c>
      <c r="P1384">
        <v>0.31</v>
      </c>
      <c r="Q1384">
        <v>1.8</v>
      </c>
      <c r="R1384">
        <v>2.5</v>
      </c>
      <c r="S1384">
        <v>1.6E-2</v>
      </c>
      <c r="T1384">
        <v>0.17</v>
      </c>
      <c r="U1384">
        <v>0</v>
      </c>
      <c r="V1384">
        <v>19.2</v>
      </c>
      <c r="W1384">
        <v>36.799999999999997</v>
      </c>
    </row>
    <row r="1385" spans="1:23" ht="16.5" x14ac:dyDescent="0.3">
      <c r="A1385" s="3">
        <v>1384</v>
      </c>
      <c r="B1385" s="1">
        <v>45214</v>
      </c>
      <c r="C1385" s="1" t="s">
        <v>65</v>
      </c>
      <c r="D1385" t="s">
        <v>24</v>
      </c>
      <c r="E1385">
        <v>11</v>
      </c>
      <c r="F1385" t="s">
        <v>23</v>
      </c>
      <c r="G1385">
        <v>184</v>
      </c>
      <c r="H1385">
        <v>7</v>
      </c>
      <c r="I1385" s="2">
        <f>IFERROR(Table2[[#This Row],[Defects]]/Table2[[#This Row],[Units Produced]],"")</f>
        <v>3.8043478260869568E-2</v>
      </c>
      <c r="J1385">
        <v>23.57</v>
      </c>
      <c r="K1385" s="4">
        <f>IFERROR(Table2[[#This Row],[Units Produced]]/Table2[[#This Row],[Production Time Hours]],"")</f>
        <v>7.8065337293169286</v>
      </c>
      <c r="L1385">
        <v>11.89</v>
      </c>
      <c r="M1385">
        <v>26.75</v>
      </c>
      <c r="N1385">
        <v>159.88999999999999</v>
      </c>
      <c r="O1385">
        <v>1</v>
      </c>
      <c r="P1385">
        <v>3.04</v>
      </c>
      <c r="Q1385">
        <v>2.08</v>
      </c>
      <c r="R1385">
        <v>0.78</v>
      </c>
      <c r="S1385">
        <v>2.8000000000000001E-2</v>
      </c>
      <c r="U1385">
        <v>2</v>
      </c>
      <c r="V1385">
        <v>24.2</v>
      </c>
      <c r="W1385">
        <v>40.799999999999997</v>
      </c>
    </row>
    <row r="1386" spans="1:23" ht="16.5" x14ac:dyDescent="0.3">
      <c r="A1386" s="3">
        <v>1385</v>
      </c>
      <c r="B1386" s="1">
        <v>45215</v>
      </c>
      <c r="C1386" s="1" t="s">
        <v>65</v>
      </c>
      <c r="D1386" t="s">
        <v>26</v>
      </c>
      <c r="E1386">
        <v>15</v>
      </c>
      <c r="F1386" t="s">
        <v>25</v>
      </c>
      <c r="G1386">
        <v>58</v>
      </c>
      <c r="H1386">
        <v>3</v>
      </c>
      <c r="I1386" s="2">
        <f>IFERROR(Table2[[#This Row],[Defects]]/Table2[[#This Row],[Units Produced]],"")</f>
        <v>5.1724137931034482E-2</v>
      </c>
      <c r="J1386">
        <v>3.94</v>
      </c>
      <c r="K1386" s="4">
        <f>IFERROR(Table2[[#This Row],[Units Produced]]/Table2[[#This Row],[Production Time Hours]],"")</f>
        <v>14.720812182741117</v>
      </c>
      <c r="L1386">
        <v>39.770000000000003</v>
      </c>
      <c r="M1386">
        <v>18.45</v>
      </c>
      <c r="N1386">
        <v>173.44</v>
      </c>
      <c r="O1386">
        <v>3</v>
      </c>
      <c r="P1386">
        <v>3.1</v>
      </c>
      <c r="Q1386">
        <v>0.88</v>
      </c>
      <c r="R1386">
        <v>0.7</v>
      </c>
      <c r="S1386">
        <v>2.8000000000000001E-2</v>
      </c>
      <c r="T1386">
        <v>1.49</v>
      </c>
      <c r="U1386">
        <v>1</v>
      </c>
      <c r="V1386">
        <v>20.6</v>
      </c>
      <c r="W1386">
        <v>44</v>
      </c>
    </row>
    <row r="1387" spans="1:23" ht="16.5" x14ac:dyDescent="0.3">
      <c r="A1387" s="3">
        <v>1386</v>
      </c>
      <c r="B1387" s="1">
        <v>45216</v>
      </c>
      <c r="C1387" s="1" t="s">
        <v>65</v>
      </c>
      <c r="D1387" t="s">
        <v>24</v>
      </c>
      <c r="E1387">
        <v>12</v>
      </c>
      <c r="F1387" t="s">
        <v>25</v>
      </c>
      <c r="G1387">
        <v>197</v>
      </c>
      <c r="H1387">
        <v>5</v>
      </c>
      <c r="I1387" s="2">
        <f>IFERROR(Table2[[#This Row],[Defects]]/Table2[[#This Row],[Units Produced]],"")</f>
        <v>2.5380710659898477E-2</v>
      </c>
      <c r="J1387">
        <v>18.170000000000002</v>
      </c>
      <c r="K1387" s="4">
        <f>IFERROR(Table2[[#This Row],[Units Produced]]/Table2[[#This Row],[Production Time Hours]],"")</f>
        <v>10.842047330764997</v>
      </c>
      <c r="L1387">
        <v>12.2</v>
      </c>
      <c r="M1387">
        <v>19.28</v>
      </c>
      <c r="N1387">
        <v>332.78</v>
      </c>
      <c r="O1387">
        <v>2</v>
      </c>
      <c r="P1387">
        <v>1.54</v>
      </c>
      <c r="Q1387">
        <v>0.56999999999999995</v>
      </c>
      <c r="R1387">
        <v>1.91</v>
      </c>
      <c r="S1387">
        <v>0.02</v>
      </c>
      <c r="T1387">
        <v>0.09</v>
      </c>
      <c r="U1387">
        <v>1</v>
      </c>
      <c r="V1387">
        <v>18.100000000000001</v>
      </c>
      <c r="W1387">
        <v>49.6</v>
      </c>
    </row>
    <row r="1388" spans="1:23" ht="16.5" x14ac:dyDescent="0.3">
      <c r="A1388" s="3">
        <v>1387</v>
      </c>
      <c r="B1388" s="1">
        <v>45217</v>
      </c>
      <c r="C1388" s="1" t="s">
        <v>65</v>
      </c>
      <c r="D1388" t="s">
        <v>26</v>
      </c>
      <c r="E1388">
        <v>16</v>
      </c>
      <c r="F1388" t="s">
        <v>23</v>
      </c>
      <c r="G1388">
        <v>60</v>
      </c>
      <c r="H1388">
        <v>0</v>
      </c>
      <c r="I1388" s="2">
        <f>IFERROR(Table2[[#This Row],[Defects]]/Table2[[#This Row],[Units Produced]],"")</f>
        <v>0</v>
      </c>
      <c r="J1388">
        <v>11.08</v>
      </c>
      <c r="K1388" s="4">
        <f>IFERROR(Table2[[#This Row],[Units Produced]]/Table2[[#This Row],[Production Time Hours]],"")</f>
        <v>5.4151624548736459</v>
      </c>
      <c r="L1388">
        <v>24.72</v>
      </c>
      <c r="M1388">
        <v>28.42</v>
      </c>
      <c r="N1388">
        <v>125.6</v>
      </c>
      <c r="O1388">
        <v>4</v>
      </c>
      <c r="P1388">
        <v>3.1</v>
      </c>
      <c r="Q1388">
        <v>1.59</v>
      </c>
      <c r="R1388">
        <v>1.83</v>
      </c>
      <c r="S1388">
        <v>1.6E-2</v>
      </c>
      <c r="T1388">
        <v>1.36</v>
      </c>
      <c r="U1388">
        <v>1</v>
      </c>
      <c r="V1388">
        <v>20.5</v>
      </c>
      <c r="W1388">
        <v>45</v>
      </c>
    </row>
    <row r="1389" spans="1:23" ht="16.5" x14ac:dyDescent="0.3">
      <c r="A1389" s="3">
        <v>1388</v>
      </c>
      <c r="B1389" s="1">
        <v>45218</v>
      </c>
      <c r="C1389" s="1" t="s">
        <v>65</v>
      </c>
      <c r="D1389" t="s">
        <v>26</v>
      </c>
      <c r="E1389">
        <v>15</v>
      </c>
      <c r="F1389" t="s">
        <v>23</v>
      </c>
      <c r="G1389">
        <v>60</v>
      </c>
      <c r="H1389">
        <v>8</v>
      </c>
      <c r="I1389" s="2">
        <f>IFERROR(Table2[[#This Row],[Defects]]/Table2[[#This Row],[Units Produced]],"")</f>
        <v>0.13333333333333333</v>
      </c>
      <c r="J1389">
        <v>11.77</v>
      </c>
      <c r="K1389" s="4">
        <f>IFERROR(Table2[[#This Row],[Units Produced]]/Table2[[#This Row],[Production Time Hours]],"")</f>
        <v>5.0977060322854717</v>
      </c>
      <c r="L1389">
        <v>25.09</v>
      </c>
      <c r="M1389">
        <v>25.09</v>
      </c>
      <c r="N1389">
        <v>382.4</v>
      </c>
      <c r="O1389">
        <v>3</v>
      </c>
      <c r="P1389">
        <v>3.09</v>
      </c>
      <c r="Q1389">
        <v>1.29</v>
      </c>
      <c r="R1389">
        <v>1.1399999999999999</v>
      </c>
      <c r="S1389">
        <v>1.6E-2</v>
      </c>
      <c r="T1389">
        <v>0.27</v>
      </c>
      <c r="U1389">
        <v>1</v>
      </c>
      <c r="V1389">
        <v>20.9</v>
      </c>
      <c r="W1389">
        <v>33.6</v>
      </c>
    </row>
    <row r="1390" spans="1:23" ht="16.5" x14ac:dyDescent="0.3">
      <c r="A1390" s="3">
        <v>1389</v>
      </c>
      <c r="B1390" s="1">
        <v>45219</v>
      </c>
      <c r="C1390" s="1" t="s">
        <v>65</v>
      </c>
      <c r="D1390" t="s">
        <v>20</v>
      </c>
      <c r="E1390">
        <v>3</v>
      </c>
      <c r="F1390" t="s">
        <v>25</v>
      </c>
      <c r="G1390">
        <v>109</v>
      </c>
      <c r="H1390">
        <v>6</v>
      </c>
      <c r="I1390" s="2">
        <f>IFERROR(Table2[[#This Row],[Defects]]/Table2[[#This Row],[Units Produced]],"")</f>
        <v>5.5045871559633031E-2</v>
      </c>
      <c r="J1390">
        <v>14.62</v>
      </c>
      <c r="K1390" s="4">
        <f>IFERROR(Table2[[#This Row],[Units Produced]]/Table2[[#This Row],[Production Time Hours]],"")</f>
        <v>7.4555403556771553</v>
      </c>
      <c r="L1390">
        <v>33.67</v>
      </c>
      <c r="M1390">
        <v>27.53</v>
      </c>
      <c r="N1390">
        <v>193.21</v>
      </c>
      <c r="O1390">
        <v>2</v>
      </c>
      <c r="P1390">
        <v>1.8</v>
      </c>
      <c r="Q1390">
        <v>2.14</v>
      </c>
      <c r="R1390">
        <v>1.37</v>
      </c>
      <c r="S1390">
        <v>4.2999999999999997E-2</v>
      </c>
      <c r="T1390">
        <v>1.57</v>
      </c>
      <c r="U1390">
        <v>1</v>
      </c>
      <c r="V1390">
        <v>18.399999999999999</v>
      </c>
      <c r="W1390">
        <v>45.7</v>
      </c>
    </row>
    <row r="1391" spans="1:23" ht="16.5" x14ac:dyDescent="0.3">
      <c r="A1391" s="3">
        <v>1390</v>
      </c>
      <c r="B1391" s="1">
        <v>45220</v>
      </c>
      <c r="C1391" s="1" t="s">
        <v>65</v>
      </c>
      <c r="D1391" t="s">
        <v>26</v>
      </c>
      <c r="E1391">
        <v>16</v>
      </c>
      <c r="F1391" t="s">
        <v>23</v>
      </c>
      <c r="G1391">
        <v>66</v>
      </c>
      <c r="H1391">
        <v>7</v>
      </c>
      <c r="I1391" s="2">
        <f>IFERROR(Table2[[#This Row],[Defects]]/Table2[[#This Row],[Units Produced]],"")</f>
        <v>0.10606060606060606</v>
      </c>
      <c r="J1391">
        <v>21.97</v>
      </c>
      <c r="K1391" s="4">
        <f>IFERROR(Table2[[#This Row],[Units Produced]]/Table2[[#This Row],[Production Time Hours]],"")</f>
        <v>3.0040964952207556</v>
      </c>
      <c r="L1391">
        <v>18.5</v>
      </c>
      <c r="M1391">
        <v>18.21</v>
      </c>
      <c r="N1391">
        <v>483.99</v>
      </c>
      <c r="O1391">
        <v>2</v>
      </c>
      <c r="P1391">
        <v>3.65</v>
      </c>
      <c r="Q1391">
        <v>1.71</v>
      </c>
      <c r="R1391">
        <v>0.86</v>
      </c>
      <c r="S1391">
        <v>4.2000000000000003E-2</v>
      </c>
      <c r="U1391">
        <v>0</v>
      </c>
      <c r="V1391">
        <v>20.5</v>
      </c>
      <c r="W1391">
        <v>55.2</v>
      </c>
    </row>
    <row r="1392" spans="1:23" ht="16.5" x14ac:dyDescent="0.3">
      <c r="A1392" s="3">
        <v>1391</v>
      </c>
      <c r="B1392" s="1">
        <v>45221</v>
      </c>
      <c r="C1392" s="1" t="s">
        <v>65</v>
      </c>
      <c r="D1392" t="s">
        <v>20</v>
      </c>
      <c r="E1392">
        <v>2</v>
      </c>
      <c r="F1392" t="s">
        <v>21</v>
      </c>
      <c r="G1392">
        <v>116</v>
      </c>
      <c r="H1392">
        <v>1</v>
      </c>
      <c r="I1392" s="2">
        <f>IFERROR(Table2[[#This Row],[Defects]]/Table2[[#This Row],[Units Produced]],"")</f>
        <v>8.6206896551724137E-3</v>
      </c>
      <c r="J1392">
        <v>13.89</v>
      </c>
      <c r="K1392" s="4">
        <f>IFERROR(Table2[[#This Row],[Units Produced]]/Table2[[#This Row],[Production Time Hours]],"")</f>
        <v>8.3513318934485241</v>
      </c>
      <c r="L1392">
        <v>37.71</v>
      </c>
      <c r="M1392">
        <v>18.62</v>
      </c>
      <c r="N1392">
        <v>473.83</v>
      </c>
      <c r="O1392">
        <v>2</v>
      </c>
      <c r="Q1392">
        <v>2.08</v>
      </c>
      <c r="R1392">
        <v>1.25</v>
      </c>
      <c r="S1392">
        <v>1.0999999999999999E-2</v>
      </c>
      <c r="T1392">
        <v>1.1100000000000001</v>
      </c>
      <c r="U1392">
        <v>1</v>
      </c>
      <c r="V1392">
        <v>21.6</v>
      </c>
      <c r="W1392">
        <v>37.1</v>
      </c>
    </row>
    <row r="1393" spans="1:23" ht="16.5" x14ac:dyDescent="0.3">
      <c r="A1393" s="3">
        <v>1392</v>
      </c>
      <c r="B1393" s="1">
        <v>45222</v>
      </c>
      <c r="C1393" s="1" t="s">
        <v>65</v>
      </c>
      <c r="D1393" t="s">
        <v>20</v>
      </c>
      <c r="E1393">
        <v>3</v>
      </c>
      <c r="F1393" t="s">
        <v>21</v>
      </c>
      <c r="G1393">
        <v>94</v>
      </c>
      <c r="H1393">
        <v>1</v>
      </c>
      <c r="I1393" s="2">
        <f>IFERROR(Table2[[#This Row],[Defects]]/Table2[[#This Row],[Units Produced]],"")</f>
        <v>1.0638297872340425E-2</v>
      </c>
      <c r="J1393">
        <v>19.47</v>
      </c>
      <c r="K1393" s="4">
        <f>IFERROR(Table2[[#This Row],[Units Produced]]/Table2[[#This Row],[Production Time Hours]],"")</f>
        <v>4.8279404211607604</v>
      </c>
      <c r="L1393">
        <v>31.43</v>
      </c>
      <c r="M1393">
        <v>19.39</v>
      </c>
      <c r="N1393">
        <v>392.75</v>
      </c>
      <c r="O1393">
        <v>1</v>
      </c>
      <c r="P1393">
        <v>0.51</v>
      </c>
      <c r="Q1393">
        <v>0.57999999999999996</v>
      </c>
      <c r="R1393">
        <v>2.36</v>
      </c>
      <c r="S1393">
        <v>1.9E-2</v>
      </c>
      <c r="U1393">
        <v>2</v>
      </c>
      <c r="V1393">
        <v>24.7</v>
      </c>
      <c r="W1393">
        <v>30.9</v>
      </c>
    </row>
    <row r="1394" spans="1:23" ht="16.5" x14ac:dyDescent="0.3">
      <c r="A1394" s="3">
        <v>1393</v>
      </c>
      <c r="B1394" s="1">
        <v>45223</v>
      </c>
      <c r="C1394" s="1" t="s">
        <v>65</v>
      </c>
      <c r="D1394" t="s">
        <v>24</v>
      </c>
      <c r="E1394">
        <v>9</v>
      </c>
      <c r="F1394" t="s">
        <v>21</v>
      </c>
      <c r="G1394">
        <v>101</v>
      </c>
      <c r="H1394">
        <v>7</v>
      </c>
      <c r="I1394" s="2">
        <f>IFERROR(Table2[[#This Row],[Defects]]/Table2[[#This Row],[Units Produced]],"")</f>
        <v>6.9306930693069313E-2</v>
      </c>
      <c r="J1394">
        <v>20.36</v>
      </c>
      <c r="K1394" s="4">
        <f>IFERROR(Table2[[#This Row],[Units Produced]]/Table2[[#This Row],[Production Time Hours]],"")</f>
        <v>4.9607072691552068</v>
      </c>
      <c r="L1394">
        <v>23.41</v>
      </c>
      <c r="M1394">
        <v>27.38</v>
      </c>
      <c r="N1394">
        <v>414.98</v>
      </c>
      <c r="O1394">
        <v>4</v>
      </c>
      <c r="P1394">
        <v>2.35</v>
      </c>
      <c r="Q1394">
        <v>2.97</v>
      </c>
      <c r="R1394">
        <v>1.23</v>
      </c>
      <c r="S1394">
        <v>1.0999999999999999E-2</v>
      </c>
      <c r="T1394">
        <v>1.4</v>
      </c>
      <c r="U1394">
        <v>2</v>
      </c>
      <c r="V1394">
        <v>19.7</v>
      </c>
      <c r="W1394">
        <v>56.4</v>
      </c>
    </row>
    <row r="1395" spans="1:23" ht="16.5" x14ac:dyDescent="0.3">
      <c r="A1395" s="3">
        <v>1394</v>
      </c>
      <c r="B1395" s="1">
        <v>45224</v>
      </c>
      <c r="C1395" s="1" t="s">
        <v>65</v>
      </c>
      <c r="D1395" t="s">
        <v>27</v>
      </c>
      <c r="E1395">
        <v>17</v>
      </c>
      <c r="F1395" t="s">
        <v>23</v>
      </c>
      <c r="G1395">
        <v>102</v>
      </c>
      <c r="H1395">
        <v>8</v>
      </c>
      <c r="I1395" s="2">
        <f>IFERROR(Table2[[#This Row],[Defects]]/Table2[[#This Row],[Units Produced]],"")</f>
        <v>7.8431372549019607E-2</v>
      </c>
      <c r="J1395">
        <v>15.94</v>
      </c>
      <c r="K1395" s="4">
        <f>IFERROR(Table2[[#This Row],[Units Produced]]/Table2[[#This Row],[Production Time Hours]],"")</f>
        <v>6.3989962358845673</v>
      </c>
      <c r="L1395">
        <v>40.94</v>
      </c>
      <c r="M1395">
        <v>18.260000000000002</v>
      </c>
      <c r="N1395">
        <v>387.66</v>
      </c>
      <c r="O1395">
        <v>3</v>
      </c>
      <c r="P1395">
        <v>4.3899999999999997</v>
      </c>
      <c r="Q1395">
        <v>0.69</v>
      </c>
      <c r="R1395">
        <v>0.91</v>
      </c>
      <c r="S1395">
        <v>1.4999999999999999E-2</v>
      </c>
      <c r="T1395">
        <v>0.57999999999999996</v>
      </c>
      <c r="U1395">
        <v>1</v>
      </c>
      <c r="V1395">
        <v>20.100000000000001</v>
      </c>
      <c r="W1395">
        <v>37.299999999999997</v>
      </c>
    </row>
    <row r="1396" spans="1:23" ht="16.5" x14ac:dyDescent="0.3">
      <c r="A1396" s="3">
        <v>1395</v>
      </c>
      <c r="B1396" s="1">
        <v>45225</v>
      </c>
      <c r="C1396" s="1" t="s">
        <v>65</v>
      </c>
      <c r="D1396" t="s">
        <v>22</v>
      </c>
      <c r="E1396">
        <v>8</v>
      </c>
      <c r="F1396" t="s">
        <v>25</v>
      </c>
      <c r="G1396">
        <v>96</v>
      </c>
      <c r="H1396">
        <v>9</v>
      </c>
      <c r="I1396" s="2">
        <f>IFERROR(Table2[[#This Row],[Defects]]/Table2[[#This Row],[Units Produced]],"")</f>
        <v>9.375E-2</v>
      </c>
      <c r="J1396">
        <v>15.69</v>
      </c>
      <c r="K1396" s="4">
        <f>IFERROR(Table2[[#This Row],[Units Produced]]/Table2[[#This Row],[Production Time Hours]],"")</f>
        <v>6.1185468451242828</v>
      </c>
      <c r="L1396">
        <v>34.130000000000003</v>
      </c>
      <c r="M1396">
        <v>25.05</v>
      </c>
      <c r="N1396">
        <v>390.58</v>
      </c>
      <c r="O1396">
        <v>4</v>
      </c>
      <c r="P1396">
        <v>3.82</v>
      </c>
      <c r="R1396">
        <v>1.03</v>
      </c>
      <c r="S1396">
        <v>1.2999999999999999E-2</v>
      </c>
      <c r="T1396">
        <v>0.04</v>
      </c>
      <c r="U1396">
        <v>0</v>
      </c>
      <c r="V1396">
        <v>18.2</v>
      </c>
      <c r="W1396">
        <v>53.7</v>
      </c>
    </row>
    <row r="1397" spans="1:23" ht="16.5" x14ac:dyDescent="0.3">
      <c r="A1397" s="3">
        <v>1396</v>
      </c>
      <c r="B1397" s="1">
        <v>45226</v>
      </c>
      <c r="C1397" s="1" t="s">
        <v>65</v>
      </c>
      <c r="D1397" t="s">
        <v>20</v>
      </c>
      <c r="E1397">
        <v>3</v>
      </c>
      <c r="F1397" t="s">
        <v>21</v>
      </c>
      <c r="G1397">
        <v>189</v>
      </c>
      <c r="H1397">
        <v>2</v>
      </c>
      <c r="I1397" s="2">
        <f>IFERROR(Table2[[#This Row],[Defects]]/Table2[[#This Row],[Units Produced]],"")</f>
        <v>1.0582010582010581E-2</v>
      </c>
      <c r="J1397">
        <v>20.84</v>
      </c>
      <c r="K1397" s="4">
        <f>IFERROR(Table2[[#This Row],[Units Produced]]/Table2[[#This Row],[Production Time Hours]],"")</f>
        <v>9.0690978886756231</v>
      </c>
      <c r="L1397">
        <v>45.92</v>
      </c>
      <c r="M1397">
        <v>19.86</v>
      </c>
      <c r="N1397">
        <v>172.06</v>
      </c>
      <c r="O1397">
        <v>4</v>
      </c>
      <c r="P1397">
        <v>0.71</v>
      </c>
      <c r="Q1397">
        <v>2.16</v>
      </c>
      <c r="R1397">
        <v>1.51</v>
      </c>
      <c r="S1397">
        <v>0.04</v>
      </c>
      <c r="T1397">
        <v>1.83</v>
      </c>
      <c r="U1397">
        <v>1</v>
      </c>
      <c r="V1397">
        <v>18.7</v>
      </c>
      <c r="W1397">
        <v>50.2</v>
      </c>
    </row>
    <row r="1398" spans="1:23" ht="16.5" x14ac:dyDescent="0.3">
      <c r="A1398" s="3">
        <v>1397</v>
      </c>
      <c r="B1398" s="1">
        <v>45227</v>
      </c>
      <c r="C1398" s="1" t="s">
        <v>65</v>
      </c>
      <c r="D1398" t="s">
        <v>20</v>
      </c>
      <c r="E1398">
        <v>3</v>
      </c>
      <c r="F1398" t="s">
        <v>21</v>
      </c>
      <c r="G1398">
        <v>69</v>
      </c>
      <c r="I1398" s="2">
        <f>IFERROR(Table2[[#This Row],[Defects]]/Table2[[#This Row],[Units Produced]],"")</f>
        <v>0</v>
      </c>
      <c r="J1398">
        <v>2.1800000000000002</v>
      </c>
      <c r="K1398" s="4">
        <f>IFERROR(Table2[[#This Row],[Units Produced]]/Table2[[#This Row],[Production Time Hours]],"")</f>
        <v>31.651376146788987</v>
      </c>
      <c r="L1398">
        <v>30.79</v>
      </c>
      <c r="M1398">
        <v>24.16</v>
      </c>
      <c r="N1398">
        <v>470.53</v>
      </c>
      <c r="O1398">
        <v>2</v>
      </c>
      <c r="P1398">
        <v>4.76</v>
      </c>
      <c r="Q1398">
        <v>0.08</v>
      </c>
      <c r="R1398">
        <v>1.45</v>
      </c>
      <c r="S1398">
        <v>2.4E-2</v>
      </c>
      <c r="T1398">
        <v>0.22</v>
      </c>
      <c r="U1398">
        <v>0</v>
      </c>
      <c r="V1398">
        <v>21.9</v>
      </c>
      <c r="W1398">
        <v>34.6</v>
      </c>
    </row>
    <row r="1399" spans="1:23" ht="16.5" x14ac:dyDescent="0.3">
      <c r="A1399" s="3">
        <v>1398</v>
      </c>
      <c r="B1399" s="1">
        <v>45228</v>
      </c>
      <c r="C1399" s="1" t="s">
        <v>65</v>
      </c>
      <c r="D1399" t="s">
        <v>24</v>
      </c>
      <c r="E1399">
        <v>10</v>
      </c>
      <c r="F1399" t="s">
        <v>23</v>
      </c>
      <c r="G1399">
        <v>75</v>
      </c>
      <c r="I1399" s="2">
        <f>IFERROR(Table2[[#This Row],[Defects]]/Table2[[#This Row],[Units Produced]],"")</f>
        <v>0</v>
      </c>
      <c r="J1399">
        <v>15.65</v>
      </c>
      <c r="K1399" s="4">
        <f>IFERROR(Table2[[#This Row],[Units Produced]]/Table2[[#This Row],[Production Time Hours]],"")</f>
        <v>4.7923322683706067</v>
      </c>
      <c r="L1399">
        <v>22.67</v>
      </c>
      <c r="M1399">
        <v>21.43</v>
      </c>
      <c r="N1399">
        <v>420.63</v>
      </c>
      <c r="O1399">
        <v>1</v>
      </c>
      <c r="P1399">
        <v>1.25</v>
      </c>
      <c r="Q1399">
        <v>2.48</v>
      </c>
      <c r="R1399">
        <v>0.69</v>
      </c>
      <c r="S1399">
        <v>3.7999999999999999E-2</v>
      </c>
      <c r="T1399">
        <v>1.56</v>
      </c>
      <c r="U1399">
        <v>1</v>
      </c>
      <c r="V1399">
        <v>24.7</v>
      </c>
      <c r="W1399">
        <v>45.4</v>
      </c>
    </row>
    <row r="1400" spans="1:23" ht="16.5" x14ac:dyDescent="0.3">
      <c r="A1400" s="3">
        <v>1399</v>
      </c>
      <c r="B1400" s="1">
        <v>45229</v>
      </c>
      <c r="C1400" s="1" t="s">
        <v>65</v>
      </c>
      <c r="D1400" t="s">
        <v>20</v>
      </c>
      <c r="E1400">
        <v>4</v>
      </c>
      <c r="F1400" t="s">
        <v>23</v>
      </c>
      <c r="G1400">
        <v>79</v>
      </c>
      <c r="H1400">
        <v>7</v>
      </c>
      <c r="I1400" s="2">
        <f>IFERROR(Table2[[#This Row],[Defects]]/Table2[[#This Row],[Units Produced]],"")</f>
        <v>8.8607594936708861E-2</v>
      </c>
      <c r="J1400">
        <v>12.99</v>
      </c>
      <c r="K1400" s="4">
        <f>IFERROR(Table2[[#This Row],[Units Produced]]/Table2[[#This Row],[Production Time Hours]],"")</f>
        <v>6.0816012317167054</v>
      </c>
      <c r="L1400">
        <v>10.220000000000001</v>
      </c>
      <c r="M1400">
        <v>18.88</v>
      </c>
      <c r="N1400">
        <v>329.14</v>
      </c>
      <c r="O1400">
        <v>2</v>
      </c>
      <c r="P1400">
        <v>1.73</v>
      </c>
      <c r="R1400">
        <v>0.72</v>
      </c>
      <c r="S1400">
        <v>3.2000000000000001E-2</v>
      </c>
      <c r="T1400">
        <v>0.74</v>
      </c>
      <c r="U1400">
        <v>0</v>
      </c>
      <c r="V1400">
        <v>24.7</v>
      </c>
      <c r="W1400">
        <v>39.9</v>
      </c>
    </row>
    <row r="1401" spans="1:23" ht="16.5" x14ac:dyDescent="0.3">
      <c r="A1401" s="3">
        <v>1400</v>
      </c>
      <c r="B1401" s="1">
        <v>45230</v>
      </c>
      <c r="C1401" s="1" t="s">
        <v>65</v>
      </c>
      <c r="D1401" t="s">
        <v>22</v>
      </c>
      <c r="E1401">
        <v>7</v>
      </c>
      <c r="F1401" t="s">
        <v>21</v>
      </c>
      <c r="G1401">
        <v>93</v>
      </c>
      <c r="H1401">
        <v>4</v>
      </c>
      <c r="I1401" s="2">
        <f>IFERROR(Table2[[#This Row],[Defects]]/Table2[[#This Row],[Units Produced]],"")</f>
        <v>4.3010752688172046E-2</v>
      </c>
      <c r="J1401">
        <v>7.11</v>
      </c>
      <c r="K1401" s="4">
        <f>IFERROR(Table2[[#This Row],[Units Produced]]/Table2[[#This Row],[Production Time Hours]],"")</f>
        <v>13.080168776371307</v>
      </c>
      <c r="L1401">
        <v>32.83</v>
      </c>
      <c r="M1401">
        <v>24.94</v>
      </c>
      <c r="N1401">
        <v>166.47</v>
      </c>
      <c r="O1401">
        <v>1</v>
      </c>
      <c r="P1401">
        <v>1.03</v>
      </c>
      <c r="Q1401">
        <v>2.64</v>
      </c>
      <c r="R1401">
        <v>0.98</v>
      </c>
      <c r="S1401">
        <v>0.02</v>
      </c>
      <c r="T1401">
        <v>0.91</v>
      </c>
      <c r="U1401">
        <v>2</v>
      </c>
      <c r="V1401">
        <v>20.5</v>
      </c>
      <c r="W1401">
        <v>57.1</v>
      </c>
    </row>
    <row r="1402" spans="1:23" ht="16.5" x14ac:dyDescent="0.3">
      <c r="A1402" s="3">
        <v>1401</v>
      </c>
      <c r="B1402" s="1">
        <v>45231</v>
      </c>
      <c r="C1402" s="1" t="s">
        <v>66</v>
      </c>
      <c r="D1402" t="s">
        <v>24</v>
      </c>
      <c r="E1402">
        <v>11</v>
      </c>
      <c r="F1402" t="s">
        <v>21</v>
      </c>
      <c r="G1402">
        <v>191</v>
      </c>
      <c r="H1402">
        <v>7</v>
      </c>
      <c r="I1402" s="2">
        <f>IFERROR(Table2[[#This Row],[Defects]]/Table2[[#This Row],[Units Produced]],"")</f>
        <v>3.6649214659685861E-2</v>
      </c>
      <c r="J1402">
        <v>18.98</v>
      </c>
      <c r="K1402" s="4">
        <f>IFERROR(Table2[[#This Row],[Units Produced]]/Table2[[#This Row],[Production Time Hours]],"")</f>
        <v>10.063224446786091</v>
      </c>
      <c r="L1402">
        <v>46.1</v>
      </c>
      <c r="M1402">
        <v>25.41</v>
      </c>
      <c r="N1402">
        <v>410.4</v>
      </c>
      <c r="O1402">
        <v>1</v>
      </c>
      <c r="Q1402">
        <v>1.63</v>
      </c>
      <c r="R1402">
        <v>1.96</v>
      </c>
      <c r="S1402">
        <v>0.03</v>
      </c>
      <c r="T1402">
        <v>0.51</v>
      </c>
      <c r="U1402">
        <v>1</v>
      </c>
      <c r="V1402">
        <v>18.3</v>
      </c>
      <c r="W1402">
        <v>50.1</v>
      </c>
    </row>
    <row r="1403" spans="1:23" ht="16.5" x14ac:dyDescent="0.3">
      <c r="A1403" s="3">
        <v>1402</v>
      </c>
      <c r="B1403" s="1">
        <v>45232</v>
      </c>
      <c r="C1403" s="1" t="s">
        <v>66</v>
      </c>
      <c r="D1403" t="s">
        <v>22</v>
      </c>
      <c r="E1403">
        <v>8</v>
      </c>
      <c r="F1403" t="s">
        <v>25</v>
      </c>
      <c r="G1403">
        <v>172</v>
      </c>
      <c r="H1403">
        <v>3</v>
      </c>
      <c r="I1403" s="2">
        <f>IFERROR(Table2[[#This Row],[Defects]]/Table2[[#This Row],[Units Produced]],"")</f>
        <v>1.7441860465116279E-2</v>
      </c>
      <c r="J1403">
        <v>7.83</v>
      </c>
      <c r="K1403" s="4">
        <f>IFERROR(Table2[[#This Row],[Units Produced]]/Table2[[#This Row],[Production Time Hours]],"")</f>
        <v>21.966794380587483</v>
      </c>
      <c r="L1403">
        <v>15.21</v>
      </c>
      <c r="M1403">
        <v>26.35</v>
      </c>
      <c r="N1403">
        <v>463.4</v>
      </c>
      <c r="O1403">
        <v>2</v>
      </c>
      <c r="P1403">
        <v>2.79</v>
      </c>
      <c r="Q1403">
        <v>0.08</v>
      </c>
      <c r="R1403">
        <v>1.4</v>
      </c>
      <c r="S1403">
        <v>1.9E-2</v>
      </c>
      <c r="T1403">
        <v>0.27</v>
      </c>
      <c r="U1403">
        <v>2</v>
      </c>
      <c r="V1403">
        <v>20</v>
      </c>
      <c r="W1403">
        <v>48.7</v>
      </c>
    </row>
    <row r="1404" spans="1:23" ht="16.5" x14ac:dyDescent="0.3">
      <c r="A1404" s="3">
        <v>1403</v>
      </c>
      <c r="B1404" s="1">
        <v>45233</v>
      </c>
      <c r="C1404" s="1" t="s">
        <v>66</v>
      </c>
      <c r="D1404" t="s">
        <v>26</v>
      </c>
      <c r="E1404">
        <v>16</v>
      </c>
      <c r="F1404" t="s">
        <v>25</v>
      </c>
      <c r="G1404">
        <v>187</v>
      </c>
      <c r="I1404" s="2">
        <f>IFERROR(Table2[[#This Row],[Defects]]/Table2[[#This Row],[Units Produced]],"")</f>
        <v>0</v>
      </c>
      <c r="J1404">
        <v>18.920000000000002</v>
      </c>
      <c r="K1404" s="4">
        <f>IFERROR(Table2[[#This Row],[Units Produced]]/Table2[[#This Row],[Production Time Hours]],"")</f>
        <v>9.8837209302325579</v>
      </c>
      <c r="L1404">
        <v>49.1</v>
      </c>
      <c r="M1404">
        <v>27.34</v>
      </c>
      <c r="N1404">
        <v>288.77</v>
      </c>
      <c r="O1404">
        <v>2</v>
      </c>
      <c r="P1404">
        <v>2.86</v>
      </c>
      <c r="Q1404">
        <v>1.48</v>
      </c>
      <c r="R1404">
        <v>0.74</v>
      </c>
      <c r="S1404">
        <v>2.4E-2</v>
      </c>
      <c r="T1404">
        <v>0.1</v>
      </c>
      <c r="U1404">
        <v>0</v>
      </c>
      <c r="V1404">
        <v>22.2</v>
      </c>
      <c r="W1404">
        <v>35.1</v>
      </c>
    </row>
    <row r="1405" spans="1:23" ht="16.5" x14ac:dyDescent="0.3">
      <c r="A1405" s="3">
        <v>1404</v>
      </c>
      <c r="B1405" s="1">
        <v>45234</v>
      </c>
      <c r="C1405" s="1" t="s">
        <v>66</v>
      </c>
      <c r="D1405" t="s">
        <v>24</v>
      </c>
      <c r="E1405">
        <v>11</v>
      </c>
      <c r="F1405" t="s">
        <v>25</v>
      </c>
      <c r="G1405">
        <v>177</v>
      </c>
      <c r="H1405">
        <v>9</v>
      </c>
      <c r="I1405" s="2">
        <f>IFERROR(Table2[[#This Row],[Defects]]/Table2[[#This Row],[Units Produced]],"")</f>
        <v>5.0847457627118647E-2</v>
      </c>
      <c r="J1405">
        <v>21.99</v>
      </c>
      <c r="K1405" s="4">
        <f>IFERROR(Table2[[#This Row],[Units Produced]]/Table2[[#This Row],[Production Time Hours]],"")</f>
        <v>8.0491132332878585</v>
      </c>
      <c r="L1405">
        <v>35.729999999999997</v>
      </c>
      <c r="M1405">
        <v>19.04</v>
      </c>
      <c r="N1405">
        <v>134.38</v>
      </c>
      <c r="O1405">
        <v>2</v>
      </c>
      <c r="R1405">
        <v>1.86</v>
      </c>
      <c r="S1405">
        <v>4.4999999999999998E-2</v>
      </c>
      <c r="T1405">
        <v>0.03</v>
      </c>
      <c r="U1405">
        <v>2</v>
      </c>
      <c r="V1405">
        <v>23.3</v>
      </c>
      <c r="W1405">
        <v>59.1</v>
      </c>
    </row>
    <row r="1406" spans="1:23" ht="16.5" x14ac:dyDescent="0.3">
      <c r="A1406" s="3">
        <v>1405</v>
      </c>
      <c r="B1406" s="1">
        <v>45235</v>
      </c>
      <c r="C1406" s="1" t="s">
        <v>66</v>
      </c>
      <c r="D1406" t="s">
        <v>22</v>
      </c>
      <c r="E1406">
        <v>6</v>
      </c>
      <c r="F1406" t="s">
        <v>25</v>
      </c>
      <c r="G1406">
        <v>176</v>
      </c>
      <c r="H1406">
        <v>3</v>
      </c>
      <c r="I1406" s="2">
        <f>IFERROR(Table2[[#This Row],[Defects]]/Table2[[#This Row],[Units Produced]],"")</f>
        <v>1.7045454545454544E-2</v>
      </c>
      <c r="J1406">
        <v>14.16</v>
      </c>
      <c r="K1406" s="4">
        <f>IFERROR(Table2[[#This Row],[Units Produced]]/Table2[[#This Row],[Production Time Hours]],"")</f>
        <v>12.429378531073446</v>
      </c>
      <c r="L1406">
        <v>19.829999999999998</v>
      </c>
      <c r="M1406">
        <v>20.82</v>
      </c>
      <c r="N1406">
        <v>487.03</v>
      </c>
      <c r="O1406">
        <v>3</v>
      </c>
      <c r="P1406">
        <v>2.94</v>
      </c>
      <c r="Q1406">
        <v>0.78</v>
      </c>
      <c r="R1406">
        <v>0.53</v>
      </c>
      <c r="S1406">
        <v>4.2999999999999997E-2</v>
      </c>
      <c r="T1406">
        <v>1.1599999999999999</v>
      </c>
      <c r="U1406">
        <v>0</v>
      </c>
      <c r="V1406">
        <v>23.5</v>
      </c>
      <c r="W1406">
        <v>34</v>
      </c>
    </row>
    <row r="1407" spans="1:23" ht="16.5" x14ac:dyDescent="0.3">
      <c r="A1407" s="3">
        <v>1406</v>
      </c>
      <c r="B1407" s="1">
        <v>45236</v>
      </c>
      <c r="C1407" s="1" t="s">
        <v>66</v>
      </c>
      <c r="D1407" t="s">
        <v>27</v>
      </c>
      <c r="E1407">
        <v>17</v>
      </c>
      <c r="F1407" t="s">
        <v>21</v>
      </c>
      <c r="G1407">
        <v>173</v>
      </c>
      <c r="H1407">
        <v>5</v>
      </c>
      <c r="I1407" s="2">
        <f>IFERROR(Table2[[#This Row],[Defects]]/Table2[[#This Row],[Units Produced]],"")</f>
        <v>2.8901734104046242E-2</v>
      </c>
      <c r="J1407">
        <v>19.48</v>
      </c>
      <c r="K1407" s="4">
        <f>IFERROR(Table2[[#This Row],[Units Produced]]/Table2[[#This Row],[Production Time Hours]],"")</f>
        <v>8.8809034907597528</v>
      </c>
      <c r="L1407">
        <v>47.85</v>
      </c>
      <c r="M1407">
        <v>24.78</v>
      </c>
      <c r="N1407">
        <v>168.33</v>
      </c>
      <c r="O1407">
        <v>2</v>
      </c>
      <c r="P1407">
        <v>1.7</v>
      </c>
      <c r="Q1407">
        <v>0.96</v>
      </c>
      <c r="R1407">
        <v>1.69</v>
      </c>
      <c r="S1407">
        <v>2.8000000000000001E-2</v>
      </c>
      <c r="T1407">
        <v>1.79</v>
      </c>
      <c r="U1407">
        <v>2</v>
      </c>
      <c r="V1407">
        <v>24.6</v>
      </c>
      <c r="W1407">
        <v>52.2</v>
      </c>
    </row>
    <row r="1408" spans="1:23" ht="16.5" x14ac:dyDescent="0.3">
      <c r="A1408" s="3">
        <v>1407</v>
      </c>
      <c r="B1408" s="1">
        <v>45237</v>
      </c>
      <c r="C1408" s="1" t="s">
        <v>66</v>
      </c>
      <c r="D1408" t="s">
        <v>22</v>
      </c>
      <c r="E1408">
        <v>6</v>
      </c>
      <c r="F1408" t="s">
        <v>21</v>
      </c>
      <c r="G1408">
        <v>186</v>
      </c>
      <c r="H1408">
        <v>4</v>
      </c>
      <c r="I1408" s="2">
        <f>IFERROR(Table2[[#This Row],[Defects]]/Table2[[#This Row],[Units Produced]],"")</f>
        <v>2.1505376344086023E-2</v>
      </c>
      <c r="J1408">
        <v>7</v>
      </c>
      <c r="K1408" s="4">
        <f>IFERROR(Table2[[#This Row],[Units Produced]]/Table2[[#This Row],[Production Time Hours]],"")</f>
        <v>26.571428571428573</v>
      </c>
      <c r="L1408">
        <v>49.59</v>
      </c>
      <c r="M1408">
        <v>25.14</v>
      </c>
      <c r="N1408">
        <v>417.69</v>
      </c>
      <c r="O1408">
        <v>2</v>
      </c>
      <c r="P1408">
        <v>4.62</v>
      </c>
      <c r="Q1408">
        <v>0.1</v>
      </c>
      <c r="R1408">
        <v>1.19</v>
      </c>
      <c r="S1408">
        <v>1.7000000000000001E-2</v>
      </c>
      <c r="T1408">
        <v>0.45</v>
      </c>
      <c r="U1408">
        <v>0</v>
      </c>
      <c r="V1408">
        <v>21.3</v>
      </c>
      <c r="W1408">
        <v>58.5</v>
      </c>
    </row>
    <row r="1409" spans="1:23" ht="16.5" x14ac:dyDescent="0.3">
      <c r="A1409" s="3">
        <v>1408</v>
      </c>
      <c r="B1409" s="1">
        <v>45238</v>
      </c>
      <c r="C1409" s="1" t="s">
        <v>66</v>
      </c>
      <c r="D1409" t="s">
        <v>24</v>
      </c>
      <c r="E1409">
        <v>12</v>
      </c>
      <c r="F1409" t="s">
        <v>23</v>
      </c>
      <c r="G1409">
        <v>106</v>
      </c>
      <c r="H1409">
        <v>5</v>
      </c>
      <c r="I1409" s="2">
        <f>IFERROR(Table2[[#This Row],[Defects]]/Table2[[#This Row],[Units Produced]],"")</f>
        <v>4.716981132075472E-2</v>
      </c>
      <c r="J1409">
        <v>4.5999999999999996</v>
      </c>
      <c r="K1409" s="4">
        <f>IFERROR(Table2[[#This Row],[Units Produced]]/Table2[[#This Row],[Production Time Hours]],"")</f>
        <v>23.043478260869566</v>
      </c>
      <c r="L1409">
        <v>11.21</v>
      </c>
      <c r="M1409">
        <v>29.88</v>
      </c>
      <c r="N1409">
        <v>493.67</v>
      </c>
      <c r="O1409">
        <v>2</v>
      </c>
      <c r="P1409">
        <v>2.89</v>
      </c>
      <c r="Q1409">
        <v>2.5499999999999998</v>
      </c>
      <c r="R1409">
        <v>0.6</v>
      </c>
      <c r="S1409">
        <v>1.6E-2</v>
      </c>
      <c r="T1409">
        <v>0.16</v>
      </c>
      <c r="U1409">
        <v>1</v>
      </c>
      <c r="V1409">
        <v>19.600000000000001</v>
      </c>
      <c r="W1409">
        <v>43.4</v>
      </c>
    </row>
    <row r="1410" spans="1:23" ht="16.5" x14ac:dyDescent="0.3">
      <c r="A1410" s="3">
        <v>1409</v>
      </c>
      <c r="B1410" s="1">
        <v>45239</v>
      </c>
      <c r="C1410" s="1" t="s">
        <v>66</v>
      </c>
      <c r="D1410" t="s">
        <v>27</v>
      </c>
      <c r="E1410">
        <v>19</v>
      </c>
      <c r="F1410" t="s">
        <v>25</v>
      </c>
      <c r="G1410">
        <v>124</v>
      </c>
      <c r="I1410" s="2">
        <f>IFERROR(Table2[[#This Row],[Defects]]/Table2[[#This Row],[Units Produced]],"")</f>
        <v>0</v>
      </c>
      <c r="J1410">
        <v>14.05</v>
      </c>
      <c r="K1410" s="4">
        <f>IFERROR(Table2[[#This Row],[Units Produced]]/Table2[[#This Row],[Production Time Hours]],"")</f>
        <v>8.8256227758007118</v>
      </c>
      <c r="L1410">
        <v>48.17</v>
      </c>
      <c r="M1410">
        <v>18.11</v>
      </c>
      <c r="N1410">
        <v>216.75</v>
      </c>
      <c r="O1410">
        <v>1</v>
      </c>
      <c r="P1410">
        <v>3.65</v>
      </c>
      <c r="Q1410">
        <v>2.6</v>
      </c>
      <c r="R1410">
        <v>0.75</v>
      </c>
      <c r="S1410">
        <v>3.5999999999999997E-2</v>
      </c>
      <c r="T1410">
        <v>1.06</v>
      </c>
      <c r="U1410">
        <v>0</v>
      </c>
      <c r="V1410">
        <v>23.5</v>
      </c>
      <c r="W1410">
        <v>38.4</v>
      </c>
    </row>
    <row r="1411" spans="1:23" ht="16.5" x14ac:dyDescent="0.3">
      <c r="A1411" s="3">
        <v>1410</v>
      </c>
      <c r="B1411" s="1">
        <v>45240</v>
      </c>
      <c r="C1411" s="1" t="s">
        <v>66</v>
      </c>
      <c r="D1411" t="s">
        <v>27</v>
      </c>
      <c r="E1411">
        <v>18</v>
      </c>
      <c r="F1411" t="s">
        <v>21</v>
      </c>
      <c r="G1411">
        <v>56</v>
      </c>
      <c r="I1411" s="2">
        <f>IFERROR(Table2[[#This Row],[Defects]]/Table2[[#This Row],[Units Produced]],"")</f>
        <v>0</v>
      </c>
      <c r="J1411">
        <v>10.8</v>
      </c>
      <c r="K1411" s="4">
        <f>IFERROR(Table2[[#This Row],[Units Produced]]/Table2[[#This Row],[Production Time Hours]],"")</f>
        <v>5.1851851851851851</v>
      </c>
      <c r="L1411">
        <v>20.53</v>
      </c>
      <c r="M1411">
        <v>23.7</v>
      </c>
      <c r="N1411">
        <v>139.75</v>
      </c>
      <c r="O1411">
        <v>2</v>
      </c>
      <c r="P1411">
        <v>0.77</v>
      </c>
      <c r="Q1411">
        <v>0.49</v>
      </c>
      <c r="R1411">
        <v>2</v>
      </c>
      <c r="S1411">
        <v>0.03</v>
      </c>
      <c r="T1411">
        <v>1</v>
      </c>
      <c r="U1411">
        <v>0</v>
      </c>
      <c r="V1411">
        <v>18</v>
      </c>
      <c r="W1411">
        <v>48.6</v>
      </c>
    </row>
    <row r="1412" spans="1:23" ht="16.5" x14ac:dyDescent="0.3">
      <c r="A1412" s="3">
        <v>1411</v>
      </c>
      <c r="B1412" s="1">
        <v>45241</v>
      </c>
      <c r="C1412" s="1" t="s">
        <v>66</v>
      </c>
      <c r="D1412" t="s">
        <v>24</v>
      </c>
      <c r="E1412">
        <v>10</v>
      </c>
      <c r="F1412" t="s">
        <v>23</v>
      </c>
      <c r="G1412">
        <v>113</v>
      </c>
      <c r="H1412">
        <v>2</v>
      </c>
      <c r="I1412" s="2">
        <f>IFERROR(Table2[[#This Row],[Defects]]/Table2[[#This Row],[Units Produced]],"")</f>
        <v>1.7699115044247787E-2</v>
      </c>
      <c r="J1412">
        <v>10.76</v>
      </c>
      <c r="K1412" s="4">
        <f>IFERROR(Table2[[#This Row],[Units Produced]]/Table2[[#This Row],[Production Time Hours]],"")</f>
        <v>10.50185873605948</v>
      </c>
      <c r="L1412">
        <v>39.43</v>
      </c>
      <c r="M1412">
        <v>16.77</v>
      </c>
      <c r="N1412">
        <v>424.33</v>
      </c>
      <c r="O1412">
        <v>1</v>
      </c>
      <c r="P1412">
        <v>1.81</v>
      </c>
      <c r="R1412">
        <v>0.99</v>
      </c>
      <c r="S1412">
        <v>3.1E-2</v>
      </c>
      <c r="T1412">
        <v>1.47</v>
      </c>
      <c r="U1412">
        <v>1</v>
      </c>
      <c r="V1412">
        <v>21.6</v>
      </c>
      <c r="W1412">
        <v>48.7</v>
      </c>
    </row>
    <row r="1413" spans="1:23" ht="16.5" x14ac:dyDescent="0.3">
      <c r="A1413" s="3">
        <v>1412</v>
      </c>
      <c r="B1413" s="1">
        <v>45242</v>
      </c>
      <c r="C1413" s="1" t="s">
        <v>66</v>
      </c>
      <c r="D1413" t="s">
        <v>22</v>
      </c>
      <c r="E1413">
        <v>7</v>
      </c>
      <c r="F1413" t="s">
        <v>21</v>
      </c>
      <c r="G1413">
        <v>185</v>
      </c>
      <c r="H1413">
        <v>7</v>
      </c>
      <c r="I1413" s="2">
        <f>IFERROR(Table2[[#This Row],[Defects]]/Table2[[#This Row],[Units Produced]],"")</f>
        <v>3.783783783783784E-2</v>
      </c>
      <c r="J1413">
        <v>3.93</v>
      </c>
      <c r="K1413" s="4">
        <f>IFERROR(Table2[[#This Row],[Units Produced]]/Table2[[#This Row],[Production Time Hours]],"")</f>
        <v>47.073791348600508</v>
      </c>
      <c r="L1413">
        <v>21.24</v>
      </c>
      <c r="M1413">
        <v>16.88</v>
      </c>
      <c r="N1413">
        <v>127.8</v>
      </c>
      <c r="O1413">
        <v>3</v>
      </c>
      <c r="P1413">
        <v>3.88</v>
      </c>
      <c r="R1413">
        <v>1.05</v>
      </c>
      <c r="S1413">
        <v>1.2999999999999999E-2</v>
      </c>
      <c r="T1413">
        <v>0.39</v>
      </c>
      <c r="U1413">
        <v>1</v>
      </c>
      <c r="V1413">
        <v>18.399999999999999</v>
      </c>
      <c r="W1413">
        <v>49.6</v>
      </c>
    </row>
    <row r="1414" spans="1:23" ht="16.5" x14ac:dyDescent="0.3">
      <c r="A1414" s="3">
        <v>1413</v>
      </c>
      <c r="B1414" s="1">
        <v>45243</v>
      </c>
      <c r="C1414" s="1" t="s">
        <v>66</v>
      </c>
      <c r="D1414" t="s">
        <v>20</v>
      </c>
      <c r="E1414">
        <v>2</v>
      </c>
      <c r="F1414" t="s">
        <v>25</v>
      </c>
      <c r="G1414">
        <v>136</v>
      </c>
      <c r="H1414">
        <v>1</v>
      </c>
      <c r="I1414" s="2">
        <f>IFERROR(Table2[[#This Row],[Defects]]/Table2[[#This Row],[Units Produced]],"")</f>
        <v>7.3529411764705881E-3</v>
      </c>
      <c r="J1414">
        <v>22.56</v>
      </c>
      <c r="K1414" s="4">
        <f>IFERROR(Table2[[#This Row],[Units Produced]]/Table2[[#This Row],[Production Time Hours]],"")</f>
        <v>6.0283687943262416</v>
      </c>
      <c r="L1414">
        <v>28.2</v>
      </c>
      <c r="M1414">
        <v>21.43</v>
      </c>
      <c r="N1414">
        <v>311.27999999999997</v>
      </c>
      <c r="O1414">
        <v>4</v>
      </c>
      <c r="P1414">
        <v>1.69</v>
      </c>
      <c r="Q1414">
        <v>0.65</v>
      </c>
      <c r="R1414">
        <v>1.47</v>
      </c>
      <c r="S1414">
        <v>2.5000000000000001E-2</v>
      </c>
      <c r="T1414">
        <v>1.72</v>
      </c>
      <c r="U1414">
        <v>2</v>
      </c>
      <c r="V1414">
        <v>19.7</v>
      </c>
      <c r="W1414">
        <v>49</v>
      </c>
    </row>
    <row r="1415" spans="1:23" ht="16.5" x14ac:dyDescent="0.3">
      <c r="A1415" s="3">
        <v>1414</v>
      </c>
      <c r="B1415" s="1">
        <v>45244</v>
      </c>
      <c r="C1415" s="1" t="s">
        <v>66</v>
      </c>
      <c r="D1415" t="s">
        <v>20</v>
      </c>
      <c r="E1415">
        <v>1</v>
      </c>
      <c r="F1415" t="s">
        <v>21</v>
      </c>
      <c r="G1415">
        <v>141</v>
      </c>
      <c r="H1415">
        <v>4</v>
      </c>
      <c r="I1415" s="2">
        <f>IFERROR(Table2[[#This Row],[Defects]]/Table2[[#This Row],[Units Produced]],"")</f>
        <v>2.8368794326241134E-2</v>
      </c>
      <c r="J1415">
        <v>3.49</v>
      </c>
      <c r="K1415" s="4">
        <f>IFERROR(Table2[[#This Row],[Units Produced]]/Table2[[#This Row],[Production Time Hours]],"")</f>
        <v>40.401146131805156</v>
      </c>
      <c r="L1415">
        <v>20.79</v>
      </c>
      <c r="M1415">
        <v>23.36</v>
      </c>
      <c r="N1415">
        <v>392.24</v>
      </c>
      <c r="O1415">
        <v>4</v>
      </c>
      <c r="P1415">
        <v>3.63</v>
      </c>
      <c r="Q1415">
        <v>0.64</v>
      </c>
      <c r="R1415">
        <v>0.81</v>
      </c>
      <c r="S1415">
        <v>2.5000000000000001E-2</v>
      </c>
      <c r="T1415">
        <v>0.13</v>
      </c>
      <c r="U1415">
        <v>0</v>
      </c>
      <c r="V1415">
        <v>25</v>
      </c>
      <c r="W1415">
        <v>31.4</v>
      </c>
    </row>
    <row r="1416" spans="1:23" ht="16.5" x14ac:dyDescent="0.3">
      <c r="A1416" s="3">
        <v>1415</v>
      </c>
      <c r="B1416" s="1">
        <v>45245</v>
      </c>
      <c r="C1416" s="1" t="s">
        <v>66</v>
      </c>
      <c r="D1416" t="s">
        <v>22</v>
      </c>
      <c r="E1416">
        <v>8</v>
      </c>
      <c r="F1416" t="s">
        <v>25</v>
      </c>
      <c r="G1416">
        <v>104</v>
      </c>
      <c r="H1416">
        <v>8</v>
      </c>
      <c r="I1416" s="2">
        <f>IFERROR(Table2[[#This Row],[Defects]]/Table2[[#This Row],[Units Produced]],"")</f>
        <v>7.6923076923076927E-2</v>
      </c>
      <c r="J1416">
        <v>7.7</v>
      </c>
      <c r="K1416" s="4">
        <f>IFERROR(Table2[[#This Row],[Units Produced]]/Table2[[#This Row],[Production Time Hours]],"")</f>
        <v>13.506493506493506</v>
      </c>
      <c r="L1416">
        <v>38.82</v>
      </c>
      <c r="M1416">
        <v>18.11</v>
      </c>
      <c r="N1416">
        <v>356.37</v>
      </c>
      <c r="O1416">
        <v>3</v>
      </c>
      <c r="P1416">
        <v>2.46</v>
      </c>
      <c r="Q1416">
        <v>1.21</v>
      </c>
      <c r="R1416">
        <v>2.44</v>
      </c>
      <c r="S1416">
        <v>2.1000000000000001E-2</v>
      </c>
      <c r="T1416">
        <v>1.04</v>
      </c>
      <c r="U1416">
        <v>2</v>
      </c>
      <c r="V1416">
        <v>23.8</v>
      </c>
      <c r="W1416">
        <v>34.1</v>
      </c>
    </row>
    <row r="1417" spans="1:23" ht="16.5" x14ac:dyDescent="0.3">
      <c r="A1417" s="3">
        <v>1416</v>
      </c>
      <c r="B1417" s="1">
        <v>45246</v>
      </c>
      <c r="C1417" s="1" t="s">
        <v>66</v>
      </c>
      <c r="D1417" t="s">
        <v>24</v>
      </c>
      <c r="E1417">
        <v>9</v>
      </c>
      <c r="F1417" t="s">
        <v>21</v>
      </c>
      <c r="G1417">
        <v>164</v>
      </c>
      <c r="H1417">
        <v>9</v>
      </c>
      <c r="I1417" s="2">
        <f>IFERROR(Table2[[#This Row],[Defects]]/Table2[[#This Row],[Units Produced]],"")</f>
        <v>5.4878048780487805E-2</v>
      </c>
      <c r="J1417">
        <v>11.86</v>
      </c>
      <c r="K1417" s="4">
        <f>IFERROR(Table2[[#This Row],[Units Produced]]/Table2[[#This Row],[Production Time Hours]],"")</f>
        <v>13.827993254637438</v>
      </c>
      <c r="L1417">
        <v>42.14</v>
      </c>
      <c r="M1417">
        <v>15.83</v>
      </c>
      <c r="N1417">
        <v>326.31</v>
      </c>
      <c r="O1417">
        <v>4</v>
      </c>
      <c r="P1417">
        <v>3.99</v>
      </c>
      <c r="Q1417">
        <v>1.7</v>
      </c>
      <c r="R1417">
        <v>1.26</v>
      </c>
      <c r="S1417">
        <v>0.04</v>
      </c>
      <c r="T1417">
        <v>1.29</v>
      </c>
      <c r="U1417">
        <v>2</v>
      </c>
      <c r="V1417">
        <v>24.9</v>
      </c>
      <c r="W1417">
        <v>44.7</v>
      </c>
    </row>
    <row r="1418" spans="1:23" ht="16.5" x14ac:dyDescent="0.3">
      <c r="A1418" s="3">
        <v>1417</v>
      </c>
      <c r="B1418" s="1">
        <v>45247</v>
      </c>
      <c r="C1418" s="1" t="s">
        <v>66</v>
      </c>
      <c r="D1418" t="s">
        <v>27</v>
      </c>
      <c r="E1418">
        <v>19</v>
      </c>
      <c r="F1418" t="s">
        <v>25</v>
      </c>
      <c r="G1418">
        <v>123</v>
      </c>
      <c r="H1418">
        <v>9</v>
      </c>
      <c r="I1418" s="2">
        <f>IFERROR(Table2[[#This Row],[Defects]]/Table2[[#This Row],[Units Produced]],"")</f>
        <v>7.3170731707317069E-2</v>
      </c>
      <c r="J1418">
        <v>18.09</v>
      </c>
      <c r="K1418" s="4">
        <f>IFERROR(Table2[[#This Row],[Units Produced]]/Table2[[#This Row],[Production Time Hours]],"")</f>
        <v>6.7993366500829184</v>
      </c>
      <c r="L1418">
        <v>39.26</v>
      </c>
      <c r="M1418">
        <v>20.12</v>
      </c>
      <c r="N1418">
        <v>200.13</v>
      </c>
      <c r="O1418">
        <v>1</v>
      </c>
      <c r="P1418">
        <v>3.7</v>
      </c>
      <c r="R1418">
        <v>1.39</v>
      </c>
      <c r="S1418">
        <v>1.4999999999999999E-2</v>
      </c>
      <c r="T1418">
        <v>0.47</v>
      </c>
      <c r="U1418">
        <v>0</v>
      </c>
      <c r="V1418">
        <v>20.6</v>
      </c>
      <c r="W1418">
        <v>44.5</v>
      </c>
    </row>
    <row r="1419" spans="1:23" ht="16.5" x14ac:dyDescent="0.3">
      <c r="A1419" s="3">
        <v>1418</v>
      </c>
      <c r="B1419" s="1">
        <v>45248</v>
      </c>
      <c r="C1419" s="1" t="s">
        <v>66</v>
      </c>
      <c r="D1419" t="s">
        <v>26</v>
      </c>
      <c r="E1419">
        <v>16</v>
      </c>
      <c r="F1419" t="s">
        <v>25</v>
      </c>
      <c r="G1419">
        <v>189</v>
      </c>
      <c r="H1419">
        <v>6</v>
      </c>
      <c r="I1419" s="2">
        <f>IFERROR(Table2[[#This Row],[Defects]]/Table2[[#This Row],[Units Produced]],"")</f>
        <v>3.1746031746031744E-2</v>
      </c>
      <c r="J1419">
        <v>15.44</v>
      </c>
      <c r="K1419" s="4">
        <f>IFERROR(Table2[[#This Row],[Units Produced]]/Table2[[#This Row],[Production Time Hours]],"")</f>
        <v>12.240932642487047</v>
      </c>
      <c r="L1419">
        <v>48.37</v>
      </c>
      <c r="M1419">
        <v>18.29</v>
      </c>
      <c r="N1419">
        <v>226.45</v>
      </c>
      <c r="O1419">
        <v>1</v>
      </c>
      <c r="P1419">
        <v>1.26</v>
      </c>
      <c r="Q1419">
        <v>2.64</v>
      </c>
      <c r="R1419">
        <v>0.65</v>
      </c>
      <c r="S1419">
        <v>4.2000000000000003E-2</v>
      </c>
      <c r="T1419">
        <v>0.11</v>
      </c>
      <c r="U1419">
        <v>1</v>
      </c>
      <c r="V1419">
        <v>18.7</v>
      </c>
      <c r="W1419">
        <v>42.1</v>
      </c>
    </row>
    <row r="1420" spans="1:23" ht="16.5" x14ac:dyDescent="0.3">
      <c r="A1420" s="3">
        <v>1419</v>
      </c>
      <c r="B1420" s="1">
        <v>45249</v>
      </c>
      <c r="C1420" s="1" t="s">
        <v>66</v>
      </c>
      <c r="D1420" t="s">
        <v>27</v>
      </c>
      <c r="E1420">
        <v>20</v>
      </c>
      <c r="F1420" t="s">
        <v>25</v>
      </c>
      <c r="G1420">
        <v>173</v>
      </c>
      <c r="H1420">
        <v>3</v>
      </c>
      <c r="I1420" s="2">
        <f>IFERROR(Table2[[#This Row],[Defects]]/Table2[[#This Row],[Units Produced]],"")</f>
        <v>1.7341040462427744E-2</v>
      </c>
      <c r="J1420">
        <v>2.66</v>
      </c>
      <c r="K1420" s="4">
        <f>IFERROR(Table2[[#This Row],[Units Produced]]/Table2[[#This Row],[Production Time Hours]],"")</f>
        <v>65.037593984962399</v>
      </c>
      <c r="L1420">
        <v>15.73</v>
      </c>
      <c r="M1420">
        <v>16.329999999999998</v>
      </c>
      <c r="N1420">
        <v>243.43</v>
      </c>
      <c r="O1420">
        <v>3</v>
      </c>
      <c r="P1420">
        <v>0.75</v>
      </c>
      <c r="R1420">
        <v>1.62</v>
      </c>
      <c r="S1420">
        <v>1.2999999999999999E-2</v>
      </c>
      <c r="T1420">
        <v>0.18</v>
      </c>
      <c r="U1420">
        <v>2</v>
      </c>
      <c r="V1420">
        <v>24.6</v>
      </c>
      <c r="W1420">
        <v>53.1</v>
      </c>
    </row>
    <row r="1421" spans="1:23" ht="16.5" x14ac:dyDescent="0.3">
      <c r="A1421" s="3">
        <v>1420</v>
      </c>
      <c r="B1421" s="1">
        <v>45250</v>
      </c>
      <c r="C1421" s="1" t="s">
        <v>66</v>
      </c>
      <c r="D1421" t="s">
        <v>26</v>
      </c>
      <c r="E1421">
        <v>14</v>
      </c>
      <c r="F1421" t="s">
        <v>21</v>
      </c>
      <c r="G1421">
        <v>131</v>
      </c>
      <c r="H1421">
        <v>1</v>
      </c>
      <c r="I1421" s="2">
        <f>IFERROR(Table2[[#This Row],[Defects]]/Table2[[#This Row],[Units Produced]],"")</f>
        <v>7.6335877862595417E-3</v>
      </c>
      <c r="J1421">
        <v>2.04</v>
      </c>
      <c r="K1421" s="4">
        <f>IFERROR(Table2[[#This Row],[Units Produced]]/Table2[[#This Row],[Production Time Hours]],"")</f>
        <v>64.215686274509807</v>
      </c>
      <c r="L1421">
        <v>33.119999999999997</v>
      </c>
      <c r="M1421">
        <v>27.38</v>
      </c>
      <c r="N1421">
        <v>362.23</v>
      </c>
      <c r="O1421">
        <v>3</v>
      </c>
      <c r="P1421">
        <v>1.84</v>
      </c>
      <c r="Q1421">
        <v>0.26</v>
      </c>
      <c r="R1421">
        <v>2.1</v>
      </c>
      <c r="S1421">
        <v>1.6E-2</v>
      </c>
      <c r="T1421">
        <v>1.76</v>
      </c>
      <c r="U1421">
        <v>2</v>
      </c>
      <c r="V1421">
        <v>20.3</v>
      </c>
      <c r="W1421">
        <v>33.4</v>
      </c>
    </row>
    <row r="1422" spans="1:23" ht="16.5" x14ac:dyDescent="0.3">
      <c r="A1422" s="3">
        <v>1421</v>
      </c>
      <c r="B1422" s="1">
        <v>45251</v>
      </c>
      <c r="C1422" s="1" t="s">
        <v>66</v>
      </c>
      <c r="D1422" t="s">
        <v>22</v>
      </c>
      <c r="E1422">
        <v>8</v>
      </c>
      <c r="F1422" t="s">
        <v>25</v>
      </c>
      <c r="G1422">
        <v>95</v>
      </c>
      <c r="H1422">
        <v>8</v>
      </c>
      <c r="I1422" s="2">
        <f>IFERROR(Table2[[#This Row],[Defects]]/Table2[[#This Row],[Units Produced]],"")</f>
        <v>8.4210526315789472E-2</v>
      </c>
      <c r="J1422">
        <v>14.13</v>
      </c>
      <c r="K1422" s="4">
        <f>IFERROR(Table2[[#This Row],[Units Produced]]/Table2[[#This Row],[Production Time Hours]],"")</f>
        <v>6.7232837933474876</v>
      </c>
      <c r="L1422">
        <v>47.83</v>
      </c>
      <c r="M1422">
        <v>23.77</v>
      </c>
      <c r="N1422">
        <v>371.93</v>
      </c>
      <c r="O1422">
        <v>2</v>
      </c>
      <c r="P1422">
        <v>1.31</v>
      </c>
      <c r="Q1422">
        <v>1.73</v>
      </c>
      <c r="R1422">
        <v>1.34</v>
      </c>
      <c r="S1422">
        <v>3.1E-2</v>
      </c>
      <c r="T1422">
        <v>0</v>
      </c>
      <c r="U1422">
        <v>0</v>
      </c>
      <c r="V1422">
        <v>19.5</v>
      </c>
      <c r="W1422">
        <v>45.2</v>
      </c>
    </row>
    <row r="1423" spans="1:23" ht="16.5" x14ac:dyDescent="0.3">
      <c r="A1423" s="3">
        <v>1422</v>
      </c>
      <c r="B1423" s="1">
        <v>45252</v>
      </c>
      <c r="C1423" s="1" t="s">
        <v>66</v>
      </c>
      <c r="D1423" t="s">
        <v>26</v>
      </c>
      <c r="E1423">
        <v>16</v>
      </c>
      <c r="F1423" t="s">
        <v>23</v>
      </c>
      <c r="G1423">
        <v>196</v>
      </c>
      <c r="H1423">
        <v>1</v>
      </c>
      <c r="I1423" s="2">
        <f>IFERROR(Table2[[#This Row],[Defects]]/Table2[[#This Row],[Units Produced]],"")</f>
        <v>5.1020408163265302E-3</v>
      </c>
      <c r="J1423">
        <v>1.28</v>
      </c>
      <c r="K1423" s="4">
        <f>IFERROR(Table2[[#This Row],[Units Produced]]/Table2[[#This Row],[Production Time Hours]],"")</f>
        <v>153.125</v>
      </c>
      <c r="L1423">
        <v>28.55</v>
      </c>
      <c r="M1423">
        <v>25.84</v>
      </c>
      <c r="N1423">
        <v>170.05</v>
      </c>
      <c r="O1423">
        <v>3</v>
      </c>
      <c r="P1423">
        <v>1.77</v>
      </c>
      <c r="Q1423">
        <v>0.4</v>
      </c>
      <c r="R1423">
        <v>0.83</v>
      </c>
      <c r="S1423">
        <v>3.3000000000000002E-2</v>
      </c>
      <c r="T1423">
        <v>0.54</v>
      </c>
      <c r="U1423">
        <v>2</v>
      </c>
      <c r="V1423">
        <v>21.1</v>
      </c>
      <c r="W1423">
        <v>37.5</v>
      </c>
    </row>
    <row r="1424" spans="1:23" ht="16.5" x14ac:dyDescent="0.3">
      <c r="A1424" s="3">
        <v>1423</v>
      </c>
      <c r="B1424" s="1">
        <v>45253</v>
      </c>
      <c r="C1424" s="1" t="s">
        <v>66</v>
      </c>
      <c r="D1424" t="s">
        <v>24</v>
      </c>
      <c r="E1424">
        <v>10</v>
      </c>
      <c r="F1424" t="s">
        <v>21</v>
      </c>
      <c r="G1424">
        <v>101</v>
      </c>
      <c r="H1424">
        <v>8</v>
      </c>
      <c r="I1424" s="2">
        <f>IFERROR(Table2[[#This Row],[Defects]]/Table2[[#This Row],[Units Produced]],"")</f>
        <v>7.9207920792079209E-2</v>
      </c>
      <c r="J1424">
        <v>13.96</v>
      </c>
      <c r="K1424" s="4">
        <f>IFERROR(Table2[[#This Row],[Units Produced]]/Table2[[#This Row],[Production Time Hours]],"")</f>
        <v>7.2349570200573066</v>
      </c>
      <c r="L1424">
        <v>45.53</v>
      </c>
      <c r="M1424">
        <v>26.42</v>
      </c>
      <c r="N1424">
        <v>109.1</v>
      </c>
      <c r="O1424">
        <v>2</v>
      </c>
      <c r="P1424">
        <v>0.34</v>
      </c>
      <c r="Q1424">
        <v>2.0499999999999998</v>
      </c>
      <c r="R1424">
        <v>0.55000000000000004</v>
      </c>
      <c r="S1424">
        <v>4.9000000000000002E-2</v>
      </c>
      <c r="T1424">
        <v>1.96</v>
      </c>
      <c r="U1424">
        <v>1</v>
      </c>
      <c r="V1424">
        <v>19.600000000000001</v>
      </c>
      <c r="W1424">
        <v>46.2</v>
      </c>
    </row>
    <row r="1425" spans="1:23" ht="16.5" x14ac:dyDescent="0.3">
      <c r="A1425" s="3">
        <v>1424</v>
      </c>
      <c r="B1425" s="1">
        <v>45254</v>
      </c>
      <c r="C1425" s="1" t="s">
        <v>66</v>
      </c>
      <c r="D1425" t="s">
        <v>24</v>
      </c>
      <c r="E1425">
        <v>9</v>
      </c>
      <c r="F1425" t="s">
        <v>23</v>
      </c>
      <c r="G1425">
        <v>172</v>
      </c>
      <c r="H1425">
        <v>8</v>
      </c>
      <c r="I1425" s="2">
        <f>IFERROR(Table2[[#This Row],[Defects]]/Table2[[#This Row],[Units Produced]],"")</f>
        <v>4.6511627906976744E-2</v>
      </c>
      <c r="J1425">
        <v>5.19</v>
      </c>
      <c r="K1425" s="4">
        <f>IFERROR(Table2[[#This Row],[Units Produced]]/Table2[[#This Row],[Production Time Hours]],"")</f>
        <v>33.140655105973025</v>
      </c>
      <c r="L1425">
        <v>10.42</v>
      </c>
      <c r="M1425">
        <v>17.260000000000002</v>
      </c>
      <c r="N1425">
        <v>129.52000000000001</v>
      </c>
      <c r="O1425">
        <v>3</v>
      </c>
      <c r="P1425">
        <v>2.27</v>
      </c>
      <c r="Q1425">
        <v>0.57999999999999996</v>
      </c>
      <c r="R1425">
        <v>1.19</v>
      </c>
      <c r="S1425">
        <v>3.4000000000000002E-2</v>
      </c>
      <c r="T1425">
        <v>0.76</v>
      </c>
      <c r="U1425">
        <v>0</v>
      </c>
      <c r="V1425">
        <v>23.8</v>
      </c>
      <c r="W1425">
        <v>46.1</v>
      </c>
    </row>
    <row r="1426" spans="1:23" ht="16.5" x14ac:dyDescent="0.3">
      <c r="A1426" s="3">
        <v>1425</v>
      </c>
      <c r="B1426" s="1">
        <v>45255</v>
      </c>
      <c r="C1426" s="1" t="s">
        <v>66</v>
      </c>
      <c r="D1426" t="s">
        <v>27</v>
      </c>
      <c r="E1426">
        <v>17</v>
      </c>
      <c r="F1426" t="s">
        <v>23</v>
      </c>
      <c r="G1426">
        <v>75</v>
      </c>
      <c r="H1426">
        <v>1</v>
      </c>
      <c r="I1426" s="2">
        <f>IFERROR(Table2[[#This Row],[Defects]]/Table2[[#This Row],[Units Produced]],"")</f>
        <v>1.3333333333333334E-2</v>
      </c>
      <c r="J1426">
        <v>5.37</v>
      </c>
      <c r="K1426" s="4">
        <f>IFERROR(Table2[[#This Row],[Units Produced]]/Table2[[#This Row],[Production Time Hours]],"")</f>
        <v>13.966480446927374</v>
      </c>
      <c r="L1426">
        <v>48</v>
      </c>
      <c r="M1426">
        <v>19.04</v>
      </c>
      <c r="N1426">
        <v>373.31</v>
      </c>
      <c r="O1426">
        <v>1</v>
      </c>
      <c r="P1426">
        <v>3.34</v>
      </c>
      <c r="Q1426">
        <v>0.71</v>
      </c>
      <c r="R1426">
        <v>2.2200000000000002</v>
      </c>
      <c r="S1426">
        <v>3.3000000000000002E-2</v>
      </c>
      <c r="T1426">
        <v>0.24</v>
      </c>
      <c r="U1426">
        <v>1</v>
      </c>
      <c r="V1426">
        <v>20.3</v>
      </c>
      <c r="W1426">
        <v>30.2</v>
      </c>
    </row>
    <row r="1427" spans="1:23" ht="16.5" x14ac:dyDescent="0.3">
      <c r="A1427" s="3">
        <v>1426</v>
      </c>
      <c r="B1427" s="1">
        <v>45256</v>
      </c>
      <c r="C1427" s="1" t="s">
        <v>66</v>
      </c>
      <c r="D1427" t="s">
        <v>24</v>
      </c>
      <c r="E1427">
        <v>11</v>
      </c>
      <c r="F1427" t="s">
        <v>25</v>
      </c>
      <c r="G1427">
        <v>172</v>
      </c>
      <c r="H1427">
        <v>1</v>
      </c>
      <c r="I1427" s="2">
        <f>IFERROR(Table2[[#This Row],[Defects]]/Table2[[#This Row],[Units Produced]],"")</f>
        <v>5.8139534883720929E-3</v>
      </c>
      <c r="J1427">
        <v>5.12</v>
      </c>
      <c r="K1427" s="4">
        <f>IFERROR(Table2[[#This Row],[Units Produced]]/Table2[[#This Row],[Production Time Hours]],"")</f>
        <v>33.59375</v>
      </c>
      <c r="L1427">
        <v>12.02</v>
      </c>
      <c r="M1427">
        <v>15.83</v>
      </c>
      <c r="N1427">
        <v>137.94999999999999</v>
      </c>
      <c r="O1427">
        <v>1</v>
      </c>
      <c r="P1427">
        <v>1.74</v>
      </c>
      <c r="Q1427">
        <v>2.5299999999999998</v>
      </c>
      <c r="R1427">
        <v>0.7</v>
      </c>
      <c r="S1427">
        <v>1.7999999999999999E-2</v>
      </c>
      <c r="T1427">
        <v>0.11</v>
      </c>
      <c r="U1427">
        <v>2</v>
      </c>
      <c r="V1427">
        <v>20.8</v>
      </c>
      <c r="W1427">
        <v>44.8</v>
      </c>
    </row>
    <row r="1428" spans="1:23" ht="16.5" x14ac:dyDescent="0.3">
      <c r="A1428" s="3">
        <v>1427</v>
      </c>
      <c r="B1428" s="1">
        <v>45257</v>
      </c>
      <c r="C1428" s="1" t="s">
        <v>66</v>
      </c>
      <c r="D1428" t="s">
        <v>20</v>
      </c>
      <c r="E1428">
        <v>3</v>
      </c>
      <c r="F1428" t="s">
        <v>23</v>
      </c>
      <c r="G1428">
        <v>56</v>
      </c>
      <c r="H1428">
        <v>1</v>
      </c>
      <c r="I1428" s="2">
        <f>IFERROR(Table2[[#This Row],[Defects]]/Table2[[#This Row],[Units Produced]],"")</f>
        <v>1.7857142857142856E-2</v>
      </c>
      <c r="J1428">
        <v>18.82</v>
      </c>
      <c r="K1428" s="4">
        <f>IFERROR(Table2[[#This Row],[Units Produced]]/Table2[[#This Row],[Production Time Hours]],"")</f>
        <v>2.9755579171094579</v>
      </c>
      <c r="L1428">
        <v>12.35</v>
      </c>
      <c r="M1428">
        <v>28.33</v>
      </c>
      <c r="N1428">
        <v>224.98</v>
      </c>
      <c r="O1428">
        <v>2</v>
      </c>
      <c r="P1428">
        <v>3.42</v>
      </c>
      <c r="Q1428">
        <v>0.93</v>
      </c>
      <c r="R1428">
        <v>2.41</v>
      </c>
      <c r="S1428">
        <v>1.2999999999999999E-2</v>
      </c>
      <c r="U1428">
        <v>2</v>
      </c>
      <c r="V1428">
        <v>20.7</v>
      </c>
      <c r="W1428">
        <v>38.9</v>
      </c>
    </row>
    <row r="1429" spans="1:23" ht="16.5" x14ac:dyDescent="0.3">
      <c r="A1429" s="3">
        <v>1428</v>
      </c>
      <c r="B1429" s="1">
        <v>45258</v>
      </c>
      <c r="C1429" s="1" t="s">
        <v>66</v>
      </c>
      <c r="D1429" t="s">
        <v>27</v>
      </c>
      <c r="E1429">
        <v>18</v>
      </c>
      <c r="F1429" t="s">
        <v>23</v>
      </c>
      <c r="G1429">
        <v>120</v>
      </c>
      <c r="H1429">
        <v>9</v>
      </c>
      <c r="I1429" s="2">
        <f>IFERROR(Table2[[#This Row],[Defects]]/Table2[[#This Row],[Units Produced]],"")</f>
        <v>7.4999999999999997E-2</v>
      </c>
      <c r="J1429">
        <v>11.9</v>
      </c>
      <c r="K1429" s="4">
        <f>IFERROR(Table2[[#This Row],[Units Produced]]/Table2[[#This Row],[Production Time Hours]],"")</f>
        <v>10.084033613445378</v>
      </c>
      <c r="L1429">
        <v>24.43</v>
      </c>
      <c r="M1429">
        <v>26.86</v>
      </c>
      <c r="N1429">
        <v>320.25</v>
      </c>
      <c r="O1429">
        <v>4</v>
      </c>
      <c r="P1429">
        <v>3.34</v>
      </c>
      <c r="Q1429">
        <v>2.5099999999999998</v>
      </c>
      <c r="R1429">
        <v>2.25</v>
      </c>
      <c r="S1429">
        <v>4.2000000000000003E-2</v>
      </c>
      <c r="T1429">
        <v>1.76</v>
      </c>
      <c r="U1429">
        <v>0</v>
      </c>
      <c r="V1429">
        <v>22.7</v>
      </c>
      <c r="W1429">
        <v>48</v>
      </c>
    </row>
    <row r="1430" spans="1:23" ht="16.5" x14ac:dyDescent="0.3">
      <c r="A1430" s="3">
        <v>1429</v>
      </c>
      <c r="B1430" s="1">
        <v>45259</v>
      </c>
      <c r="C1430" s="1" t="s">
        <v>66</v>
      </c>
      <c r="D1430" t="s">
        <v>27</v>
      </c>
      <c r="E1430">
        <v>18</v>
      </c>
      <c r="F1430" t="s">
        <v>25</v>
      </c>
      <c r="G1430">
        <v>129</v>
      </c>
      <c r="H1430">
        <v>6</v>
      </c>
      <c r="I1430" s="2">
        <f>IFERROR(Table2[[#This Row],[Defects]]/Table2[[#This Row],[Units Produced]],"")</f>
        <v>4.6511627906976744E-2</v>
      </c>
      <c r="J1430">
        <v>5.91</v>
      </c>
      <c r="K1430" s="4">
        <f>IFERROR(Table2[[#This Row],[Units Produced]]/Table2[[#This Row],[Production Time Hours]],"")</f>
        <v>21.82741116751269</v>
      </c>
      <c r="L1430">
        <v>43.47</v>
      </c>
      <c r="M1430">
        <v>19.149999999999999</v>
      </c>
      <c r="N1430">
        <v>320.62</v>
      </c>
      <c r="O1430">
        <v>2</v>
      </c>
      <c r="P1430">
        <v>0.37</v>
      </c>
      <c r="R1430">
        <v>0.57999999999999996</v>
      </c>
      <c r="S1430">
        <v>4.1000000000000002E-2</v>
      </c>
      <c r="T1430">
        <v>0.17</v>
      </c>
      <c r="U1430">
        <v>2</v>
      </c>
      <c r="V1430">
        <v>20.100000000000001</v>
      </c>
      <c r="W1430">
        <v>32.5</v>
      </c>
    </row>
    <row r="1431" spans="1:23" ht="16.5" x14ac:dyDescent="0.3">
      <c r="A1431" s="3">
        <v>1430</v>
      </c>
      <c r="B1431" s="1">
        <v>45260</v>
      </c>
      <c r="C1431" s="1" t="s">
        <v>66</v>
      </c>
      <c r="D1431" t="s">
        <v>20</v>
      </c>
      <c r="E1431">
        <v>3</v>
      </c>
      <c r="F1431" t="s">
        <v>23</v>
      </c>
      <c r="G1431">
        <v>168</v>
      </c>
      <c r="H1431">
        <v>1</v>
      </c>
      <c r="I1431" s="2">
        <f>IFERROR(Table2[[#This Row],[Defects]]/Table2[[#This Row],[Units Produced]],"")</f>
        <v>5.9523809523809521E-3</v>
      </c>
      <c r="J1431">
        <v>2.4500000000000002</v>
      </c>
      <c r="K1431" s="4">
        <f>IFERROR(Table2[[#This Row],[Units Produced]]/Table2[[#This Row],[Production Time Hours]],"")</f>
        <v>68.571428571428569</v>
      </c>
      <c r="L1431">
        <v>13.46</v>
      </c>
      <c r="M1431">
        <v>19.649999999999999</v>
      </c>
      <c r="N1431">
        <v>315.05</v>
      </c>
      <c r="O1431">
        <v>3</v>
      </c>
      <c r="P1431">
        <v>4.07</v>
      </c>
      <c r="Q1431">
        <v>0.96</v>
      </c>
      <c r="R1431">
        <v>0.66</v>
      </c>
      <c r="S1431">
        <v>2.7E-2</v>
      </c>
      <c r="T1431">
        <v>1.17</v>
      </c>
      <c r="U1431">
        <v>1</v>
      </c>
      <c r="V1431">
        <v>24.7</v>
      </c>
      <c r="W1431">
        <v>58.9</v>
      </c>
    </row>
    <row r="1432" spans="1:23" ht="16.5" x14ac:dyDescent="0.3">
      <c r="A1432" s="3">
        <v>1431</v>
      </c>
      <c r="B1432" s="1">
        <v>45261</v>
      </c>
      <c r="C1432" s="1" t="s">
        <v>67</v>
      </c>
      <c r="D1432" t="s">
        <v>20</v>
      </c>
      <c r="E1432">
        <v>3</v>
      </c>
      <c r="F1432" t="s">
        <v>23</v>
      </c>
      <c r="G1432">
        <v>54</v>
      </c>
      <c r="H1432">
        <v>4</v>
      </c>
      <c r="I1432" s="2">
        <f>IFERROR(Table2[[#This Row],[Defects]]/Table2[[#This Row],[Units Produced]],"")</f>
        <v>7.407407407407407E-2</v>
      </c>
      <c r="J1432">
        <v>11.21</v>
      </c>
      <c r="K1432" s="4">
        <f>IFERROR(Table2[[#This Row],[Units Produced]]/Table2[[#This Row],[Production Time Hours]],"")</f>
        <v>4.8171275646743972</v>
      </c>
      <c r="L1432">
        <v>47.15</v>
      </c>
      <c r="M1432">
        <v>23.78</v>
      </c>
      <c r="N1432">
        <v>467.88</v>
      </c>
      <c r="O1432">
        <v>3</v>
      </c>
      <c r="P1432">
        <v>0.55000000000000004</v>
      </c>
      <c r="Q1432">
        <v>2.0699999999999998</v>
      </c>
      <c r="R1432">
        <v>1.39</v>
      </c>
      <c r="S1432">
        <v>1.2999999999999999E-2</v>
      </c>
      <c r="T1432">
        <v>1.24</v>
      </c>
      <c r="U1432">
        <v>1</v>
      </c>
      <c r="V1432">
        <v>23.9</v>
      </c>
      <c r="W1432">
        <v>54</v>
      </c>
    </row>
    <row r="1433" spans="1:23" ht="16.5" x14ac:dyDescent="0.3">
      <c r="A1433" s="3">
        <v>1432</v>
      </c>
      <c r="B1433" s="1">
        <v>45262</v>
      </c>
      <c r="C1433" s="1" t="s">
        <v>67</v>
      </c>
      <c r="D1433" t="s">
        <v>22</v>
      </c>
      <c r="E1433">
        <v>8</v>
      </c>
      <c r="F1433" t="s">
        <v>21</v>
      </c>
      <c r="G1433">
        <v>159</v>
      </c>
      <c r="H1433">
        <v>0</v>
      </c>
      <c r="I1433" s="2">
        <f>IFERROR(Table2[[#This Row],[Defects]]/Table2[[#This Row],[Units Produced]],"")</f>
        <v>0</v>
      </c>
      <c r="J1433">
        <v>13.16</v>
      </c>
      <c r="K1433" s="4">
        <f>IFERROR(Table2[[#This Row],[Units Produced]]/Table2[[#This Row],[Production Time Hours]],"")</f>
        <v>12.082066869300911</v>
      </c>
      <c r="L1433">
        <v>18.920000000000002</v>
      </c>
      <c r="M1433">
        <v>23.95</v>
      </c>
      <c r="N1433">
        <v>277.45999999999998</v>
      </c>
      <c r="O1433">
        <v>2</v>
      </c>
      <c r="P1433">
        <v>2.5299999999999998</v>
      </c>
      <c r="Q1433">
        <v>0.02</v>
      </c>
      <c r="R1433">
        <v>0.66</v>
      </c>
      <c r="S1433">
        <v>2.9000000000000001E-2</v>
      </c>
      <c r="T1433">
        <v>1.4</v>
      </c>
      <c r="U1433">
        <v>0</v>
      </c>
      <c r="V1433">
        <v>24.7</v>
      </c>
      <c r="W1433">
        <v>52.8</v>
      </c>
    </row>
    <row r="1434" spans="1:23" ht="16.5" x14ac:dyDescent="0.3">
      <c r="A1434" s="3">
        <v>1433</v>
      </c>
      <c r="B1434" s="1">
        <v>45263</v>
      </c>
      <c r="C1434" s="1" t="s">
        <v>67</v>
      </c>
      <c r="D1434" t="s">
        <v>22</v>
      </c>
      <c r="E1434">
        <v>7</v>
      </c>
      <c r="F1434" t="s">
        <v>25</v>
      </c>
      <c r="G1434">
        <v>183</v>
      </c>
      <c r="H1434">
        <v>7</v>
      </c>
      <c r="I1434" s="2">
        <f>IFERROR(Table2[[#This Row],[Defects]]/Table2[[#This Row],[Units Produced]],"")</f>
        <v>3.825136612021858E-2</v>
      </c>
      <c r="J1434">
        <v>14.65</v>
      </c>
      <c r="K1434" s="4">
        <f>IFERROR(Table2[[#This Row],[Units Produced]]/Table2[[#This Row],[Production Time Hours]],"")</f>
        <v>12.491467576791809</v>
      </c>
      <c r="L1434">
        <v>11.98</v>
      </c>
      <c r="M1434">
        <v>28.06</v>
      </c>
      <c r="N1434">
        <v>166.4</v>
      </c>
      <c r="O1434">
        <v>3</v>
      </c>
      <c r="P1434">
        <v>4.45</v>
      </c>
      <c r="Q1434">
        <v>1.72</v>
      </c>
      <c r="R1434">
        <v>2.41</v>
      </c>
      <c r="S1434">
        <v>2.5999999999999999E-2</v>
      </c>
      <c r="T1434">
        <v>0.28000000000000003</v>
      </c>
      <c r="U1434">
        <v>1</v>
      </c>
      <c r="V1434">
        <v>21.3</v>
      </c>
      <c r="W1434">
        <v>47.2</v>
      </c>
    </row>
    <row r="1435" spans="1:23" ht="16.5" x14ac:dyDescent="0.3">
      <c r="A1435" s="3">
        <v>1434</v>
      </c>
      <c r="B1435" s="1">
        <v>45264</v>
      </c>
      <c r="C1435" s="1" t="s">
        <v>67</v>
      </c>
      <c r="D1435" t="s">
        <v>22</v>
      </c>
      <c r="E1435">
        <v>7</v>
      </c>
      <c r="F1435" t="s">
        <v>23</v>
      </c>
      <c r="G1435">
        <v>74</v>
      </c>
      <c r="H1435">
        <v>8</v>
      </c>
      <c r="I1435" s="2">
        <f>IFERROR(Table2[[#This Row],[Defects]]/Table2[[#This Row],[Units Produced]],"")</f>
        <v>0.10810810810810811</v>
      </c>
      <c r="J1435">
        <v>3</v>
      </c>
      <c r="K1435" s="4">
        <f>IFERROR(Table2[[#This Row],[Units Produced]]/Table2[[#This Row],[Production Time Hours]],"")</f>
        <v>24.666666666666668</v>
      </c>
      <c r="L1435">
        <v>32.549999999999997</v>
      </c>
      <c r="M1435">
        <v>15.44</v>
      </c>
      <c r="N1435">
        <v>121.81</v>
      </c>
      <c r="O1435">
        <v>1</v>
      </c>
      <c r="Q1435">
        <v>2.48</v>
      </c>
      <c r="R1435">
        <v>0.55000000000000004</v>
      </c>
      <c r="S1435">
        <v>3.9E-2</v>
      </c>
      <c r="T1435">
        <v>0.36</v>
      </c>
      <c r="U1435">
        <v>1</v>
      </c>
      <c r="V1435">
        <v>20.100000000000001</v>
      </c>
      <c r="W1435">
        <v>40.1</v>
      </c>
    </row>
    <row r="1436" spans="1:23" ht="16.5" x14ac:dyDescent="0.3">
      <c r="A1436" s="3">
        <v>1435</v>
      </c>
      <c r="B1436" s="1">
        <v>45265</v>
      </c>
      <c r="C1436" s="1" t="s">
        <v>67</v>
      </c>
      <c r="D1436" t="s">
        <v>26</v>
      </c>
      <c r="E1436">
        <v>16</v>
      </c>
      <c r="F1436" t="s">
        <v>23</v>
      </c>
      <c r="G1436">
        <v>104</v>
      </c>
      <c r="H1436">
        <v>6</v>
      </c>
      <c r="I1436" s="2">
        <f>IFERROR(Table2[[#This Row],[Defects]]/Table2[[#This Row],[Units Produced]],"")</f>
        <v>5.7692307692307696E-2</v>
      </c>
      <c r="J1436">
        <v>9.61</v>
      </c>
      <c r="K1436" s="4">
        <f>IFERROR(Table2[[#This Row],[Units Produced]]/Table2[[#This Row],[Production Time Hours]],"")</f>
        <v>10.822060353798127</v>
      </c>
      <c r="L1436">
        <v>43.17</v>
      </c>
      <c r="M1436">
        <v>28.86</v>
      </c>
      <c r="N1436">
        <v>305.52</v>
      </c>
      <c r="O1436">
        <v>4</v>
      </c>
      <c r="P1436">
        <v>2</v>
      </c>
      <c r="Q1436">
        <v>2.5299999999999998</v>
      </c>
      <c r="R1436">
        <v>2.38</v>
      </c>
      <c r="S1436">
        <v>3.3000000000000002E-2</v>
      </c>
      <c r="T1436">
        <v>1.88</v>
      </c>
      <c r="U1436">
        <v>1</v>
      </c>
      <c r="V1436">
        <v>19.100000000000001</v>
      </c>
      <c r="W1436">
        <v>49.6</v>
      </c>
    </row>
    <row r="1437" spans="1:23" ht="16.5" x14ac:dyDescent="0.3">
      <c r="A1437" s="3">
        <v>1436</v>
      </c>
      <c r="B1437" s="1">
        <v>45266</v>
      </c>
      <c r="C1437" s="1" t="s">
        <v>67</v>
      </c>
      <c r="D1437" t="s">
        <v>27</v>
      </c>
      <c r="E1437">
        <v>19</v>
      </c>
      <c r="F1437" t="s">
        <v>21</v>
      </c>
      <c r="G1437">
        <v>81</v>
      </c>
      <c r="H1437">
        <v>3</v>
      </c>
      <c r="I1437" s="2">
        <f>IFERROR(Table2[[#This Row],[Defects]]/Table2[[#This Row],[Units Produced]],"")</f>
        <v>3.7037037037037035E-2</v>
      </c>
      <c r="J1437">
        <v>8.93</v>
      </c>
      <c r="K1437" s="4">
        <f>IFERROR(Table2[[#This Row],[Units Produced]]/Table2[[#This Row],[Production Time Hours]],"")</f>
        <v>9.0705487122060475</v>
      </c>
      <c r="L1437">
        <v>48.89</v>
      </c>
      <c r="M1437">
        <v>28.03</v>
      </c>
      <c r="N1437">
        <v>342.25</v>
      </c>
      <c r="O1437">
        <v>4</v>
      </c>
      <c r="P1437">
        <v>0</v>
      </c>
      <c r="Q1437">
        <v>1.86</v>
      </c>
      <c r="R1437">
        <v>1.79</v>
      </c>
      <c r="S1437">
        <v>1.6E-2</v>
      </c>
      <c r="U1437">
        <v>0</v>
      </c>
      <c r="V1437">
        <v>18.600000000000001</v>
      </c>
      <c r="W1437">
        <v>57.6</v>
      </c>
    </row>
    <row r="1438" spans="1:23" ht="16.5" x14ac:dyDescent="0.3">
      <c r="A1438" s="3">
        <v>1437</v>
      </c>
      <c r="B1438" s="1">
        <v>45267</v>
      </c>
      <c r="C1438" s="1" t="s">
        <v>67</v>
      </c>
      <c r="D1438" t="s">
        <v>24</v>
      </c>
      <c r="E1438">
        <v>12</v>
      </c>
      <c r="F1438" t="s">
        <v>23</v>
      </c>
      <c r="G1438">
        <v>163</v>
      </c>
      <c r="H1438">
        <v>2</v>
      </c>
      <c r="I1438" s="2">
        <f>IFERROR(Table2[[#This Row],[Defects]]/Table2[[#This Row],[Units Produced]],"")</f>
        <v>1.2269938650306749E-2</v>
      </c>
      <c r="J1438">
        <v>8.58</v>
      </c>
      <c r="K1438" s="4">
        <f>IFERROR(Table2[[#This Row],[Units Produced]]/Table2[[#This Row],[Production Time Hours]],"")</f>
        <v>18.997668997668999</v>
      </c>
      <c r="L1438">
        <v>19.48</v>
      </c>
      <c r="M1438">
        <v>22.61</v>
      </c>
      <c r="N1438">
        <v>331.01</v>
      </c>
      <c r="O1438">
        <v>4</v>
      </c>
      <c r="P1438">
        <v>2.85</v>
      </c>
      <c r="Q1438">
        <v>1.06</v>
      </c>
      <c r="R1438">
        <v>1.59</v>
      </c>
      <c r="S1438">
        <v>1.7000000000000001E-2</v>
      </c>
      <c r="T1438">
        <v>0.7</v>
      </c>
      <c r="U1438">
        <v>2</v>
      </c>
      <c r="V1438">
        <v>19.399999999999999</v>
      </c>
      <c r="W1438">
        <v>57.7</v>
      </c>
    </row>
    <row r="1439" spans="1:23" ht="16.5" x14ac:dyDescent="0.3">
      <c r="A1439" s="3">
        <v>1438</v>
      </c>
      <c r="B1439" s="1">
        <v>45268</v>
      </c>
      <c r="C1439" s="1" t="s">
        <v>67</v>
      </c>
      <c r="D1439" t="s">
        <v>27</v>
      </c>
      <c r="E1439">
        <v>18</v>
      </c>
      <c r="F1439" t="s">
        <v>21</v>
      </c>
      <c r="G1439">
        <v>109</v>
      </c>
      <c r="H1439">
        <v>0</v>
      </c>
      <c r="I1439" s="2">
        <f>IFERROR(Table2[[#This Row],[Defects]]/Table2[[#This Row],[Units Produced]],"")</f>
        <v>0</v>
      </c>
      <c r="J1439">
        <v>21.44</v>
      </c>
      <c r="K1439" s="4">
        <f>IFERROR(Table2[[#This Row],[Units Produced]]/Table2[[#This Row],[Production Time Hours]],"")</f>
        <v>5.0839552238805963</v>
      </c>
      <c r="L1439">
        <v>43.94</v>
      </c>
      <c r="M1439">
        <v>16.739999999999998</v>
      </c>
      <c r="N1439">
        <v>176.78</v>
      </c>
      <c r="O1439">
        <v>3</v>
      </c>
      <c r="P1439">
        <v>4.9800000000000004</v>
      </c>
      <c r="Q1439">
        <v>2.92</v>
      </c>
      <c r="R1439">
        <v>1.81</v>
      </c>
      <c r="S1439">
        <v>1.6E-2</v>
      </c>
      <c r="T1439">
        <v>1.71</v>
      </c>
      <c r="U1439">
        <v>2</v>
      </c>
      <c r="V1439">
        <v>22.7</v>
      </c>
      <c r="W1439">
        <v>46.4</v>
      </c>
    </row>
    <row r="1440" spans="1:23" ht="16.5" x14ac:dyDescent="0.3">
      <c r="A1440" s="3">
        <v>1439</v>
      </c>
      <c r="B1440" s="1">
        <v>45269</v>
      </c>
      <c r="C1440" s="1" t="s">
        <v>67</v>
      </c>
      <c r="D1440" t="s">
        <v>20</v>
      </c>
      <c r="E1440">
        <v>1</v>
      </c>
      <c r="F1440" t="s">
        <v>25</v>
      </c>
      <c r="G1440">
        <v>184</v>
      </c>
      <c r="H1440">
        <v>9</v>
      </c>
      <c r="I1440" s="2">
        <f>IFERROR(Table2[[#This Row],[Defects]]/Table2[[#This Row],[Units Produced]],"")</f>
        <v>4.8913043478260872E-2</v>
      </c>
      <c r="J1440">
        <v>9.34</v>
      </c>
      <c r="K1440" s="4">
        <f>IFERROR(Table2[[#This Row],[Units Produced]]/Table2[[#This Row],[Production Time Hours]],"")</f>
        <v>19.700214132762312</v>
      </c>
      <c r="L1440">
        <v>15.67</v>
      </c>
      <c r="M1440">
        <v>24.31</v>
      </c>
      <c r="N1440">
        <v>117.08</v>
      </c>
      <c r="O1440">
        <v>2</v>
      </c>
      <c r="P1440">
        <v>3.35</v>
      </c>
      <c r="Q1440">
        <v>2.97</v>
      </c>
      <c r="R1440">
        <v>0.76</v>
      </c>
      <c r="S1440">
        <v>2.3E-2</v>
      </c>
      <c r="T1440">
        <v>1.05</v>
      </c>
      <c r="U1440">
        <v>0</v>
      </c>
      <c r="V1440">
        <v>18.600000000000001</v>
      </c>
      <c r="W1440">
        <v>57.5</v>
      </c>
    </row>
    <row r="1441" spans="1:23" ht="16.5" x14ac:dyDescent="0.3">
      <c r="A1441" s="3">
        <v>1440</v>
      </c>
      <c r="B1441" s="1">
        <v>45270</v>
      </c>
      <c r="C1441" s="1" t="s">
        <v>67</v>
      </c>
      <c r="D1441" t="s">
        <v>24</v>
      </c>
      <c r="E1441">
        <v>9</v>
      </c>
      <c r="F1441" t="s">
        <v>25</v>
      </c>
      <c r="G1441">
        <v>162</v>
      </c>
      <c r="H1441">
        <v>5</v>
      </c>
      <c r="I1441" s="2">
        <f>IFERROR(Table2[[#This Row],[Defects]]/Table2[[#This Row],[Units Produced]],"")</f>
        <v>3.0864197530864196E-2</v>
      </c>
      <c r="J1441">
        <v>15.66</v>
      </c>
      <c r="K1441" s="4">
        <f>IFERROR(Table2[[#This Row],[Units Produced]]/Table2[[#This Row],[Production Time Hours]],"")</f>
        <v>10.344827586206897</v>
      </c>
      <c r="L1441">
        <v>39.950000000000003</v>
      </c>
      <c r="M1441">
        <v>24.31</v>
      </c>
      <c r="N1441">
        <v>450.7</v>
      </c>
      <c r="O1441">
        <v>2</v>
      </c>
      <c r="P1441">
        <v>1.05</v>
      </c>
      <c r="Q1441">
        <v>7.0000000000000007E-2</v>
      </c>
      <c r="R1441">
        <v>2</v>
      </c>
      <c r="S1441">
        <v>2.1000000000000001E-2</v>
      </c>
      <c r="T1441">
        <v>0.22</v>
      </c>
      <c r="U1441">
        <v>2</v>
      </c>
      <c r="V1441">
        <v>22.5</v>
      </c>
      <c r="W1441">
        <v>49.8</v>
      </c>
    </row>
    <row r="1442" spans="1:23" ht="16.5" x14ac:dyDescent="0.3">
      <c r="A1442" s="3">
        <v>1441</v>
      </c>
      <c r="B1442" s="1">
        <v>45271</v>
      </c>
      <c r="C1442" s="1" t="s">
        <v>67</v>
      </c>
      <c r="D1442" t="s">
        <v>26</v>
      </c>
      <c r="E1442">
        <v>13</v>
      </c>
      <c r="F1442" t="s">
        <v>21</v>
      </c>
      <c r="G1442">
        <v>55</v>
      </c>
      <c r="H1442">
        <v>8</v>
      </c>
      <c r="I1442" s="2">
        <f>IFERROR(Table2[[#This Row],[Defects]]/Table2[[#This Row],[Units Produced]],"")</f>
        <v>0.14545454545454545</v>
      </c>
      <c r="J1442">
        <v>21.29</v>
      </c>
      <c r="K1442" s="4">
        <f>IFERROR(Table2[[#This Row],[Units Produced]]/Table2[[#This Row],[Production Time Hours]],"")</f>
        <v>2.5833724753405356</v>
      </c>
      <c r="L1442">
        <v>11.3</v>
      </c>
      <c r="M1442">
        <v>16.34</v>
      </c>
      <c r="N1442">
        <v>277.99</v>
      </c>
      <c r="O1442">
        <v>4</v>
      </c>
      <c r="P1442">
        <v>2.7</v>
      </c>
      <c r="R1442">
        <v>1.02</v>
      </c>
      <c r="S1442">
        <v>0.02</v>
      </c>
      <c r="T1442">
        <v>1.52</v>
      </c>
      <c r="U1442">
        <v>0</v>
      </c>
      <c r="V1442">
        <v>24.4</v>
      </c>
      <c r="W1442">
        <v>44.5</v>
      </c>
    </row>
    <row r="1443" spans="1:23" ht="16.5" x14ac:dyDescent="0.3">
      <c r="A1443" s="3">
        <v>1442</v>
      </c>
      <c r="B1443" s="1">
        <v>45272</v>
      </c>
      <c r="C1443" s="1" t="s">
        <v>67</v>
      </c>
      <c r="D1443" t="s">
        <v>24</v>
      </c>
      <c r="E1443">
        <v>11</v>
      </c>
      <c r="F1443" t="s">
        <v>25</v>
      </c>
      <c r="G1443">
        <v>144</v>
      </c>
      <c r="H1443">
        <v>3</v>
      </c>
      <c r="I1443" s="2">
        <f>IFERROR(Table2[[#This Row],[Defects]]/Table2[[#This Row],[Units Produced]],"")</f>
        <v>2.0833333333333332E-2</v>
      </c>
      <c r="J1443">
        <v>1.1100000000000001</v>
      </c>
      <c r="K1443" s="4">
        <f>IFERROR(Table2[[#This Row],[Units Produced]]/Table2[[#This Row],[Production Time Hours]],"")</f>
        <v>129.72972972972971</v>
      </c>
      <c r="L1443">
        <v>25.52</v>
      </c>
      <c r="M1443">
        <v>28.99</v>
      </c>
      <c r="N1443">
        <v>142.41999999999999</v>
      </c>
      <c r="O1443">
        <v>4</v>
      </c>
      <c r="P1443">
        <v>2.79</v>
      </c>
      <c r="Q1443">
        <v>2.93</v>
      </c>
      <c r="R1443">
        <v>2.0499999999999998</v>
      </c>
      <c r="S1443">
        <v>2.8000000000000001E-2</v>
      </c>
      <c r="T1443">
        <v>1.68</v>
      </c>
      <c r="U1443">
        <v>1</v>
      </c>
      <c r="V1443">
        <v>19.3</v>
      </c>
      <c r="W1443">
        <v>59.2</v>
      </c>
    </row>
    <row r="1444" spans="1:23" ht="16.5" x14ac:dyDescent="0.3">
      <c r="A1444" s="3">
        <v>1443</v>
      </c>
      <c r="B1444" s="1">
        <v>45273</v>
      </c>
      <c r="C1444" s="1" t="s">
        <v>67</v>
      </c>
      <c r="D1444" t="s">
        <v>24</v>
      </c>
      <c r="E1444">
        <v>11</v>
      </c>
      <c r="F1444" t="s">
        <v>25</v>
      </c>
      <c r="G1444">
        <v>150</v>
      </c>
      <c r="H1444">
        <v>1</v>
      </c>
      <c r="I1444" s="2">
        <f>IFERROR(Table2[[#This Row],[Defects]]/Table2[[#This Row],[Units Produced]],"")</f>
        <v>6.6666666666666671E-3</v>
      </c>
      <c r="J1444">
        <v>18.05</v>
      </c>
      <c r="K1444" s="4">
        <f>IFERROR(Table2[[#This Row],[Units Produced]]/Table2[[#This Row],[Production Time Hours]],"")</f>
        <v>8.3102493074792232</v>
      </c>
      <c r="L1444">
        <v>42.46</v>
      </c>
      <c r="M1444">
        <v>24.42</v>
      </c>
      <c r="N1444">
        <v>364.12</v>
      </c>
      <c r="O1444">
        <v>3</v>
      </c>
      <c r="P1444">
        <v>3.78</v>
      </c>
      <c r="Q1444">
        <v>2.98</v>
      </c>
      <c r="R1444">
        <v>2.15</v>
      </c>
      <c r="S1444">
        <v>4.2999999999999997E-2</v>
      </c>
      <c r="T1444">
        <v>0.1</v>
      </c>
      <c r="U1444">
        <v>1</v>
      </c>
      <c r="V1444">
        <v>23.2</v>
      </c>
      <c r="W1444">
        <v>43.7</v>
      </c>
    </row>
    <row r="1445" spans="1:23" ht="16.5" x14ac:dyDescent="0.3">
      <c r="A1445" s="3">
        <v>1444</v>
      </c>
      <c r="B1445" s="1">
        <v>45274</v>
      </c>
      <c r="C1445" s="1" t="s">
        <v>67</v>
      </c>
      <c r="D1445" t="s">
        <v>24</v>
      </c>
      <c r="E1445">
        <v>10</v>
      </c>
      <c r="F1445" t="s">
        <v>21</v>
      </c>
      <c r="G1445">
        <v>63</v>
      </c>
      <c r="H1445">
        <v>4</v>
      </c>
      <c r="I1445" s="2">
        <f>IFERROR(Table2[[#This Row],[Defects]]/Table2[[#This Row],[Units Produced]],"")</f>
        <v>6.3492063492063489E-2</v>
      </c>
      <c r="J1445">
        <v>15.97</v>
      </c>
      <c r="K1445" s="4">
        <f>IFERROR(Table2[[#This Row],[Units Produced]]/Table2[[#This Row],[Production Time Hours]],"")</f>
        <v>3.9448966812773949</v>
      </c>
      <c r="L1445">
        <v>15.15</v>
      </c>
      <c r="M1445">
        <v>23.14</v>
      </c>
      <c r="N1445">
        <v>361.09</v>
      </c>
      <c r="O1445">
        <v>4</v>
      </c>
      <c r="P1445">
        <v>4.24</v>
      </c>
      <c r="Q1445">
        <v>2.83</v>
      </c>
      <c r="R1445">
        <v>1.37</v>
      </c>
      <c r="S1445">
        <v>2.3E-2</v>
      </c>
      <c r="T1445">
        <v>0.23</v>
      </c>
      <c r="U1445">
        <v>1</v>
      </c>
      <c r="V1445">
        <v>22.3</v>
      </c>
      <c r="W1445">
        <v>58.2</v>
      </c>
    </row>
    <row r="1446" spans="1:23" ht="16.5" x14ac:dyDescent="0.3">
      <c r="A1446" s="3">
        <v>1445</v>
      </c>
      <c r="B1446" s="1">
        <v>45275</v>
      </c>
      <c r="C1446" s="1" t="s">
        <v>67</v>
      </c>
      <c r="D1446" t="s">
        <v>27</v>
      </c>
      <c r="E1446">
        <v>20</v>
      </c>
      <c r="F1446" t="s">
        <v>25</v>
      </c>
      <c r="G1446">
        <v>147</v>
      </c>
      <c r="H1446">
        <v>1</v>
      </c>
      <c r="I1446" s="2">
        <f>IFERROR(Table2[[#This Row],[Defects]]/Table2[[#This Row],[Units Produced]],"")</f>
        <v>6.8027210884353739E-3</v>
      </c>
      <c r="J1446">
        <v>21.93</v>
      </c>
      <c r="K1446" s="4">
        <f>IFERROR(Table2[[#This Row],[Units Produced]]/Table2[[#This Row],[Production Time Hours]],"")</f>
        <v>6.7031463748290019</v>
      </c>
      <c r="L1446">
        <v>34.04</v>
      </c>
      <c r="M1446">
        <v>23.67</v>
      </c>
      <c r="N1446">
        <v>345.16</v>
      </c>
      <c r="O1446">
        <v>1</v>
      </c>
      <c r="P1446">
        <v>4.2300000000000004</v>
      </c>
      <c r="Q1446">
        <v>0.23</v>
      </c>
      <c r="R1446">
        <v>1.41</v>
      </c>
      <c r="S1446">
        <v>2.1999999999999999E-2</v>
      </c>
      <c r="T1446">
        <v>0.45</v>
      </c>
      <c r="U1446">
        <v>1</v>
      </c>
      <c r="V1446">
        <v>22.5</v>
      </c>
      <c r="W1446">
        <v>36.700000000000003</v>
      </c>
    </row>
    <row r="1447" spans="1:23" ht="16.5" x14ac:dyDescent="0.3">
      <c r="A1447" s="3">
        <v>1446</v>
      </c>
      <c r="B1447" s="1">
        <v>45276</v>
      </c>
      <c r="C1447" s="1" t="s">
        <v>67</v>
      </c>
      <c r="D1447" t="s">
        <v>27</v>
      </c>
      <c r="E1447">
        <v>18</v>
      </c>
      <c r="F1447" t="s">
        <v>25</v>
      </c>
      <c r="G1447">
        <v>192</v>
      </c>
      <c r="H1447">
        <v>5</v>
      </c>
      <c r="I1447" s="2">
        <f>IFERROR(Table2[[#This Row],[Defects]]/Table2[[#This Row],[Units Produced]],"")</f>
        <v>2.6041666666666668E-2</v>
      </c>
      <c r="J1447">
        <v>11.46</v>
      </c>
      <c r="K1447" s="4">
        <f>IFERROR(Table2[[#This Row],[Units Produced]]/Table2[[#This Row],[Production Time Hours]],"")</f>
        <v>16.753926701570681</v>
      </c>
      <c r="L1447">
        <v>43.18</v>
      </c>
      <c r="M1447">
        <v>22.93</v>
      </c>
      <c r="N1447">
        <v>192.9</v>
      </c>
      <c r="O1447">
        <v>4</v>
      </c>
      <c r="P1447">
        <v>4.3099999999999996</v>
      </c>
      <c r="Q1447">
        <v>1.97</v>
      </c>
      <c r="R1447">
        <v>0.93</v>
      </c>
      <c r="S1447">
        <v>2.9000000000000001E-2</v>
      </c>
      <c r="T1447">
        <v>0.28999999999999998</v>
      </c>
      <c r="U1447">
        <v>0</v>
      </c>
      <c r="V1447">
        <v>23.1</v>
      </c>
      <c r="W1447">
        <v>40.799999999999997</v>
      </c>
    </row>
    <row r="1448" spans="1:23" ht="16.5" x14ac:dyDescent="0.3">
      <c r="A1448" s="3">
        <v>1447</v>
      </c>
      <c r="B1448" s="1">
        <v>45277</v>
      </c>
      <c r="C1448" s="1" t="s">
        <v>67</v>
      </c>
      <c r="D1448" t="s">
        <v>22</v>
      </c>
      <c r="E1448">
        <v>6</v>
      </c>
      <c r="F1448" t="s">
        <v>25</v>
      </c>
      <c r="G1448">
        <v>167</v>
      </c>
      <c r="H1448">
        <v>0</v>
      </c>
      <c r="I1448" s="2">
        <f>IFERROR(Table2[[#This Row],[Defects]]/Table2[[#This Row],[Units Produced]],"")</f>
        <v>0</v>
      </c>
      <c r="J1448">
        <v>23.01</v>
      </c>
      <c r="K1448" s="4">
        <f>IFERROR(Table2[[#This Row],[Units Produced]]/Table2[[#This Row],[Production Time Hours]],"")</f>
        <v>7.2577140373750542</v>
      </c>
      <c r="L1448">
        <v>18.29</v>
      </c>
      <c r="M1448">
        <v>16.38</v>
      </c>
      <c r="N1448">
        <v>440.03</v>
      </c>
      <c r="O1448">
        <v>2</v>
      </c>
      <c r="P1448">
        <v>4.47</v>
      </c>
      <c r="Q1448">
        <v>0.2</v>
      </c>
      <c r="R1448">
        <v>1.67</v>
      </c>
      <c r="S1448">
        <v>2.3E-2</v>
      </c>
      <c r="U1448">
        <v>1</v>
      </c>
      <c r="V1448">
        <v>22.7</v>
      </c>
      <c r="W1448">
        <v>51.6</v>
      </c>
    </row>
    <row r="1449" spans="1:23" ht="16.5" x14ac:dyDescent="0.3">
      <c r="A1449" s="3">
        <v>1448</v>
      </c>
      <c r="B1449" s="1">
        <v>45278</v>
      </c>
      <c r="C1449" s="1" t="s">
        <v>67</v>
      </c>
      <c r="D1449" t="s">
        <v>24</v>
      </c>
      <c r="E1449">
        <v>10</v>
      </c>
      <c r="F1449" t="s">
        <v>23</v>
      </c>
      <c r="G1449">
        <v>109</v>
      </c>
      <c r="H1449">
        <v>2</v>
      </c>
      <c r="I1449" s="2">
        <f>IFERROR(Table2[[#This Row],[Defects]]/Table2[[#This Row],[Units Produced]],"")</f>
        <v>1.834862385321101E-2</v>
      </c>
      <c r="J1449">
        <v>11.7</v>
      </c>
      <c r="K1449" s="4">
        <f>IFERROR(Table2[[#This Row],[Units Produced]]/Table2[[#This Row],[Production Time Hours]],"")</f>
        <v>9.3162393162393169</v>
      </c>
      <c r="L1449">
        <v>42.1</v>
      </c>
      <c r="M1449">
        <v>26.51</v>
      </c>
      <c r="N1449">
        <v>135.16</v>
      </c>
      <c r="O1449">
        <v>2</v>
      </c>
      <c r="P1449">
        <v>1.86</v>
      </c>
      <c r="Q1449">
        <v>1.42</v>
      </c>
      <c r="R1449">
        <v>0.67</v>
      </c>
      <c r="S1449">
        <v>3.4000000000000002E-2</v>
      </c>
      <c r="T1449">
        <v>0.18</v>
      </c>
      <c r="U1449">
        <v>2</v>
      </c>
      <c r="V1449">
        <v>18.100000000000001</v>
      </c>
      <c r="W1449">
        <v>41.8</v>
      </c>
    </row>
    <row r="1450" spans="1:23" ht="16.5" x14ac:dyDescent="0.3">
      <c r="A1450" s="3">
        <v>1449</v>
      </c>
      <c r="B1450" s="1">
        <v>45279</v>
      </c>
      <c r="C1450" s="1" t="s">
        <v>67</v>
      </c>
      <c r="D1450" t="s">
        <v>27</v>
      </c>
      <c r="E1450">
        <v>18</v>
      </c>
      <c r="F1450" t="s">
        <v>23</v>
      </c>
      <c r="G1450">
        <v>151</v>
      </c>
      <c r="H1450">
        <v>3</v>
      </c>
      <c r="I1450" s="2">
        <f>IFERROR(Table2[[#This Row],[Defects]]/Table2[[#This Row],[Units Produced]],"")</f>
        <v>1.9867549668874173E-2</v>
      </c>
      <c r="J1450">
        <v>2.5099999999999998</v>
      </c>
      <c r="K1450" s="4">
        <f>IFERROR(Table2[[#This Row],[Units Produced]]/Table2[[#This Row],[Production Time Hours]],"")</f>
        <v>60.159362549800804</v>
      </c>
      <c r="L1450">
        <v>22.25</v>
      </c>
      <c r="M1450">
        <v>15.07</v>
      </c>
      <c r="N1450">
        <v>146.78</v>
      </c>
      <c r="O1450">
        <v>3</v>
      </c>
      <c r="P1450">
        <v>1.89</v>
      </c>
      <c r="Q1450">
        <v>2.93</v>
      </c>
      <c r="R1450">
        <v>1.08</v>
      </c>
      <c r="S1450">
        <v>1.2999999999999999E-2</v>
      </c>
      <c r="T1450">
        <v>0.19</v>
      </c>
      <c r="U1450">
        <v>0</v>
      </c>
      <c r="V1450">
        <v>19.899999999999999</v>
      </c>
      <c r="W1450">
        <v>38.700000000000003</v>
      </c>
    </row>
    <row r="1451" spans="1:23" ht="16.5" x14ac:dyDescent="0.3">
      <c r="A1451" s="3">
        <v>1450</v>
      </c>
      <c r="B1451" s="1">
        <v>45280</v>
      </c>
      <c r="C1451" s="1" t="s">
        <v>67</v>
      </c>
      <c r="D1451" t="s">
        <v>26</v>
      </c>
      <c r="E1451">
        <v>16</v>
      </c>
      <c r="F1451" t="s">
        <v>25</v>
      </c>
      <c r="G1451">
        <v>131</v>
      </c>
      <c r="H1451">
        <v>6</v>
      </c>
      <c r="I1451" s="2">
        <f>IFERROR(Table2[[#This Row],[Defects]]/Table2[[#This Row],[Units Produced]],"")</f>
        <v>4.5801526717557252E-2</v>
      </c>
      <c r="J1451">
        <v>18.64</v>
      </c>
      <c r="K1451" s="4">
        <f>IFERROR(Table2[[#This Row],[Units Produced]]/Table2[[#This Row],[Production Time Hours]],"")</f>
        <v>7.0278969957081543</v>
      </c>
      <c r="L1451">
        <v>26.09</v>
      </c>
      <c r="M1451">
        <v>27.37</v>
      </c>
      <c r="N1451">
        <v>253.96</v>
      </c>
      <c r="O1451">
        <v>3</v>
      </c>
      <c r="P1451">
        <v>2.3199999999999998</v>
      </c>
      <c r="Q1451">
        <v>2.6</v>
      </c>
      <c r="R1451">
        <v>0.83</v>
      </c>
      <c r="S1451">
        <v>1.9E-2</v>
      </c>
      <c r="T1451">
        <v>1.99</v>
      </c>
      <c r="U1451">
        <v>0</v>
      </c>
      <c r="V1451">
        <v>24.5</v>
      </c>
      <c r="W1451">
        <v>38.9</v>
      </c>
    </row>
    <row r="1452" spans="1:23" ht="16.5" x14ac:dyDescent="0.3">
      <c r="A1452" s="3">
        <v>1451</v>
      </c>
      <c r="B1452" s="1">
        <v>45281</v>
      </c>
      <c r="C1452" s="1" t="s">
        <v>67</v>
      </c>
      <c r="D1452" t="s">
        <v>27</v>
      </c>
      <c r="E1452">
        <v>18</v>
      </c>
      <c r="F1452" t="s">
        <v>21</v>
      </c>
      <c r="G1452">
        <v>151</v>
      </c>
      <c r="H1452">
        <v>9</v>
      </c>
      <c r="I1452" s="2">
        <f>IFERROR(Table2[[#This Row],[Defects]]/Table2[[#This Row],[Units Produced]],"")</f>
        <v>5.9602649006622516E-2</v>
      </c>
      <c r="J1452">
        <v>1.54</v>
      </c>
      <c r="K1452" s="4">
        <f>IFERROR(Table2[[#This Row],[Units Produced]]/Table2[[#This Row],[Production Time Hours]],"")</f>
        <v>98.051948051948045</v>
      </c>
      <c r="L1452">
        <v>40.049999999999997</v>
      </c>
      <c r="M1452">
        <v>17.170000000000002</v>
      </c>
      <c r="N1452">
        <v>459.84</v>
      </c>
      <c r="O1452">
        <v>1</v>
      </c>
      <c r="P1452">
        <v>3.54</v>
      </c>
      <c r="R1452">
        <v>2.27</v>
      </c>
      <c r="S1452">
        <v>0.04</v>
      </c>
      <c r="U1452">
        <v>2</v>
      </c>
      <c r="V1452">
        <v>18.2</v>
      </c>
      <c r="W1452">
        <v>34.5</v>
      </c>
    </row>
    <row r="1453" spans="1:23" ht="16.5" x14ac:dyDescent="0.3">
      <c r="A1453" s="3">
        <v>1452</v>
      </c>
      <c r="B1453" s="1">
        <v>45282</v>
      </c>
      <c r="C1453" s="1" t="s">
        <v>67</v>
      </c>
      <c r="D1453" t="s">
        <v>20</v>
      </c>
      <c r="E1453">
        <v>2</v>
      </c>
      <c r="F1453" t="s">
        <v>21</v>
      </c>
      <c r="G1453">
        <v>181</v>
      </c>
      <c r="H1453">
        <v>4</v>
      </c>
      <c r="I1453" s="2">
        <f>IFERROR(Table2[[#This Row],[Defects]]/Table2[[#This Row],[Units Produced]],"")</f>
        <v>2.2099447513812154E-2</v>
      </c>
      <c r="J1453">
        <v>23.22</v>
      </c>
      <c r="K1453" s="4">
        <f>IFERROR(Table2[[#This Row],[Units Produced]]/Table2[[#This Row],[Production Time Hours]],"")</f>
        <v>7.7950043066322143</v>
      </c>
      <c r="L1453">
        <v>42.93</v>
      </c>
      <c r="M1453">
        <v>19.63</v>
      </c>
      <c r="N1453">
        <v>429</v>
      </c>
      <c r="O1453">
        <v>1</v>
      </c>
      <c r="Q1453">
        <v>1.63</v>
      </c>
      <c r="R1453">
        <v>1.9</v>
      </c>
      <c r="S1453">
        <v>4.4999999999999998E-2</v>
      </c>
      <c r="T1453">
        <v>0.78</v>
      </c>
      <c r="U1453">
        <v>1</v>
      </c>
      <c r="V1453">
        <v>21.1</v>
      </c>
      <c r="W1453">
        <v>31.9</v>
      </c>
    </row>
    <row r="1454" spans="1:23" ht="16.5" x14ac:dyDescent="0.3">
      <c r="A1454" s="3">
        <v>1453</v>
      </c>
      <c r="B1454" s="1">
        <v>45283</v>
      </c>
      <c r="C1454" s="1" t="s">
        <v>67</v>
      </c>
      <c r="D1454" t="s">
        <v>24</v>
      </c>
      <c r="E1454">
        <v>11</v>
      </c>
      <c r="F1454" t="s">
        <v>25</v>
      </c>
      <c r="G1454">
        <v>62</v>
      </c>
      <c r="H1454">
        <v>4</v>
      </c>
      <c r="I1454" s="2">
        <f>IFERROR(Table2[[#This Row],[Defects]]/Table2[[#This Row],[Units Produced]],"")</f>
        <v>6.4516129032258063E-2</v>
      </c>
      <c r="J1454">
        <v>1.01</v>
      </c>
      <c r="K1454" s="4">
        <f>IFERROR(Table2[[#This Row],[Units Produced]]/Table2[[#This Row],[Production Time Hours]],"")</f>
        <v>61.386138613861384</v>
      </c>
      <c r="L1454">
        <v>22.09</v>
      </c>
      <c r="M1454">
        <v>20.52</v>
      </c>
      <c r="N1454">
        <v>463.57</v>
      </c>
      <c r="O1454">
        <v>3</v>
      </c>
      <c r="P1454">
        <v>1.99</v>
      </c>
      <c r="Q1454">
        <v>0.42</v>
      </c>
      <c r="R1454">
        <v>2</v>
      </c>
      <c r="S1454">
        <v>2.7E-2</v>
      </c>
      <c r="T1454">
        <v>0.68</v>
      </c>
      <c r="U1454">
        <v>1</v>
      </c>
      <c r="V1454">
        <v>18.2</v>
      </c>
      <c r="W1454">
        <v>57</v>
      </c>
    </row>
    <row r="1455" spans="1:23" ht="16.5" x14ac:dyDescent="0.3">
      <c r="A1455" s="3">
        <v>1454</v>
      </c>
      <c r="B1455" s="1">
        <v>45284</v>
      </c>
      <c r="C1455" s="1" t="s">
        <v>67</v>
      </c>
      <c r="D1455" t="s">
        <v>22</v>
      </c>
      <c r="E1455">
        <v>6</v>
      </c>
      <c r="F1455" t="s">
        <v>21</v>
      </c>
      <c r="G1455">
        <v>171</v>
      </c>
      <c r="H1455">
        <v>5</v>
      </c>
      <c r="I1455" s="2">
        <f>IFERROR(Table2[[#This Row],[Defects]]/Table2[[#This Row],[Units Produced]],"")</f>
        <v>2.9239766081871343E-2</v>
      </c>
      <c r="J1455">
        <v>17.21</v>
      </c>
      <c r="K1455" s="4">
        <f>IFERROR(Table2[[#This Row],[Units Produced]]/Table2[[#This Row],[Production Time Hours]],"")</f>
        <v>9.936083672283555</v>
      </c>
      <c r="L1455">
        <v>18.82</v>
      </c>
      <c r="M1455">
        <v>21.6</v>
      </c>
      <c r="N1455">
        <v>380.28</v>
      </c>
      <c r="O1455">
        <v>3</v>
      </c>
      <c r="P1455">
        <v>0.41</v>
      </c>
      <c r="R1455">
        <v>2.08</v>
      </c>
      <c r="S1455">
        <v>0.02</v>
      </c>
      <c r="T1455">
        <v>0.92</v>
      </c>
      <c r="U1455">
        <v>0</v>
      </c>
      <c r="V1455">
        <v>24.4</v>
      </c>
      <c r="W1455">
        <v>48.4</v>
      </c>
    </row>
    <row r="1456" spans="1:23" ht="16.5" x14ac:dyDescent="0.3">
      <c r="A1456" s="3">
        <v>1455</v>
      </c>
      <c r="B1456" s="1">
        <v>45285</v>
      </c>
      <c r="C1456" s="1" t="s">
        <v>67</v>
      </c>
      <c r="D1456" t="s">
        <v>24</v>
      </c>
      <c r="E1456">
        <v>12</v>
      </c>
      <c r="F1456" t="s">
        <v>23</v>
      </c>
      <c r="G1456">
        <v>145</v>
      </c>
      <c r="H1456">
        <v>9</v>
      </c>
      <c r="I1456" s="2">
        <f>IFERROR(Table2[[#This Row],[Defects]]/Table2[[#This Row],[Units Produced]],"")</f>
        <v>6.2068965517241378E-2</v>
      </c>
      <c r="J1456">
        <v>3.39</v>
      </c>
      <c r="K1456" s="4">
        <f>IFERROR(Table2[[#This Row],[Units Produced]]/Table2[[#This Row],[Production Time Hours]],"")</f>
        <v>42.772861356932154</v>
      </c>
      <c r="L1456">
        <v>32.369999999999997</v>
      </c>
      <c r="M1456">
        <v>22.01</v>
      </c>
      <c r="N1456">
        <v>348.64</v>
      </c>
      <c r="O1456">
        <v>4</v>
      </c>
      <c r="P1456">
        <v>3.27</v>
      </c>
      <c r="Q1456">
        <v>0.38</v>
      </c>
      <c r="R1456">
        <v>0.77</v>
      </c>
      <c r="S1456">
        <v>2.4E-2</v>
      </c>
      <c r="T1456">
        <v>0.52</v>
      </c>
      <c r="U1456">
        <v>1</v>
      </c>
      <c r="V1456">
        <v>24.4</v>
      </c>
      <c r="W1456">
        <v>45</v>
      </c>
    </row>
    <row r="1457" spans="1:23" ht="16.5" x14ac:dyDescent="0.3">
      <c r="A1457" s="3">
        <v>1456</v>
      </c>
      <c r="B1457" s="1">
        <v>45286</v>
      </c>
      <c r="C1457" s="1" t="s">
        <v>67</v>
      </c>
      <c r="D1457" t="s">
        <v>20</v>
      </c>
      <c r="E1457">
        <v>3</v>
      </c>
      <c r="F1457" t="s">
        <v>21</v>
      </c>
      <c r="G1457">
        <v>97</v>
      </c>
      <c r="H1457">
        <v>3</v>
      </c>
      <c r="I1457" s="2">
        <f>IFERROR(Table2[[#This Row],[Defects]]/Table2[[#This Row],[Units Produced]],"")</f>
        <v>3.0927835051546393E-2</v>
      </c>
      <c r="J1457">
        <v>12.58</v>
      </c>
      <c r="K1457" s="4">
        <f>IFERROR(Table2[[#This Row],[Units Produced]]/Table2[[#This Row],[Production Time Hours]],"")</f>
        <v>7.7106518282988867</v>
      </c>
      <c r="L1457">
        <v>33.04</v>
      </c>
      <c r="M1457">
        <v>24.52</v>
      </c>
      <c r="N1457">
        <v>413.48</v>
      </c>
      <c r="O1457">
        <v>4</v>
      </c>
      <c r="P1457">
        <v>1.52</v>
      </c>
      <c r="Q1457">
        <v>0.28999999999999998</v>
      </c>
      <c r="R1457">
        <v>2.25</v>
      </c>
      <c r="S1457">
        <v>4.2999999999999997E-2</v>
      </c>
      <c r="T1457">
        <v>1.86</v>
      </c>
      <c r="U1457">
        <v>0</v>
      </c>
      <c r="V1457">
        <v>24.1</v>
      </c>
      <c r="W1457">
        <v>51</v>
      </c>
    </row>
    <row r="1458" spans="1:23" ht="16.5" x14ac:dyDescent="0.3">
      <c r="A1458" s="3">
        <v>1457</v>
      </c>
      <c r="B1458" s="1">
        <v>45287</v>
      </c>
      <c r="C1458" s="1" t="s">
        <v>67</v>
      </c>
      <c r="D1458" t="s">
        <v>20</v>
      </c>
      <c r="E1458">
        <v>3</v>
      </c>
      <c r="F1458" t="s">
        <v>25</v>
      </c>
      <c r="G1458">
        <v>122</v>
      </c>
      <c r="I1458" s="2">
        <f>IFERROR(Table2[[#This Row],[Defects]]/Table2[[#This Row],[Units Produced]],"")</f>
        <v>0</v>
      </c>
      <c r="J1458">
        <v>3.79</v>
      </c>
      <c r="K1458" s="4">
        <f>IFERROR(Table2[[#This Row],[Units Produced]]/Table2[[#This Row],[Production Time Hours]],"")</f>
        <v>32.189973614775724</v>
      </c>
      <c r="L1458">
        <v>13.53</v>
      </c>
      <c r="M1458">
        <v>21.8</v>
      </c>
      <c r="N1458">
        <v>179.93</v>
      </c>
      <c r="O1458">
        <v>3</v>
      </c>
      <c r="P1458">
        <v>0.32</v>
      </c>
      <c r="Q1458">
        <v>0.61</v>
      </c>
      <c r="R1458">
        <v>1.8</v>
      </c>
      <c r="S1458">
        <v>3.5000000000000003E-2</v>
      </c>
      <c r="T1458">
        <v>1.87</v>
      </c>
      <c r="U1458">
        <v>1</v>
      </c>
      <c r="V1458">
        <v>24.6</v>
      </c>
      <c r="W1458">
        <v>56.7</v>
      </c>
    </row>
    <row r="1459" spans="1:23" ht="16.5" x14ac:dyDescent="0.3">
      <c r="A1459" s="3">
        <v>1458</v>
      </c>
      <c r="B1459" s="1">
        <v>45288</v>
      </c>
      <c r="C1459" s="1" t="s">
        <v>67</v>
      </c>
      <c r="D1459" t="s">
        <v>27</v>
      </c>
      <c r="E1459">
        <v>17</v>
      </c>
      <c r="F1459" t="s">
        <v>23</v>
      </c>
      <c r="G1459">
        <v>176</v>
      </c>
      <c r="I1459" s="2">
        <f>IFERROR(Table2[[#This Row],[Defects]]/Table2[[#This Row],[Units Produced]],"")</f>
        <v>0</v>
      </c>
      <c r="J1459">
        <v>14.2</v>
      </c>
      <c r="K1459" s="4">
        <f>IFERROR(Table2[[#This Row],[Units Produced]]/Table2[[#This Row],[Production Time Hours]],"")</f>
        <v>12.3943661971831</v>
      </c>
      <c r="L1459">
        <v>32.700000000000003</v>
      </c>
      <c r="M1459">
        <v>26.31</v>
      </c>
      <c r="N1459">
        <v>144.55000000000001</v>
      </c>
      <c r="O1459">
        <v>4</v>
      </c>
      <c r="P1459">
        <v>0.54</v>
      </c>
      <c r="Q1459">
        <v>2.75</v>
      </c>
      <c r="R1459">
        <v>0.9</v>
      </c>
      <c r="S1459">
        <v>2.3E-2</v>
      </c>
      <c r="T1459">
        <v>1.93</v>
      </c>
      <c r="U1459">
        <v>2</v>
      </c>
      <c r="V1459">
        <v>24.3</v>
      </c>
      <c r="W1459">
        <v>39.9</v>
      </c>
    </row>
    <row r="1460" spans="1:23" ht="16.5" x14ac:dyDescent="0.3">
      <c r="A1460" s="3">
        <v>1459</v>
      </c>
      <c r="B1460" s="1">
        <v>45289</v>
      </c>
      <c r="C1460" s="1" t="s">
        <v>67</v>
      </c>
      <c r="D1460" t="s">
        <v>20</v>
      </c>
      <c r="E1460">
        <v>2</v>
      </c>
      <c r="F1460" t="s">
        <v>25</v>
      </c>
      <c r="G1460">
        <v>101</v>
      </c>
      <c r="H1460">
        <v>6</v>
      </c>
      <c r="I1460" s="2">
        <f>IFERROR(Table2[[#This Row],[Defects]]/Table2[[#This Row],[Units Produced]],"")</f>
        <v>5.9405940594059403E-2</v>
      </c>
      <c r="J1460">
        <v>13.85</v>
      </c>
      <c r="K1460" s="4">
        <f>IFERROR(Table2[[#This Row],[Units Produced]]/Table2[[#This Row],[Production Time Hours]],"")</f>
        <v>7.2924187725631775</v>
      </c>
      <c r="L1460">
        <v>35.450000000000003</v>
      </c>
      <c r="M1460">
        <v>16.690000000000001</v>
      </c>
      <c r="N1460">
        <v>472.17</v>
      </c>
      <c r="O1460">
        <v>3</v>
      </c>
      <c r="P1460">
        <v>4.4800000000000004</v>
      </c>
      <c r="R1460">
        <v>2.37</v>
      </c>
      <c r="S1460">
        <v>4.1000000000000002E-2</v>
      </c>
      <c r="T1460">
        <v>1.83</v>
      </c>
      <c r="U1460">
        <v>2</v>
      </c>
      <c r="V1460">
        <v>18.100000000000001</v>
      </c>
      <c r="W1460">
        <v>45</v>
      </c>
    </row>
    <row r="1461" spans="1:23" ht="16.5" x14ac:dyDescent="0.3">
      <c r="A1461" s="3">
        <v>1460</v>
      </c>
      <c r="B1461" s="1">
        <v>45290</v>
      </c>
      <c r="C1461" s="1" t="s">
        <v>67</v>
      </c>
      <c r="D1461" t="s">
        <v>24</v>
      </c>
      <c r="E1461">
        <v>12</v>
      </c>
      <c r="F1461" t="s">
        <v>25</v>
      </c>
      <c r="G1461">
        <v>81</v>
      </c>
      <c r="H1461">
        <v>2</v>
      </c>
      <c r="I1461" s="2">
        <f>IFERROR(Table2[[#This Row],[Defects]]/Table2[[#This Row],[Units Produced]],"")</f>
        <v>2.4691358024691357E-2</v>
      </c>
      <c r="J1461">
        <v>2.57</v>
      </c>
      <c r="K1461" s="4">
        <f>IFERROR(Table2[[#This Row],[Units Produced]]/Table2[[#This Row],[Production Time Hours]],"")</f>
        <v>31.517509727626461</v>
      </c>
      <c r="L1461">
        <v>13.93</v>
      </c>
      <c r="M1461">
        <v>19.690000000000001</v>
      </c>
      <c r="N1461">
        <v>435.02</v>
      </c>
      <c r="O1461">
        <v>4</v>
      </c>
      <c r="P1461">
        <v>4.25</v>
      </c>
      <c r="Q1461">
        <v>2.56</v>
      </c>
      <c r="R1461">
        <v>1.38</v>
      </c>
      <c r="S1461">
        <v>2.7E-2</v>
      </c>
      <c r="U1461">
        <v>1</v>
      </c>
      <c r="V1461">
        <v>21.7</v>
      </c>
      <c r="W1461">
        <v>31.4</v>
      </c>
    </row>
    <row r="1462" spans="1:23" ht="16.5" x14ac:dyDescent="0.3">
      <c r="A1462" s="3">
        <v>1461</v>
      </c>
      <c r="B1462" s="1">
        <v>45291</v>
      </c>
      <c r="C1462" s="1" t="s">
        <v>67</v>
      </c>
      <c r="D1462" t="s">
        <v>26</v>
      </c>
      <c r="E1462">
        <v>13</v>
      </c>
      <c r="F1462" t="s">
        <v>21</v>
      </c>
      <c r="G1462">
        <v>133</v>
      </c>
      <c r="H1462">
        <v>7</v>
      </c>
      <c r="I1462" s="2">
        <f>IFERROR(Table2[[#This Row],[Defects]]/Table2[[#This Row],[Units Produced]],"")</f>
        <v>5.2631578947368418E-2</v>
      </c>
      <c r="J1462">
        <v>4.37</v>
      </c>
      <c r="K1462" s="4">
        <f>IFERROR(Table2[[#This Row],[Units Produced]]/Table2[[#This Row],[Production Time Hours]],"")</f>
        <v>30.434782608695652</v>
      </c>
      <c r="L1462">
        <v>42.66</v>
      </c>
      <c r="M1462">
        <v>18.690000000000001</v>
      </c>
      <c r="N1462">
        <v>268.58999999999997</v>
      </c>
      <c r="O1462">
        <v>4</v>
      </c>
      <c r="P1462">
        <v>3.76</v>
      </c>
      <c r="Q1462">
        <v>0.11</v>
      </c>
      <c r="R1462">
        <v>1.22</v>
      </c>
      <c r="S1462">
        <v>1.6E-2</v>
      </c>
      <c r="T1462">
        <v>0.89</v>
      </c>
      <c r="U1462">
        <v>1</v>
      </c>
      <c r="V1462">
        <v>22.3</v>
      </c>
      <c r="W1462">
        <v>53.4</v>
      </c>
    </row>
    <row r="1463" spans="1:23" ht="16.5" x14ac:dyDescent="0.3">
      <c r="A1463" s="3">
        <v>1462</v>
      </c>
      <c r="B1463" s="1">
        <v>45292</v>
      </c>
      <c r="C1463" s="1" t="s">
        <v>56</v>
      </c>
      <c r="D1463" t="s">
        <v>22</v>
      </c>
      <c r="E1463">
        <v>6</v>
      </c>
      <c r="F1463" t="s">
        <v>23</v>
      </c>
      <c r="G1463">
        <v>112</v>
      </c>
      <c r="H1463">
        <v>8</v>
      </c>
      <c r="I1463" s="2">
        <f>IFERROR(Table2[[#This Row],[Defects]]/Table2[[#This Row],[Units Produced]],"")</f>
        <v>7.1428571428571425E-2</v>
      </c>
      <c r="J1463">
        <v>17.420000000000002</v>
      </c>
      <c r="K1463" s="4">
        <f>IFERROR(Table2[[#This Row],[Units Produced]]/Table2[[#This Row],[Production Time Hours]],"")</f>
        <v>6.4293915040183691</v>
      </c>
      <c r="L1463">
        <v>30.04</v>
      </c>
      <c r="M1463">
        <v>19.690000000000001</v>
      </c>
      <c r="N1463">
        <v>411.24</v>
      </c>
      <c r="O1463">
        <v>1</v>
      </c>
      <c r="P1463">
        <v>1.39</v>
      </c>
      <c r="Q1463">
        <v>1.76</v>
      </c>
      <c r="R1463">
        <v>1.07</v>
      </c>
      <c r="S1463">
        <v>1.6E-2</v>
      </c>
      <c r="T1463">
        <v>0.56000000000000005</v>
      </c>
      <c r="U1463">
        <v>0</v>
      </c>
      <c r="V1463">
        <v>23.1</v>
      </c>
      <c r="W1463">
        <v>32.1</v>
      </c>
    </row>
    <row r="1464" spans="1:23" ht="16.5" x14ac:dyDescent="0.3">
      <c r="A1464" s="3">
        <v>1463</v>
      </c>
      <c r="B1464" s="1">
        <v>45293</v>
      </c>
      <c r="C1464" s="1" t="s">
        <v>56</v>
      </c>
      <c r="D1464" t="s">
        <v>26</v>
      </c>
      <c r="E1464">
        <v>16</v>
      </c>
      <c r="F1464" t="s">
        <v>21</v>
      </c>
      <c r="G1464">
        <v>91</v>
      </c>
      <c r="H1464">
        <v>0</v>
      </c>
      <c r="I1464" s="2">
        <f>IFERROR(Table2[[#This Row],[Defects]]/Table2[[#This Row],[Units Produced]],"")</f>
        <v>0</v>
      </c>
      <c r="J1464">
        <v>16.32</v>
      </c>
      <c r="K1464" s="4">
        <f>IFERROR(Table2[[#This Row],[Units Produced]]/Table2[[#This Row],[Production Time Hours]],"")</f>
        <v>5.5759803921568629</v>
      </c>
      <c r="L1464">
        <v>34.04</v>
      </c>
      <c r="M1464">
        <v>18</v>
      </c>
      <c r="N1464">
        <v>304</v>
      </c>
      <c r="O1464">
        <v>3</v>
      </c>
      <c r="P1464">
        <v>2.4900000000000002</v>
      </c>
      <c r="Q1464">
        <v>1.74</v>
      </c>
      <c r="R1464">
        <v>1.78</v>
      </c>
      <c r="S1464">
        <v>4.9000000000000002E-2</v>
      </c>
      <c r="T1464">
        <v>0.71</v>
      </c>
      <c r="U1464">
        <v>0</v>
      </c>
      <c r="V1464">
        <v>22.6</v>
      </c>
      <c r="W1464">
        <v>42.6</v>
      </c>
    </row>
    <row r="1465" spans="1:23" ht="16.5" x14ac:dyDescent="0.3">
      <c r="A1465" s="3">
        <v>1464</v>
      </c>
      <c r="B1465" s="1">
        <v>45294</v>
      </c>
      <c r="C1465" s="1" t="s">
        <v>56</v>
      </c>
      <c r="D1465" t="s">
        <v>26</v>
      </c>
      <c r="E1465">
        <v>15</v>
      </c>
      <c r="F1465" t="s">
        <v>21</v>
      </c>
      <c r="G1465">
        <v>130</v>
      </c>
      <c r="I1465" s="2">
        <f>IFERROR(Table2[[#This Row],[Defects]]/Table2[[#This Row],[Units Produced]],"")</f>
        <v>0</v>
      </c>
      <c r="J1465">
        <v>7.67</v>
      </c>
      <c r="K1465" s="4">
        <f>IFERROR(Table2[[#This Row],[Units Produced]]/Table2[[#This Row],[Production Time Hours]],"")</f>
        <v>16.949152542372882</v>
      </c>
      <c r="L1465">
        <v>30.75</v>
      </c>
      <c r="M1465">
        <v>28.06</v>
      </c>
      <c r="N1465">
        <v>106.53</v>
      </c>
      <c r="O1465">
        <v>3</v>
      </c>
      <c r="P1465">
        <v>4.71</v>
      </c>
      <c r="Q1465">
        <v>2.76</v>
      </c>
      <c r="R1465">
        <v>1.4</v>
      </c>
      <c r="S1465">
        <v>1.7999999999999999E-2</v>
      </c>
      <c r="T1465">
        <v>1.52</v>
      </c>
      <c r="U1465">
        <v>0</v>
      </c>
      <c r="V1465">
        <v>22.8</v>
      </c>
      <c r="W1465">
        <v>51.5</v>
      </c>
    </row>
    <row r="1466" spans="1:23" ht="16.5" x14ac:dyDescent="0.3">
      <c r="A1466" s="3">
        <v>1465</v>
      </c>
      <c r="B1466" s="1">
        <v>45295</v>
      </c>
      <c r="C1466" s="1" t="s">
        <v>56</v>
      </c>
      <c r="D1466" t="s">
        <v>20</v>
      </c>
      <c r="E1466">
        <v>4</v>
      </c>
      <c r="F1466" t="s">
        <v>25</v>
      </c>
      <c r="G1466">
        <v>149</v>
      </c>
      <c r="H1466">
        <v>2</v>
      </c>
      <c r="I1466" s="2">
        <f>IFERROR(Table2[[#This Row],[Defects]]/Table2[[#This Row],[Units Produced]],"")</f>
        <v>1.3422818791946308E-2</v>
      </c>
      <c r="J1466">
        <v>5.2</v>
      </c>
      <c r="K1466" s="4">
        <f>IFERROR(Table2[[#This Row],[Units Produced]]/Table2[[#This Row],[Production Time Hours]],"")</f>
        <v>28.653846153846153</v>
      </c>
      <c r="L1466">
        <v>29.28</v>
      </c>
      <c r="M1466">
        <v>22.37</v>
      </c>
      <c r="N1466">
        <v>106.04</v>
      </c>
      <c r="O1466">
        <v>2</v>
      </c>
      <c r="P1466">
        <v>4.3600000000000003</v>
      </c>
      <c r="Q1466">
        <v>0.41</v>
      </c>
      <c r="R1466">
        <v>0.85</v>
      </c>
      <c r="S1466">
        <v>4.5999999999999999E-2</v>
      </c>
      <c r="U1466">
        <v>1</v>
      </c>
      <c r="V1466">
        <v>22.5</v>
      </c>
      <c r="W1466">
        <v>43.2</v>
      </c>
    </row>
    <row r="1467" spans="1:23" ht="16.5" x14ac:dyDescent="0.3">
      <c r="A1467" s="3">
        <v>1466</v>
      </c>
      <c r="B1467" s="1">
        <v>45296</v>
      </c>
      <c r="C1467" s="1" t="s">
        <v>56</v>
      </c>
      <c r="D1467" t="s">
        <v>27</v>
      </c>
      <c r="E1467">
        <v>20</v>
      </c>
      <c r="F1467" t="s">
        <v>25</v>
      </c>
      <c r="G1467">
        <v>164</v>
      </c>
      <c r="H1467">
        <v>6</v>
      </c>
      <c r="I1467" s="2">
        <f>IFERROR(Table2[[#This Row],[Defects]]/Table2[[#This Row],[Units Produced]],"")</f>
        <v>3.6585365853658534E-2</v>
      </c>
      <c r="J1467">
        <v>16.55</v>
      </c>
      <c r="K1467" s="4">
        <f>IFERROR(Table2[[#This Row],[Units Produced]]/Table2[[#This Row],[Production Time Hours]],"")</f>
        <v>9.9093655589123859</v>
      </c>
      <c r="L1467">
        <v>21.95</v>
      </c>
      <c r="M1467">
        <v>24.35</v>
      </c>
      <c r="N1467">
        <v>289.14999999999998</v>
      </c>
      <c r="O1467">
        <v>2</v>
      </c>
      <c r="P1467">
        <v>3.49</v>
      </c>
      <c r="Q1467">
        <v>2.27</v>
      </c>
      <c r="R1467">
        <v>2.04</v>
      </c>
      <c r="S1467">
        <v>4.2000000000000003E-2</v>
      </c>
      <c r="T1467">
        <v>0.01</v>
      </c>
      <c r="U1467">
        <v>1</v>
      </c>
      <c r="V1467">
        <v>19.100000000000001</v>
      </c>
      <c r="W1467">
        <v>44.1</v>
      </c>
    </row>
    <row r="1468" spans="1:23" ht="16.5" x14ac:dyDescent="0.3">
      <c r="A1468" s="3">
        <v>1467</v>
      </c>
      <c r="B1468" s="1">
        <v>45297</v>
      </c>
      <c r="C1468" s="1" t="s">
        <v>56</v>
      </c>
      <c r="D1468" t="s">
        <v>26</v>
      </c>
      <c r="E1468">
        <v>14</v>
      </c>
      <c r="F1468" t="s">
        <v>23</v>
      </c>
      <c r="G1468">
        <v>105</v>
      </c>
      <c r="I1468" s="2">
        <f>IFERROR(Table2[[#This Row],[Defects]]/Table2[[#This Row],[Units Produced]],"")</f>
        <v>0</v>
      </c>
      <c r="J1468">
        <v>13.35</v>
      </c>
      <c r="K1468" s="4">
        <f>IFERROR(Table2[[#This Row],[Units Produced]]/Table2[[#This Row],[Production Time Hours]],"")</f>
        <v>7.8651685393258433</v>
      </c>
      <c r="L1468">
        <v>24.63</v>
      </c>
      <c r="M1468">
        <v>26.3</v>
      </c>
      <c r="N1468">
        <v>334.51</v>
      </c>
      <c r="O1468">
        <v>1</v>
      </c>
      <c r="P1468">
        <v>3.98</v>
      </c>
      <c r="Q1468">
        <v>2.37</v>
      </c>
      <c r="R1468">
        <v>0.82</v>
      </c>
      <c r="S1468">
        <v>2.4E-2</v>
      </c>
      <c r="T1468">
        <v>1.42</v>
      </c>
      <c r="U1468">
        <v>0</v>
      </c>
      <c r="V1468">
        <v>21.9</v>
      </c>
      <c r="W1468">
        <v>56.1</v>
      </c>
    </row>
    <row r="1469" spans="1:23" ht="16.5" x14ac:dyDescent="0.3">
      <c r="A1469" s="3">
        <v>1468</v>
      </c>
      <c r="B1469" s="1">
        <v>45298</v>
      </c>
      <c r="C1469" s="1" t="s">
        <v>56</v>
      </c>
      <c r="D1469" t="s">
        <v>20</v>
      </c>
      <c r="E1469">
        <v>3</v>
      </c>
      <c r="F1469" t="s">
        <v>21</v>
      </c>
      <c r="G1469">
        <v>60</v>
      </c>
      <c r="H1469">
        <v>5</v>
      </c>
      <c r="I1469" s="2">
        <f>IFERROR(Table2[[#This Row],[Defects]]/Table2[[#This Row],[Units Produced]],"")</f>
        <v>8.3333333333333329E-2</v>
      </c>
      <c r="J1469">
        <v>6.79</v>
      </c>
      <c r="K1469" s="4">
        <f>IFERROR(Table2[[#This Row],[Units Produced]]/Table2[[#This Row],[Production Time Hours]],"")</f>
        <v>8.8365243004418268</v>
      </c>
      <c r="L1469">
        <v>38.47</v>
      </c>
      <c r="M1469">
        <v>19.579999999999998</v>
      </c>
      <c r="N1469">
        <v>429.11</v>
      </c>
      <c r="O1469">
        <v>4</v>
      </c>
      <c r="P1469">
        <v>0.11</v>
      </c>
      <c r="Q1469">
        <v>1.57</v>
      </c>
      <c r="R1469">
        <v>1.28</v>
      </c>
      <c r="S1469">
        <v>2.4E-2</v>
      </c>
      <c r="T1469">
        <v>1.03</v>
      </c>
      <c r="U1469">
        <v>1</v>
      </c>
      <c r="V1469">
        <v>21.2</v>
      </c>
      <c r="W1469">
        <v>41.6</v>
      </c>
    </row>
    <row r="1470" spans="1:23" ht="16.5" x14ac:dyDescent="0.3">
      <c r="A1470" s="3">
        <v>1469</v>
      </c>
      <c r="B1470" s="1">
        <v>45299</v>
      </c>
      <c r="C1470" s="1" t="s">
        <v>56</v>
      </c>
      <c r="D1470" t="s">
        <v>26</v>
      </c>
      <c r="E1470">
        <v>15</v>
      </c>
      <c r="F1470" t="s">
        <v>23</v>
      </c>
      <c r="G1470">
        <v>92</v>
      </c>
      <c r="H1470">
        <v>4</v>
      </c>
      <c r="I1470" s="2">
        <f>IFERROR(Table2[[#This Row],[Defects]]/Table2[[#This Row],[Units Produced]],"")</f>
        <v>4.3478260869565216E-2</v>
      </c>
      <c r="J1470">
        <v>23.51</v>
      </c>
      <c r="K1470" s="4">
        <f>IFERROR(Table2[[#This Row],[Units Produced]]/Table2[[#This Row],[Production Time Hours]],"")</f>
        <v>3.9132284134410886</v>
      </c>
      <c r="L1470">
        <v>35.26</v>
      </c>
      <c r="M1470">
        <v>28.1</v>
      </c>
      <c r="N1470">
        <v>335.89</v>
      </c>
      <c r="O1470">
        <v>1</v>
      </c>
      <c r="Q1470">
        <v>0.68</v>
      </c>
      <c r="R1470">
        <v>1.63</v>
      </c>
      <c r="S1470">
        <v>3.5999999999999997E-2</v>
      </c>
      <c r="T1470">
        <v>1.48</v>
      </c>
      <c r="U1470">
        <v>1</v>
      </c>
      <c r="V1470">
        <v>25</v>
      </c>
      <c r="W1470">
        <v>59.4</v>
      </c>
    </row>
    <row r="1471" spans="1:23" ht="16.5" x14ac:dyDescent="0.3">
      <c r="A1471" s="3">
        <v>1470</v>
      </c>
      <c r="B1471" s="1">
        <v>45300</v>
      </c>
      <c r="C1471" s="1" t="s">
        <v>56</v>
      </c>
      <c r="D1471" t="s">
        <v>26</v>
      </c>
      <c r="E1471">
        <v>15</v>
      </c>
      <c r="F1471" t="s">
        <v>25</v>
      </c>
      <c r="G1471">
        <v>122</v>
      </c>
      <c r="H1471">
        <v>8</v>
      </c>
      <c r="I1471" s="2">
        <f>IFERROR(Table2[[#This Row],[Defects]]/Table2[[#This Row],[Units Produced]],"")</f>
        <v>6.5573770491803282E-2</v>
      </c>
      <c r="J1471">
        <v>9.6999999999999993</v>
      </c>
      <c r="K1471" s="4">
        <f>IFERROR(Table2[[#This Row],[Units Produced]]/Table2[[#This Row],[Production Time Hours]],"")</f>
        <v>12.577319587628867</v>
      </c>
      <c r="L1471">
        <v>34.26</v>
      </c>
      <c r="M1471">
        <v>21.74</v>
      </c>
      <c r="N1471">
        <v>337.26</v>
      </c>
      <c r="O1471">
        <v>2</v>
      </c>
      <c r="P1471">
        <v>2.4</v>
      </c>
      <c r="Q1471">
        <v>1.03</v>
      </c>
      <c r="R1471">
        <v>0.59</v>
      </c>
      <c r="S1471">
        <v>2.5999999999999999E-2</v>
      </c>
      <c r="T1471">
        <v>1.27</v>
      </c>
      <c r="U1471">
        <v>2</v>
      </c>
      <c r="V1471">
        <v>22.6</v>
      </c>
      <c r="W1471">
        <v>51.4</v>
      </c>
    </row>
    <row r="1472" spans="1:23" ht="16.5" x14ac:dyDescent="0.3">
      <c r="A1472" s="3">
        <v>1471</v>
      </c>
      <c r="B1472" s="1">
        <v>45301</v>
      </c>
      <c r="C1472" s="1" t="s">
        <v>56</v>
      </c>
      <c r="D1472" t="s">
        <v>24</v>
      </c>
      <c r="E1472">
        <v>11</v>
      </c>
      <c r="F1472" t="s">
        <v>21</v>
      </c>
      <c r="G1472">
        <v>179</v>
      </c>
      <c r="I1472" s="2">
        <f>IFERROR(Table2[[#This Row],[Defects]]/Table2[[#This Row],[Units Produced]],"")</f>
        <v>0</v>
      </c>
      <c r="J1472">
        <v>16.79</v>
      </c>
      <c r="K1472" s="4">
        <f>IFERROR(Table2[[#This Row],[Units Produced]]/Table2[[#This Row],[Production Time Hours]],"")</f>
        <v>10.661107802263253</v>
      </c>
      <c r="L1472">
        <v>42.13</v>
      </c>
      <c r="M1472">
        <v>24.57</v>
      </c>
      <c r="N1472">
        <v>498.69</v>
      </c>
      <c r="O1472">
        <v>3</v>
      </c>
      <c r="P1472">
        <v>0.94</v>
      </c>
      <c r="Q1472">
        <v>1.61</v>
      </c>
      <c r="R1472">
        <v>1.9</v>
      </c>
      <c r="S1472">
        <v>1.4999999999999999E-2</v>
      </c>
      <c r="T1472">
        <v>0.32</v>
      </c>
      <c r="U1472">
        <v>0</v>
      </c>
      <c r="V1472">
        <v>24.2</v>
      </c>
      <c r="W1472">
        <v>53.4</v>
      </c>
    </row>
    <row r="1473" spans="1:23" ht="16.5" x14ac:dyDescent="0.3">
      <c r="A1473" s="3">
        <v>1472</v>
      </c>
      <c r="B1473" s="1">
        <v>45302</v>
      </c>
      <c r="C1473" s="1" t="s">
        <v>56</v>
      </c>
      <c r="D1473" t="s">
        <v>24</v>
      </c>
      <c r="E1473">
        <v>12</v>
      </c>
      <c r="F1473" t="s">
        <v>23</v>
      </c>
      <c r="G1473">
        <v>167</v>
      </c>
      <c r="H1473">
        <v>3</v>
      </c>
      <c r="I1473" s="2">
        <f>IFERROR(Table2[[#This Row],[Defects]]/Table2[[#This Row],[Units Produced]],"")</f>
        <v>1.7964071856287425E-2</v>
      </c>
      <c r="J1473">
        <v>21.33</v>
      </c>
      <c r="K1473" s="4">
        <f>IFERROR(Table2[[#This Row],[Units Produced]]/Table2[[#This Row],[Production Time Hours]],"")</f>
        <v>7.8293483356774498</v>
      </c>
      <c r="L1473">
        <v>31.5</v>
      </c>
      <c r="M1473">
        <v>15.4</v>
      </c>
      <c r="N1473">
        <v>100.65</v>
      </c>
      <c r="O1473">
        <v>4</v>
      </c>
      <c r="P1473">
        <v>4.79</v>
      </c>
      <c r="Q1473">
        <v>1.47</v>
      </c>
      <c r="R1473">
        <v>0.65</v>
      </c>
      <c r="S1473">
        <v>4.8000000000000001E-2</v>
      </c>
      <c r="T1473">
        <v>1.3</v>
      </c>
      <c r="U1473">
        <v>1</v>
      </c>
      <c r="V1473">
        <v>18.899999999999999</v>
      </c>
      <c r="W1473">
        <v>34.9</v>
      </c>
    </row>
    <row r="1474" spans="1:23" ht="16.5" x14ac:dyDescent="0.3">
      <c r="A1474" s="3">
        <v>1473</v>
      </c>
      <c r="B1474" s="1">
        <v>45303</v>
      </c>
      <c r="C1474" s="1" t="s">
        <v>56</v>
      </c>
      <c r="D1474" t="s">
        <v>24</v>
      </c>
      <c r="E1474">
        <v>11</v>
      </c>
      <c r="F1474" t="s">
        <v>21</v>
      </c>
      <c r="G1474">
        <v>119</v>
      </c>
      <c r="H1474">
        <v>0</v>
      </c>
      <c r="I1474" s="2">
        <f>IFERROR(Table2[[#This Row],[Defects]]/Table2[[#This Row],[Units Produced]],"")</f>
        <v>0</v>
      </c>
      <c r="J1474">
        <v>22.93</v>
      </c>
      <c r="K1474" s="4">
        <f>IFERROR(Table2[[#This Row],[Units Produced]]/Table2[[#This Row],[Production Time Hours]],"")</f>
        <v>5.1897078063672044</v>
      </c>
      <c r="L1474">
        <v>22.05</v>
      </c>
      <c r="M1474">
        <v>21.33</v>
      </c>
      <c r="N1474">
        <v>239.42</v>
      </c>
      <c r="O1474">
        <v>3</v>
      </c>
      <c r="P1474">
        <v>4.3499999999999996</v>
      </c>
      <c r="Q1474">
        <v>2.1</v>
      </c>
      <c r="R1474">
        <v>0.56999999999999995</v>
      </c>
      <c r="S1474">
        <v>2.5999999999999999E-2</v>
      </c>
      <c r="T1474">
        <v>1.95</v>
      </c>
      <c r="U1474">
        <v>2</v>
      </c>
      <c r="V1474">
        <v>20.2</v>
      </c>
      <c r="W1474">
        <v>49</v>
      </c>
    </row>
    <row r="1475" spans="1:23" ht="16.5" x14ac:dyDescent="0.3">
      <c r="A1475" s="3">
        <v>1474</v>
      </c>
      <c r="B1475" s="1">
        <v>45304</v>
      </c>
      <c r="C1475" s="1" t="s">
        <v>56</v>
      </c>
      <c r="D1475" t="s">
        <v>26</v>
      </c>
      <c r="E1475">
        <v>15</v>
      </c>
      <c r="F1475" t="s">
        <v>25</v>
      </c>
      <c r="G1475">
        <v>178</v>
      </c>
      <c r="H1475">
        <v>5</v>
      </c>
      <c r="I1475" s="2">
        <f>IFERROR(Table2[[#This Row],[Defects]]/Table2[[#This Row],[Units Produced]],"")</f>
        <v>2.8089887640449437E-2</v>
      </c>
      <c r="J1475">
        <v>21.61</v>
      </c>
      <c r="K1475" s="4">
        <f>IFERROR(Table2[[#This Row],[Units Produced]]/Table2[[#This Row],[Production Time Hours]],"")</f>
        <v>8.2369273484497914</v>
      </c>
      <c r="L1475">
        <v>33.76</v>
      </c>
      <c r="M1475">
        <v>19.399999999999999</v>
      </c>
      <c r="N1475">
        <v>471.81</v>
      </c>
      <c r="O1475">
        <v>1</v>
      </c>
      <c r="P1475">
        <v>4.21</v>
      </c>
      <c r="Q1475">
        <v>0.77</v>
      </c>
      <c r="R1475">
        <v>1.37</v>
      </c>
      <c r="S1475">
        <v>2.1000000000000001E-2</v>
      </c>
      <c r="T1475">
        <v>1.17</v>
      </c>
      <c r="U1475">
        <v>2</v>
      </c>
      <c r="V1475">
        <v>23.4</v>
      </c>
      <c r="W1475">
        <v>36.9</v>
      </c>
    </row>
    <row r="1476" spans="1:23" ht="16.5" x14ac:dyDescent="0.3">
      <c r="A1476" s="3">
        <v>1475</v>
      </c>
      <c r="B1476" s="1">
        <v>45305</v>
      </c>
      <c r="C1476" s="1" t="s">
        <v>56</v>
      </c>
      <c r="D1476" t="s">
        <v>27</v>
      </c>
      <c r="E1476">
        <v>19</v>
      </c>
      <c r="F1476" t="s">
        <v>25</v>
      </c>
      <c r="G1476">
        <v>109</v>
      </c>
      <c r="H1476">
        <v>2</v>
      </c>
      <c r="I1476" s="2">
        <f>IFERROR(Table2[[#This Row],[Defects]]/Table2[[#This Row],[Units Produced]],"")</f>
        <v>1.834862385321101E-2</v>
      </c>
      <c r="J1476">
        <v>14.62</v>
      </c>
      <c r="K1476" s="4">
        <f>IFERROR(Table2[[#This Row],[Units Produced]]/Table2[[#This Row],[Production Time Hours]],"")</f>
        <v>7.4555403556771553</v>
      </c>
      <c r="L1476">
        <v>41.14</v>
      </c>
      <c r="M1476">
        <v>15.53</v>
      </c>
      <c r="N1476">
        <v>253.19</v>
      </c>
      <c r="O1476">
        <v>1</v>
      </c>
      <c r="P1476">
        <v>2.04</v>
      </c>
      <c r="Q1476">
        <v>0.89</v>
      </c>
      <c r="R1476">
        <v>1.44</v>
      </c>
      <c r="S1476">
        <v>1.2999999999999999E-2</v>
      </c>
      <c r="T1476">
        <v>0.41</v>
      </c>
      <c r="U1476">
        <v>0</v>
      </c>
      <c r="V1476">
        <v>23.3</v>
      </c>
      <c r="W1476">
        <v>36.4</v>
      </c>
    </row>
    <row r="1477" spans="1:23" ht="16.5" x14ac:dyDescent="0.3">
      <c r="A1477" s="3">
        <v>1476</v>
      </c>
      <c r="B1477" s="1">
        <v>45306</v>
      </c>
      <c r="C1477" s="1" t="s">
        <v>56</v>
      </c>
      <c r="D1477" t="s">
        <v>22</v>
      </c>
      <c r="E1477">
        <v>6</v>
      </c>
      <c r="F1477" t="s">
        <v>25</v>
      </c>
      <c r="G1477">
        <v>151</v>
      </c>
      <c r="H1477">
        <v>0</v>
      </c>
      <c r="I1477" s="2">
        <f>IFERROR(Table2[[#This Row],[Defects]]/Table2[[#This Row],[Units Produced]],"")</f>
        <v>0</v>
      </c>
      <c r="J1477">
        <v>5.81</v>
      </c>
      <c r="K1477" s="4">
        <f>IFERROR(Table2[[#This Row],[Units Produced]]/Table2[[#This Row],[Production Time Hours]],"")</f>
        <v>25.989672977624785</v>
      </c>
      <c r="L1477">
        <v>45.29</v>
      </c>
      <c r="M1477">
        <v>20.260000000000002</v>
      </c>
      <c r="N1477">
        <v>196.16</v>
      </c>
      <c r="O1477">
        <v>2</v>
      </c>
      <c r="P1477">
        <v>1.1100000000000001</v>
      </c>
      <c r="Q1477">
        <v>2.71</v>
      </c>
      <c r="R1477">
        <v>1.1499999999999999</v>
      </c>
      <c r="S1477">
        <v>3.2000000000000001E-2</v>
      </c>
      <c r="T1477">
        <v>0.36</v>
      </c>
      <c r="U1477">
        <v>1</v>
      </c>
      <c r="V1477">
        <v>19</v>
      </c>
      <c r="W1477">
        <v>57.3</v>
      </c>
    </row>
    <row r="1478" spans="1:23" ht="16.5" x14ac:dyDescent="0.3">
      <c r="A1478" s="3">
        <v>1477</v>
      </c>
      <c r="B1478" s="1">
        <v>45307</v>
      </c>
      <c r="C1478" s="1" t="s">
        <v>56</v>
      </c>
      <c r="D1478" t="s">
        <v>20</v>
      </c>
      <c r="E1478">
        <v>2</v>
      </c>
      <c r="F1478" t="s">
        <v>21</v>
      </c>
      <c r="G1478">
        <v>68</v>
      </c>
      <c r="I1478" s="2">
        <f>IFERROR(Table2[[#This Row],[Defects]]/Table2[[#This Row],[Units Produced]],"")</f>
        <v>0</v>
      </c>
      <c r="J1478">
        <v>22.32</v>
      </c>
      <c r="K1478" s="4">
        <f>IFERROR(Table2[[#This Row],[Units Produced]]/Table2[[#This Row],[Production Time Hours]],"")</f>
        <v>3.0465949820788532</v>
      </c>
      <c r="L1478">
        <v>29.74</v>
      </c>
      <c r="M1478">
        <v>27.58</v>
      </c>
      <c r="N1478">
        <v>275.33999999999997</v>
      </c>
      <c r="O1478">
        <v>2</v>
      </c>
      <c r="P1478">
        <v>3.27</v>
      </c>
      <c r="Q1478">
        <v>2.2200000000000002</v>
      </c>
      <c r="R1478">
        <v>1.31</v>
      </c>
      <c r="S1478">
        <v>2.7E-2</v>
      </c>
      <c r="T1478">
        <v>0.37</v>
      </c>
      <c r="U1478">
        <v>0</v>
      </c>
      <c r="V1478">
        <v>22.1</v>
      </c>
      <c r="W1478">
        <v>36.6</v>
      </c>
    </row>
    <row r="1479" spans="1:23" ht="16.5" x14ac:dyDescent="0.3">
      <c r="A1479" s="3">
        <v>1478</v>
      </c>
      <c r="B1479" s="1">
        <v>45308</v>
      </c>
      <c r="C1479" s="1" t="s">
        <v>56</v>
      </c>
      <c r="D1479" t="s">
        <v>27</v>
      </c>
      <c r="E1479">
        <v>18</v>
      </c>
      <c r="F1479" t="s">
        <v>25</v>
      </c>
      <c r="G1479">
        <v>178</v>
      </c>
      <c r="H1479">
        <v>1</v>
      </c>
      <c r="I1479" s="2">
        <f>IFERROR(Table2[[#This Row],[Defects]]/Table2[[#This Row],[Units Produced]],"")</f>
        <v>5.6179775280898875E-3</v>
      </c>
      <c r="J1479">
        <v>23.47</v>
      </c>
      <c r="K1479" s="4">
        <f>IFERROR(Table2[[#This Row],[Units Produced]]/Table2[[#This Row],[Production Time Hours]],"")</f>
        <v>7.5841499786962085</v>
      </c>
      <c r="L1479">
        <v>24.3</v>
      </c>
      <c r="M1479">
        <v>28.39</v>
      </c>
      <c r="N1479">
        <v>407.11</v>
      </c>
      <c r="O1479">
        <v>1</v>
      </c>
      <c r="Q1479">
        <v>1.07</v>
      </c>
      <c r="R1479">
        <v>0.67</v>
      </c>
      <c r="S1479">
        <v>4.8000000000000001E-2</v>
      </c>
      <c r="T1479">
        <v>1.41</v>
      </c>
      <c r="U1479">
        <v>2</v>
      </c>
      <c r="V1479">
        <v>19.8</v>
      </c>
      <c r="W1479">
        <v>50.2</v>
      </c>
    </row>
    <row r="1480" spans="1:23" ht="16.5" x14ac:dyDescent="0.3">
      <c r="A1480" s="3">
        <v>1479</v>
      </c>
      <c r="B1480" s="1">
        <v>45309</v>
      </c>
      <c r="C1480" s="1" t="s">
        <v>56</v>
      </c>
      <c r="D1480" t="s">
        <v>22</v>
      </c>
      <c r="E1480">
        <v>7</v>
      </c>
      <c r="F1480" t="s">
        <v>21</v>
      </c>
      <c r="G1480">
        <v>95</v>
      </c>
      <c r="I1480" s="2">
        <f>IFERROR(Table2[[#This Row],[Defects]]/Table2[[#This Row],[Units Produced]],"")</f>
        <v>0</v>
      </c>
      <c r="J1480">
        <v>1.1399999999999999</v>
      </c>
      <c r="K1480" s="4">
        <f>IFERROR(Table2[[#This Row],[Units Produced]]/Table2[[#This Row],[Production Time Hours]],"")</f>
        <v>83.333333333333343</v>
      </c>
      <c r="L1480">
        <v>43.98</v>
      </c>
      <c r="M1480">
        <v>23.55</v>
      </c>
      <c r="N1480">
        <v>405.13</v>
      </c>
      <c r="O1480">
        <v>2</v>
      </c>
      <c r="P1480">
        <v>3.38</v>
      </c>
      <c r="Q1480">
        <v>2.16</v>
      </c>
      <c r="R1480">
        <v>1.74</v>
      </c>
      <c r="S1480">
        <v>1.0999999999999999E-2</v>
      </c>
      <c r="T1480">
        <v>1.63</v>
      </c>
      <c r="U1480">
        <v>2</v>
      </c>
      <c r="V1480">
        <v>22.3</v>
      </c>
      <c r="W1480">
        <v>34.799999999999997</v>
      </c>
    </row>
    <row r="1481" spans="1:23" ht="16.5" x14ac:dyDescent="0.3">
      <c r="A1481" s="3">
        <v>1480</v>
      </c>
      <c r="B1481" s="1">
        <v>45310</v>
      </c>
      <c r="C1481" s="1" t="s">
        <v>56</v>
      </c>
      <c r="D1481" t="s">
        <v>27</v>
      </c>
      <c r="E1481">
        <v>17</v>
      </c>
      <c r="F1481" t="s">
        <v>21</v>
      </c>
      <c r="G1481">
        <v>145</v>
      </c>
      <c r="H1481">
        <v>3</v>
      </c>
      <c r="I1481" s="2">
        <f>IFERROR(Table2[[#This Row],[Defects]]/Table2[[#This Row],[Units Produced]],"")</f>
        <v>2.0689655172413793E-2</v>
      </c>
      <c r="J1481">
        <v>21.95</v>
      </c>
      <c r="K1481" s="4">
        <f>IFERROR(Table2[[#This Row],[Units Produced]]/Table2[[#This Row],[Production Time Hours]],"")</f>
        <v>6.6059225512528474</v>
      </c>
      <c r="L1481">
        <v>26.89</v>
      </c>
      <c r="M1481">
        <v>29.75</v>
      </c>
      <c r="N1481">
        <v>233.34</v>
      </c>
      <c r="O1481">
        <v>4</v>
      </c>
      <c r="P1481">
        <v>2.06</v>
      </c>
      <c r="Q1481">
        <v>0.08</v>
      </c>
      <c r="R1481">
        <v>1.99</v>
      </c>
      <c r="S1481">
        <v>4.8000000000000001E-2</v>
      </c>
      <c r="U1481">
        <v>1</v>
      </c>
      <c r="V1481">
        <v>19</v>
      </c>
      <c r="W1481">
        <v>59.9</v>
      </c>
    </row>
    <row r="1482" spans="1:23" ht="16.5" x14ac:dyDescent="0.3">
      <c r="A1482" s="3">
        <v>1481</v>
      </c>
      <c r="B1482" s="1">
        <v>45311</v>
      </c>
      <c r="C1482" s="1" t="s">
        <v>56</v>
      </c>
      <c r="D1482" t="s">
        <v>22</v>
      </c>
      <c r="E1482">
        <v>8</v>
      </c>
      <c r="F1482" t="s">
        <v>23</v>
      </c>
      <c r="G1482">
        <v>168</v>
      </c>
      <c r="H1482">
        <v>5</v>
      </c>
      <c r="I1482" s="2">
        <f>IFERROR(Table2[[#This Row],[Defects]]/Table2[[#This Row],[Units Produced]],"")</f>
        <v>2.976190476190476E-2</v>
      </c>
      <c r="J1482">
        <v>21.39</v>
      </c>
      <c r="K1482" s="4">
        <f>IFERROR(Table2[[#This Row],[Units Produced]]/Table2[[#This Row],[Production Time Hours]],"")</f>
        <v>7.8541374474053294</v>
      </c>
      <c r="L1482">
        <v>48.58</v>
      </c>
      <c r="M1482">
        <v>28.85</v>
      </c>
      <c r="N1482">
        <v>147.09</v>
      </c>
      <c r="O1482">
        <v>3</v>
      </c>
      <c r="P1482">
        <v>4.63</v>
      </c>
      <c r="R1482">
        <v>0.92</v>
      </c>
      <c r="S1482">
        <v>4.4999999999999998E-2</v>
      </c>
      <c r="T1482">
        <v>1.96</v>
      </c>
      <c r="U1482">
        <v>1</v>
      </c>
      <c r="V1482">
        <v>20.8</v>
      </c>
      <c r="W1482">
        <v>31.9</v>
      </c>
    </row>
    <row r="1483" spans="1:23" ht="16.5" x14ac:dyDescent="0.3">
      <c r="A1483" s="3">
        <v>1482</v>
      </c>
      <c r="B1483" s="1">
        <v>45312</v>
      </c>
      <c r="C1483" s="1" t="s">
        <v>56</v>
      </c>
      <c r="D1483" t="s">
        <v>24</v>
      </c>
      <c r="E1483">
        <v>9</v>
      </c>
      <c r="F1483" t="s">
        <v>21</v>
      </c>
      <c r="G1483">
        <v>178</v>
      </c>
      <c r="H1483">
        <v>2</v>
      </c>
      <c r="I1483" s="2">
        <f>IFERROR(Table2[[#This Row],[Defects]]/Table2[[#This Row],[Units Produced]],"")</f>
        <v>1.1235955056179775E-2</v>
      </c>
      <c r="J1483">
        <v>11.37</v>
      </c>
      <c r="K1483" s="4">
        <f>IFERROR(Table2[[#This Row],[Units Produced]]/Table2[[#This Row],[Production Time Hours]],"")</f>
        <v>15.655233069481092</v>
      </c>
      <c r="L1483">
        <v>27.28</v>
      </c>
      <c r="M1483">
        <v>25.05</v>
      </c>
      <c r="N1483">
        <v>485.77</v>
      </c>
      <c r="O1483">
        <v>1</v>
      </c>
      <c r="Q1483">
        <v>0.43</v>
      </c>
      <c r="R1483">
        <v>0.86</v>
      </c>
      <c r="S1483">
        <v>2.7E-2</v>
      </c>
      <c r="T1483">
        <v>1.33</v>
      </c>
      <c r="U1483">
        <v>0</v>
      </c>
      <c r="V1483">
        <v>19.7</v>
      </c>
      <c r="W1483">
        <v>38.1</v>
      </c>
    </row>
    <row r="1484" spans="1:23" ht="16.5" x14ac:dyDescent="0.3">
      <c r="A1484" s="3">
        <v>1483</v>
      </c>
      <c r="B1484" s="1">
        <v>45313</v>
      </c>
      <c r="C1484" s="1" t="s">
        <v>56</v>
      </c>
      <c r="D1484" t="s">
        <v>20</v>
      </c>
      <c r="E1484">
        <v>1</v>
      </c>
      <c r="F1484" t="s">
        <v>23</v>
      </c>
      <c r="G1484">
        <v>111</v>
      </c>
      <c r="H1484">
        <v>5</v>
      </c>
      <c r="I1484" s="2">
        <f>IFERROR(Table2[[#This Row],[Defects]]/Table2[[#This Row],[Units Produced]],"")</f>
        <v>4.5045045045045043E-2</v>
      </c>
      <c r="J1484">
        <v>19.27</v>
      </c>
      <c r="K1484" s="4">
        <f>IFERROR(Table2[[#This Row],[Units Produced]]/Table2[[#This Row],[Production Time Hours]],"")</f>
        <v>5.7602490918526206</v>
      </c>
      <c r="L1484">
        <v>49.46</v>
      </c>
      <c r="M1484">
        <v>18.010000000000002</v>
      </c>
      <c r="N1484">
        <v>192.18</v>
      </c>
      <c r="O1484">
        <v>1</v>
      </c>
      <c r="P1484">
        <v>3.97</v>
      </c>
      <c r="Q1484">
        <v>0.87</v>
      </c>
      <c r="R1484">
        <v>0.56999999999999995</v>
      </c>
      <c r="S1484">
        <v>2.7E-2</v>
      </c>
      <c r="T1484">
        <v>0.75</v>
      </c>
      <c r="U1484">
        <v>2</v>
      </c>
      <c r="V1484">
        <v>21.3</v>
      </c>
      <c r="W1484">
        <v>54.5</v>
      </c>
    </row>
    <row r="1485" spans="1:23" ht="16.5" x14ac:dyDescent="0.3">
      <c r="A1485" s="3">
        <v>1484</v>
      </c>
      <c r="B1485" s="1">
        <v>45314</v>
      </c>
      <c r="C1485" s="1" t="s">
        <v>56</v>
      </c>
      <c r="D1485" t="s">
        <v>27</v>
      </c>
      <c r="E1485">
        <v>20</v>
      </c>
      <c r="F1485" t="s">
        <v>25</v>
      </c>
      <c r="G1485">
        <v>176</v>
      </c>
      <c r="H1485">
        <v>9</v>
      </c>
      <c r="I1485" s="2">
        <f>IFERROR(Table2[[#This Row],[Defects]]/Table2[[#This Row],[Units Produced]],"")</f>
        <v>5.113636363636364E-2</v>
      </c>
      <c r="J1485">
        <v>22.84</v>
      </c>
      <c r="K1485" s="4">
        <f>IFERROR(Table2[[#This Row],[Units Produced]]/Table2[[#This Row],[Production Time Hours]],"")</f>
        <v>7.7057793345008756</v>
      </c>
      <c r="L1485">
        <v>13.93</v>
      </c>
      <c r="M1485">
        <v>16.809999999999999</v>
      </c>
      <c r="N1485">
        <v>470.92</v>
      </c>
      <c r="O1485">
        <v>3</v>
      </c>
      <c r="P1485">
        <v>1.5</v>
      </c>
      <c r="Q1485">
        <v>1.69</v>
      </c>
      <c r="R1485">
        <v>1.44</v>
      </c>
      <c r="S1485">
        <v>2.5999999999999999E-2</v>
      </c>
      <c r="U1485">
        <v>2</v>
      </c>
      <c r="V1485">
        <v>20.5</v>
      </c>
      <c r="W1485">
        <v>51.5</v>
      </c>
    </row>
    <row r="1486" spans="1:23" ht="16.5" x14ac:dyDescent="0.3">
      <c r="A1486" s="3">
        <v>1485</v>
      </c>
      <c r="B1486" s="1">
        <v>45315</v>
      </c>
      <c r="C1486" s="1" t="s">
        <v>56</v>
      </c>
      <c r="D1486" t="s">
        <v>27</v>
      </c>
      <c r="E1486">
        <v>19</v>
      </c>
      <c r="F1486" t="s">
        <v>25</v>
      </c>
      <c r="G1486">
        <v>172</v>
      </c>
      <c r="H1486">
        <v>2</v>
      </c>
      <c r="I1486" s="2">
        <f>IFERROR(Table2[[#This Row],[Defects]]/Table2[[#This Row],[Units Produced]],"")</f>
        <v>1.1627906976744186E-2</v>
      </c>
      <c r="J1486">
        <v>8.11</v>
      </c>
      <c r="K1486" s="4">
        <f>IFERROR(Table2[[#This Row],[Units Produced]]/Table2[[#This Row],[Production Time Hours]],"")</f>
        <v>21.208384710234281</v>
      </c>
      <c r="L1486">
        <v>23.8</v>
      </c>
      <c r="M1486">
        <v>24.9</v>
      </c>
      <c r="N1486">
        <v>261.27</v>
      </c>
      <c r="O1486">
        <v>3</v>
      </c>
      <c r="P1486">
        <v>0.81</v>
      </c>
      <c r="Q1486">
        <v>1.93</v>
      </c>
      <c r="R1486">
        <v>1.88</v>
      </c>
      <c r="S1486">
        <v>2.1999999999999999E-2</v>
      </c>
      <c r="T1486">
        <v>1.5</v>
      </c>
      <c r="U1486">
        <v>2</v>
      </c>
      <c r="V1486">
        <v>23.9</v>
      </c>
      <c r="W1486">
        <v>56.3</v>
      </c>
    </row>
    <row r="1487" spans="1:23" ht="16.5" x14ac:dyDescent="0.3">
      <c r="A1487" s="3">
        <v>1486</v>
      </c>
      <c r="B1487" s="1">
        <v>45316</v>
      </c>
      <c r="C1487" s="1" t="s">
        <v>56</v>
      </c>
      <c r="D1487" t="s">
        <v>22</v>
      </c>
      <c r="E1487">
        <v>8</v>
      </c>
      <c r="F1487" t="s">
        <v>23</v>
      </c>
      <c r="G1487">
        <v>127</v>
      </c>
      <c r="H1487">
        <v>6</v>
      </c>
      <c r="I1487" s="2">
        <f>IFERROR(Table2[[#This Row],[Defects]]/Table2[[#This Row],[Units Produced]],"")</f>
        <v>4.7244094488188976E-2</v>
      </c>
      <c r="J1487">
        <v>11.82</v>
      </c>
      <c r="K1487" s="4">
        <f>IFERROR(Table2[[#This Row],[Units Produced]]/Table2[[#This Row],[Production Time Hours]],"")</f>
        <v>10.744500846023689</v>
      </c>
      <c r="L1487">
        <v>21.11</v>
      </c>
      <c r="M1487">
        <v>21.11</v>
      </c>
      <c r="N1487">
        <v>495.12</v>
      </c>
      <c r="O1487">
        <v>4</v>
      </c>
      <c r="P1487">
        <v>2.19</v>
      </c>
      <c r="Q1487">
        <v>2.89</v>
      </c>
      <c r="R1487">
        <v>1.93</v>
      </c>
      <c r="S1487">
        <v>3.7999999999999999E-2</v>
      </c>
      <c r="T1487">
        <v>1.05</v>
      </c>
      <c r="U1487">
        <v>1</v>
      </c>
      <c r="V1487">
        <v>23.7</v>
      </c>
      <c r="W1487">
        <v>49</v>
      </c>
    </row>
    <row r="1488" spans="1:23" ht="16.5" x14ac:dyDescent="0.3">
      <c r="A1488" s="3">
        <v>1487</v>
      </c>
      <c r="B1488" s="1">
        <v>45317</v>
      </c>
      <c r="C1488" s="1" t="s">
        <v>56</v>
      </c>
      <c r="D1488" t="s">
        <v>20</v>
      </c>
      <c r="E1488">
        <v>4</v>
      </c>
      <c r="F1488" t="s">
        <v>23</v>
      </c>
      <c r="G1488">
        <v>194</v>
      </c>
      <c r="H1488">
        <v>9</v>
      </c>
      <c r="I1488" s="2">
        <f>IFERROR(Table2[[#This Row],[Defects]]/Table2[[#This Row],[Units Produced]],"")</f>
        <v>4.6391752577319589E-2</v>
      </c>
      <c r="J1488">
        <v>4.21</v>
      </c>
      <c r="K1488" s="4">
        <f>IFERROR(Table2[[#This Row],[Units Produced]]/Table2[[#This Row],[Production Time Hours]],"")</f>
        <v>46.080760095011875</v>
      </c>
      <c r="L1488">
        <v>49.75</v>
      </c>
      <c r="M1488">
        <v>15.73</v>
      </c>
      <c r="N1488">
        <v>199.26</v>
      </c>
      <c r="O1488">
        <v>3</v>
      </c>
      <c r="P1488">
        <v>2.21</v>
      </c>
      <c r="Q1488">
        <v>1.83</v>
      </c>
      <c r="R1488">
        <v>0.56999999999999995</v>
      </c>
      <c r="S1488">
        <v>3.7999999999999999E-2</v>
      </c>
      <c r="T1488">
        <v>0.71</v>
      </c>
      <c r="U1488">
        <v>1</v>
      </c>
      <c r="V1488">
        <v>23.7</v>
      </c>
      <c r="W1488">
        <v>48.9</v>
      </c>
    </row>
    <row r="1489" spans="1:23" ht="16.5" x14ac:dyDescent="0.3">
      <c r="A1489" s="3">
        <v>1488</v>
      </c>
      <c r="B1489" s="1">
        <v>45318</v>
      </c>
      <c r="C1489" s="1" t="s">
        <v>56</v>
      </c>
      <c r="D1489" t="s">
        <v>26</v>
      </c>
      <c r="E1489">
        <v>14</v>
      </c>
      <c r="F1489" t="s">
        <v>23</v>
      </c>
      <c r="G1489">
        <v>58</v>
      </c>
      <c r="H1489">
        <v>5</v>
      </c>
      <c r="I1489" s="2">
        <f>IFERROR(Table2[[#This Row],[Defects]]/Table2[[#This Row],[Units Produced]],"")</f>
        <v>8.6206896551724144E-2</v>
      </c>
      <c r="J1489">
        <v>7.72</v>
      </c>
      <c r="K1489" s="4">
        <f>IFERROR(Table2[[#This Row],[Units Produced]]/Table2[[#This Row],[Production Time Hours]],"")</f>
        <v>7.5129533678756477</v>
      </c>
      <c r="L1489">
        <v>44.35</v>
      </c>
      <c r="M1489">
        <v>28.53</v>
      </c>
      <c r="N1489">
        <v>367.58</v>
      </c>
      <c r="O1489">
        <v>1</v>
      </c>
      <c r="P1489">
        <v>4.12</v>
      </c>
      <c r="Q1489">
        <v>0.89</v>
      </c>
      <c r="R1489">
        <v>2.44</v>
      </c>
      <c r="S1489">
        <v>0.02</v>
      </c>
      <c r="T1489">
        <v>0.24</v>
      </c>
      <c r="U1489">
        <v>2</v>
      </c>
      <c r="V1489">
        <v>19.3</v>
      </c>
      <c r="W1489">
        <v>46</v>
      </c>
    </row>
    <row r="1490" spans="1:23" ht="16.5" x14ac:dyDescent="0.3">
      <c r="A1490" s="3">
        <v>1489</v>
      </c>
      <c r="B1490" s="1">
        <v>45319</v>
      </c>
      <c r="C1490" s="1" t="s">
        <v>56</v>
      </c>
      <c r="D1490" t="s">
        <v>22</v>
      </c>
      <c r="E1490">
        <v>8</v>
      </c>
      <c r="F1490" t="s">
        <v>25</v>
      </c>
      <c r="G1490">
        <v>92</v>
      </c>
      <c r="H1490">
        <v>2</v>
      </c>
      <c r="I1490" s="2">
        <f>IFERROR(Table2[[#This Row],[Defects]]/Table2[[#This Row],[Units Produced]],"")</f>
        <v>2.1739130434782608E-2</v>
      </c>
      <c r="J1490">
        <v>21.33</v>
      </c>
      <c r="K1490" s="4">
        <f>IFERROR(Table2[[#This Row],[Units Produced]]/Table2[[#This Row],[Production Time Hours]],"")</f>
        <v>4.3131739334270982</v>
      </c>
      <c r="L1490">
        <v>39.53</v>
      </c>
      <c r="M1490">
        <v>15.77</v>
      </c>
      <c r="N1490">
        <v>428.09</v>
      </c>
      <c r="O1490">
        <v>2</v>
      </c>
      <c r="P1490">
        <v>0.1</v>
      </c>
      <c r="Q1490">
        <v>2.35</v>
      </c>
      <c r="R1490">
        <v>2.4700000000000002</v>
      </c>
      <c r="S1490">
        <v>2.5999999999999999E-2</v>
      </c>
      <c r="T1490">
        <v>1.22</v>
      </c>
      <c r="U1490">
        <v>1</v>
      </c>
      <c r="V1490">
        <v>20.399999999999999</v>
      </c>
      <c r="W1490">
        <v>43.7</v>
      </c>
    </row>
    <row r="1491" spans="1:23" ht="16.5" x14ac:dyDescent="0.3">
      <c r="A1491" s="3">
        <v>1490</v>
      </c>
      <c r="B1491" s="1">
        <v>45320</v>
      </c>
      <c r="C1491" s="1" t="s">
        <v>56</v>
      </c>
      <c r="D1491" t="s">
        <v>22</v>
      </c>
      <c r="E1491">
        <v>5</v>
      </c>
      <c r="F1491" t="s">
        <v>23</v>
      </c>
      <c r="G1491">
        <v>88</v>
      </c>
      <c r="H1491">
        <v>0</v>
      </c>
      <c r="I1491" s="2">
        <f>IFERROR(Table2[[#This Row],[Defects]]/Table2[[#This Row],[Units Produced]],"")</f>
        <v>0</v>
      </c>
      <c r="J1491">
        <v>5.13</v>
      </c>
      <c r="K1491" s="4">
        <f>IFERROR(Table2[[#This Row],[Units Produced]]/Table2[[#This Row],[Production Time Hours]],"")</f>
        <v>17.153996101364523</v>
      </c>
      <c r="L1491">
        <v>46.71</v>
      </c>
      <c r="M1491">
        <v>26.87</v>
      </c>
      <c r="N1491">
        <v>262.42</v>
      </c>
      <c r="O1491">
        <v>2</v>
      </c>
      <c r="P1491">
        <v>0.45</v>
      </c>
      <c r="Q1491">
        <v>1.17</v>
      </c>
      <c r="R1491">
        <v>2.15</v>
      </c>
      <c r="S1491">
        <v>1.7000000000000001E-2</v>
      </c>
      <c r="T1491">
        <v>0.97</v>
      </c>
      <c r="U1491">
        <v>1</v>
      </c>
      <c r="V1491">
        <v>20.5</v>
      </c>
      <c r="W1491">
        <v>41.9</v>
      </c>
    </row>
    <row r="1492" spans="1:23" ht="16.5" x14ac:dyDescent="0.3">
      <c r="A1492" s="3">
        <v>1491</v>
      </c>
      <c r="B1492" s="1">
        <v>45321</v>
      </c>
      <c r="C1492" s="1" t="s">
        <v>56</v>
      </c>
      <c r="D1492" t="s">
        <v>27</v>
      </c>
      <c r="E1492">
        <v>19</v>
      </c>
      <c r="F1492" t="s">
        <v>25</v>
      </c>
      <c r="G1492">
        <v>58</v>
      </c>
      <c r="H1492">
        <v>9</v>
      </c>
      <c r="I1492" s="2">
        <f>IFERROR(Table2[[#This Row],[Defects]]/Table2[[#This Row],[Units Produced]],"")</f>
        <v>0.15517241379310345</v>
      </c>
      <c r="J1492">
        <v>22.67</v>
      </c>
      <c r="K1492" s="4">
        <f>IFERROR(Table2[[#This Row],[Units Produced]]/Table2[[#This Row],[Production Time Hours]],"")</f>
        <v>2.5584472871636521</v>
      </c>
      <c r="L1492">
        <v>46.63</v>
      </c>
      <c r="M1492">
        <v>23.15</v>
      </c>
      <c r="N1492">
        <v>159.01</v>
      </c>
      <c r="O1492">
        <v>2</v>
      </c>
      <c r="P1492">
        <v>1.69</v>
      </c>
      <c r="Q1492">
        <v>0.36</v>
      </c>
      <c r="R1492">
        <v>1.87</v>
      </c>
      <c r="S1492">
        <v>4.2999999999999997E-2</v>
      </c>
      <c r="T1492">
        <v>1.43</v>
      </c>
      <c r="U1492">
        <v>2</v>
      </c>
      <c r="V1492">
        <v>24.4</v>
      </c>
      <c r="W1492">
        <v>51</v>
      </c>
    </row>
    <row r="1493" spans="1:23" ht="16.5" x14ac:dyDescent="0.3">
      <c r="A1493" s="3">
        <v>1492</v>
      </c>
      <c r="B1493" s="1">
        <v>45322</v>
      </c>
      <c r="C1493" s="1" t="s">
        <v>56</v>
      </c>
      <c r="D1493" t="s">
        <v>22</v>
      </c>
      <c r="E1493">
        <v>5</v>
      </c>
      <c r="F1493" t="s">
        <v>25</v>
      </c>
      <c r="G1493">
        <v>60</v>
      </c>
      <c r="H1493">
        <v>4</v>
      </c>
      <c r="I1493" s="2">
        <f>IFERROR(Table2[[#This Row],[Defects]]/Table2[[#This Row],[Units Produced]],"")</f>
        <v>6.6666666666666666E-2</v>
      </c>
      <c r="J1493">
        <v>13.85</v>
      </c>
      <c r="K1493" s="4">
        <f>IFERROR(Table2[[#This Row],[Units Produced]]/Table2[[#This Row],[Production Time Hours]],"")</f>
        <v>4.3321299638989172</v>
      </c>
      <c r="L1493">
        <v>17.940000000000001</v>
      </c>
      <c r="M1493">
        <v>21.38</v>
      </c>
      <c r="N1493">
        <v>138.94</v>
      </c>
      <c r="O1493">
        <v>3</v>
      </c>
      <c r="P1493">
        <v>0.61</v>
      </c>
      <c r="R1493">
        <v>1.24</v>
      </c>
      <c r="S1493">
        <v>2.1000000000000001E-2</v>
      </c>
      <c r="T1493">
        <v>1.97</v>
      </c>
      <c r="U1493">
        <v>1</v>
      </c>
      <c r="V1493">
        <v>21.4</v>
      </c>
      <c r="W1493">
        <v>38.799999999999997</v>
      </c>
    </row>
    <row r="1494" spans="1:23" ht="16.5" x14ac:dyDescent="0.3">
      <c r="A1494" s="3">
        <v>1493</v>
      </c>
      <c r="B1494" s="1">
        <v>45323</v>
      </c>
      <c r="C1494" s="1" t="s">
        <v>57</v>
      </c>
      <c r="D1494" t="s">
        <v>24</v>
      </c>
      <c r="E1494">
        <v>10</v>
      </c>
      <c r="F1494" t="s">
        <v>23</v>
      </c>
      <c r="G1494">
        <v>60</v>
      </c>
      <c r="H1494">
        <v>7</v>
      </c>
      <c r="I1494" s="2">
        <f>IFERROR(Table2[[#This Row],[Defects]]/Table2[[#This Row],[Units Produced]],"")</f>
        <v>0.11666666666666667</v>
      </c>
      <c r="J1494">
        <v>17.190000000000001</v>
      </c>
      <c r="K1494" s="4">
        <f>IFERROR(Table2[[#This Row],[Units Produced]]/Table2[[#This Row],[Production Time Hours]],"")</f>
        <v>3.490401396160558</v>
      </c>
      <c r="L1494">
        <v>23.65</v>
      </c>
      <c r="M1494">
        <v>25.19</v>
      </c>
      <c r="N1494">
        <v>190.3</v>
      </c>
      <c r="O1494">
        <v>2</v>
      </c>
      <c r="Q1494">
        <v>1.64</v>
      </c>
      <c r="R1494">
        <v>1.28</v>
      </c>
      <c r="S1494">
        <v>3.5999999999999997E-2</v>
      </c>
      <c r="T1494">
        <v>0.9</v>
      </c>
      <c r="U1494">
        <v>0</v>
      </c>
      <c r="V1494">
        <v>20.6</v>
      </c>
      <c r="W1494">
        <v>41.7</v>
      </c>
    </row>
    <row r="1495" spans="1:23" ht="16.5" x14ac:dyDescent="0.3">
      <c r="A1495" s="3">
        <v>1494</v>
      </c>
      <c r="B1495" s="1">
        <v>45324</v>
      </c>
      <c r="C1495" s="1" t="s">
        <v>57</v>
      </c>
      <c r="D1495" t="s">
        <v>20</v>
      </c>
      <c r="E1495">
        <v>2</v>
      </c>
      <c r="F1495" t="s">
        <v>25</v>
      </c>
      <c r="G1495">
        <v>75</v>
      </c>
      <c r="H1495">
        <v>9</v>
      </c>
      <c r="I1495" s="2">
        <f>IFERROR(Table2[[#This Row],[Defects]]/Table2[[#This Row],[Units Produced]],"")</f>
        <v>0.12</v>
      </c>
      <c r="J1495">
        <v>10.039999999999999</v>
      </c>
      <c r="K1495" s="4">
        <f>IFERROR(Table2[[#This Row],[Units Produced]]/Table2[[#This Row],[Production Time Hours]],"")</f>
        <v>7.4701195219123511</v>
      </c>
      <c r="L1495">
        <v>11.93</v>
      </c>
      <c r="M1495">
        <v>22.25</v>
      </c>
      <c r="N1495">
        <v>121.97</v>
      </c>
      <c r="O1495">
        <v>1</v>
      </c>
      <c r="P1495">
        <v>1.06</v>
      </c>
      <c r="Q1495">
        <v>0.09</v>
      </c>
      <c r="R1495">
        <v>2.3199999999999998</v>
      </c>
      <c r="S1495">
        <v>4.5999999999999999E-2</v>
      </c>
      <c r="T1495">
        <v>1.94</v>
      </c>
      <c r="U1495">
        <v>1</v>
      </c>
      <c r="V1495">
        <v>21.1</v>
      </c>
      <c r="W1495">
        <v>44.5</v>
      </c>
    </row>
    <row r="1496" spans="1:23" ht="16.5" x14ac:dyDescent="0.3">
      <c r="A1496" s="3">
        <v>1495</v>
      </c>
      <c r="B1496" s="1">
        <v>45325</v>
      </c>
      <c r="C1496" s="1" t="s">
        <v>57</v>
      </c>
      <c r="D1496" t="s">
        <v>22</v>
      </c>
      <c r="E1496">
        <v>8</v>
      </c>
      <c r="F1496" t="s">
        <v>21</v>
      </c>
      <c r="G1496">
        <v>186</v>
      </c>
      <c r="I1496" s="2">
        <f>IFERROR(Table2[[#This Row],[Defects]]/Table2[[#This Row],[Units Produced]],"")</f>
        <v>0</v>
      </c>
      <c r="J1496">
        <v>6.39</v>
      </c>
      <c r="K1496" s="4">
        <f>IFERROR(Table2[[#This Row],[Units Produced]]/Table2[[#This Row],[Production Time Hours]],"")</f>
        <v>29.10798122065728</v>
      </c>
      <c r="L1496">
        <v>22.34</v>
      </c>
      <c r="M1496">
        <v>23.87</v>
      </c>
      <c r="N1496">
        <v>447.25</v>
      </c>
      <c r="O1496">
        <v>3</v>
      </c>
      <c r="P1496">
        <v>4.91</v>
      </c>
      <c r="Q1496">
        <v>0.57999999999999996</v>
      </c>
      <c r="R1496">
        <v>1.05</v>
      </c>
      <c r="S1496">
        <v>2.3E-2</v>
      </c>
      <c r="T1496">
        <v>0.08</v>
      </c>
      <c r="U1496">
        <v>1</v>
      </c>
      <c r="V1496">
        <v>23.1</v>
      </c>
      <c r="W1496">
        <v>36.5</v>
      </c>
    </row>
    <row r="1497" spans="1:23" ht="16.5" x14ac:dyDescent="0.3">
      <c r="A1497" s="3">
        <v>1496</v>
      </c>
      <c r="B1497" s="1">
        <v>45326</v>
      </c>
      <c r="C1497" s="1" t="s">
        <v>57</v>
      </c>
      <c r="D1497" t="s">
        <v>22</v>
      </c>
      <c r="E1497">
        <v>8</v>
      </c>
      <c r="F1497" t="s">
        <v>23</v>
      </c>
      <c r="G1497">
        <v>186</v>
      </c>
      <c r="I1497" s="2">
        <f>IFERROR(Table2[[#This Row],[Defects]]/Table2[[#This Row],[Units Produced]],"")</f>
        <v>0</v>
      </c>
      <c r="J1497">
        <v>12.09</v>
      </c>
      <c r="K1497" s="4">
        <f>IFERROR(Table2[[#This Row],[Units Produced]]/Table2[[#This Row],[Production Time Hours]],"")</f>
        <v>15.384615384615385</v>
      </c>
      <c r="L1497">
        <v>38.549999999999997</v>
      </c>
      <c r="M1497">
        <v>23.69</v>
      </c>
      <c r="N1497">
        <v>381.65</v>
      </c>
      <c r="O1497">
        <v>1</v>
      </c>
      <c r="Q1497">
        <v>0.43</v>
      </c>
      <c r="R1497">
        <v>2.25</v>
      </c>
      <c r="S1497">
        <v>3.7999999999999999E-2</v>
      </c>
      <c r="T1497">
        <v>1.1499999999999999</v>
      </c>
      <c r="U1497">
        <v>2</v>
      </c>
      <c r="V1497">
        <v>19.399999999999999</v>
      </c>
      <c r="W1497">
        <v>48.1</v>
      </c>
    </row>
    <row r="1498" spans="1:23" ht="16.5" x14ac:dyDescent="0.3">
      <c r="A1498" s="3">
        <v>1497</v>
      </c>
      <c r="B1498" s="1">
        <v>45327</v>
      </c>
      <c r="C1498" s="1" t="s">
        <v>57</v>
      </c>
      <c r="D1498" t="s">
        <v>24</v>
      </c>
      <c r="E1498">
        <v>11</v>
      </c>
      <c r="F1498" t="s">
        <v>23</v>
      </c>
      <c r="G1498">
        <v>185</v>
      </c>
      <c r="H1498">
        <v>6</v>
      </c>
      <c r="I1498" s="2">
        <f>IFERROR(Table2[[#This Row],[Defects]]/Table2[[#This Row],[Units Produced]],"")</f>
        <v>3.2432432432432434E-2</v>
      </c>
      <c r="J1498">
        <v>8.02</v>
      </c>
      <c r="K1498" s="4">
        <f>IFERROR(Table2[[#This Row],[Units Produced]]/Table2[[#This Row],[Production Time Hours]],"")</f>
        <v>23.067331670822945</v>
      </c>
      <c r="L1498">
        <v>38.520000000000003</v>
      </c>
      <c r="M1498">
        <v>24.02</v>
      </c>
      <c r="N1498">
        <v>360.86</v>
      </c>
      <c r="O1498">
        <v>2</v>
      </c>
      <c r="P1498">
        <v>3.15</v>
      </c>
      <c r="Q1498">
        <v>1.3</v>
      </c>
      <c r="R1498">
        <v>0.8</v>
      </c>
      <c r="S1498">
        <v>3.5000000000000003E-2</v>
      </c>
      <c r="T1498">
        <v>1.65</v>
      </c>
      <c r="U1498">
        <v>0</v>
      </c>
      <c r="V1498">
        <v>23.8</v>
      </c>
      <c r="W1498">
        <v>50</v>
      </c>
    </row>
    <row r="1499" spans="1:23" ht="16.5" x14ac:dyDescent="0.3">
      <c r="A1499" s="3">
        <v>1498</v>
      </c>
      <c r="B1499" s="1">
        <v>45328</v>
      </c>
      <c r="C1499" s="1" t="s">
        <v>57</v>
      </c>
      <c r="D1499" t="s">
        <v>22</v>
      </c>
      <c r="E1499">
        <v>8</v>
      </c>
      <c r="F1499" t="s">
        <v>25</v>
      </c>
      <c r="G1499">
        <v>64</v>
      </c>
      <c r="H1499">
        <v>1</v>
      </c>
      <c r="I1499" s="2">
        <f>IFERROR(Table2[[#This Row],[Defects]]/Table2[[#This Row],[Units Produced]],"")</f>
        <v>1.5625E-2</v>
      </c>
      <c r="J1499">
        <v>12.96</v>
      </c>
      <c r="K1499" s="4">
        <f>IFERROR(Table2[[#This Row],[Units Produced]]/Table2[[#This Row],[Production Time Hours]],"")</f>
        <v>4.9382716049382713</v>
      </c>
      <c r="L1499">
        <v>27.79</v>
      </c>
      <c r="M1499">
        <v>29.87</v>
      </c>
      <c r="N1499">
        <v>378.29</v>
      </c>
      <c r="O1499">
        <v>2</v>
      </c>
      <c r="P1499">
        <v>4.0999999999999996</v>
      </c>
      <c r="Q1499">
        <v>2.98</v>
      </c>
      <c r="R1499">
        <v>1.1499999999999999</v>
      </c>
      <c r="S1499">
        <v>2.9000000000000001E-2</v>
      </c>
      <c r="T1499">
        <v>0.41</v>
      </c>
      <c r="U1499">
        <v>1</v>
      </c>
      <c r="V1499">
        <v>24.9</v>
      </c>
      <c r="W1499">
        <v>30.5</v>
      </c>
    </row>
    <row r="1500" spans="1:23" ht="16.5" x14ac:dyDescent="0.3">
      <c r="A1500" s="3">
        <v>1499</v>
      </c>
      <c r="B1500" s="1">
        <v>45329</v>
      </c>
      <c r="C1500" s="1" t="s">
        <v>57</v>
      </c>
      <c r="D1500" t="s">
        <v>24</v>
      </c>
      <c r="E1500">
        <v>9</v>
      </c>
      <c r="F1500" t="s">
        <v>23</v>
      </c>
      <c r="G1500">
        <v>150</v>
      </c>
      <c r="H1500">
        <v>3</v>
      </c>
      <c r="I1500" s="2">
        <f>IFERROR(Table2[[#This Row],[Defects]]/Table2[[#This Row],[Units Produced]],"")</f>
        <v>0.02</v>
      </c>
      <c r="J1500">
        <v>3.31</v>
      </c>
      <c r="K1500" s="4">
        <f>IFERROR(Table2[[#This Row],[Units Produced]]/Table2[[#This Row],[Production Time Hours]],"")</f>
        <v>45.317220543806648</v>
      </c>
      <c r="L1500">
        <v>16.75</v>
      </c>
      <c r="M1500">
        <v>19.399999999999999</v>
      </c>
      <c r="N1500">
        <v>354.25</v>
      </c>
      <c r="O1500">
        <v>3</v>
      </c>
      <c r="P1500">
        <v>2.56</v>
      </c>
      <c r="Q1500">
        <v>2.27</v>
      </c>
      <c r="R1500">
        <v>1.35</v>
      </c>
      <c r="S1500">
        <v>4.2000000000000003E-2</v>
      </c>
      <c r="T1500">
        <v>1.03</v>
      </c>
      <c r="U1500">
        <v>1</v>
      </c>
      <c r="V1500">
        <v>24.1</v>
      </c>
      <c r="W1500">
        <v>35.700000000000003</v>
      </c>
    </row>
    <row r="1501" spans="1:23" ht="16.5" x14ac:dyDescent="0.3">
      <c r="A1501" s="3">
        <v>1500</v>
      </c>
      <c r="B1501" s="1">
        <v>45330</v>
      </c>
      <c r="C1501" s="1" t="s">
        <v>57</v>
      </c>
      <c r="D1501" t="s">
        <v>22</v>
      </c>
      <c r="E1501">
        <v>8</v>
      </c>
      <c r="F1501" t="s">
        <v>23</v>
      </c>
      <c r="G1501">
        <v>139</v>
      </c>
      <c r="H1501">
        <v>8</v>
      </c>
      <c r="I1501" s="2">
        <f>IFERROR(Table2[[#This Row],[Defects]]/Table2[[#This Row],[Units Produced]],"")</f>
        <v>5.7553956834532377E-2</v>
      </c>
      <c r="J1501">
        <v>22.1</v>
      </c>
      <c r="K1501" s="4">
        <f>IFERROR(Table2[[#This Row],[Units Produced]]/Table2[[#This Row],[Production Time Hours]],"")</f>
        <v>6.2895927601809953</v>
      </c>
      <c r="L1501">
        <v>11.81</v>
      </c>
      <c r="M1501">
        <v>19.61</v>
      </c>
      <c r="N1501">
        <v>114.29</v>
      </c>
      <c r="O1501">
        <v>4</v>
      </c>
      <c r="P1501">
        <v>2.2400000000000002</v>
      </c>
      <c r="Q1501">
        <v>0.93</v>
      </c>
      <c r="R1501">
        <v>1.74</v>
      </c>
      <c r="S1501">
        <v>3.9E-2</v>
      </c>
      <c r="T1501">
        <v>1.64</v>
      </c>
      <c r="U1501">
        <v>0</v>
      </c>
      <c r="V1501">
        <v>24.1</v>
      </c>
      <c r="W1501">
        <v>42.9</v>
      </c>
    </row>
    <row r="1502" spans="1:23" ht="16.5" x14ac:dyDescent="0.3">
      <c r="A1502" s="3">
        <v>1501</v>
      </c>
      <c r="B1502" s="1">
        <v>45331</v>
      </c>
      <c r="C1502" s="1" t="s">
        <v>57</v>
      </c>
      <c r="D1502" t="s">
        <v>27</v>
      </c>
      <c r="E1502">
        <v>18</v>
      </c>
      <c r="F1502" t="s">
        <v>23</v>
      </c>
      <c r="G1502">
        <v>126</v>
      </c>
      <c r="H1502">
        <v>1</v>
      </c>
      <c r="I1502" s="2">
        <f>IFERROR(Table2[[#This Row],[Defects]]/Table2[[#This Row],[Units Produced]],"")</f>
        <v>7.9365079365079361E-3</v>
      </c>
      <c r="J1502">
        <v>7.3</v>
      </c>
      <c r="K1502" s="4">
        <f>IFERROR(Table2[[#This Row],[Units Produced]]/Table2[[#This Row],[Production Time Hours]],"")</f>
        <v>17.260273972602739</v>
      </c>
      <c r="L1502">
        <v>19.96</v>
      </c>
      <c r="M1502">
        <v>20.43</v>
      </c>
      <c r="N1502">
        <v>330.43</v>
      </c>
      <c r="O1502">
        <v>4</v>
      </c>
      <c r="P1502">
        <v>2.93</v>
      </c>
      <c r="Q1502">
        <v>2.85</v>
      </c>
      <c r="R1502">
        <v>1.99</v>
      </c>
      <c r="S1502">
        <v>3.9E-2</v>
      </c>
      <c r="T1502">
        <v>0.99</v>
      </c>
      <c r="U1502">
        <v>2</v>
      </c>
      <c r="V1502">
        <v>19</v>
      </c>
      <c r="W1502">
        <v>49</v>
      </c>
    </row>
    <row r="1503" spans="1:23" ht="16.5" x14ac:dyDescent="0.3">
      <c r="A1503" s="3">
        <v>1502</v>
      </c>
      <c r="B1503" s="1">
        <v>45332</v>
      </c>
      <c r="C1503" s="1" t="s">
        <v>57</v>
      </c>
      <c r="D1503" t="s">
        <v>22</v>
      </c>
      <c r="E1503">
        <v>7</v>
      </c>
      <c r="F1503" t="s">
        <v>25</v>
      </c>
      <c r="G1503">
        <v>141</v>
      </c>
      <c r="H1503">
        <v>3</v>
      </c>
      <c r="I1503" s="2">
        <f>IFERROR(Table2[[#This Row],[Defects]]/Table2[[#This Row],[Units Produced]],"")</f>
        <v>2.1276595744680851E-2</v>
      </c>
      <c r="J1503">
        <v>15.59</v>
      </c>
      <c r="K1503" s="4">
        <f>IFERROR(Table2[[#This Row],[Units Produced]]/Table2[[#This Row],[Production Time Hours]],"")</f>
        <v>9.0442591404746633</v>
      </c>
      <c r="L1503">
        <v>13.32</v>
      </c>
      <c r="M1503">
        <v>28.54</v>
      </c>
      <c r="N1503">
        <v>265.18</v>
      </c>
      <c r="O1503">
        <v>3</v>
      </c>
      <c r="P1503">
        <v>0.77</v>
      </c>
      <c r="Q1503">
        <v>1.59</v>
      </c>
      <c r="R1503">
        <v>0.78</v>
      </c>
      <c r="S1503">
        <v>3.5000000000000003E-2</v>
      </c>
      <c r="U1503">
        <v>0</v>
      </c>
      <c r="V1503">
        <v>22.5</v>
      </c>
      <c r="W1503">
        <v>48.1</v>
      </c>
    </row>
    <row r="1504" spans="1:23" ht="16.5" x14ac:dyDescent="0.3">
      <c r="A1504" s="3">
        <v>1503</v>
      </c>
      <c r="B1504" s="1">
        <v>45333</v>
      </c>
      <c r="C1504" s="1" t="s">
        <v>57</v>
      </c>
      <c r="D1504" t="s">
        <v>27</v>
      </c>
      <c r="E1504">
        <v>17</v>
      </c>
      <c r="F1504" t="s">
        <v>25</v>
      </c>
      <c r="G1504">
        <v>50</v>
      </c>
      <c r="H1504">
        <v>0</v>
      </c>
      <c r="I1504" s="2">
        <f>IFERROR(Table2[[#This Row],[Defects]]/Table2[[#This Row],[Units Produced]],"")</f>
        <v>0</v>
      </c>
      <c r="J1504">
        <v>15.9</v>
      </c>
      <c r="K1504" s="4">
        <f>IFERROR(Table2[[#This Row],[Units Produced]]/Table2[[#This Row],[Production Time Hours]],"")</f>
        <v>3.1446540880503142</v>
      </c>
      <c r="L1504">
        <v>49.61</v>
      </c>
      <c r="M1504">
        <v>23.3</v>
      </c>
      <c r="N1504">
        <v>163.25</v>
      </c>
      <c r="O1504">
        <v>2</v>
      </c>
      <c r="P1504">
        <v>4.0599999999999996</v>
      </c>
      <c r="Q1504">
        <v>2.5299999999999998</v>
      </c>
      <c r="R1504">
        <v>1.3</v>
      </c>
      <c r="S1504">
        <v>1.9E-2</v>
      </c>
      <c r="T1504">
        <v>0.13</v>
      </c>
      <c r="U1504">
        <v>2</v>
      </c>
      <c r="V1504">
        <v>22.4</v>
      </c>
      <c r="W1504">
        <v>32.5</v>
      </c>
    </row>
    <row r="1505" spans="1:23" ht="16.5" x14ac:dyDescent="0.3">
      <c r="A1505" s="3">
        <v>1504</v>
      </c>
      <c r="B1505" s="1">
        <v>45334</v>
      </c>
      <c r="C1505" s="1" t="s">
        <v>57</v>
      </c>
      <c r="D1505" t="s">
        <v>24</v>
      </c>
      <c r="E1505">
        <v>12</v>
      </c>
      <c r="F1505" t="s">
        <v>25</v>
      </c>
      <c r="G1505">
        <v>67</v>
      </c>
      <c r="H1505">
        <v>8</v>
      </c>
      <c r="I1505" s="2">
        <f>IFERROR(Table2[[#This Row],[Defects]]/Table2[[#This Row],[Units Produced]],"")</f>
        <v>0.11940298507462686</v>
      </c>
      <c r="J1505">
        <v>6.76</v>
      </c>
      <c r="K1505" s="4">
        <f>IFERROR(Table2[[#This Row],[Units Produced]]/Table2[[#This Row],[Production Time Hours]],"")</f>
        <v>9.9112426035502956</v>
      </c>
      <c r="L1505">
        <v>15.86</v>
      </c>
      <c r="M1505">
        <v>28.92</v>
      </c>
      <c r="N1505">
        <v>366.43</v>
      </c>
      <c r="O1505">
        <v>2</v>
      </c>
      <c r="P1505">
        <v>3.18</v>
      </c>
      <c r="R1505">
        <v>1.24</v>
      </c>
      <c r="S1505">
        <v>4.7E-2</v>
      </c>
      <c r="T1505">
        <v>1.74</v>
      </c>
      <c r="U1505">
        <v>2</v>
      </c>
      <c r="V1505">
        <v>22.8</v>
      </c>
      <c r="W1505">
        <v>36.1</v>
      </c>
    </row>
    <row r="1506" spans="1:23" ht="16.5" x14ac:dyDescent="0.3">
      <c r="A1506" s="3">
        <v>1505</v>
      </c>
      <c r="B1506" s="1">
        <v>45335</v>
      </c>
      <c r="C1506" s="1" t="s">
        <v>57</v>
      </c>
      <c r="D1506" t="s">
        <v>22</v>
      </c>
      <c r="E1506">
        <v>6</v>
      </c>
      <c r="F1506" t="s">
        <v>21</v>
      </c>
      <c r="G1506">
        <v>63</v>
      </c>
      <c r="I1506" s="2">
        <f>IFERROR(Table2[[#This Row],[Defects]]/Table2[[#This Row],[Units Produced]],"")</f>
        <v>0</v>
      </c>
      <c r="J1506">
        <v>23.93</v>
      </c>
      <c r="K1506" s="4">
        <f>IFERROR(Table2[[#This Row],[Units Produced]]/Table2[[#This Row],[Production Time Hours]],"")</f>
        <v>2.6326786460509819</v>
      </c>
      <c r="L1506">
        <v>42.48</v>
      </c>
      <c r="M1506">
        <v>26.36</v>
      </c>
      <c r="N1506">
        <v>271.14999999999998</v>
      </c>
      <c r="O1506">
        <v>4</v>
      </c>
      <c r="P1506">
        <v>4.67</v>
      </c>
      <c r="Q1506">
        <v>2.4300000000000002</v>
      </c>
      <c r="R1506">
        <v>1.1000000000000001</v>
      </c>
      <c r="S1506">
        <v>2.4E-2</v>
      </c>
      <c r="T1506">
        <v>0.02</v>
      </c>
      <c r="U1506">
        <v>2</v>
      </c>
      <c r="V1506">
        <v>23.9</v>
      </c>
      <c r="W1506">
        <v>42.4</v>
      </c>
    </row>
    <row r="1507" spans="1:23" ht="16.5" x14ac:dyDescent="0.3">
      <c r="A1507" s="3">
        <v>1506</v>
      </c>
      <c r="B1507" s="1">
        <v>45336</v>
      </c>
      <c r="C1507" s="1" t="s">
        <v>57</v>
      </c>
      <c r="D1507" t="s">
        <v>20</v>
      </c>
      <c r="E1507">
        <v>3</v>
      </c>
      <c r="F1507" t="s">
        <v>25</v>
      </c>
      <c r="G1507">
        <v>184</v>
      </c>
      <c r="H1507">
        <v>7</v>
      </c>
      <c r="I1507" s="2">
        <f>IFERROR(Table2[[#This Row],[Defects]]/Table2[[#This Row],[Units Produced]],"")</f>
        <v>3.8043478260869568E-2</v>
      </c>
      <c r="J1507">
        <v>12.12</v>
      </c>
      <c r="K1507" s="4">
        <f>IFERROR(Table2[[#This Row],[Units Produced]]/Table2[[#This Row],[Production Time Hours]],"")</f>
        <v>15.181518151815183</v>
      </c>
      <c r="L1507">
        <v>24.91</v>
      </c>
      <c r="M1507">
        <v>18.77</v>
      </c>
      <c r="N1507">
        <v>202.73</v>
      </c>
      <c r="O1507">
        <v>4</v>
      </c>
      <c r="P1507">
        <v>3.75</v>
      </c>
      <c r="Q1507">
        <v>2.48</v>
      </c>
      <c r="R1507">
        <v>1.4</v>
      </c>
      <c r="S1507">
        <v>4.2999999999999997E-2</v>
      </c>
      <c r="T1507">
        <v>1.02</v>
      </c>
      <c r="U1507">
        <v>1</v>
      </c>
      <c r="V1507">
        <v>20.100000000000001</v>
      </c>
      <c r="W1507">
        <v>56.6</v>
      </c>
    </row>
    <row r="1508" spans="1:23" ht="16.5" x14ac:dyDescent="0.3">
      <c r="A1508" s="3">
        <v>1507</v>
      </c>
      <c r="B1508" s="1">
        <v>45337</v>
      </c>
      <c r="C1508" s="1" t="s">
        <v>57</v>
      </c>
      <c r="D1508" t="s">
        <v>22</v>
      </c>
      <c r="E1508">
        <v>7</v>
      </c>
      <c r="F1508" t="s">
        <v>21</v>
      </c>
      <c r="G1508">
        <v>101</v>
      </c>
      <c r="H1508">
        <v>2</v>
      </c>
      <c r="I1508" s="2">
        <f>IFERROR(Table2[[#This Row],[Defects]]/Table2[[#This Row],[Units Produced]],"")</f>
        <v>1.9801980198019802E-2</v>
      </c>
      <c r="J1508">
        <v>18.36</v>
      </c>
      <c r="K1508" s="4">
        <f>IFERROR(Table2[[#This Row],[Units Produced]]/Table2[[#This Row],[Production Time Hours]],"")</f>
        <v>5.5010893246187367</v>
      </c>
      <c r="L1508">
        <v>34.770000000000003</v>
      </c>
      <c r="M1508">
        <v>23.56</v>
      </c>
      <c r="N1508">
        <v>392.86</v>
      </c>
      <c r="O1508">
        <v>2</v>
      </c>
      <c r="P1508">
        <v>1.45</v>
      </c>
      <c r="Q1508">
        <v>2.85</v>
      </c>
      <c r="R1508">
        <v>1.96</v>
      </c>
      <c r="S1508">
        <v>3.5999999999999997E-2</v>
      </c>
      <c r="T1508">
        <v>0.95</v>
      </c>
      <c r="U1508">
        <v>1</v>
      </c>
      <c r="V1508">
        <v>20.9</v>
      </c>
      <c r="W1508">
        <v>53.7</v>
      </c>
    </row>
    <row r="1509" spans="1:23" ht="16.5" x14ac:dyDescent="0.3">
      <c r="A1509" s="3">
        <v>1508</v>
      </c>
      <c r="B1509" s="1">
        <v>45338</v>
      </c>
      <c r="C1509" s="1" t="s">
        <v>57</v>
      </c>
      <c r="D1509" t="s">
        <v>27</v>
      </c>
      <c r="E1509">
        <v>19</v>
      </c>
      <c r="F1509" t="s">
        <v>23</v>
      </c>
      <c r="G1509">
        <v>176</v>
      </c>
      <c r="H1509">
        <v>0</v>
      </c>
      <c r="I1509" s="2">
        <f>IFERROR(Table2[[#This Row],[Defects]]/Table2[[#This Row],[Units Produced]],"")</f>
        <v>0</v>
      </c>
      <c r="J1509">
        <v>1.72</v>
      </c>
      <c r="K1509" s="4">
        <f>IFERROR(Table2[[#This Row],[Units Produced]]/Table2[[#This Row],[Production Time Hours]],"")</f>
        <v>102.32558139534883</v>
      </c>
      <c r="L1509">
        <v>31.5</v>
      </c>
      <c r="M1509">
        <v>16.21</v>
      </c>
      <c r="N1509">
        <v>124.12</v>
      </c>
      <c r="O1509">
        <v>4</v>
      </c>
      <c r="Q1509">
        <v>0.65</v>
      </c>
      <c r="R1509">
        <v>1.62</v>
      </c>
      <c r="S1509">
        <v>2.3E-2</v>
      </c>
      <c r="T1509">
        <v>0.17</v>
      </c>
      <c r="U1509">
        <v>0</v>
      </c>
      <c r="V1509">
        <v>23.9</v>
      </c>
      <c r="W1509">
        <v>42.8</v>
      </c>
    </row>
    <row r="1510" spans="1:23" ht="16.5" x14ac:dyDescent="0.3">
      <c r="A1510" s="3">
        <v>1509</v>
      </c>
      <c r="B1510" s="1">
        <v>45339</v>
      </c>
      <c r="C1510" s="1" t="s">
        <v>57</v>
      </c>
      <c r="D1510" t="s">
        <v>22</v>
      </c>
      <c r="E1510">
        <v>8</v>
      </c>
      <c r="F1510" t="s">
        <v>25</v>
      </c>
      <c r="G1510">
        <v>65</v>
      </c>
      <c r="H1510">
        <v>7</v>
      </c>
      <c r="I1510" s="2">
        <f>IFERROR(Table2[[#This Row],[Defects]]/Table2[[#This Row],[Units Produced]],"")</f>
        <v>0.1076923076923077</v>
      </c>
      <c r="J1510">
        <v>6.29</v>
      </c>
      <c r="K1510" s="4">
        <f>IFERROR(Table2[[#This Row],[Units Produced]]/Table2[[#This Row],[Production Time Hours]],"")</f>
        <v>10.333863275039745</v>
      </c>
      <c r="L1510">
        <v>12.25</v>
      </c>
      <c r="M1510">
        <v>23.38</v>
      </c>
      <c r="N1510">
        <v>246.28</v>
      </c>
      <c r="O1510">
        <v>3</v>
      </c>
      <c r="Q1510">
        <v>2.5499999999999998</v>
      </c>
      <c r="R1510">
        <v>1.51</v>
      </c>
      <c r="S1510">
        <v>4.5999999999999999E-2</v>
      </c>
      <c r="T1510">
        <v>0.46</v>
      </c>
      <c r="U1510">
        <v>1</v>
      </c>
      <c r="V1510">
        <v>24.1</v>
      </c>
      <c r="W1510">
        <v>57.3</v>
      </c>
    </row>
    <row r="1511" spans="1:23" ht="16.5" x14ac:dyDescent="0.3">
      <c r="A1511" s="3">
        <v>1510</v>
      </c>
      <c r="B1511" s="1">
        <v>45340</v>
      </c>
      <c r="C1511" s="1" t="s">
        <v>57</v>
      </c>
      <c r="D1511" t="s">
        <v>22</v>
      </c>
      <c r="E1511">
        <v>8</v>
      </c>
      <c r="F1511" t="s">
        <v>21</v>
      </c>
      <c r="G1511">
        <v>81</v>
      </c>
      <c r="H1511">
        <v>3</v>
      </c>
      <c r="I1511" s="2">
        <f>IFERROR(Table2[[#This Row],[Defects]]/Table2[[#This Row],[Units Produced]],"")</f>
        <v>3.7037037037037035E-2</v>
      </c>
      <c r="J1511">
        <v>3.43</v>
      </c>
      <c r="K1511" s="4">
        <f>IFERROR(Table2[[#This Row],[Units Produced]]/Table2[[#This Row],[Production Time Hours]],"")</f>
        <v>23.615160349854225</v>
      </c>
      <c r="L1511">
        <v>46.27</v>
      </c>
      <c r="M1511">
        <v>17.86</v>
      </c>
      <c r="N1511">
        <v>211.18</v>
      </c>
      <c r="O1511">
        <v>3</v>
      </c>
      <c r="P1511">
        <v>0.57999999999999996</v>
      </c>
      <c r="Q1511">
        <v>0.52</v>
      </c>
      <c r="R1511">
        <v>1.54</v>
      </c>
      <c r="S1511">
        <v>1.4E-2</v>
      </c>
      <c r="T1511">
        <v>1.45</v>
      </c>
      <c r="U1511">
        <v>2</v>
      </c>
      <c r="V1511">
        <v>21.8</v>
      </c>
      <c r="W1511">
        <v>53</v>
      </c>
    </row>
    <row r="1512" spans="1:23" ht="16.5" x14ac:dyDescent="0.3">
      <c r="A1512" s="3">
        <v>1511</v>
      </c>
      <c r="B1512" s="1">
        <v>45341</v>
      </c>
      <c r="C1512" s="1" t="s">
        <v>57</v>
      </c>
      <c r="D1512" t="s">
        <v>27</v>
      </c>
      <c r="E1512">
        <v>19</v>
      </c>
      <c r="F1512" t="s">
        <v>23</v>
      </c>
      <c r="G1512">
        <v>118</v>
      </c>
      <c r="H1512">
        <v>3</v>
      </c>
      <c r="I1512" s="2">
        <f>IFERROR(Table2[[#This Row],[Defects]]/Table2[[#This Row],[Units Produced]],"")</f>
        <v>2.5423728813559324E-2</v>
      </c>
      <c r="J1512">
        <v>9</v>
      </c>
      <c r="K1512" s="4">
        <f>IFERROR(Table2[[#This Row],[Units Produced]]/Table2[[#This Row],[Production Time Hours]],"")</f>
        <v>13.111111111111111</v>
      </c>
      <c r="L1512">
        <v>46.02</v>
      </c>
      <c r="M1512">
        <v>21.17</v>
      </c>
      <c r="N1512">
        <v>148.72999999999999</v>
      </c>
      <c r="O1512">
        <v>1</v>
      </c>
      <c r="P1512">
        <v>4.5</v>
      </c>
      <c r="Q1512">
        <v>1.67</v>
      </c>
      <c r="R1512">
        <v>1.92</v>
      </c>
      <c r="S1512">
        <v>3.4000000000000002E-2</v>
      </c>
      <c r="T1512">
        <v>1.79</v>
      </c>
      <c r="U1512">
        <v>2</v>
      </c>
      <c r="V1512">
        <v>20.3</v>
      </c>
      <c r="W1512">
        <v>46.6</v>
      </c>
    </row>
    <row r="1513" spans="1:23" ht="16.5" x14ac:dyDescent="0.3">
      <c r="A1513" s="3">
        <v>1512</v>
      </c>
      <c r="B1513" s="1">
        <v>45342</v>
      </c>
      <c r="C1513" s="1" t="s">
        <v>57</v>
      </c>
      <c r="D1513" t="s">
        <v>26</v>
      </c>
      <c r="E1513">
        <v>16</v>
      </c>
      <c r="F1513" t="s">
        <v>23</v>
      </c>
      <c r="G1513">
        <v>51</v>
      </c>
      <c r="H1513">
        <v>34</v>
      </c>
      <c r="I1513" s="2">
        <f>IFERROR(Table2[[#This Row],[Defects]]/Table2[[#This Row],[Units Produced]],"")</f>
        <v>0.66666666666666663</v>
      </c>
      <c r="J1513">
        <v>18.11</v>
      </c>
      <c r="K1513" s="4">
        <f>IFERROR(Table2[[#This Row],[Units Produced]]/Table2[[#This Row],[Production Time Hours]],"")</f>
        <v>2.8161236885698511</v>
      </c>
      <c r="L1513">
        <v>21.92</v>
      </c>
      <c r="M1513">
        <v>23.65</v>
      </c>
      <c r="N1513">
        <v>152.02000000000001</v>
      </c>
      <c r="O1513">
        <v>1</v>
      </c>
      <c r="P1513">
        <v>0.78</v>
      </c>
      <c r="Q1513">
        <v>0.32</v>
      </c>
      <c r="R1513">
        <v>1.61</v>
      </c>
      <c r="S1513">
        <v>3.5999999999999997E-2</v>
      </c>
      <c r="T1513">
        <v>0.34</v>
      </c>
      <c r="U1513">
        <v>0</v>
      </c>
      <c r="V1513">
        <v>22.4</v>
      </c>
      <c r="W1513">
        <v>33.1</v>
      </c>
    </row>
    <row r="1514" spans="1:23" ht="16.5" x14ac:dyDescent="0.3">
      <c r="A1514" s="3">
        <v>1513</v>
      </c>
      <c r="B1514" s="1">
        <v>45343</v>
      </c>
      <c r="C1514" s="1" t="s">
        <v>57</v>
      </c>
      <c r="D1514" t="s">
        <v>22</v>
      </c>
      <c r="E1514">
        <v>6</v>
      </c>
      <c r="F1514" t="s">
        <v>23</v>
      </c>
      <c r="G1514">
        <v>116</v>
      </c>
      <c r="H1514">
        <v>4</v>
      </c>
      <c r="I1514" s="2">
        <f>IFERROR(Table2[[#This Row],[Defects]]/Table2[[#This Row],[Units Produced]],"")</f>
        <v>3.4482758620689655E-2</v>
      </c>
      <c r="J1514">
        <v>4.24</v>
      </c>
      <c r="K1514" s="4">
        <f>IFERROR(Table2[[#This Row],[Units Produced]]/Table2[[#This Row],[Production Time Hours]],"")</f>
        <v>27.358490566037734</v>
      </c>
      <c r="L1514">
        <v>15.34</v>
      </c>
      <c r="M1514">
        <v>17.89</v>
      </c>
      <c r="N1514">
        <v>186.14</v>
      </c>
      <c r="O1514">
        <v>2</v>
      </c>
      <c r="P1514">
        <v>0.44</v>
      </c>
      <c r="Q1514">
        <v>1</v>
      </c>
      <c r="R1514">
        <v>1.92</v>
      </c>
      <c r="S1514">
        <v>3.9E-2</v>
      </c>
      <c r="T1514">
        <v>1.92</v>
      </c>
      <c r="U1514">
        <v>2</v>
      </c>
      <c r="V1514">
        <v>18.8</v>
      </c>
      <c r="W1514">
        <v>43.7</v>
      </c>
    </row>
    <row r="1515" spans="1:23" ht="16.5" x14ac:dyDescent="0.3">
      <c r="A1515" s="3">
        <v>1514</v>
      </c>
      <c r="B1515" s="1">
        <v>45344</v>
      </c>
      <c r="C1515" s="1" t="s">
        <v>57</v>
      </c>
      <c r="D1515" t="s">
        <v>20</v>
      </c>
      <c r="E1515">
        <v>4</v>
      </c>
      <c r="F1515" t="s">
        <v>21</v>
      </c>
      <c r="G1515">
        <v>120</v>
      </c>
      <c r="H1515">
        <v>3</v>
      </c>
      <c r="I1515" s="2">
        <f>IFERROR(Table2[[#This Row],[Defects]]/Table2[[#This Row],[Units Produced]],"")</f>
        <v>2.5000000000000001E-2</v>
      </c>
      <c r="J1515">
        <v>10.51</v>
      </c>
      <c r="K1515" s="4">
        <f>IFERROR(Table2[[#This Row],[Units Produced]]/Table2[[#This Row],[Production Time Hours]],"")</f>
        <v>11.417697431018079</v>
      </c>
      <c r="L1515">
        <v>14.06</v>
      </c>
      <c r="M1515">
        <v>26.29</v>
      </c>
      <c r="N1515">
        <v>108.13</v>
      </c>
      <c r="O1515">
        <v>1</v>
      </c>
      <c r="P1515">
        <v>4.88</v>
      </c>
      <c r="Q1515">
        <v>0.44</v>
      </c>
      <c r="R1515">
        <v>1.51</v>
      </c>
      <c r="S1515">
        <v>3.3000000000000002E-2</v>
      </c>
      <c r="T1515">
        <v>0.36</v>
      </c>
      <c r="U1515">
        <v>0</v>
      </c>
      <c r="V1515">
        <v>22.5</v>
      </c>
      <c r="W1515">
        <v>53.2</v>
      </c>
    </row>
    <row r="1516" spans="1:23" ht="16.5" x14ac:dyDescent="0.3">
      <c r="A1516" s="3">
        <v>1515</v>
      </c>
      <c r="B1516" s="1">
        <v>45345</v>
      </c>
      <c r="C1516" s="1" t="s">
        <v>57</v>
      </c>
      <c r="D1516" t="s">
        <v>22</v>
      </c>
      <c r="E1516">
        <v>6</v>
      </c>
      <c r="F1516" t="s">
        <v>23</v>
      </c>
      <c r="G1516">
        <v>179</v>
      </c>
      <c r="H1516">
        <v>3</v>
      </c>
      <c r="I1516" s="2">
        <f>IFERROR(Table2[[#This Row],[Defects]]/Table2[[#This Row],[Units Produced]],"")</f>
        <v>1.6759776536312849E-2</v>
      </c>
      <c r="J1516">
        <v>5.51</v>
      </c>
      <c r="K1516" s="4">
        <f>IFERROR(Table2[[#This Row],[Units Produced]]/Table2[[#This Row],[Production Time Hours]],"")</f>
        <v>32.486388384754996</v>
      </c>
      <c r="L1516">
        <v>43.79</v>
      </c>
      <c r="M1516">
        <v>22.19</v>
      </c>
      <c r="N1516">
        <v>338.54</v>
      </c>
      <c r="O1516">
        <v>4</v>
      </c>
      <c r="P1516">
        <v>2.06</v>
      </c>
      <c r="R1516">
        <v>1.88</v>
      </c>
      <c r="S1516">
        <v>1.7000000000000001E-2</v>
      </c>
      <c r="T1516">
        <v>1.23</v>
      </c>
      <c r="U1516">
        <v>1</v>
      </c>
      <c r="V1516">
        <v>23.3</v>
      </c>
      <c r="W1516">
        <v>33</v>
      </c>
    </row>
    <row r="1517" spans="1:23" ht="16.5" x14ac:dyDescent="0.3">
      <c r="A1517" s="3">
        <v>1516</v>
      </c>
      <c r="B1517" s="1">
        <v>45346</v>
      </c>
      <c r="C1517" s="1" t="s">
        <v>57</v>
      </c>
      <c r="D1517" t="s">
        <v>24</v>
      </c>
      <c r="E1517">
        <v>11</v>
      </c>
      <c r="F1517" t="s">
        <v>23</v>
      </c>
      <c r="G1517">
        <v>126</v>
      </c>
      <c r="H1517">
        <v>0</v>
      </c>
      <c r="I1517" s="2">
        <f>IFERROR(Table2[[#This Row],[Defects]]/Table2[[#This Row],[Units Produced]],"")</f>
        <v>0</v>
      </c>
      <c r="J1517">
        <v>6.22</v>
      </c>
      <c r="K1517" s="4">
        <f>IFERROR(Table2[[#This Row],[Units Produced]]/Table2[[#This Row],[Production Time Hours]],"")</f>
        <v>20.257234726688104</v>
      </c>
      <c r="L1517">
        <v>33.340000000000003</v>
      </c>
      <c r="M1517">
        <v>28.1</v>
      </c>
      <c r="N1517">
        <v>304.45999999999998</v>
      </c>
      <c r="O1517">
        <v>2</v>
      </c>
      <c r="P1517">
        <v>3.73</v>
      </c>
      <c r="Q1517">
        <v>1.83</v>
      </c>
      <c r="R1517">
        <v>2.2000000000000002</v>
      </c>
      <c r="S1517">
        <v>3.4000000000000002E-2</v>
      </c>
      <c r="T1517">
        <v>1.3</v>
      </c>
      <c r="U1517">
        <v>2</v>
      </c>
      <c r="V1517">
        <v>19.3</v>
      </c>
      <c r="W1517">
        <v>33.5</v>
      </c>
    </row>
    <row r="1518" spans="1:23" ht="16.5" x14ac:dyDescent="0.3">
      <c r="A1518" s="3">
        <v>1517</v>
      </c>
      <c r="B1518" s="1">
        <v>45347</v>
      </c>
      <c r="C1518" s="1" t="s">
        <v>57</v>
      </c>
      <c r="D1518" t="s">
        <v>26</v>
      </c>
      <c r="E1518">
        <v>13</v>
      </c>
      <c r="F1518" t="s">
        <v>25</v>
      </c>
      <c r="G1518">
        <v>183</v>
      </c>
      <c r="H1518">
        <v>0</v>
      </c>
      <c r="I1518" s="2">
        <f>IFERROR(Table2[[#This Row],[Defects]]/Table2[[#This Row],[Units Produced]],"")</f>
        <v>0</v>
      </c>
      <c r="J1518">
        <v>2.12</v>
      </c>
      <c r="K1518" s="4">
        <f>IFERROR(Table2[[#This Row],[Units Produced]]/Table2[[#This Row],[Production Time Hours]],"")</f>
        <v>86.320754716981128</v>
      </c>
      <c r="L1518">
        <v>24.98</v>
      </c>
      <c r="M1518">
        <v>19.649999999999999</v>
      </c>
      <c r="N1518">
        <v>442.77</v>
      </c>
      <c r="O1518">
        <v>4</v>
      </c>
      <c r="P1518">
        <v>3.74</v>
      </c>
      <c r="Q1518">
        <v>0.59</v>
      </c>
      <c r="R1518">
        <v>0.66</v>
      </c>
      <c r="S1518">
        <v>3.9E-2</v>
      </c>
      <c r="T1518">
        <v>1.35</v>
      </c>
      <c r="U1518">
        <v>0</v>
      </c>
      <c r="V1518">
        <v>18.600000000000001</v>
      </c>
      <c r="W1518">
        <v>55.9</v>
      </c>
    </row>
    <row r="1519" spans="1:23" ht="16.5" x14ac:dyDescent="0.3">
      <c r="A1519" s="3">
        <v>1518</v>
      </c>
      <c r="B1519" s="1">
        <v>45348</v>
      </c>
      <c r="C1519" s="1" t="s">
        <v>57</v>
      </c>
      <c r="D1519" t="s">
        <v>20</v>
      </c>
      <c r="E1519">
        <v>4</v>
      </c>
      <c r="F1519" t="s">
        <v>25</v>
      </c>
      <c r="G1519">
        <v>177</v>
      </c>
      <c r="H1519">
        <v>8</v>
      </c>
      <c r="I1519" s="2">
        <f>IFERROR(Table2[[#This Row],[Defects]]/Table2[[#This Row],[Units Produced]],"")</f>
        <v>4.519774011299435E-2</v>
      </c>
      <c r="J1519">
        <v>12.68</v>
      </c>
      <c r="K1519" s="4">
        <f>IFERROR(Table2[[#This Row],[Units Produced]]/Table2[[#This Row],[Production Time Hours]],"")</f>
        <v>13.958990536277604</v>
      </c>
      <c r="L1519">
        <v>23.63</v>
      </c>
      <c r="M1519">
        <v>26.49</v>
      </c>
      <c r="N1519">
        <v>418.22</v>
      </c>
      <c r="O1519">
        <v>3</v>
      </c>
      <c r="P1519">
        <v>1.4</v>
      </c>
      <c r="R1519">
        <v>2.0099999999999998</v>
      </c>
      <c r="S1519">
        <v>4.3999999999999997E-2</v>
      </c>
      <c r="T1519">
        <v>1.52</v>
      </c>
      <c r="U1519">
        <v>0</v>
      </c>
      <c r="V1519">
        <v>20.2</v>
      </c>
      <c r="W1519">
        <v>39.5</v>
      </c>
    </row>
    <row r="1520" spans="1:23" ht="16.5" x14ac:dyDescent="0.3">
      <c r="A1520" s="3">
        <v>1519</v>
      </c>
      <c r="B1520" s="1">
        <v>45349</v>
      </c>
      <c r="C1520" s="1" t="s">
        <v>57</v>
      </c>
      <c r="D1520" t="s">
        <v>24</v>
      </c>
      <c r="E1520">
        <v>9</v>
      </c>
      <c r="F1520" t="s">
        <v>23</v>
      </c>
      <c r="G1520">
        <v>188</v>
      </c>
      <c r="H1520">
        <v>7</v>
      </c>
      <c r="I1520" s="2">
        <f>IFERROR(Table2[[#This Row],[Defects]]/Table2[[#This Row],[Units Produced]],"")</f>
        <v>3.7234042553191488E-2</v>
      </c>
      <c r="J1520">
        <v>4.82</v>
      </c>
      <c r="K1520" s="4">
        <f>IFERROR(Table2[[#This Row],[Units Produced]]/Table2[[#This Row],[Production Time Hours]],"")</f>
        <v>39.004149377593357</v>
      </c>
      <c r="L1520">
        <v>31.86</v>
      </c>
      <c r="M1520">
        <v>15.36</v>
      </c>
      <c r="N1520">
        <v>491.12</v>
      </c>
      <c r="O1520">
        <v>4</v>
      </c>
      <c r="P1520">
        <v>0.5</v>
      </c>
      <c r="Q1520">
        <v>1.93</v>
      </c>
      <c r="R1520">
        <v>2.13</v>
      </c>
      <c r="S1520">
        <v>0.04</v>
      </c>
      <c r="U1520">
        <v>0</v>
      </c>
      <c r="V1520">
        <v>23.8</v>
      </c>
      <c r="W1520">
        <v>53.5</v>
      </c>
    </row>
    <row r="1521" spans="1:23" ht="16.5" x14ac:dyDescent="0.3">
      <c r="A1521" s="3">
        <v>1520</v>
      </c>
      <c r="B1521" s="1">
        <v>45350</v>
      </c>
      <c r="C1521" s="1" t="s">
        <v>57</v>
      </c>
      <c r="D1521" t="s">
        <v>20</v>
      </c>
      <c r="E1521">
        <v>3</v>
      </c>
      <c r="F1521" t="s">
        <v>23</v>
      </c>
      <c r="G1521">
        <v>131</v>
      </c>
      <c r="H1521">
        <v>2</v>
      </c>
      <c r="I1521" s="2">
        <f>IFERROR(Table2[[#This Row],[Defects]]/Table2[[#This Row],[Units Produced]],"")</f>
        <v>1.5267175572519083E-2</v>
      </c>
      <c r="J1521">
        <v>8.09</v>
      </c>
      <c r="K1521" s="4">
        <f>IFERROR(Table2[[#This Row],[Units Produced]]/Table2[[#This Row],[Production Time Hours]],"")</f>
        <v>16.192830655129789</v>
      </c>
      <c r="L1521">
        <v>20.88</v>
      </c>
      <c r="M1521">
        <v>23.29</v>
      </c>
      <c r="N1521">
        <v>109.04</v>
      </c>
      <c r="O1521">
        <v>4</v>
      </c>
      <c r="P1521">
        <v>0.79</v>
      </c>
      <c r="Q1521">
        <v>0.23</v>
      </c>
      <c r="R1521">
        <v>1.99</v>
      </c>
      <c r="S1521">
        <v>1.2999999999999999E-2</v>
      </c>
      <c r="T1521">
        <v>0.05</v>
      </c>
      <c r="U1521">
        <v>1</v>
      </c>
      <c r="V1521">
        <v>21.3</v>
      </c>
      <c r="W1521">
        <v>36.799999999999997</v>
      </c>
    </row>
    <row r="1522" spans="1:23" ht="16.5" x14ac:dyDescent="0.3">
      <c r="A1522" s="3">
        <v>1521</v>
      </c>
      <c r="B1522" s="1">
        <v>45351</v>
      </c>
      <c r="C1522" s="1" t="s">
        <v>57</v>
      </c>
      <c r="D1522" t="s">
        <v>26</v>
      </c>
      <c r="E1522">
        <v>15</v>
      </c>
      <c r="F1522" t="s">
        <v>21</v>
      </c>
      <c r="G1522">
        <v>196</v>
      </c>
      <c r="H1522">
        <v>6</v>
      </c>
      <c r="I1522" s="2">
        <f>IFERROR(Table2[[#This Row],[Defects]]/Table2[[#This Row],[Units Produced]],"")</f>
        <v>3.0612244897959183E-2</v>
      </c>
      <c r="J1522">
        <v>9.23</v>
      </c>
      <c r="K1522" s="4">
        <f>IFERROR(Table2[[#This Row],[Units Produced]]/Table2[[#This Row],[Production Time Hours]],"")</f>
        <v>21.235102925243769</v>
      </c>
      <c r="L1522">
        <v>10.78</v>
      </c>
      <c r="M1522">
        <v>27.69</v>
      </c>
      <c r="N1522">
        <v>300.27</v>
      </c>
      <c r="O1522">
        <v>1</v>
      </c>
      <c r="P1522">
        <v>2</v>
      </c>
      <c r="Q1522">
        <v>0.95</v>
      </c>
      <c r="R1522">
        <v>0.96</v>
      </c>
      <c r="S1522">
        <v>3.3000000000000002E-2</v>
      </c>
      <c r="T1522">
        <v>1.06</v>
      </c>
      <c r="U1522">
        <v>0</v>
      </c>
      <c r="V1522">
        <v>24</v>
      </c>
      <c r="W1522">
        <v>46.9</v>
      </c>
    </row>
    <row r="1523" spans="1:23" ht="16.5" x14ac:dyDescent="0.3">
      <c r="A1523" s="3">
        <v>1522</v>
      </c>
      <c r="B1523" s="1">
        <v>45352</v>
      </c>
      <c r="C1523" s="1" t="s">
        <v>58</v>
      </c>
      <c r="D1523" t="s">
        <v>26</v>
      </c>
      <c r="E1523">
        <v>16</v>
      </c>
      <c r="F1523" t="s">
        <v>21</v>
      </c>
      <c r="G1523">
        <v>118</v>
      </c>
      <c r="H1523">
        <v>6</v>
      </c>
      <c r="I1523" s="2">
        <f>IFERROR(Table2[[#This Row],[Defects]]/Table2[[#This Row],[Units Produced]],"")</f>
        <v>5.0847457627118647E-2</v>
      </c>
      <c r="J1523">
        <v>6.23</v>
      </c>
      <c r="K1523" s="4">
        <f>IFERROR(Table2[[#This Row],[Units Produced]]/Table2[[#This Row],[Production Time Hours]],"")</f>
        <v>18.940609951845907</v>
      </c>
      <c r="L1523">
        <v>26.6</v>
      </c>
      <c r="M1523">
        <v>27.46</v>
      </c>
      <c r="N1523">
        <v>167.36</v>
      </c>
      <c r="O1523">
        <v>4</v>
      </c>
      <c r="P1523">
        <v>4.78</v>
      </c>
      <c r="Q1523">
        <v>0.4</v>
      </c>
      <c r="R1523">
        <v>0.73</v>
      </c>
      <c r="S1523">
        <v>3.6999999999999998E-2</v>
      </c>
      <c r="T1523">
        <v>1.67</v>
      </c>
      <c r="U1523">
        <v>2</v>
      </c>
      <c r="V1523">
        <v>19.3</v>
      </c>
      <c r="W1523">
        <v>54.1</v>
      </c>
    </row>
    <row r="1524" spans="1:23" ht="16.5" x14ac:dyDescent="0.3">
      <c r="A1524" s="3">
        <v>1523</v>
      </c>
      <c r="B1524" s="1">
        <v>45353</v>
      </c>
      <c r="C1524" s="1" t="s">
        <v>58</v>
      </c>
      <c r="D1524" t="s">
        <v>20</v>
      </c>
      <c r="E1524">
        <v>4</v>
      </c>
      <c r="F1524" t="s">
        <v>21</v>
      </c>
      <c r="G1524">
        <v>191</v>
      </c>
      <c r="H1524">
        <v>0</v>
      </c>
      <c r="I1524" s="2">
        <f>IFERROR(Table2[[#This Row],[Defects]]/Table2[[#This Row],[Units Produced]],"")</f>
        <v>0</v>
      </c>
      <c r="J1524">
        <v>12</v>
      </c>
      <c r="K1524" s="4">
        <f>IFERROR(Table2[[#This Row],[Units Produced]]/Table2[[#This Row],[Production Time Hours]],"")</f>
        <v>15.916666666666666</v>
      </c>
      <c r="L1524">
        <v>45.04</v>
      </c>
      <c r="M1524">
        <v>23.49</v>
      </c>
      <c r="N1524">
        <v>287.8</v>
      </c>
      <c r="O1524">
        <v>3</v>
      </c>
      <c r="P1524">
        <v>1.91</v>
      </c>
      <c r="Q1524">
        <v>0.28000000000000003</v>
      </c>
      <c r="R1524">
        <v>2.33</v>
      </c>
      <c r="S1524">
        <v>4.9000000000000002E-2</v>
      </c>
      <c r="T1524">
        <v>1.1499999999999999</v>
      </c>
      <c r="U1524">
        <v>0</v>
      </c>
      <c r="V1524">
        <v>19.7</v>
      </c>
      <c r="W1524">
        <v>32.9</v>
      </c>
    </row>
    <row r="1525" spans="1:23" ht="16.5" x14ac:dyDescent="0.3">
      <c r="A1525" s="3">
        <v>1524</v>
      </c>
      <c r="B1525" s="1">
        <v>45354</v>
      </c>
      <c r="C1525" s="1" t="s">
        <v>58</v>
      </c>
      <c r="D1525" t="s">
        <v>20</v>
      </c>
      <c r="E1525">
        <v>2</v>
      </c>
      <c r="F1525" t="s">
        <v>21</v>
      </c>
      <c r="G1525">
        <v>52</v>
      </c>
      <c r="H1525">
        <v>0</v>
      </c>
      <c r="I1525" s="2">
        <f>IFERROR(Table2[[#This Row],[Defects]]/Table2[[#This Row],[Units Produced]],"")</f>
        <v>0</v>
      </c>
      <c r="J1525">
        <v>3.03</v>
      </c>
      <c r="K1525" s="4">
        <f>IFERROR(Table2[[#This Row],[Units Produced]]/Table2[[#This Row],[Production Time Hours]],"")</f>
        <v>17.161716171617162</v>
      </c>
      <c r="L1525">
        <v>42.12</v>
      </c>
      <c r="M1525">
        <v>24.31</v>
      </c>
      <c r="N1525">
        <v>173.52</v>
      </c>
      <c r="O1525">
        <v>3</v>
      </c>
      <c r="P1525">
        <v>4.49</v>
      </c>
      <c r="Q1525">
        <v>2.04</v>
      </c>
      <c r="R1525">
        <v>1.18</v>
      </c>
      <c r="S1525">
        <v>1.4999999999999999E-2</v>
      </c>
      <c r="T1525">
        <v>0.31</v>
      </c>
      <c r="U1525">
        <v>0</v>
      </c>
      <c r="V1525">
        <v>18.5</v>
      </c>
      <c r="W1525">
        <v>46.8</v>
      </c>
    </row>
    <row r="1526" spans="1:23" ht="16.5" x14ac:dyDescent="0.3">
      <c r="A1526" s="3">
        <v>1525</v>
      </c>
      <c r="B1526" s="1">
        <v>45355</v>
      </c>
      <c r="C1526" s="1" t="s">
        <v>58</v>
      </c>
      <c r="D1526" t="s">
        <v>27</v>
      </c>
      <c r="E1526">
        <v>19</v>
      </c>
      <c r="F1526" t="s">
        <v>25</v>
      </c>
      <c r="G1526">
        <v>181</v>
      </c>
      <c r="H1526">
        <v>9</v>
      </c>
      <c r="I1526" s="2">
        <f>IFERROR(Table2[[#This Row],[Defects]]/Table2[[#This Row],[Units Produced]],"")</f>
        <v>4.9723756906077346E-2</v>
      </c>
      <c r="J1526">
        <v>17.260000000000002</v>
      </c>
      <c r="K1526" s="4">
        <f>IFERROR(Table2[[#This Row],[Units Produced]]/Table2[[#This Row],[Production Time Hours]],"")</f>
        <v>10.48667439165701</v>
      </c>
      <c r="L1526">
        <v>46.46</v>
      </c>
      <c r="M1526">
        <v>26.5</v>
      </c>
      <c r="N1526">
        <v>129.35</v>
      </c>
      <c r="O1526">
        <v>1</v>
      </c>
      <c r="P1526">
        <v>4.03</v>
      </c>
      <c r="Q1526">
        <v>0.39</v>
      </c>
      <c r="R1526">
        <v>0.87</v>
      </c>
      <c r="S1526">
        <v>2.1000000000000001E-2</v>
      </c>
      <c r="T1526">
        <v>0.41</v>
      </c>
      <c r="U1526">
        <v>2</v>
      </c>
      <c r="V1526">
        <v>19.899999999999999</v>
      </c>
      <c r="W1526">
        <v>44</v>
      </c>
    </row>
    <row r="1527" spans="1:23" ht="16.5" x14ac:dyDescent="0.3">
      <c r="A1527" s="3">
        <v>1526</v>
      </c>
      <c r="B1527" s="1">
        <v>45356</v>
      </c>
      <c r="C1527" s="1" t="s">
        <v>58</v>
      </c>
      <c r="D1527" t="s">
        <v>24</v>
      </c>
      <c r="E1527">
        <v>11</v>
      </c>
      <c r="F1527" t="s">
        <v>23</v>
      </c>
      <c r="G1527">
        <v>82</v>
      </c>
      <c r="I1527" s="2">
        <f>IFERROR(Table2[[#This Row],[Defects]]/Table2[[#This Row],[Units Produced]],"")</f>
        <v>0</v>
      </c>
      <c r="J1527">
        <v>7.71</v>
      </c>
      <c r="K1527" s="4">
        <f>IFERROR(Table2[[#This Row],[Units Produced]]/Table2[[#This Row],[Production Time Hours]],"")</f>
        <v>10.635538261997405</v>
      </c>
      <c r="L1527">
        <v>36.57</v>
      </c>
      <c r="M1527">
        <v>23.14</v>
      </c>
      <c r="N1527">
        <v>432.02</v>
      </c>
      <c r="O1527">
        <v>4</v>
      </c>
      <c r="P1527">
        <v>2.69</v>
      </c>
      <c r="Q1527">
        <v>0.44</v>
      </c>
      <c r="R1527">
        <v>1.85</v>
      </c>
      <c r="S1527">
        <v>4.2000000000000003E-2</v>
      </c>
      <c r="T1527">
        <v>0.99</v>
      </c>
      <c r="U1527">
        <v>1</v>
      </c>
      <c r="V1527">
        <v>18.600000000000001</v>
      </c>
      <c r="W1527">
        <v>43.4</v>
      </c>
    </row>
    <row r="1528" spans="1:23" ht="16.5" x14ac:dyDescent="0.3">
      <c r="A1528" s="3">
        <v>1527</v>
      </c>
      <c r="B1528" s="1">
        <v>45357</v>
      </c>
      <c r="C1528" s="1" t="s">
        <v>58</v>
      </c>
      <c r="D1528" t="s">
        <v>20</v>
      </c>
      <c r="E1528">
        <v>1</v>
      </c>
      <c r="F1528" t="s">
        <v>21</v>
      </c>
      <c r="G1528">
        <v>86</v>
      </c>
      <c r="H1528">
        <v>6</v>
      </c>
      <c r="I1528" s="2">
        <f>IFERROR(Table2[[#This Row],[Defects]]/Table2[[#This Row],[Units Produced]],"")</f>
        <v>6.9767441860465115E-2</v>
      </c>
      <c r="J1528">
        <v>12.76</v>
      </c>
      <c r="K1528" s="4">
        <f>IFERROR(Table2[[#This Row],[Units Produced]]/Table2[[#This Row],[Production Time Hours]],"")</f>
        <v>6.7398119122257052</v>
      </c>
      <c r="L1528">
        <v>11.99</v>
      </c>
      <c r="M1528">
        <v>27.02</v>
      </c>
      <c r="N1528">
        <v>272.73</v>
      </c>
      <c r="O1528">
        <v>2</v>
      </c>
      <c r="P1528">
        <v>0.55000000000000004</v>
      </c>
      <c r="Q1528">
        <v>2.34</v>
      </c>
      <c r="R1528">
        <v>2.2400000000000002</v>
      </c>
      <c r="S1528">
        <v>3.4000000000000002E-2</v>
      </c>
      <c r="T1528">
        <v>0.24</v>
      </c>
      <c r="U1528">
        <v>1</v>
      </c>
      <c r="V1528">
        <v>20.9</v>
      </c>
      <c r="W1528">
        <v>41.7</v>
      </c>
    </row>
    <row r="1529" spans="1:23" ht="16.5" x14ac:dyDescent="0.3">
      <c r="A1529" s="3">
        <v>1528</v>
      </c>
      <c r="B1529" s="1">
        <v>45358</v>
      </c>
      <c r="C1529" s="1" t="s">
        <v>58</v>
      </c>
      <c r="D1529" t="s">
        <v>24</v>
      </c>
      <c r="E1529">
        <v>10</v>
      </c>
      <c r="F1529" t="s">
        <v>23</v>
      </c>
      <c r="G1529">
        <v>147</v>
      </c>
      <c r="H1529">
        <v>4</v>
      </c>
      <c r="I1529" s="2">
        <f>IFERROR(Table2[[#This Row],[Defects]]/Table2[[#This Row],[Units Produced]],"")</f>
        <v>2.7210884353741496E-2</v>
      </c>
      <c r="J1529">
        <v>3.64</v>
      </c>
      <c r="K1529" s="4">
        <f>IFERROR(Table2[[#This Row],[Units Produced]]/Table2[[#This Row],[Production Time Hours]],"")</f>
        <v>40.38461538461538</v>
      </c>
      <c r="L1529">
        <v>28.66</v>
      </c>
      <c r="M1529">
        <v>24.03</v>
      </c>
      <c r="N1529">
        <v>374.06</v>
      </c>
      <c r="O1529">
        <v>2</v>
      </c>
      <c r="P1529">
        <v>3.61</v>
      </c>
      <c r="Q1529">
        <v>2.77</v>
      </c>
      <c r="R1529">
        <v>2.4700000000000002</v>
      </c>
      <c r="S1529">
        <v>2.1999999999999999E-2</v>
      </c>
      <c r="T1529">
        <v>0.26</v>
      </c>
      <c r="U1529">
        <v>0</v>
      </c>
      <c r="V1529">
        <v>18.5</v>
      </c>
      <c r="W1529">
        <v>48.7</v>
      </c>
    </row>
    <row r="1530" spans="1:23" ht="16.5" x14ac:dyDescent="0.3">
      <c r="A1530" s="3">
        <v>1529</v>
      </c>
      <c r="B1530" s="1">
        <v>45359</v>
      </c>
      <c r="C1530" s="1" t="s">
        <v>58</v>
      </c>
      <c r="D1530" t="s">
        <v>26</v>
      </c>
      <c r="E1530">
        <v>13</v>
      </c>
      <c r="F1530" t="s">
        <v>21</v>
      </c>
      <c r="G1530">
        <v>75</v>
      </c>
      <c r="H1530">
        <v>5</v>
      </c>
      <c r="I1530" s="2">
        <f>IFERROR(Table2[[#This Row],[Defects]]/Table2[[#This Row],[Units Produced]],"")</f>
        <v>6.6666666666666666E-2</v>
      </c>
      <c r="J1530">
        <v>1.6</v>
      </c>
      <c r="K1530" s="4">
        <f>IFERROR(Table2[[#This Row],[Units Produced]]/Table2[[#This Row],[Production Time Hours]],"")</f>
        <v>46.875</v>
      </c>
      <c r="L1530">
        <v>10.85</v>
      </c>
      <c r="M1530">
        <v>17.27</v>
      </c>
      <c r="N1530">
        <v>144.68</v>
      </c>
      <c r="O1530">
        <v>3</v>
      </c>
      <c r="P1530">
        <v>3.47</v>
      </c>
      <c r="R1530">
        <v>1.59</v>
      </c>
      <c r="S1530">
        <v>3.6999999999999998E-2</v>
      </c>
      <c r="T1530">
        <v>1.1499999999999999</v>
      </c>
      <c r="U1530">
        <v>1</v>
      </c>
      <c r="V1530">
        <v>22.7</v>
      </c>
      <c r="W1530">
        <v>50</v>
      </c>
    </row>
    <row r="1531" spans="1:23" ht="16.5" x14ac:dyDescent="0.3">
      <c r="A1531" s="3">
        <v>1530</v>
      </c>
      <c r="B1531" s="1">
        <v>45360</v>
      </c>
      <c r="C1531" s="1" t="s">
        <v>58</v>
      </c>
      <c r="D1531" t="s">
        <v>26</v>
      </c>
      <c r="E1531">
        <v>13</v>
      </c>
      <c r="F1531" t="s">
        <v>25</v>
      </c>
      <c r="G1531">
        <v>177</v>
      </c>
      <c r="H1531">
        <v>3</v>
      </c>
      <c r="I1531" s="2">
        <f>IFERROR(Table2[[#This Row],[Defects]]/Table2[[#This Row],[Units Produced]],"")</f>
        <v>1.6949152542372881E-2</v>
      </c>
      <c r="J1531">
        <v>9.0399999999999991</v>
      </c>
      <c r="K1531" s="4">
        <f>IFERROR(Table2[[#This Row],[Units Produced]]/Table2[[#This Row],[Production Time Hours]],"")</f>
        <v>19.579646017699115</v>
      </c>
      <c r="L1531">
        <v>48.79</v>
      </c>
      <c r="M1531">
        <v>26.51</v>
      </c>
      <c r="N1531">
        <v>330.2</v>
      </c>
      <c r="O1531">
        <v>4</v>
      </c>
      <c r="P1531">
        <v>2.3199999999999998</v>
      </c>
      <c r="Q1531">
        <v>2.85</v>
      </c>
      <c r="R1531">
        <v>2.2599999999999998</v>
      </c>
      <c r="S1531">
        <v>2.1000000000000001E-2</v>
      </c>
      <c r="T1531">
        <v>1.91</v>
      </c>
      <c r="U1531">
        <v>1</v>
      </c>
      <c r="V1531">
        <v>22.6</v>
      </c>
      <c r="W1531">
        <v>49.5</v>
      </c>
    </row>
    <row r="1532" spans="1:23" ht="16.5" x14ac:dyDescent="0.3">
      <c r="A1532" s="3">
        <v>1531</v>
      </c>
      <c r="B1532" s="1">
        <v>45361</v>
      </c>
      <c r="C1532" s="1" t="s">
        <v>58</v>
      </c>
      <c r="D1532" t="s">
        <v>20</v>
      </c>
      <c r="E1532">
        <v>3</v>
      </c>
      <c r="F1532" t="s">
        <v>25</v>
      </c>
      <c r="G1532">
        <v>189</v>
      </c>
      <c r="I1532" s="2">
        <f>IFERROR(Table2[[#This Row],[Defects]]/Table2[[#This Row],[Units Produced]],"")</f>
        <v>0</v>
      </c>
      <c r="J1532">
        <v>16.47</v>
      </c>
      <c r="K1532" s="4">
        <f>IFERROR(Table2[[#This Row],[Units Produced]]/Table2[[#This Row],[Production Time Hours]],"")</f>
        <v>11.475409836065575</v>
      </c>
      <c r="L1532">
        <v>37.25</v>
      </c>
      <c r="M1532">
        <v>20.37</v>
      </c>
      <c r="N1532">
        <v>431.36</v>
      </c>
      <c r="O1532">
        <v>2</v>
      </c>
      <c r="P1532">
        <v>2.38</v>
      </c>
      <c r="Q1532">
        <v>0.84</v>
      </c>
      <c r="R1532">
        <v>1.47</v>
      </c>
      <c r="S1532">
        <v>1.7000000000000001E-2</v>
      </c>
      <c r="T1532">
        <v>0.49</v>
      </c>
      <c r="U1532">
        <v>1</v>
      </c>
      <c r="V1532">
        <v>19</v>
      </c>
      <c r="W1532">
        <v>33.6</v>
      </c>
    </row>
    <row r="1533" spans="1:23" ht="16.5" x14ac:dyDescent="0.3">
      <c r="A1533" s="3">
        <v>1532</v>
      </c>
      <c r="B1533" s="1">
        <v>45362</v>
      </c>
      <c r="C1533" s="1" t="s">
        <v>58</v>
      </c>
      <c r="D1533" t="s">
        <v>24</v>
      </c>
      <c r="E1533">
        <v>10</v>
      </c>
      <c r="F1533" t="s">
        <v>21</v>
      </c>
      <c r="G1533">
        <v>123</v>
      </c>
      <c r="H1533">
        <v>0</v>
      </c>
      <c r="I1533" s="2">
        <f>IFERROR(Table2[[#This Row],[Defects]]/Table2[[#This Row],[Units Produced]],"")</f>
        <v>0</v>
      </c>
      <c r="J1533">
        <v>11.34</v>
      </c>
      <c r="K1533" s="4">
        <f>IFERROR(Table2[[#This Row],[Units Produced]]/Table2[[#This Row],[Production Time Hours]],"")</f>
        <v>10.846560846560847</v>
      </c>
      <c r="L1533">
        <v>10.65</v>
      </c>
      <c r="M1533">
        <v>28.26</v>
      </c>
      <c r="N1533">
        <v>456.58</v>
      </c>
      <c r="O1533">
        <v>4</v>
      </c>
      <c r="P1533">
        <v>0.22</v>
      </c>
      <c r="Q1533">
        <v>1.0900000000000001</v>
      </c>
      <c r="R1533">
        <v>1.58</v>
      </c>
      <c r="S1533">
        <v>1.4E-2</v>
      </c>
      <c r="T1533">
        <v>0.93</v>
      </c>
      <c r="U1533">
        <v>1</v>
      </c>
      <c r="V1533">
        <v>18.100000000000001</v>
      </c>
      <c r="W1533">
        <v>40</v>
      </c>
    </row>
    <row r="1534" spans="1:23" ht="16.5" x14ac:dyDescent="0.3">
      <c r="A1534" s="3">
        <v>1533</v>
      </c>
      <c r="B1534" s="1">
        <v>45363</v>
      </c>
      <c r="C1534" s="1" t="s">
        <v>58</v>
      </c>
      <c r="D1534" t="s">
        <v>26</v>
      </c>
      <c r="E1534">
        <v>15</v>
      </c>
      <c r="F1534" t="s">
        <v>21</v>
      </c>
      <c r="G1534">
        <v>92</v>
      </c>
      <c r="H1534">
        <v>2</v>
      </c>
      <c r="I1534" s="2">
        <f>IFERROR(Table2[[#This Row],[Defects]]/Table2[[#This Row],[Units Produced]],"")</f>
        <v>2.1739130434782608E-2</v>
      </c>
      <c r="J1534">
        <v>17.29</v>
      </c>
      <c r="K1534" s="4">
        <f>IFERROR(Table2[[#This Row],[Units Produced]]/Table2[[#This Row],[Production Time Hours]],"")</f>
        <v>5.320994794679005</v>
      </c>
      <c r="L1534">
        <v>48.5</v>
      </c>
      <c r="M1534">
        <v>20.78</v>
      </c>
      <c r="N1534">
        <v>221.11</v>
      </c>
      <c r="O1534">
        <v>3</v>
      </c>
      <c r="P1534">
        <v>1.81</v>
      </c>
      <c r="Q1534">
        <v>1.95</v>
      </c>
      <c r="R1534">
        <v>1.63</v>
      </c>
      <c r="S1534">
        <v>3.4000000000000002E-2</v>
      </c>
      <c r="T1534">
        <v>0.65</v>
      </c>
      <c r="U1534">
        <v>0</v>
      </c>
      <c r="V1534">
        <v>23.5</v>
      </c>
      <c r="W1534">
        <v>44</v>
      </c>
    </row>
    <row r="1535" spans="1:23" ht="16.5" x14ac:dyDescent="0.3">
      <c r="A1535" s="3">
        <v>1534</v>
      </c>
      <c r="B1535" s="1">
        <v>45364</v>
      </c>
      <c r="C1535" s="1" t="s">
        <v>58</v>
      </c>
      <c r="D1535" t="s">
        <v>27</v>
      </c>
      <c r="E1535">
        <v>17</v>
      </c>
      <c r="F1535" t="s">
        <v>25</v>
      </c>
      <c r="G1535">
        <v>76</v>
      </c>
      <c r="H1535">
        <v>3</v>
      </c>
      <c r="I1535" s="2">
        <f>IFERROR(Table2[[#This Row],[Defects]]/Table2[[#This Row],[Units Produced]],"")</f>
        <v>3.9473684210526314E-2</v>
      </c>
      <c r="J1535">
        <v>16.05</v>
      </c>
      <c r="K1535" s="4">
        <f>IFERROR(Table2[[#This Row],[Units Produced]]/Table2[[#This Row],[Production Time Hours]],"")</f>
        <v>4.7352024922118376</v>
      </c>
      <c r="L1535">
        <v>24.92</v>
      </c>
      <c r="M1535">
        <v>18.649999999999999</v>
      </c>
      <c r="N1535">
        <v>464.59</v>
      </c>
      <c r="O1535">
        <v>3</v>
      </c>
      <c r="Q1535">
        <v>2.2200000000000002</v>
      </c>
      <c r="R1535">
        <v>2.25</v>
      </c>
      <c r="S1535">
        <v>2.1000000000000001E-2</v>
      </c>
      <c r="T1535">
        <v>1.47</v>
      </c>
      <c r="U1535">
        <v>2</v>
      </c>
      <c r="V1535">
        <v>22.8</v>
      </c>
      <c r="W1535">
        <v>58.8</v>
      </c>
    </row>
    <row r="1536" spans="1:23" ht="16.5" x14ac:dyDescent="0.3">
      <c r="A1536" s="3">
        <v>1535</v>
      </c>
      <c r="B1536" s="1">
        <v>45365</v>
      </c>
      <c r="C1536" s="1" t="s">
        <v>58</v>
      </c>
      <c r="D1536" t="s">
        <v>24</v>
      </c>
      <c r="E1536">
        <v>11</v>
      </c>
      <c r="F1536" t="s">
        <v>21</v>
      </c>
      <c r="G1536">
        <v>150</v>
      </c>
      <c r="H1536">
        <v>1</v>
      </c>
      <c r="I1536" s="2">
        <f>IFERROR(Table2[[#This Row],[Defects]]/Table2[[#This Row],[Units Produced]],"")</f>
        <v>6.6666666666666671E-3</v>
      </c>
      <c r="J1536">
        <v>17.34</v>
      </c>
      <c r="K1536" s="4">
        <f>IFERROR(Table2[[#This Row],[Units Produced]]/Table2[[#This Row],[Production Time Hours]],"")</f>
        <v>8.6505190311418687</v>
      </c>
      <c r="L1536">
        <v>15.96</v>
      </c>
      <c r="M1536">
        <v>19.54</v>
      </c>
      <c r="N1536">
        <v>294.94</v>
      </c>
      <c r="O1536">
        <v>2</v>
      </c>
      <c r="P1536">
        <v>0.88</v>
      </c>
      <c r="Q1536">
        <v>2.96</v>
      </c>
      <c r="R1536">
        <v>0.98</v>
      </c>
      <c r="S1536">
        <v>3.5999999999999997E-2</v>
      </c>
      <c r="T1536">
        <v>1.07</v>
      </c>
      <c r="U1536">
        <v>0</v>
      </c>
      <c r="V1536">
        <v>21</v>
      </c>
      <c r="W1536">
        <v>50.4</v>
      </c>
    </row>
    <row r="1537" spans="1:23" ht="16.5" x14ac:dyDescent="0.3">
      <c r="A1537" s="3">
        <v>1536</v>
      </c>
      <c r="B1537" s="1">
        <v>45366</v>
      </c>
      <c r="C1537" s="1" t="s">
        <v>58</v>
      </c>
      <c r="D1537" t="s">
        <v>24</v>
      </c>
      <c r="E1537">
        <v>10</v>
      </c>
      <c r="F1537" t="s">
        <v>23</v>
      </c>
      <c r="G1537">
        <v>178</v>
      </c>
      <c r="H1537">
        <v>2</v>
      </c>
      <c r="I1537" s="2">
        <f>IFERROR(Table2[[#This Row],[Defects]]/Table2[[#This Row],[Units Produced]],"")</f>
        <v>1.1235955056179775E-2</v>
      </c>
      <c r="J1537">
        <v>20.62</v>
      </c>
      <c r="K1537" s="4">
        <f>IFERROR(Table2[[#This Row],[Units Produced]]/Table2[[#This Row],[Production Time Hours]],"")</f>
        <v>8.6323957322987379</v>
      </c>
      <c r="L1537">
        <v>39.130000000000003</v>
      </c>
      <c r="M1537">
        <v>17.739999999999998</v>
      </c>
      <c r="N1537">
        <v>198.69</v>
      </c>
      <c r="O1537">
        <v>2</v>
      </c>
      <c r="P1537">
        <v>1.01</v>
      </c>
      <c r="Q1537">
        <v>2.31</v>
      </c>
      <c r="R1537">
        <v>1.99</v>
      </c>
      <c r="S1537">
        <v>3.9E-2</v>
      </c>
      <c r="U1537">
        <v>2</v>
      </c>
      <c r="V1537">
        <v>24.6</v>
      </c>
      <c r="W1537">
        <v>44.5</v>
      </c>
    </row>
    <row r="1538" spans="1:23" ht="16.5" x14ac:dyDescent="0.3">
      <c r="A1538" s="3">
        <v>1537</v>
      </c>
      <c r="B1538" s="1">
        <v>45367</v>
      </c>
      <c r="C1538" s="1" t="s">
        <v>58</v>
      </c>
      <c r="D1538" t="s">
        <v>24</v>
      </c>
      <c r="E1538">
        <v>10</v>
      </c>
      <c r="F1538" t="s">
        <v>21</v>
      </c>
      <c r="G1538">
        <v>69</v>
      </c>
      <c r="H1538">
        <v>4</v>
      </c>
      <c r="I1538" s="2">
        <f>IFERROR(Table2[[#This Row],[Defects]]/Table2[[#This Row],[Units Produced]],"")</f>
        <v>5.7971014492753624E-2</v>
      </c>
      <c r="J1538">
        <v>7.2</v>
      </c>
      <c r="K1538" s="4">
        <f>IFERROR(Table2[[#This Row],[Units Produced]]/Table2[[#This Row],[Production Time Hours]],"")</f>
        <v>9.5833333333333339</v>
      </c>
      <c r="L1538">
        <v>16.11</v>
      </c>
      <c r="M1538">
        <v>21.73</v>
      </c>
      <c r="N1538">
        <v>320.26</v>
      </c>
      <c r="O1538">
        <v>2</v>
      </c>
      <c r="Q1538">
        <v>1.32</v>
      </c>
      <c r="R1538">
        <v>1.18</v>
      </c>
      <c r="S1538">
        <v>4.2999999999999997E-2</v>
      </c>
      <c r="T1538">
        <v>1.06</v>
      </c>
      <c r="U1538">
        <v>2</v>
      </c>
      <c r="V1538">
        <v>22.3</v>
      </c>
      <c r="W1538">
        <v>49.2</v>
      </c>
    </row>
    <row r="1539" spans="1:23" ht="16.5" x14ac:dyDescent="0.3">
      <c r="A1539" s="3">
        <v>1538</v>
      </c>
      <c r="B1539" s="1">
        <v>45368</v>
      </c>
      <c r="C1539" s="1" t="s">
        <v>58</v>
      </c>
      <c r="D1539" t="s">
        <v>24</v>
      </c>
      <c r="E1539">
        <v>9</v>
      </c>
      <c r="F1539" t="s">
        <v>25</v>
      </c>
      <c r="G1539">
        <v>67</v>
      </c>
      <c r="H1539">
        <v>9</v>
      </c>
      <c r="I1539" s="2">
        <f>IFERROR(Table2[[#This Row],[Defects]]/Table2[[#This Row],[Units Produced]],"")</f>
        <v>0.13432835820895522</v>
      </c>
      <c r="J1539">
        <v>1.17</v>
      </c>
      <c r="K1539" s="4">
        <f>IFERROR(Table2[[#This Row],[Units Produced]]/Table2[[#This Row],[Production Time Hours]],"")</f>
        <v>57.264957264957268</v>
      </c>
      <c r="L1539">
        <v>18.87</v>
      </c>
      <c r="M1539">
        <v>26.22</v>
      </c>
      <c r="N1539">
        <v>375.28</v>
      </c>
      <c r="O1539">
        <v>4</v>
      </c>
      <c r="P1539">
        <v>2.5499999999999998</v>
      </c>
      <c r="Q1539">
        <v>0.32</v>
      </c>
      <c r="R1539">
        <v>0.7</v>
      </c>
      <c r="S1539">
        <v>2.9000000000000001E-2</v>
      </c>
      <c r="T1539">
        <v>1.62</v>
      </c>
      <c r="U1539">
        <v>0</v>
      </c>
      <c r="V1539">
        <v>24</v>
      </c>
      <c r="W1539">
        <v>52.5</v>
      </c>
    </row>
    <row r="1540" spans="1:23" ht="16.5" x14ac:dyDescent="0.3">
      <c r="A1540" s="3">
        <v>1539</v>
      </c>
      <c r="B1540" s="1">
        <v>45369</v>
      </c>
      <c r="C1540" s="1" t="s">
        <v>58</v>
      </c>
      <c r="D1540" t="s">
        <v>24</v>
      </c>
      <c r="E1540">
        <v>9</v>
      </c>
      <c r="F1540" t="s">
        <v>25</v>
      </c>
      <c r="G1540">
        <v>183</v>
      </c>
      <c r="H1540">
        <v>8</v>
      </c>
      <c r="I1540" s="2">
        <f>IFERROR(Table2[[#This Row],[Defects]]/Table2[[#This Row],[Units Produced]],"")</f>
        <v>4.3715846994535519E-2</v>
      </c>
      <c r="J1540">
        <v>2.14</v>
      </c>
      <c r="K1540" s="4">
        <f>IFERROR(Table2[[#This Row],[Units Produced]]/Table2[[#This Row],[Production Time Hours]],"")</f>
        <v>85.514018691588774</v>
      </c>
      <c r="L1540">
        <v>13.5</v>
      </c>
      <c r="M1540">
        <v>24.9</v>
      </c>
      <c r="N1540">
        <v>132.94</v>
      </c>
      <c r="O1540">
        <v>1</v>
      </c>
      <c r="P1540">
        <v>0.37</v>
      </c>
      <c r="Q1540">
        <v>1.88</v>
      </c>
      <c r="R1540">
        <v>2.4500000000000002</v>
      </c>
      <c r="S1540">
        <v>1.7000000000000001E-2</v>
      </c>
      <c r="T1540">
        <v>0.36</v>
      </c>
      <c r="U1540">
        <v>2</v>
      </c>
      <c r="V1540">
        <v>22.9</v>
      </c>
      <c r="W1540">
        <v>46.8</v>
      </c>
    </row>
    <row r="1541" spans="1:23" ht="16.5" x14ac:dyDescent="0.3">
      <c r="A1541" s="3">
        <v>1540</v>
      </c>
      <c r="B1541" s="1">
        <v>45370</v>
      </c>
      <c r="C1541" s="1" t="s">
        <v>58</v>
      </c>
      <c r="D1541" t="s">
        <v>27</v>
      </c>
      <c r="E1541">
        <v>17</v>
      </c>
      <c r="F1541" t="s">
        <v>21</v>
      </c>
      <c r="G1541">
        <v>119</v>
      </c>
      <c r="H1541">
        <v>4</v>
      </c>
      <c r="I1541" s="2">
        <f>IFERROR(Table2[[#This Row],[Defects]]/Table2[[#This Row],[Units Produced]],"")</f>
        <v>3.3613445378151259E-2</v>
      </c>
      <c r="J1541">
        <v>6.02</v>
      </c>
      <c r="K1541" s="4">
        <f>IFERROR(Table2[[#This Row],[Units Produced]]/Table2[[#This Row],[Production Time Hours]],"")</f>
        <v>19.767441860465119</v>
      </c>
      <c r="L1541">
        <v>38.07</v>
      </c>
      <c r="M1541">
        <v>28.07</v>
      </c>
      <c r="N1541">
        <v>377.42</v>
      </c>
      <c r="O1541">
        <v>1</v>
      </c>
      <c r="P1541">
        <v>2.4500000000000002</v>
      </c>
      <c r="Q1541">
        <v>2.5299999999999998</v>
      </c>
      <c r="R1541">
        <v>2.35</v>
      </c>
      <c r="S1541">
        <v>1.7000000000000001E-2</v>
      </c>
      <c r="T1541">
        <v>1.7</v>
      </c>
      <c r="U1541">
        <v>2</v>
      </c>
      <c r="V1541">
        <v>22.8</v>
      </c>
      <c r="W1541">
        <v>56.9</v>
      </c>
    </row>
    <row r="1542" spans="1:23" ht="16.5" x14ac:dyDescent="0.3">
      <c r="A1542" s="3">
        <v>1541</v>
      </c>
      <c r="B1542" s="1">
        <v>45371</v>
      </c>
      <c r="C1542" s="1" t="s">
        <v>58</v>
      </c>
      <c r="D1542" t="s">
        <v>26</v>
      </c>
      <c r="E1542">
        <v>14</v>
      </c>
      <c r="F1542" t="s">
        <v>25</v>
      </c>
      <c r="G1542">
        <v>142</v>
      </c>
      <c r="I1542" s="2">
        <f>IFERROR(Table2[[#This Row],[Defects]]/Table2[[#This Row],[Units Produced]],"")</f>
        <v>0</v>
      </c>
      <c r="J1542">
        <v>3.53</v>
      </c>
      <c r="K1542" s="4">
        <f>IFERROR(Table2[[#This Row],[Units Produced]]/Table2[[#This Row],[Production Time Hours]],"")</f>
        <v>40.226628895184142</v>
      </c>
      <c r="L1542">
        <v>18.489999999999998</v>
      </c>
      <c r="M1542">
        <v>15.31</v>
      </c>
      <c r="N1542">
        <v>402.88</v>
      </c>
      <c r="O1542">
        <v>3</v>
      </c>
      <c r="P1542">
        <v>1.79</v>
      </c>
      <c r="Q1542">
        <v>2.5</v>
      </c>
      <c r="R1542">
        <v>1.51</v>
      </c>
      <c r="S1542">
        <v>2.4E-2</v>
      </c>
      <c r="U1542">
        <v>1</v>
      </c>
      <c r="V1542">
        <v>20.100000000000001</v>
      </c>
      <c r="W1542">
        <v>41.6</v>
      </c>
    </row>
    <row r="1543" spans="1:23" ht="16.5" x14ac:dyDescent="0.3">
      <c r="A1543" s="3">
        <v>1542</v>
      </c>
      <c r="B1543" s="1">
        <v>45372</v>
      </c>
      <c r="C1543" s="1" t="s">
        <v>58</v>
      </c>
      <c r="D1543" t="s">
        <v>24</v>
      </c>
      <c r="E1543">
        <v>11</v>
      </c>
      <c r="F1543" t="s">
        <v>21</v>
      </c>
      <c r="G1543">
        <v>54</v>
      </c>
      <c r="H1543">
        <v>6</v>
      </c>
      <c r="I1543" s="2">
        <f>IFERROR(Table2[[#This Row],[Defects]]/Table2[[#This Row],[Units Produced]],"")</f>
        <v>0.1111111111111111</v>
      </c>
      <c r="J1543">
        <v>7.56</v>
      </c>
      <c r="K1543" s="4">
        <f>IFERROR(Table2[[#This Row],[Units Produced]]/Table2[[#This Row],[Production Time Hours]],"")</f>
        <v>7.1428571428571432</v>
      </c>
      <c r="L1543">
        <v>42.63</v>
      </c>
      <c r="M1543">
        <v>26.4</v>
      </c>
      <c r="N1543">
        <v>272.39</v>
      </c>
      <c r="O1543">
        <v>1</v>
      </c>
      <c r="P1543">
        <v>2.58</v>
      </c>
      <c r="R1543">
        <v>0.81</v>
      </c>
      <c r="S1543">
        <v>3.6999999999999998E-2</v>
      </c>
      <c r="T1543">
        <v>1.21</v>
      </c>
      <c r="U1543">
        <v>0</v>
      </c>
      <c r="V1543">
        <v>21.9</v>
      </c>
      <c r="W1543">
        <v>52.7</v>
      </c>
    </row>
    <row r="1544" spans="1:23" ht="16.5" x14ac:dyDescent="0.3">
      <c r="A1544" s="3">
        <v>1543</v>
      </c>
      <c r="B1544" s="1">
        <v>45373</v>
      </c>
      <c r="C1544" s="1" t="s">
        <v>58</v>
      </c>
      <c r="D1544" t="s">
        <v>24</v>
      </c>
      <c r="E1544">
        <v>12</v>
      </c>
      <c r="F1544" t="s">
        <v>25</v>
      </c>
      <c r="G1544">
        <v>157</v>
      </c>
      <c r="H1544">
        <v>3</v>
      </c>
      <c r="I1544" s="2">
        <f>IFERROR(Table2[[#This Row],[Defects]]/Table2[[#This Row],[Units Produced]],"")</f>
        <v>1.9108280254777069E-2</v>
      </c>
      <c r="J1544">
        <v>14.86</v>
      </c>
      <c r="K1544" s="4">
        <f>IFERROR(Table2[[#This Row],[Units Produced]]/Table2[[#This Row],[Production Time Hours]],"")</f>
        <v>10.565275908479139</v>
      </c>
      <c r="L1544">
        <v>34.799999999999997</v>
      </c>
      <c r="M1544">
        <v>24.13</v>
      </c>
      <c r="N1544">
        <v>458.41</v>
      </c>
      <c r="O1544">
        <v>1</v>
      </c>
      <c r="Q1544">
        <v>2.27</v>
      </c>
      <c r="R1544">
        <v>2.23</v>
      </c>
      <c r="S1544">
        <v>4.5999999999999999E-2</v>
      </c>
      <c r="T1544">
        <v>0.99</v>
      </c>
      <c r="U1544">
        <v>0</v>
      </c>
      <c r="V1544">
        <v>20.2</v>
      </c>
      <c r="W1544">
        <v>31.6</v>
      </c>
    </row>
    <row r="1545" spans="1:23" ht="16.5" x14ac:dyDescent="0.3">
      <c r="A1545" s="3">
        <v>1544</v>
      </c>
      <c r="B1545" s="1">
        <v>45374</v>
      </c>
      <c r="C1545" s="1" t="s">
        <v>58</v>
      </c>
      <c r="D1545" t="s">
        <v>24</v>
      </c>
      <c r="E1545">
        <v>10</v>
      </c>
      <c r="F1545" t="s">
        <v>21</v>
      </c>
      <c r="G1545">
        <v>160</v>
      </c>
      <c r="H1545">
        <v>9</v>
      </c>
      <c r="I1545" s="2">
        <f>IFERROR(Table2[[#This Row],[Defects]]/Table2[[#This Row],[Units Produced]],"")</f>
        <v>5.6250000000000001E-2</v>
      </c>
      <c r="J1545">
        <v>18.63</v>
      </c>
      <c r="K1545" s="4">
        <f>IFERROR(Table2[[#This Row],[Units Produced]]/Table2[[#This Row],[Production Time Hours]],"")</f>
        <v>8.588298443370908</v>
      </c>
      <c r="L1545">
        <v>25.58</v>
      </c>
      <c r="M1545">
        <v>29.47</v>
      </c>
      <c r="N1545">
        <v>188.82</v>
      </c>
      <c r="O1545">
        <v>4</v>
      </c>
      <c r="P1545">
        <v>4.16</v>
      </c>
      <c r="Q1545">
        <v>0.39</v>
      </c>
      <c r="R1545">
        <v>1.3</v>
      </c>
      <c r="S1545">
        <v>4.8000000000000001E-2</v>
      </c>
      <c r="T1545">
        <v>0.78</v>
      </c>
      <c r="U1545">
        <v>1</v>
      </c>
      <c r="V1545">
        <v>19.5</v>
      </c>
      <c r="W1545">
        <v>37.200000000000003</v>
      </c>
    </row>
    <row r="1546" spans="1:23" ht="16.5" x14ac:dyDescent="0.3">
      <c r="A1546" s="3">
        <v>1545</v>
      </c>
      <c r="B1546" s="1">
        <v>45375</v>
      </c>
      <c r="C1546" s="1" t="s">
        <v>58</v>
      </c>
      <c r="D1546" t="s">
        <v>26</v>
      </c>
      <c r="E1546">
        <v>16</v>
      </c>
      <c r="F1546" t="s">
        <v>21</v>
      </c>
      <c r="G1546">
        <v>133</v>
      </c>
      <c r="H1546">
        <v>6</v>
      </c>
      <c r="I1546" s="2">
        <f>IFERROR(Table2[[#This Row],[Defects]]/Table2[[#This Row],[Units Produced]],"")</f>
        <v>4.5112781954887216E-2</v>
      </c>
      <c r="J1546">
        <v>4.5999999999999996</v>
      </c>
      <c r="K1546" s="4">
        <f>IFERROR(Table2[[#This Row],[Units Produced]]/Table2[[#This Row],[Production Time Hours]],"")</f>
        <v>28.913043478260871</v>
      </c>
      <c r="L1546">
        <v>48.88</v>
      </c>
      <c r="M1546">
        <v>27.47</v>
      </c>
      <c r="N1546">
        <v>176.15</v>
      </c>
      <c r="O1546">
        <v>1</v>
      </c>
      <c r="P1546">
        <v>1.84</v>
      </c>
      <c r="R1546">
        <v>1.53</v>
      </c>
      <c r="S1546">
        <v>0.02</v>
      </c>
      <c r="T1546">
        <v>1.06</v>
      </c>
      <c r="U1546">
        <v>0</v>
      </c>
      <c r="V1546">
        <v>18.3</v>
      </c>
      <c r="W1546">
        <v>44.8</v>
      </c>
    </row>
    <row r="1547" spans="1:23" ht="16.5" x14ac:dyDescent="0.3">
      <c r="A1547" s="3">
        <v>1546</v>
      </c>
      <c r="B1547" s="1">
        <v>45376</v>
      </c>
      <c r="C1547" s="1" t="s">
        <v>58</v>
      </c>
      <c r="D1547" t="s">
        <v>20</v>
      </c>
      <c r="E1547">
        <v>1</v>
      </c>
      <c r="F1547" t="s">
        <v>21</v>
      </c>
      <c r="G1547">
        <v>118</v>
      </c>
      <c r="H1547">
        <v>2</v>
      </c>
      <c r="I1547" s="2">
        <f>IFERROR(Table2[[#This Row],[Defects]]/Table2[[#This Row],[Units Produced]],"")</f>
        <v>1.6949152542372881E-2</v>
      </c>
      <c r="J1547">
        <v>14.23</v>
      </c>
      <c r="K1547" s="4">
        <f>IFERROR(Table2[[#This Row],[Units Produced]]/Table2[[#This Row],[Production Time Hours]],"")</f>
        <v>8.2923401264933236</v>
      </c>
      <c r="L1547">
        <v>17.89</v>
      </c>
      <c r="M1547">
        <v>19.21</v>
      </c>
      <c r="N1547">
        <v>350.59</v>
      </c>
      <c r="O1547">
        <v>2</v>
      </c>
      <c r="P1547">
        <v>4.1500000000000004</v>
      </c>
      <c r="Q1547">
        <v>1.73</v>
      </c>
      <c r="R1547">
        <v>2.48</v>
      </c>
      <c r="S1547">
        <v>1.6E-2</v>
      </c>
      <c r="T1547">
        <v>0.52</v>
      </c>
      <c r="U1547">
        <v>2</v>
      </c>
      <c r="V1547">
        <v>23.1</v>
      </c>
      <c r="W1547">
        <v>59.2</v>
      </c>
    </row>
    <row r="1548" spans="1:23" ht="16.5" x14ac:dyDescent="0.3">
      <c r="A1548" s="3">
        <v>1547</v>
      </c>
      <c r="B1548" s="1">
        <v>45377</v>
      </c>
      <c r="C1548" s="1" t="s">
        <v>58</v>
      </c>
      <c r="D1548" t="s">
        <v>26</v>
      </c>
      <c r="E1548">
        <v>15</v>
      </c>
      <c r="F1548" t="s">
        <v>25</v>
      </c>
      <c r="G1548">
        <v>166</v>
      </c>
      <c r="H1548">
        <v>6</v>
      </c>
      <c r="I1548" s="2">
        <f>IFERROR(Table2[[#This Row],[Defects]]/Table2[[#This Row],[Units Produced]],"")</f>
        <v>3.614457831325301E-2</v>
      </c>
      <c r="J1548">
        <v>21.62</v>
      </c>
      <c r="K1548" s="4">
        <f>IFERROR(Table2[[#This Row],[Units Produced]]/Table2[[#This Row],[Production Time Hours]],"")</f>
        <v>7.6780758556891762</v>
      </c>
      <c r="L1548">
        <v>40.47</v>
      </c>
      <c r="M1548">
        <v>27.96</v>
      </c>
      <c r="N1548">
        <v>283.86</v>
      </c>
      <c r="O1548">
        <v>2</v>
      </c>
      <c r="P1548">
        <v>0.45</v>
      </c>
      <c r="Q1548">
        <v>0.19</v>
      </c>
      <c r="R1548">
        <v>1.43</v>
      </c>
      <c r="S1548">
        <v>4.3999999999999997E-2</v>
      </c>
      <c r="T1548">
        <v>0.8</v>
      </c>
      <c r="U1548">
        <v>0</v>
      </c>
      <c r="V1548">
        <v>20.2</v>
      </c>
      <c r="W1548">
        <v>52</v>
      </c>
    </row>
    <row r="1549" spans="1:23" ht="16.5" x14ac:dyDescent="0.3">
      <c r="A1549" s="3">
        <v>1548</v>
      </c>
      <c r="B1549" s="1">
        <v>45378</v>
      </c>
      <c r="C1549" s="1" t="s">
        <v>58</v>
      </c>
      <c r="D1549" t="s">
        <v>24</v>
      </c>
      <c r="E1549">
        <v>10</v>
      </c>
      <c r="F1549" t="s">
        <v>25</v>
      </c>
      <c r="G1549">
        <v>166</v>
      </c>
      <c r="H1549">
        <v>1</v>
      </c>
      <c r="I1549" s="2">
        <f>IFERROR(Table2[[#This Row],[Defects]]/Table2[[#This Row],[Units Produced]],"")</f>
        <v>6.024096385542169E-3</v>
      </c>
      <c r="J1549">
        <v>18.09</v>
      </c>
      <c r="K1549" s="4">
        <f>IFERROR(Table2[[#This Row],[Units Produced]]/Table2[[#This Row],[Production Time Hours]],"")</f>
        <v>9.1763405196241017</v>
      </c>
      <c r="L1549">
        <v>16.13</v>
      </c>
      <c r="M1549">
        <v>28.13</v>
      </c>
      <c r="N1549">
        <v>267.05</v>
      </c>
      <c r="O1549">
        <v>1</v>
      </c>
      <c r="P1549">
        <v>0.13</v>
      </c>
      <c r="Q1549">
        <v>0.55000000000000004</v>
      </c>
      <c r="R1549">
        <v>0.8</v>
      </c>
      <c r="S1549">
        <v>3.7999999999999999E-2</v>
      </c>
      <c r="T1549">
        <v>7.0000000000000007E-2</v>
      </c>
      <c r="U1549">
        <v>2</v>
      </c>
      <c r="V1549">
        <v>24.6</v>
      </c>
      <c r="W1549">
        <v>30.7</v>
      </c>
    </row>
    <row r="1550" spans="1:23" ht="16.5" x14ac:dyDescent="0.3">
      <c r="A1550" s="3">
        <v>1549</v>
      </c>
      <c r="B1550" s="1">
        <v>45379</v>
      </c>
      <c r="C1550" s="1" t="s">
        <v>58</v>
      </c>
      <c r="D1550" t="s">
        <v>26</v>
      </c>
      <c r="E1550">
        <v>15</v>
      </c>
      <c r="F1550" t="s">
        <v>23</v>
      </c>
      <c r="G1550">
        <v>57</v>
      </c>
      <c r="H1550">
        <v>4</v>
      </c>
      <c r="I1550" s="2">
        <f>IFERROR(Table2[[#This Row],[Defects]]/Table2[[#This Row],[Units Produced]],"")</f>
        <v>7.0175438596491224E-2</v>
      </c>
      <c r="J1550">
        <v>4.57</v>
      </c>
      <c r="K1550" s="4">
        <f>IFERROR(Table2[[#This Row],[Units Produced]]/Table2[[#This Row],[Production Time Hours]],"")</f>
        <v>12.472647702407002</v>
      </c>
      <c r="L1550">
        <v>18.920000000000002</v>
      </c>
      <c r="M1550">
        <v>27.37</v>
      </c>
      <c r="N1550">
        <v>350.71</v>
      </c>
      <c r="O1550">
        <v>2</v>
      </c>
      <c r="P1550">
        <v>0.91</v>
      </c>
      <c r="R1550">
        <v>1.83</v>
      </c>
      <c r="S1550">
        <v>2.7E-2</v>
      </c>
      <c r="T1550">
        <v>1.99</v>
      </c>
      <c r="U1550">
        <v>1</v>
      </c>
      <c r="V1550">
        <v>19.3</v>
      </c>
      <c r="W1550">
        <v>52.1</v>
      </c>
    </row>
    <row r="1551" spans="1:23" ht="16.5" x14ac:dyDescent="0.3">
      <c r="A1551" s="3">
        <v>1550</v>
      </c>
      <c r="B1551" s="1">
        <v>45380</v>
      </c>
      <c r="C1551" s="1" t="s">
        <v>58</v>
      </c>
      <c r="D1551" t="s">
        <v>22</v>
      </c>
      <c r="E1551">
        <v>8</v>
      </c>
      <c r="F1551" t="s">
        <v>23</v>
      </c>
      <c r="G1551">
        <v>172</v>
      </c>
      <c r="H1551">
        <v>7</v>
      </c>
      <c r="I1551" s="2">
        <f>IFERROR(Table2[[#This Row],[Defects]]/Table2[[#This Row],[Units Produced]],"")</f>
        <v>4.0697674418604654E-2</v>
      </c>
      <c r="J1551">
        <v>15.79</v>
      </c>
      <c r="K1551" s="4">
        <f>IFERROR(Table2[[#This Row],[Units Produced]]/Table2[[#This Row],[Production Time Hours]],"")</f>
        <v>10.892970234325523</v>
      </c>
      <c r="L1551">
        <v>15.13</v>
      </c>
      <c r="M1551">
        <v>22.88</v>
      </c>
      <c r="N1551">
        <v>246.13</v>
      </c>
      <c r="O1551">
        <v>4</v>
      </c>
      <c r="P1551">
        <v>2.79</v>
      </c>
      <c r="R1551">
        <v>1.6</v>
      </c>
      <c r="S1551">
        <v>1.4999999999999999E-2</v>
      </c>
      <c r="T1551">
        <v>0.18</v>
      </c>
      <c r="U1551">
        <v>0</v>
      </c>
      <c r="V1551">
        <v>19.2</v>
      </c>
      <c r="W1551">
        <v>35.9</v>
      </c>
    </row>
    <row r="1552" spans="1:23" ht="16.5" x14ac:dyDescent="0.3">
      <c r="A1552" s="3">
        <v>1551</v>
      </c>
      <c r="B1552" s="1">
        <v>45381</v>
      </c>
      <c r="C1552" s="1" t="s">
        <v>58</v>
      </c>
      <c r="D1552" t="s">
        <v>20</v>
      </c>
      <c r="E1552">
        <v>4</v>
      </c>
      <c r="F1552" t="s">
        <v>21</v>
      </c>
      <c r="G1552">
        <v>181</v>
      </c>
      <c r="H1552">
        <v>7</v>
      </c>
      <c r="I1552" s="2">
        <f>IFERROR(Table2[[#This Row],[Defects]]/Table2[[#This Row],[Units Produced]],"")</f>
        <v>3.8674033149171269E-2</v>
      </c>
      <c r="J1552">
        <v>12.01</v>
      </c>
      <c r="K1552" s="4">
        <f>IFERROR(Table2[[#This Row],[Units Produced]]/Table2[[#This Row],[Production Time Hours]],"")</f>
        <v>15.070774354704414</v>
      </c>
      <c r="L1552">
        <v>47.43</v>
      </c>
      <c r="M1552">
        <v>27.74</v>
      </c>
      <c r="N1552">
        <v>483.25</v>
      </c>
      <c r="O1552">
        <v>2</v>
      </c>
      <c r="P1552">
        <v>3.94</v>
      </c>
      <c r="R1552">
        <v>0.86</v>
      </c>
      <c r="S1552">
        <v>2.5000000000000001E-2</v>
      </c>
      <c r="T1552">
        <v>1.66</v>
      </c>
      <c r="U1552">
        <v>0</v>
      </c>
      <c r="V1552">
        <v>23</v>
      </c>
      <c r="W1552">
        <v>53.4</v>
      </c>
    </row>
    <row r="1553" spans="1:23" ht="16.5" x14ac:dyDescent="0.3">
      <c r="A1553" s="3">
        <v>1552</v>
      </c>
      <c r="B1553" s="1">
        <v>45382</v>
      </c>
      <c r="C1553" s="1" t="s">
        <v>58</v>
      </c>
      <c r="D1553" t="s">
        <v>27</v>
      </c>
      <c r="E1553">
        <v>18</v>
      </c>
      <c r="F1553" t="s">
        <v>21</v>
      </c>
      <c r="G1553">
        <v>58</v>
      </c>
      <c r="H1553">
        <v>8</v>
      </c>
      <c r="I1553" s="2">
        <f>IFERROR(Table2[[#This Row],[Defects]]/Table2[[#This Row],[Units Produced]],"")</f>
        <v>0.13793103448275862</v>
      </c>
      <c r="J1553">
        <v>6.76</v>
      </c>
      <c r="K1553" s="4">
        <f>IFERROR(Table2[[#This Row],[Units Produced]]/Table2[[#This Row],[Production Time Hours]],"")</f>
        <v>8.5798816568047336</v>
      </c>
      <c r="L1553">
        <v>28.99</v>
      </c>
      <c r="M1553">
        <v>19.73</v>
      </c>
      <c r="N1553">
        <v>460.55</v>
      </c>
      <c r="O1553">
        <v>1</v>
      </c>
      <c r="P1553">
        <v>4.82</v>
      </c>
      <c r="Q1553">
        <v>2.37</v>
      </c>
      <c r="R1553">
        <v>0.88</v>
      </c>
      <c r="S1553">
        <v>0.01</v>
      </c>
      <c r="T1553">
        <v>0.71</v>
      </c>
      <c r="U1553">
        <v>2</v>
      </c>
      <c r="V1553">
        <v>20.5</v>
      </c>
      <c r="W1553">
        <v>56.4</v>
      </c>
    </row>
    <row r="1554" spans="1:23" ht="16.5" x14ac:dyDescent="0.3">
      <c r="A1554" s="3">
        <v>1553</v>
      </c>
      <c r="B1554" s="1">
        <v>45383</v>
      </c>
      <c r="C1554" s="1" t="s">
        <v>59</v>
      </c>
      <c r="D1554" t="s">
        <v>22</v>
      </c>
      <c r="E1554">
        <v>5</v>
      </c>
      <c r="F1554" t="s">
        <v>23</v>
      </c>
      <c r="G1554">
        <v>96</v>
      </c>
      <c r="H1554">
        <v>9</v>
      </c>
      <c r="I1554" s="2">
        <f>IFERROR(Table2[[#This Row],[Defects]]/Table2[[#This Row],[Units Produced]],"")</f>
        <v>9.375E-2</v>
      </c>
      <c r="J1554">
        <v>13.14</v>
      </c>
      <c r="K1554" s="4">
        <f>IFERROR(Table2[[#This Row],[Units Produced]]/Table2[[#This Row],[Production Time Hours]],"")</f>
        <v>7.3059360730593603</v>
      </c>
      <c r="L1554">
        <v>43.5</v>
      </c>
      <c r="M1554">
        <v>20.23</v>
      </c>
      <c r="N1554">
        <v>224.04</v>
      </c>
      <c r="O1554">
        <v>3</v>
      </c>
      <c r="P1554">
        <v>1.34</v>
      </c>
      <c r="Q1554">
        <v>2.77</v>
      </c>
      <c r="R1554">
        <v>2.34</v>
      </c>
      <c r="S1554">
        <v>4.4999999999999998E-2</v>
      </c>
      <c r="T1554">
        <v>1.47</v>
      </c>
      <c r="U1554">
        <v>0</v>
      </c>
      <c r="V1554">
        <v>22.6</v>
      </c>
      <c r="W1554">
        <v>54</v>
      </c>
    </row>
    <row r="1555" spans="1:23" ht="16.5" x14ac:dyDescent="0.3">
      <c r="A1555" s="3">
        <v>1554</v>
      </c>
      <c r="B1555" s="1">
        <v>45384</v>
      </c>
      <c r="C1555" s="1" t="s">
        <v>59</v>
      </c>
      <c r="D1555" t="s">
        <v>24</v>
      </c>
      <c r="E1555">
        <v>11</v>
      </c>
      <c r="F1555" t="s">
        <v>25</v>
      </c>
      <c r="G1555">
        <v>137</v>
      </c>
      <c r="H1555">
        <v>8</v>
      </c>
      <c r="I1555" s="2">
        <f>IFERROR(Table2[[#This Row],[Defects]]/Table2[[#This Row],[Units Produced]],"")</f>
        <v>5.8394160583941604E-2</v>
      </c>
      <c r="J1555">
        <v>4.71</v>
      </c>
      <c r="K1555" s="4">
        <f>IFERROR(Table2[[#This Row],[Units Produced]]/Table2[[#This Row],[Production Time Hours]],"")</f>
        <v>29.087048832271762</v>
      </c>
      <c r="L1555">
        <v>12.25</v>
      </c>
      <c r="M1555">
        <v>24.72</v>
      </c>
      <c r="N1555">
        <v>176.92</v>
      </c>
      <c r="O1555">
        <v>2</v>
      </c>
      <c r="P1555">
        <v>1.65</v>
      </c>
      <c r="Q1555">
        <v>0.75</v>
      </c>
      <c r="R1555">
        <v>0.57999999999999996</v>
      </c>
      <c r="S1555">
        <v>4.1000000000000002E-2</v>
      </c>
      <c r="T1555">
        <v>0.68</v>
      </c>
      <c r="U1555">
        <v>2</v>
      </c>
      <c r="V1555">
        <v>23.3</v>
      </c>
      <c r="W1555">
        <v>36.6</v>
      </c>
    </row>
    <row r="1556" spans="1:23" ht="16.5" x14ac:dyDescent="0.3">
      <c r="A1556" s="3">
        <v>1555</v>
      </c>
      <c r="B1556" s="1">
        <v>45385</v>
      </c>
      <c r="C1556" s="1" t="s">
        <v>59</v>
      </c>
      <c r="D1556" t="s">
        <v>27</v>
      </c>
      <c r="E1556">
        <v>17</v>
      </c>
      <c r="F1556" t="s">
        <v>23</v>
      </c>
      <c r="G1556">
        <v>131</v>
      </c>
      <c r="H1556">
        <v>2</v>
      </c>
      <c r="I1556" s="2">
        <f>IFERROR(Table2[[#This Row],[Defects]]/Table2[[#This Row],[Units Produced]],"")</f>
        <v>1.5267175572519083E-2</v>
      </c>
      <c r="J1556">
        <v>8.2799999999999994</v>
      </c>
      <c r="K1556" s="4">
        <f>IFERROR(Table2[[#This Row],[Units Produced]]/Table2[[#This Row],[Production Time Hours]],"")</f>
        <v>15.821256038647345</v>
      </c>
      <c r="L1556">
        <v>33.36</v>
      </c>
      <c r="M1556">
        <v>15.41</v>
      </c>
      <c r="N1556">
        <v>171.06</v>
      </c>
      <c r="O1556">
        <v>1</v>
      </c>
      <c r="P1556">
        <v>1.27</v>
      </c>
      <c r="Q1556">
        <v>1.53</v>
      </c>
      <c r="R1556">
        <v>1.75</v>
      </c>
      <c r="S1556">
        <v>3.1E-2</v>
      </c>
      <c r="T1556">
        <v>1.9</v>
      </c>
      <c r="U1556">
        <v>1</v>
      </c>
      <c r="V1556">
        <v>22.1</v>
      </c>
      <c r="W1556">
        <v>49.7</v>
      </c>
    </row>
    <row r="1557" spans="1:23" ht="16.5" x14ac:dyDescent="0.3">
      <c r="A1557" s="3">
        <v>1556</v>
      </c>
      <c r="B1557" s="1">
        <v>45386</v>
      </c>
      <c r="C1557" s="1" t="s">
        <v>59</v>
      </c>
      <c r="D1557" t="s">
        <v>27</v>
      </c>
      <c r="E1557">
        <v>18</v>
      </c>
      <c r="F1557" t="s">
        <v>23</v>
      </c>
      <c r="G1557">
        <v>166</v>
      </c>
      <c r="H1557">
        <v>2</v>
      </c>
      <c r="I1557" s="2">
        <f>IFERROR(Table2[[#This Row],[Defects]]/Table2[[#This Row],[Units Produced]],"")</f>
        <v>1.2048192771084338E-2</v>
      </c>
      <c r="J1557">
        <v>9.25</v>
      </c>
      <c r="K1557" s="4">
        <f>IFERROR(Table2[[#This Row],[Units Produced]]/Table2[[#This Row],[Production Time Hours]],"")</f>
        <v>17.945945945945947</v>
      </c>
      <c r="L1557">
        <v>28.02</v>
      </c>
      <c r="M1557">
        <v>24.77</v>
      </c>
      <c r="N1557">
        <v>411.51</v>
      </c>
      <c r="O1557">
        <v>4</v>
      </c>
      <c r="P1557">
        <v>1.56</v>
      </c>
      <c r="Q1557">
        <v>2.65</v>
      </c>
      <c r="R1557">
        <v>2.08</v>
      </c>
      <c r="S1557">
        <v>3.2000000000000001E-2</v>
      </c>
      <c r="T1557">
        <v>0.28999999999999998</v>
      </c>
      <c r="U1557">
        <v>1</v>
      </c>
      <c r="V1557">
        <v>23.2</v>
      </c>
      <c r="W1557">
        <v>59.6</v>
      </c>
    </row>
    <row r="1558" spans="1:23" ht="16.5" x14ac:dyDescent="0.3">
      <c r="A1558" s="3">
        <v>1557</v>
      </c>
      <c r="B1558" s="1">
        <v>45387</v>
      </c>
      <c r="C1558" s="1" t="s">
        <v>59</v>
      </c>
      <c r="D1558" t="s">
        <v>20</v>
      </c>
      <c r="E1558">
        <v>2</v>
      </c>
      <c r="F1558" t="s">
        <v>21</v>
      </c>
      <c r="G1558">
        <v>188</v>
      </c>
      <c r="H1558">
        <v>5</v>
      </c>
      <c r="I1558" s="2">
        <f>IFERROR(Table2[[#This Row],[Defects]]/Table2[[#This Row],[Units Produced]],"")</f>
        <v>2.6595744680851064E-2</v>
      </c>
      <c r="J1558">
        <v>8.7200000000000006</v>
      </c>
      <c r="K1558" s="4">
        <f>IFERROR(Table2[[#This Row],[Units Produced]]/Table2[[#This Row],[Production Time Hours]],"")</f>
        <v>21.559633027522935</v>
      </c>
      <c r="L1558">
        <v>49.49</v>
      </c>
      <c r="M1558">
        <v>19.809999999999999</v>
      </c>
      <c r="N1558">
        <v>341.9</v>
      </c>
      <c r="O1558">
        <v>4</v>
      </c>
      <c r="Q1558">
        <v>2.42</v>
      </c>
      <c r="R1558">
        <v>1.25</v>
      </c>
      <c r="S1558">
        <v>1.4999999999999999E-2</v>
      </c>
      <c r="T1558">
        <v>0.71</v>
      </c>
      <c r="U1558">
        <v>1</v>
      </c>
      <c r="V1558">
        <v>22.6</v>
      </c>
      <c r="W1558">
        <v>58.6</v>
      </c>
    </row>
    <row r="1559" spans="1:23" ht="16.5" x14ac:dyDescent="0.3">
      <c r="A1559" s="3">
        <v>1558</v>
      </c>
      <c r="B1559" s="1">
        <v>45388</v>
      </c>
      <c r="C1559" s="1" t="s">
        <v>59</v>
      </c>
      <c r="D1559" t="s">
        <v>26</v>
      </c>
      <c r="E1559">
        <v>13</v>
      </c>
      <c r="F1559" t="s">
        <v>21</v>
      </c>
      <c r="G1559">
        <v>134</v>
      </c>
      <c r="H1559">
        <v>8</v>
      </c>
      <c r="I1559" s="2">
        <f>IFERROR(Table2[[#This Row],[Defects]]/Table2[[#This Row],[Units Produced]],"")</f>
        <v>5.9701492537313432E-2</v>
      </c>
      <c r="J1559">
        <v>3.11</v>
      </c>
      <c r="K1559" s="4">
        <f>IFERROR(Table2[[#This Row],[Units Produced]]/Table2[[#This Row],[Production Time Hours]],"")</f>
        <v>43.086816720257239</v>
      </c>
      <c r="L1559">
        <v>41.72</v>
      </c>
      <c r="M1559">
        <v>28.44</v>
      </c>
      <c r="N1559">
        <v>316.39</v>
      </c>
      <c r="O1559">
        <v>2</v>
      </c>
      <c r="P1559">
        <v>3.07</v>
      </c>
      <c r="Q1559">
        <v>2.56</v>
      </c>
      <c r="R1559">
        <v>0.78</v>
      </c>
      <c r="S1559">
        <v>4.5999999999999999E-2</v>
      </c>
      <c r="T1559">
        <v>1.96</v>
      </c>
      <c r="U1559">
        <v>0</v>
      </c>
      <c r="V1559">
        <v>18.7</v>
      </c>
      <c r="W1559">
        <v>59.9</v>
      </c>
    </row>
    <row r="1560" spans="1:23" ht="16.5" x14ac:dyDescent="0.3">
      <c r="A1560" s="3">
        <v>1559</v>
      </c>
      <c r="B1560" s="1">
        <v>45389</v>
      </c>
      <c r="C1560" s="1" t="s">
        <v>59</v>
      </c>
      <c r="D1560" t="s">
        <v>26</v>
      </c>
      <c r="E1560">
        <v>13</v>
      </c>
      <c r="F1560" t="s">
        <v>23</v>
      </c>
      <c r="G1560">
        <v>79</v>
      </c>
      <c r="I1560" s="2">
        <f>IFERROR(Table2[[#This Row],[Defects]]/Table2[[#This Row],[Units Produced]],"")</f>
        <v>0</v>
      </c>
      <c r="J1560">
        <v>10.55</v>
      </c>
      <c r="K1560" s="4">
        <f>IFERROR(Table2[[#This Row],[Units Produced]]/Table2[[#This Row],[Production Time Hours]],"")</f>
        <v>7.4881516587677721</v>
      </c>
      <c r="L1560">
        <v>47.11</v>
      </c>
      <c r="M1560">
        <v>21.2</v>
      </c>
      <c r="N1560">
        <v>362.42</v>
      </c>
      <c r="O1560">
        <v>4</v>
      </c>
      <c r="Q1560">
        <v>0.97</v>
      </c>
      <c r="R1560">
        <v>2.34</v>
      </c>
      <c r="S1560">
        <v>0.02</v>
      </c>
      <c r="U1560">
        <v>2</v>
      </c>
      <c r="V1560">
        <v>24.3</v>
      </c>
      <c r="W1560">
        <v>46.2</v>
      </c>
    </row>
    <row r="1561" spans="1:23" ht="16.5" x14ac:dyDescent="0.3">
      <c r="A1561" s="3">
        <v>1560</v>
      </c>
      <c r="B1561" s="1">
        <v>45390</v>
      </c>
      <c r="C1561" s="1" t="s">
        <v>59</v>
      </c>
      <c r="D1561" t="s">
        <v>26</v>
      </c>
      <c r="E1561">
        <v>16</v>
      </c>
      <c r="F1561" t="s">
        <v>21</v>
      </c>
      <c r="G1561">
        <v>98</v>
      </c>
      <c r="H1561">
        <v>9</v>
      </c>
      <c r="I1561" s="2">
        <f>IFERROR(Table2[[#This Row],[Defects]]/Table2[[#This Row],[Units Produced]],"")</f>
        <v>9.1836734693877556E-2</v>
      </c>
      <c r="J1561">
        <v>20.38</v>
      </c>
      <c r="K1561" s="4">
        <f>IFERROR(Table2[[#This Row],[Units Produced]]/Table2[[#This Row],[Production Time Hours]],"")</f>
        <v>4.8086359175662414</v>
      </c>
      <c r="L1561">
        <v>28.98</v>
      </c>
      <c r="M1561">
        <v>26.23</v>
      </c>
      <c r="N1561">
        <v>395.33</v>
      </c>
      <c r="O1561">
        <v>2</v>
      </c>
      <c r="P1561">
        <v>0.28999999999999998</v>
      </c>
      <c r="Q1561">
        <v>0.88</v>
      </c>
      <c r="R1561">
        <v>1.02</v>
      </c>
      <c r="S1561">
        <v>1.4E-2</v>
      </c>
      <c r="T1561">
        <v>1.1000000000000001</v>
      </c>
      <c r="U1561">
        <v>0</v>
      </c>
      <c r="V1561">
        <v>20.5</v>
      </c>
      <c r="W1561">
        <v>40.4</v>
      </c>
    </row>
    <row r="1562" spans="1:23" ht="16.5" x14ac:dyDescent="0.3">
      <c r="A1562" s="3">
        <v>1561</v>
      </c>
      <c r="B1562" s="1">
        <v>45391</v>
      </c>
      <c r="C1562" s="1" t="s">
        <v>59</v>
      </c>
      <c r="D1562" t="s">
        <v>26</v>
      </c>
      <c r="E1562">
        <v>13</v>
      </c>
      <c r="F1562" t="s">
        <v>25</v>
      </c>
      <c r="G1562">
        <v>153</v>
      </c>
      <c r="I1562" s="2">
        <f>IFERROR(Table2[[#This Row],[Defects]]/Table2[[#This Row],[Units Produced]],"")</f>
        <v>0</v>
      </c>
      <c r="J1562">
        <v>20.29</v>
      </c>
      <c r="K1562" s="4">
        <f>IFERROR(Table2[[#This Row],[Units Produced]]/Table2[[#This Row],[Production Time Hours]],"")</f>
        <v>7.5406604238541153</v>
      </c>
      <c r="L1562">
        <v>42.43</v>
      </c>
      <c r="M1562">
        <v>19.09</v>
      </c>
      <c r="N1562">
        <v>190.41</v>
      </c>
      <c r="O1562">
        <v>4</v>
      </c>
      <c r="Q1562">
        <v>2.17</v>
      </c>
      <c r="R1562">
        <v>0.86</v>
      </c>
      <c r="S1562">
        <v>4.2000000000000003E-2</v>
      </c>
      <c r="T1562">
        <v>0.06</v>
      </c>
      <c r="U1562">
        <v>1</v>
      </c>
      <c r="V1562">
        <v>21.6</v>
      </c>
      <c r="W1562">
        <v>42.8</v>
      </c>
    </row>
    <row r="1563" spans="1:23" ht="16.5" x14ac:dyDescent="0.3">
      <c r="A1563" s="3">
        <v>1562</v>
      </c>
      <c r="B1563" s="1">
        <v>45392</v>
      </c>
      <c r="C1563" s="1" t="s">
        <v>59</v>
      </c>
      <c r="D1563" t="s">
        <v>22</v>
      </c>
      <c r="E1563">
        <v>6</v>
      </c>
      <c r="F1563" t="s">
        <v>23</v>
      </c>
      <c r="G1563">
        <v>150</v>
      </c>
      <c r="H1563">
        <v>2</v>
      </c>
      <c r="I1563" s="2">
        <f>IFERROR(Table2[[#This Row],[Defects]]/Table2[[#This Row],[Units Produced]],"")</f>
        <v>1.3333333333333334E-2</v>
      </c>
      <c r="J1563">
        <v>10.68</v>
      </c>
      <c r="K1563" s="4">
        <f>IFERROR(Table2[[#This Row],[Units Produced]]/Table2[[#This Row],[Production Time Hours]],"")</f>
        <v>14.04494382022472</v>
      </c>
      <c r="L1563">
        <v>18.32</v>
      </c>
      <c r="M1563">
        <v>19.940000000000001</v>
      </c>
      <c r="N1563">
        <v>491.88</v>
      </c>
      <c r="O1563">
        <v>2</v>
      </c>
      <c r="P1563">
        <v>3.86</v>
      </c>
      <c r="Q1563">
        <v>1.56</v>
      </c>
      <c r="R1563">
        <v>0.63</v>
      </c>
      <c r="S1563">
        <v>3.6999999999999998E-2</v>
      </c>
      <c r="T1563">
        <v>1.77</v>
      </c>
      <c r="U1563">
        <v>2</v>
      </c>
      <c r="V1563">
        <v>19.7</v>
      </c>
      <c r="W1563">
        <v>32.700000000000003</v>
      </c>
    </row>
    <row r="1564" spans="1:23" ht="16.5" x14ac:dyDescent="0.3">
      <c r="A1564" s="3">
        <v>1563</v>
      </c>
      <c r="B1564" s="1">
        <v>45393</v>
      </c>
      <c r="C1564" s="1" t="s">
        <v>59</v>
      </c>
      <c r="D1564" t="s">
        <v>24</v>
      </c>
      <c r="E1564">
        <v>12</v>
      </c>
      <c r="F1564" t="s">
        <v>25</v>
      </c>
      <c r="G1564">
        <v>197</v>
      </c>
      <c r="H1564">
        <v>6</v>
      </c>
      <c r="I1564" s="2">
        <f>IFERROR(Table2[[#This Row],[Defects]]/Table2[[#This Row],[Units Produced]],"")</f>
        <v>3.0456852791878174E-2</v>
      </c>
      <c r="J1564">
        <v>1.29</v>
      </c>
      <c r="K1564" s="4">
        <f>IFERROR(Table2[[#This Row],[Units Produced]]/Table2[[#This Row],[Production Time Hours]],"")</f>
        <v>152.71317829457365</v>
      </c>
      <c r="L1564">
        <v>38.07</v>
      </c>
      <c r="M1564">
        <v>17.78</v>
      </c>
      <c r="N1564">
        <v>241.76</v>
      </c>
      <c r="O1564">
        <v>4</v>
      </c>
      <c r="Q1564">
        <v>2.61</v>
      </c>
      <c r="R1564">
        <v>2.29</v>
      </c>
      <c r="S1564">
        <v>1.6E-2</v>
      </c>
      <c r="T1564">
        <v>0.51</v>
      </c>
      <c r="U1564">
        <v>2</v>
      </c>
      <c r="V1564">
        <v>22.2</v>
      </c>
      <c r="W1564">
        <v>50.3</v>
      </c>
    </row>
    <row r="1565" spans="1:23" ht="16.5" x14ac:dyDescent="0.3">
      <c r="A1565" s="3">
        <v>1564</v>
      </c>
      <c r="B1565" s="1">
        <v>45394</v>
      </c>
      <c r="C1565" s="1" t="s">
        <v>59</v>
      </c>
      <c r="D1565" t="s">
        <v>27</v>
      </c>
      <c r="E1565">
        <v>19</v>
      </c>
      <c r="F1565" t="s">
        <v>23</v>
      </c>
      <c r="G1565">
        <v>68</v>
      </c>
      <c r="H1565">
        <v>9</v>
      </c>
      <c r="I1565" s="2">
        <f>IFERROR(Table2[[#This Row],[Defects]]/Table2[[#This Row],[Units Produced]],"")</f>
        <v>0.13235294117647059</v>
      </c>
      <c r="J1565">
        <v>14.33</v>
      </c>
      <c r="K1565" s="4">
        <f>IFERROR(Table2[[#This Row],[Units Produced]]/Table2[[#This Row],[Production Time Hours]],"")</f>
        <v>4.7452896022330773</v>
      </c>
      <c r="L1565">
        <v>48.81</v>
      </c>
      <c r="M1565">
        <v>18.62</v>
      </c>
      <c r="N1565">
        <v>131.29</v>
      </c>
      <c r="O1565">
        <v>4</v>
      </c>
      <c r="P1565">
        <v>3.27</v>
      </c>
      <c r="Q1565">
        <v>2.23</v>
      </c>
      <c r="R1565">
        <v>1.58</v>
      </c>
      <c r="S1565">
        <v>0.01</v>
      </c>
      <c r="T1565">
        <v>0.82</v>
      </c>
      <c r="U1565">
        <v>0</v>
      </c>
      <c r="V1565">
        <v>18.3</v>
      </c>
      <c r="W1565">
        <v>36.9</v>
      </c>
    </row>
    <row r="1566" spans="1:23" ht="16.5" x14ac:dyDescent="0.3">
      <c r="A1566" s="3">
        <v>1565</v>
      </c>
      <c r="B1566" s="1">
        <v>45395</v>
      </c>
      <c r="C1566" s="1" t="s">
        <v>59</v>
      </c>
      <c r="D1566" t="s">
        <v>24</v>
      </c>
      <c r="E1566">
        <v>10</v>
      </c>
      <c r="F1566" t="s">
        <v>25</v>
      </c>
      <c r="G1566">
        <v>185</v>
      </c>
      <c r="I1566" s="2">
        <f>IFERROR(Table2[[#This Row],[Defects]]/Table2[[#This Row],[Units Produced]],"")</f>
        <v>0</v>
      </c>
      <c r="J1566">
        <v>14.7</v>
      </c>
      <c r="K1566" s="4">
        <f>IFERROR(Table2[[#This Row],[Units Produced]]/Table2[[#This Row],[Production Time Hours]],"")</f>
        <v>12.585034013605442</v>
      </c>
      <c r="L1566">
        <v>34.43</v>
      </c>
      <c r="M1566">
        <v>16.62</v>
      </c>
      <c r="N1566">
        <v>433.88</v>
      </c>
      <c r="O1566">
        <v>3</v>
      </c>
      <c r="Q1566">
        <v>1.05</v>
      </c>
      <c r="R1566">
        <v>1.28</v>
      </c>
      <c r="S1566">
        <v>4.1000000000000002E-2</v>
      </c>
      <c r="T1566">
        <v>0.79</v>
      </c>
      <c r="U1566">
        <v>1</v>
      </c>
      <c r="V1566">
        <v>21.5</v>
      </c>
      <c r="W1566">
        <v>54.1</v>
      </c>
    </row>
    <row r="1567" spans="1:23" ht="16.5" x14ac:dyDescent="0.3">
      <c r="A1567" s="3">
        <v>1566</v>
      </c>
      <c r="B1567" s="1">
        <v>45396</v>
      </c>
      <c r="C1567" s="1" t="s">
        <v>59</v>
      </c>
      <c r="D1567" t="s">
        <v>24</v>
      </c>
      <c r="E1567">
        <v>10</v>
      </c>
      <c r="F1567" t="s">
        <v>25</v>
      </c>
      <c r="G1567">
        <v>176</v>
      </c>
      <c r="H1567">
        <v>2</v>
      </c>
      <c r="I1567" s="2">
        <f>IFERROR(Table2[[#This Row],[Defects]]/Table2[[#This Row],[Units Produced]],"")</f>
        <v>1.1363636363636364E-2</v>
      </c>
      <c r="J1567">
        <v>20.7</v>
      </c>
      <c r="K1567" s="4">
        <f>IFERROR(Table2[[#This Row],[Units Produced]]/Table2[[#This Row],[Production Time Hours]],"")</f>
        <v>8.5024154589371985</v>
      </c>
      <c r="L1567">
        <v>10.89</v>
      </c>
      <c r="M1567">
        <v>24.25</v>
      </c>
      <c r="N1567">
        <v>312.47000000000003</v>
      </c>
      <c r="O1567">
        <v>1</v>
      </c>
      <c r="Q1567">
        <v>2.48</v>
      </c>
      <c r="R1567">
        <v>2.04</v>
      </c>
      <c r="S1567">
        <v>4.4999999999999998E-2</v>
      </c>
      <c r="T1567">
        <v>0.46</v>
      </c>
      <c r="U1567">
        <v>2</v>
      </c>
      <c r="V1567">
        <v>23.7</v>
      </c>
      <c r="W1567">
        <v>58.5</v>
      </c>
    </row>
    <row r="1568" spans="1:23" ht="16.5" x14ac:dyDescent="0.3">
      <c r="A1568" s="3">
        <v>1567</v>
      </c>
      <c r="B1568" s="1">
        <v>45397</v>
      </c>
      <c r="C1568" s="1" t="s">
        <v>59</v>
      </c>
      <c r="D1568" t="s">
        <v>20</v>
      </c>
      <c r="E1568">
        <v>3</v>
      </c>
      <c r="F1568" t="s">
        <v>21</v>
      </c>
      <c r="G1568">
        <v>58</v>
      </c>
      <c r="H1568">
        <v>2</v>
      </c>
      <c r="I1568" s="2">
        <f>IFERROR(Table2[[#This Row],[Defects]]/Table2[[#This Row],[Units Produced]],"")</f>
        <v>3.4482758620689655E-2</v>
      </c>
      <c r="J1568">
        <v>20.28</v>
      </c>
      <c r="K1568" s="4">
        <f>IFERROR(Table2[[#This Row],[Units Produced]]/Table2[[#This Row],[Production Time Hours]],"")</f>
        <v>2.8599605522682445</v>
      </c>
      <c r="L1568">
        <v>23.81</v>
      </c>
      <c r="M1568">
        <v>27.6</v>
      </c>
      <c r="N1568">
        <v>107.2</v>
      </c>
      <c r="O1568">
        <v>3</v>
      </c>
      <c r="P1568">
        <v>1.32</v>
      </c>
      <c r="Q1568">
        <v>2.77</v>
      </c>
      <c r="R1568">
        <v>1.55</v>
      </c>
      <c r="S1568">
        <v>3.5999999999999997E-2</v>
      </c>
      <c r="T1568">
        <v>1.39</v>
      </c>
      <c r="U1568">
        <v>2</v>
      </c>
      <c r="V1568">
        <v>18.8</v>
      </c>
      <c r="W1568">
        <v>40.9</v>
      </c>
    </row>
    <row r="1569" spans="1:23" ht="16.5" x14ac:dyDescent="0.3">
      <c r="A1569" s="3">
        <v>1568</v>
      </c>
      <c r="B1569" s="1">
        <v>45398</v>
      </c>
      <c r="C1569" s="1" t="s">
        <v>59</v>
      </c>
      <c r="D1569" t="s">
        <v>20</v>
      </c>
      <c r="E1569">
        <v>1</v>
      </c>
      <c r="F1569" t="s">
        <v>25</v>
      </c>
      <c r="G1569">
        <v>74</v>
      </c>
      <c r="I1569" s="2">
        <f>IFERROR(Table2[[#This Row],[Defects]]/Table2[[#This Row],[Units Produced]],"")</f>
        <v>0</v>
      </c>
      <c r="J1569">
        <v>18.82</v>
      </c>
      <c r="K1569" s="4">
        <f>IFERROR(Table2[[#This Row],[Units Produced]]/Table2[[#This Row],[Production Time Hours]],"")</f>
        <v>3.9319872476089266</v>
      </c>
      <c r="L1569">
        <v>33.85</v>
      </c>
      <c r="M1569">
        <v>19.260000000000002</v>
      </c>
      <c r="N1569">
        <v>343.18</v>
      </c>
      <c r="O1569">
        <v>2</v>
      </c>
      <c r="P1569">
        <v>3.84</v>
      </c>
      <c r="R1569">
        <v>1.1100000000000001</v>
      </c>
      <c r="S1569">
        <v>4.3999999999999997E-2</v>
      </c>
      <c r="T1569">
        <v>1.1000000000000001</v>
      </c>
      <c r="U1569">
        <v>1</v>
      </c>
      <c r="V1569">
        <v>25</v>
      </c>
      <c r="W1569">
        <v>49.8</v>
      </c>
    </row>
    <row r="1570" spans="1:23" ht="16.5" x14ac:dyDescent="0.3">
      <c r="A1570" s="3">
        <v>1569</v>
      </c>
      <c r="B1570" s="1">
        <v>45399</v>
      </c>
      <c r="C1570" s="1" t="s">
        <v>59</v>
      </c>
      <c r="D1570" t="s">
        <v>20</v>
      </c>
      <c r="E1570">
        <v>4</v>
      </c>
      <c r="F1570" t="s">
        <v>25</v>
      </c>
      <c r="G1570">
        <v>90</v>
      </c>
      <c r="H1570">
        <v>4</v>
      </c>
      <c r="I1570" s="2">
        <f>IFERROR(Table2[[#This Row],[Defects]]/Table2[[#This Row],[Units Produced]],"")</f>
        <v>4.4444444444444446E-2</v>
      </c>
      <c r="J1570">
        <v>20.71</v>
      </c>
      <c r="K1570" s="4">
        <f>IFERROR(Table2[[#This Row],[Units Produced]]/Table2[[#This Row],[Production Time Hours]],"")</f>
        <v>4.3457267020762913</v>
      </c>
      <c r="L1570">
        <v>14.64</v>
      </c>
      <c r="M1570">
        <v>19.53</v>
      </c>
      <c r="N1570">
        <v>348.03</v>
      </c>
      <c r="O1570">
        <v>3</v>
      </c>
      <c r="P1570">
        <v>0.27</v>
      </c>
      <c r="Q1570">
        <v>1.61</v>
      </c>
      <c r="R1570">
        <v>1.28</v>
      </c>
      <c r="S1570">
        <v>3.6999999999999998E-2</v>
      </c>
      <c r="T1570">
        <v>0.48</v>
      </c>
      <c r="U1570">
        <v>0</v>
      </c>
      <c r="V1570">
        <v>24.8</v>
      </c>
      <c r="W1570">
        <v>54.7</v>
      </c>
    </row>
    <row r="1571" spans="1:23" ht="16.5" x14ac:dyDescent="0.3">
      <c r="A1571" s="3">
        <v>1570</v>
      </c>
      <c r="B1571" s="1">
        <v>45400</v>
      </c>
      <c r="C1571" s="1" t="s">
        <v>59</v>
      </c>
      <c r="D1571" t="s">
        <v>20</v>
      </c>
      <c r="E1571">
        <v>1</v>
      </c>
      <c r="F1571" t="s">
        <v>25</v>
      </c>
      <c r="G1571">
        <v>53</v>
      </c>
      <c r="H1571">
        <v>8</v>
      </c>
      <c r="I1571" s="2">
        <f>IFERROR(Table2[[#This Row],[Defects]]/Table2[[#This Row],[Units Produced]],"")</f>
        <v>0.15094339622641509</v>
      </c>
      <c r="J1571">
        <v>6.72</v>
      </c>
      <c r="K1571" s="4">
        <f>IFERROR(Table2[[#This Row],[Units Produced]]/Table2[[#This Row],[Production Time Hours]],"")</f>
        <v>7.8869047619047619</v>
      </c>
      <c r="L1571">
        <v>26.07</v>
      </c>
      <c r="M1571">
        <v>28.64</v>
      </c>
      <c r="N1571">
        <v>370.09</v>
      </c>
      <c r="O1571">
        <v>1</v>
      </c>
      <c r="P1571">
        <v>3.05</v>
      </c>
      <c r="R1571">
        <v>2.02</v>
      </c>
      <c r="S1571">
        <v>4.9000000000000002E-2</v>
      </c>
      <c r="T1571">
        <v>1.81</v>
      </c>
      <c r="U1571">
        <v>1</v>
      </c>
      <c r="V1571">
        <v>23.6</v>
      </c>
      <c r="W1571">
        <v>37.1</v>
      </c>
    </row>
    <row r="1572" spans="1:23" ht="16.5" x14ac:dyDescent="0.3">
      <c r="A1572" s="3">
        <v>1571</v>
      </c>
      <c r="B1572" s="1">
        <v>45401</v>
      </c>
      <c r="C1572" s="1" t="s">
        <v>59</v>
      </c>
      <c r="D1572" t="s">
        <v>26</v>
      </c>
      <c r="E1572">
        <v>14</v>
      </c>
      <c r="F1572" t="s">
        <v>21</v>
      </c>
      <c r="G1572">
        <v>154</v>
      </c>
      <c r="H1572">
        <v>4</v>
      </c>
      <c r="I1572" s="2">
        <f>IFERROR(Table2[[#This Row],[Defects]]/Table2[[#This Row],[Units Produced]],"")</f>
        <v>2.5974025974025976E-2</v>
      </c>
      <c r="J1572">
        <v>14.05</v>
      </c>
      <c r="K1572" s="4">
        <f>IFERROR(Table2[[#This Row],[Units Produced]]/Table2[[#This Row],[Production Time Hours]],"")</f>
        <v>10.96085409252669</v>
      </c>
      <c r="L1572">
        <v>28.04</v>
      </c>
      <c r="M1572">
        <v>16.36</v>
      </c>
      <c r="N1572">
        <v>338.28</v>
      </c>
      <c r="O1572">
        <v>1</v>
      </c>
      <c r="P1572">
        <v>0.68</v>
      </c>
      <c r="Q1572">
        <v>0.18</v>
      </c>
      <c r="R1572">
        <v>1.03</v>
      </c>
      <c r="S1572">
        <v>4.9000000000000002E-2</v>
      </c>
      <c r="T1572">
        <v>0.83</v>
      </c>
      <c r="U1572">
        <v>0</v>
      </c>
      <c r="V1572">
        <v>23</v>
      </c>
      <c r="W1572">
        <v>36.799999999999997</v>
      </c>
    </row>
    <row r="1573" spans="1:23" ht="16.5" x14ac:dyDescent="0.3">
      <c r="A1573" s="3">
        <v>1572</v>
      </c>
      <c r="B1573" s="1">
        <v>45402</v>
      </c>
      <c r="C1573" s="1" t="s">
        <v>59</v>
      </c>
      <c r="D1573" t="s">
        <v>27</v>
      </c>
      <c r="E1573">
        <v>19</v>
      </c>
      <c r="F1573" t="s">
        <v>23</v>
      </c>
      <c r="G1573">
        <v>192</v>
      </c>
      <c r="H1573">
        <v>2</v>
      </c>
      <c r="I1573" s="2">
        <f>IFERROR(Table2[[#This Row],[Defects]]/Table2[[#This Row],[Units Produced]],"")</f>
        <v>1.0416666666666666E-2</v>
      </c>
      <c r="J1573">
        <v>22.48</v>
      </c>
      <c r="K1573" s="4">
        <f>IFERROR(Table2[[#This Row],[Units Produced]]/Table2[[#This Row],[Production Time Hours]],"")</f>
        <v>8.5409252669039137</v>
      </c>
      <c r="L1573">
        <v>45.18</v>
      </c>
      <c r="M1573">
        <v>16.37</v>
      </c>
      <c r="N1573">
        <v>206.72</v>
      </c>
      <c r="O1573">
        <v>2</v>
      </c>
      <c r="P1573">
        <v>2.56</v>
      </c>
      <c r="Q1573">
        <v>0.04</v>
      </c>
      <c r="R1573">
        <v>1.57</v>
      </c>
      <c r="S1573">
        <v>4.3999999999999997E-2</v>
      </c>
      <c r="T1573">
        <v>0.95</v>
      </c>
      <c r="U1573">
        <v>2</v>
      </c>
      <c r="V1573">
        <v>23.1</v>
      </c>
      <c r="W1573">
        <v>32.5</v>
      </c>
    </row>
    <row r="1574" spans="1:23" ht="16.5" x14ac:dyDescent="0.3">
      <c r="A1574" s="3">
        <v>1573</v>
      </c>
      <c r="B1574" s="1">
        <v>45403</v>
      </c>
      <c r="C1574" s="1" t="s">
        <v>59</v>
      </c>
      <c r="D1574" t="s">
        <v>26</v>
      </c>
      <c r="E1574">
        <v>16</v>
      </c>
      <c r="F1574" t="s">
        <v>23</v>
      </c>
      <c r="G1574">
        <v>88</v>
      </c>
      <c r="H1574">
        <v>9</v>
      </c>
      <c r="I1574" s="2">
        <f>IFERROR(Table2[[#This Row],[Defects]]/Table2[[#This Row],[Units Produced]],"")</f>
        <v>0.10227272727272728</v>
      </c>
      <c r="J1574">
        <v>13.21</v>
      </c>
      <c r="K1574" s="4">
        <f>IFERROR(Table2[[#This Row],[Units Produced]]/Table2[[#This Row],[Production Time Hours]],"")</f>
        <v>6.6616199848599544</v>
      </c>
      <c r="L1574">
        <v>32.82</v>
      </c>
      <c r="M1574">
        <v>26.56</v>
      </c>
      <c r="N1574">
        <v>499.61</v>
      </c>
      <c r="O1574">
        <v>3</v>
      </c>
      <c r="Q1574">
        <v>0.54</v>
      </c>
      <c r="R1574">
        <v>2.23</v>
      </c>
      <c r="S1574">
        <v>3.5999999999999997E-2</v>
      </c>
      <c r="T1574">
        <v>0.93</v>
      </c>
      <c r="U1574">
        <v>2</v>
      </c>
      <c r="V1574">
        <v>18.899999999999999</v>
      </c>
      <c r="W1574">
        <v>38.799999999999997</v>
      </c>
    </row>
    <row r="1575" spans="1:23" ht="16.5" x14ac:dyDescent="0.3">
      <c r="A1575" s="3">
        <v>1574</v>
      </c>
      <c r="B1575" s="1">
        <v>45404</v>
      </c>
      <c r="C1575" s="1" t="s">
        <v>59</v>
      </c>
      <c r="D1575" t="s">
        <v>24</v>
      </c>
      <c r="E1575">
        <v>9</v>
      </c>
      <c r="F1575" t="s">
        <v>23</v>
      </c>
      <c r="G1575">
        <v>70</v>
      </c>
      <c r="H1575">
        <v>1</v>
      </c>
      <c r="I1575" s="2">
        <f>IFERROR(Table2[[#This Row],[Defects]]/Table2[[#This Row],[Units Produced]],"")</f>
        <v>1.4285714285714285E-2</v>
      </c>
      <c r="J1575">
        <v>21.45</v>
      </c>
      <c r="K1575" s="4">
        <f>IFERROR(Table2[[#This Row],[Units Produced]]/Table2[[#This Row],[Production Time Hours]],"")</f>
        <v>3.2634032634032635</v>
      </c>
      <c r="L1575">
        <v>31.9</v>
      </c>
      <c r="M1575">
        <v>18.760000000000002</v>
      </c>
      <c r="N1575">
        <v>287.02999999999997</v>
      </c>
      <c r="O1575">
        <v>4</v>
      </c>
      <c r="P1575">
        <v>2.54</v>
      </c>
      <c r="R1575">
        <v>2.25</v>
      </c>
      <c r="S1575">
        <v>1.2999999999999999E-2</v>
      </c>
      <c r="T1575">
        <v>0.14000000000000001</v>
      </c>
      <c r="U1575">
        <v>0</v>
      </c>
      <c r="V1575">
        <v>22.9</v>
      </c>
      <c r="W1575">
        <v>56.7</v>
      </c>
    </row>
    <row r="1576" spans="1:23" ht="16.5" x14ac:dyDescent="0.3">
      <c r="A1576" s="3">
        <v>1575</v>
      </c>
      <c r="B1576" s="1">
        <v>45405</v>
      </c>
      <c r="C1576" s="1" t="s">
        <v>59</v>
      </c>
      <c r="D1576" t="s">
        <v>26</v>
      </c>
      <c r="E1576">
        <v>14</v>
      </c>
      <c r="F1576" t="s">
        <v>23</v>
      </c>
      <c r="G1576">
        <v>143</v>
      </c>
      <c r="I1576" s="2">
        <f>IFERROR(Table2[[#This Row],[Defects]]/Table2[[#This Row],[Units Produced]],"")</f>
        <v>0</v>
      </c>
      <c r="J1576">
        <v>21.86</v>
      </c>
      <c r="K1576" s="4">
        <f>IFERROR(Table2[[#This Row],[Units Produced]]/Table2[[#This Row],[Production Time Hours]],"")</f>
        <v>6.5416285452881979</v>
      </c>
      <c r="L1576">
        <v>24.61</v>
      </c>
      <c r="M1576">
        <v>22.97</v>
      </c>
      <c r="N1576">
        <v>255.24</v>
      </c>
      <c r="O1576">
        <v>1</v>
      </c>
      <c r="P1576">
        <v>3.28</v>
      </c>
      <c r="Q1576">
        <v>1.92</v>
      </c>
      <c r="R1576">
        <v>2.29</v>
      </c>
      <c r="S1576">
        <v>4.2000000000000003E-2</v>
      </c>
      <c r="T1576">
        <v>0.17</v>
      </c>
      <c r="U1576">
        <v>1</v>
      </c>
      <c r="V1576">
        <v>20.7</v>
      </c>
      <c r="W1576">
        <v>33.200000000000003</v>
      </c>
    </row>
    <row r="1577" spans="1:23" ht="16.5" x14ac:dyDescent="0.3">
      <c r="A1577" s="3">
        <v>1576</v>
      </c>
      <c r="B1577" s="1">
        <v>45406</v>
      </c>
      <c r="C1577" s="1" t="s">
        <v>59</v>
      </c>
      <c r="D1577" t="s">
        <v>27</v>
      </c>
      <c r="E1577">
        <v>20</v>
      </c>
      <c r="F1577" t="s">
        <v>23</v>
      </c>
      <c r="G1577">
        <v>139</v>
      </c>
      <c r="H1577">
        <v>5</v>
      </c>
      <c r="I1577" s="2">
        <f>IFERROR(Table2[[#This Row],[Defects]]/Table2[[#This Row],[Units Produced]],"")</f>
        <v>3.5971223021582732E-2</v>
      </c>
      <c r="J1577">
        <v>2.62</v>
      </c>
      <c r="K1577" s="4">
        <f>IFERROR(Table2[[#This Row],[Units Produced]]/Table2[[#This Row],[Production Time Hours]],"")</f>
        <v>53.053435114503813</v>
      </c>
      <c r="L1577">
        <v>25.36</v>
      </c>
      <c r="M1577">
        <v>21.87</v>
      </c>
      <c r="N1577">
        <v>101.53</v>
      </c>
      <c r="O1577">
        <v>2</v>
      </c>
      <c r="P1577">
        <v>1.72</v>
      </c>
      <c r="Q1577">
        <v>0.54</v>
      </c>
      <c r="R1577">
        <v>2.0299999999999998</v>
      </c>
      <c r="S1577">
        <v>3.9E-2</v>
      </c>
      <c r="T1577">
        <v>1.63</v>
      </c>
      <c r="U1577">
        <v>2</v>
      </c>
      <c r="V1577">
        <v>22.8</v>
      </c>
      <c r="W1577">
        <v>38.6</v>
      </c>
    </row>
    <row r="1578" spans="1:23" ht="16.5" x14ac:dyDescent="0.3">
      <c r="A1578" s="3">
        <v>1577</v>
      </c>
      <c r="B1578" s="1">
        <v>45407</v>
      </c>
      <c r="C1578" s="1" t="s">
        <v>59</v>
      </c>
      <c r="D1578" t="s">
        <v>27</v>
      </c>
      <c r="E1578">
        <v>19</v>
      </c>
      <c r="F1578" t="s">
        <v>21</v>
      </c>
      <c r="G1578">
        <v>161</v>
      </c>
      <c r="H1578">
        <v>0</v>
      </c>
      <c r="I1578" s="2">
        <f>IFERROR(Table2[[#This Row],[Defects]]/Table2[[#This Row],[Units Produced]],"")</f>
        <v>0</v>
      </c>
      <c r="J1578">
        <v>22.06</v>
      </c>
      <c r="K1578" s="4">
        <f>IFERROR(Table2[[#This Row],[Units Produced]]/Table2[[#This Row],[Production Time Hours]],"")</f>
        <v>7.2982774252039899</v>
      </c>
      <c r="L1578">
        <v>60</v>
      </c>
      <c r="M1578">
        <v>23.33</v>
      </c>
      <c r="N1578">
        <v>327.54000000000002</v>
      </c>
      <c r="O1578">
        <v>3</v>
      </c>
      <c r="P1578">
        <v>4.71</v>
      </c>
      <c r="Q1578">
        <v>1.82</v>
      </c>
      <c r="R1578">
        <v>1.52</v>
      </c>
      <c r="S1578">
        <v>4.3999999999999997E-2</v>
      </c>
      <c r="T1578">
        <v>1.6</v>
      </c>
      <c r="U1578">
        <v>1</v>
      </c>
      <c r="V1578">
        <v>21</v>
      </c>
      <c r="W1578">
        <v>55.6</v>
      </c>
    </row>
    <row r="1579" spans="1:23" ht="16.5" x14ac:dyDescent="0.3">
      <c r="A1579" s="3">
        <v>1578</v>
      </c>
      <c r="B1579" s="1">
        <v>45408</v>
      </c>
      <c r="C1579" s="1" t="s">
        <v>59</v>
      </c>
      <c r="D1579" t="s">
        <v>24</v>
      </c>
      <c r="E1579">
        <v>11</v>
      </c>
      <c r="F1579" t="s">
        <v>25</v>
      </c>
      <c r="G1579">
        <v>72</v>
      </c>
      <c r="I1579" s="2">
        <f>IFERROR(Table2[[#This Row],[Defects]]/Table2[[#This Row],[Units Produced]],"")</f>
        <v>0</v>
      </c>
      <c r="J1579">
        <v>3.33</v>
      </c>
      <c r="K1579" s="4">
        <f>IFERROR(Table2[[#This Row],[Units Produced]]/Table2[[#This Row],[Production Time Hours]],"")</f>
        <v>21.621621621621621</v>
      </c>
      <c r="L1579">
        <v>16.54</v>
      </c>
      <c r="M1579">
        <v>16.28</v>
      </c>
      <c r="N1579">
        <v>295.22000000000003</v>
      </c>
      <c r="O1579">
        <v>3</v>
      </c>
      <c r="P1579">
        <v>2.15</v>
      </c>
      <c r="Q1579">
        <v>1.88</v>
      </c>
      <c r="R1579">
        <v>1.5</v>
      </c>
      <c r="S1579">
        <v>4.8000000000000001E-2</v>
      </c>
      <c r="T1579">
        <v>1.49</v>
      </c>
      <c r="U1579">
        <v>0</v>
      </c>
      <c r="V1579">
        <v>19.7</v>
      </c>
      <c r="W1579">
        <v>55</v>
      </c>
    </row>
    <row r="1580" spans="1:23" ht="16.5" x14ac:dyDescent="0.3">
      <c r="A1580" s="3">
        <v>1579</v>
      </c>
      <c r="B1580" s="1">
        <v>45409</v>
      </c>
      <c r="C1580" s="1" t="s">
        <v>59</v>
      </c>
      <c r="D1580" t="s">
        <v>22</v>
      </c>
      <c r="E1580">
        <v>7</v>
      </c>
      <c r="F1580" t="s">
        <v>25</v>
      </c>
      <c r="G1580">
        <v>97</v>
      </c>
      <c r="H1580">
        <v>7</v>
      </c>
      <c r="I1580" s="2">
        <f>IFERROR(Table2[[#This Row],[Defects]]/Table2[[#This Row],[Units Produced]],"")</f>
        <v>7.2164948453608241E-2</v>
      </c>
      <c r="J1580">
        <v>10.25</v>
      </c>
      <c r="K1580" s="4">
        <f>IFERROR(Table2[[#This Row],[Units Produced]]/Table2[[#This Row],[Production Time Hours]],"")</f>
        <v>9.463414634146341</v>
      </c>
      <c r="L1580">
        <v>28.74</v>
      </c>
      <c r="M1580">
        <v>20.69</v>
      </c>
      <c r="N1580">
        <v>478.73</v>
      </c>
      <c r="O1580">
        <v>3</v>
      </c>
      <c r="P1580">
        <v>1.52</v>
      </c>
      <c r="Q1580">
        <v>1.4</v>
      </c>
      <c r="R1580">
        <v>2.42</v>
      </c>
      <c r="S1580">
        <v>0.05</v>
      </c>
      <c r="T1580">
        <v>1.62</v>
      </c>
      <c r="U1580">
        <v>0</v>
      </c>
      <c r="V1580">
        <v>23.9</v>
      </c>
      <c r="W1580">
        <v>33.299999999999997</v>
      </c>
    </row>
    <row r="1581" spans="1:23" ht="16.5" x14ac:dyDescent="0.3">
      <c r="A1581" s="3">
        <v>1580</v>
      </c>
      <c r="B1581" s="1">
        <v>45410</v>
      </c>
      <c r="C1581" s="1" t="s">
        <v>59</v>
      </c>
      <c r="D1581" t="s">
        <v>24</v>
      </c>
      <c r="E1581">
        <v>9</v>
      </c>
      <c r="F1581" t="s">
        <v>21</v>
      </c>
      <c r="G1581">
        <v>149</v>
      </c>
      <c r="H1581">
        <v>7</v>
      </c>
      <c r="I1581" s="2">
        <f>IFERROR(Table2[[#This Row],[Defects]]/Table2[[#This Row],[Units Produced]],"")</f>
        <v>4.6979865771812082E-2</v>
      </c>
      <c r="J1581">
        <v>18.29</v>
      </c>
      <c r="K1581" s="4">
        <f>IFERROR(Table2[[#This Row],[Units Produced]]/Table2[[#This Row],[Production Time Hours]],"")</f>
        <v>8.146528157463095</v>
      </c>
      <c r="L1581">
        <v>30.3</v>
      </c>
      <c r="M1581">
        <v>24.6</v>
      </c>
      <c r="N1581">
        <v>227.79</v>
      </c>
      <c r="O1581">
        <v>4</v>
      </c>
      <c r="P1581">
        <v>4.0599999999999996</v>
      </c>
      <c r="Q1581">
        <v>1.58</v>
      </c>
      <c r="R1581">
        <v>2.04</v>
      </c>
      <c r="S1581">
        <v>1.4E-2</v>
      </c>
      <c r="U1581">
        <v>1</v>
      </c>
      <c r="V1581">
        <v>19.600000000000001</v>
      </c>
      <c r="W1581">
        <v>51.7</v>
      </c>
    </row>
    <row r="1582" spans="1:23" ht="16.5" x14ac:dyDescent="0.3">
      <c r="A1582" s="3">
        <v>1581</v>
      </c>
      <c r="B1582" s="1">
        <v>45411</v>
      </c>
      <c r="C1582" s="1" t="s">
        <v>59</v>
      </c>
      <c r="D1582" t="s">
        <v>24</v>
      </c>
      <c r="E1582">
        <v>12</v>
      </c>
      <c r="F1582" t="s">
        <v>23</v>
      </c>
      <c r="G1582">
        <v>141</v>
      </c>
      <c r="H1582">
        <v>5</v>
      </c>
      <c r="I1582" s="2">
        <f>IFERROR(Table2[[#This Row],[Defects]]/Table2[[#This Row],[Units Produced]],"")</f>
        <v>3.5460992907801421E-2</v>
      </c>
      <c r="J1582">
        <v>2.63</v>
      </c>
      <c r="K1582" s="4">
        <f>IFERROR(Table2[[#This Row],[Units Produced]]/Table2[[#This Row],[Production Time Hours]],"")</f>
        <v>53.612167300380229</v>
      </c>
      <c r="L1582">
        <v>37.47</v>
      </c>
      <c r="M1582">
        <v>18.36</v>
      </c>
      <c r="N1582">
        <v>371.77</v>
      </c>
      <c r="O1582">
        <v>1</v>
      </c>
      <c r="P1582">
        <v>1.04</v>
      </c>
      <c r="Q1582">
        <v>2.08</v>
      </c>
      <c r="R1582">
        <v>0.92</v>
      </c>
      <c r="S1582">
        <v>0.01</v>
      </c>
      <c r="U1582">
        <v>0</v>
      </c>
      <c r="V1582">
        <v>18.5</v>
      </c>
      <c r="W1582">
        <v>41.1</v>
      </c>
    </row>
    <row r="1583" spans="1:23" ht="16.5" x14ac:dyDescent="0.3">
      <c r="A1583" s="3">
        <v>1582</v>
      </c>
      <c r="B1583" s="1">
        <v>45412</v>
      </c>
      <c r="C1583" s="1" t="s">
        <v>59</v>
      </c>
      <c r="D1583" t="s">
        <v>26</v>
      </c>
      <c r="E1583">
        <v>14</v>
      </c>
      <c r="F1583" t="s">
        <v>23</v>
      </c>
      <c r="G1583">
        <v>162</v>
      </c>
      <c r="H1583">
        <v>3</v>
      </c>
      <c r="I1583" s="2">
        <f>IFERROR(Table2[[#This Row],[Defects]]/Table2[[#This Row],[Units Produced]],"")</f>
        <v>1.8518518518518517E-2</v>
      </c>
      <c r="J1583">
        <v>10.09</v>
      </c>
      <c r="K1583" s="4">
        <f>IFERROR(Table2[[#This Row],[Units Produced]]/Table2[[#This Row],[Production Time Hours]],"")</f>
        <v>16.055500495540137</v>
      </c>
      <c r="L1583">
        <v>33.79</v>
      </c>
      <c r="M1583">
        <v>17.25</v>
      </c>
      <c r="N1583">
        <v>352.1</v>
      </c>
      <c r="O1583">
        <v>3</v>
      </c>
      <c r="P1583">
        <v>4</v>
      </c>
      <c r="Q1583">
        <v>2.7</v>
      </c>
      <c r="R1583">
        <v>1.1599999999999999</v>
      </c>
      <c r="S1583">
        <v>3.9E-2</v>
      </c>
      <c r="U1583">
        <v>2</v>
      </c>
      <c r="V1583">
        <v>19.899999999999999</v>
      </c>
      <c r="W1583">
        <v>31.3</v>
      </c>
    </row>
    <row r="1584" spans="1:23" ht="16.5" x14ac:dyDescent="0.3">
      <c r="A1584" s="3">
        <v>1583</v>
      </c>
      <c r="B1584" s="1">
        <v>45413</v>
      </c>
      <c r="C1584" s="1" t="s">
        <v>60</v>
      </c>
      <c r="D1584" t="s">
        <v>20</v>
      </c>
      <c r="E1584">
        <v>3</v>
      </c>
      <c r="F1584" t="s">
        <v>25</v>
      </c>
      <c r="G1584">
        <v>189</v>
      </c>
      <c r="H1584">
        <v>1</v>
      </c>
      <c r="I1584" s="2">
        <f>IFERROR(Table2[[#This Row],[Defects]]/Table2[[#This Row],[Units Produced]],"")</f>
        <v>5.2910052910052907E-3</v>
      </c>
      <c r="J1584">
        <v>6.4</v>
      </c>
      <c r="K1584" s="4">
        <f>IFERROR(Table2[[#This Row],[Units Produced]]/Table2[[#This Row],[Production Time Hours]],"")</f>
        <v>29.53125</v>
      </c>
      <c r="L1584">
        <v>23.08</v>
      </c>
      <c r="M1584">
        <v>21.58</v>
      </c>
      <c r="N1584">
        <v>416.11</v>
      </c>
      <c r="O1584">
        <v>2</v>
      </c>
      <c r="P1584">
        <v>4.3099999999999996</v>
      </c>
      <c r="R1584">
        <v>1.1599999999999999</v>
      </c>
      <c r="S1584">
        <v>4.4999999999999998E-2</v>
      </c>
      <c r="T1584">
        <v>1.0900000000000001</v>
      </c>
      <c r="U1584">
        <v>1</v>
      </c>
      <c r="V1584">
        <v>24.1</v>
      </c>
      <c r="W1584">
        <v>31.5</v>
      </c>
    </row>
    <row r="1585" spans="1:23" ht="16.5" x14ac:dyDescent="0.3">
      <c r="A1585" s="3">
        <v>1584</v>
      </c>
      <c r="B1585" s="1">
        <v>45414</v>
      </c>
      <c r="C1585" s="1" t="s">
        <v>60</v>
      </c>
      <c r="D1585" t="s">
        <v>22</v>
      </c>
      <c r="E1585">
        <v>8</v>
      </c>
      <c r="F1585" t="s">
        <v>21</v>
      </c>
      <c r="G1585">
        <v>148</v>
      </c>
      <c r="H1585">
        <v>5</v>
      </c>
      <c r="I1585" s="2">
        <f>IFERROR(Table2[[#This Row],[Defects]]/Table2[[#This Row],[Units Produced]],"")</f>
        <v>3.3783783783783786E-2</v>
      </c>
      <c r="J1585">
        <v>17.23</v>
      </c>
      <c r="K1585" s="4">
        <f>IFERROR(Table2[[#This Row],[Units Produced]]/Table2[[#This Row],[Production Time Hours]],"")</f>
        <v>8.5896691816598949</v>
      </c>
      <c r="L1585">
        <v>31.23</v>
      </c>
      <c r="M1585">
        <v>29.15</v>
      </c>
      <c r="N1585">
        <v>418.1</v>
      </c>
      <c r="O1585">
        <v>4</v>
      </c>
      <c r="P1585">
        <v>1.34</v>
      </c>
      <c r="Q1585">
        <v>2.13</v>
      </c>
      <c r="R1585">
        <v>2.0499999999999998</v>
      </c>
      <c r="S1585">
        <v>3.3000000000000002E-2</v>
      </c>
      <c r="T1585">
        <v>1.1200000000000001</v>
      </c>
      <c r="U1585">
        <v>2</v>
      </c>
      <c r="V1585">
        <v>20.100000000000001</v>
      </c>
      <c r="W1585">
        <v>39.799999999999997</v>
      </c>
    </row>
    <row r="1586" spans="1:23" ht="16.5" x14ac:dyDescent="0.3">
      <c r="A1586" s="3">
        <v>1585</v>
      </c>
      <c r="B1586" s="1">
        <v>45415</v>
      </c>
      <c r="C1586" s="1" t="s">
        <v>60</v>
      </c>
      <c r="D1586" t="s">
        <v>20</v>
      </c>
      <c r="E1586">
        <v>2</v>
      </c>
      <c r="F1586" t="s">
        <v>25</v>
      </c>
      <c r="G1586">
        <v>54</v>
      </c>
      <c r="H1586">
        <v>1</v>
      </c>
      <c r="I1586" s="2">
        <f>IFERROR(Table2[[#This Row],[Defects]]/Table2[[#This Row],[Units Produced]],"")</f>
        <v>1.8518518518518517E-2</v>
      </c>
      <c r="J1586">
        <v>20.99</v>
      </c>
      <c r="K1586" s="4">
        <f>IFERROR(Table2[[#This Row],[Units Produced]]/Table2[[#This Row],[Production Time Hours]],"")</f>
        <v>2.5726536445926635</v>
      </c>
      <c r="L1586">
        <v>10.78</v>
      </c>
      <c r="M1586">
        <v>29.23</v>
      </c>
      <c r="N1586">
        <v>101.46</v>
      </c>
      <c r="O1586">
        <v>2</v>
      </c>
      <c r="P1586">
        <v>3.4</v>
      </c>
      <c r="Q1586">
        <v>2.57</v>
      </c>
      <c r="R1586">
        <v>1.43</v>
      </c>
      <c r="S1586">
        <v>1.2E-2</v>
      </c>
      <c r="T1586">
        <v>0.89</v>
      </c>
      <c r="U1586">
        <v>1</v>
      </c>
      <c r="V1586">
        <v>22.1</v>
      </c>
      <c r="W1586">
        <v>54.7</v>
      </c>
    </row>
    <row r="1587" spans="1:23" ht="16.5" x14ac:dyDescent="0.3">
      <c r="A1587" s="3">
        <v>1586</v>
      </c>
      <c r="B1587" s="1">
        <v>45416</v>
      </c>
      <c r="C1587" s="1" t="s">
        <v>60</v>
      </c>
      <c r="D1587" t="s">
        <v>24</v>
      </c>
      <c r="E1587">
        <v>10</v>
      </c>
      <c r="F1587" t="s">
        <v>25</v>
      </c>
      <c r="G1587">
        <v>115</v>
      </c>
      <c r="H1587">
        <v>8</v>
      </c>
      <c r="I1587" s="2">
        <f>IFERROR(Table2[[#This Row],[Defects]]/Table2[[#This Row],[Units Produced]],"")</f>
        <v>6.9565217391304349E-2</v>
      </c>
      <c r="J1587">
        <v>18.649999999999999</v>
      </c>
      <c r="K1587" s="4">
        <f>IFERROR(Table2[[#This Row],[Units Produced]]/Table2[[#This Row],[Production Time Hours]],"")</f>
        <v>6.1662198391420917</v>
      </c>
      <c r="L1587">
        <v>37.49</v>
      </c>
      <c r="M1587">
        <v>27.75</v>
      </c>
      <c r="N1587">
        <v>447.3</v>
      </c>
      <c r="O1587">
        <v>1</v>
      </c>
      <c r="P1587">
        <v>2.23</v>
      </c>
      <c r="Q1587">
        <v>1.88</v>
      </c>
      <c r="R1587">
        <v>1.96</v>
      </c>
      <c r="S1587">
        <v>4.2000000000000003E-2</v>
      </c>
      <c r="T1587">
        <v>1.43</v>
      </c>
      <c r="U1587">
        <v>1</v>
      </c>
      <c r="V1587">
        <v>23.8</v>
      </c>
      <c r="W1587">
        <v>55.7</v>
      </c>
    </row>
    <row r="1588" spans="1:23" ht="16.5" x14ac:dyDescent="0.3">
      <c r="A1588" s="3">
        <v>1587</v>
      </c>
      <c r="B1588" s="1">
        <v>45417</v>
      </c>
      <c r="C1588" s="1" t="s">
        <v>60</v>
      </c>
      <c r="D1588" t="s">
        <v>22</v>
      </c>
      <c r="E1588">
        <v>5</v>
      </c>
      <c r="F1588" t="s">
        <v>23</v>
      </c>
      <c r="G1588">
        <v>155</v>
      </c>
      <c r="H1588">
        <v>8</v>
      </c>
      <c r="I1588" s="2">
        <f>IFERROR(Table2[[#This Row],[Defects]]/Table2[[#This Row],[Units Produced]],"")</f>
        <v>5.1612903225806452E-2</v>
      </c>
      <c r="J1588">
        <v>13.64</v>
      </c>
      <c r="K1588" s="4">
        <f>IFERROR(Table2[[#This Row],[Units Produced]]/Table2[[#This Row],[Production Time Hours]],"")</f>
        <v>11.363636363636363</v>
      </c>
      <c r="L1588">
        <v>19.29</v>
      </c>
      <c r="M1588">
        <v>18.86</v>
      </c>
      <c r="N1588">
        <v>147.19</v>
      </c>
      <c r="O1588">
        <v>1</v>
      </c>
      <c r="P1588">
        <v>2.83</v>
      </c>
      <c r="Q1588">
        <v>2.25</v>
      </c>
      <c r="R1588">
        <v>0.59</v>
      </c>
      <c r="S1588">
        <v>1.7000000000000001E-2</v>
      </c>
      <c r="U1588">
        <v>1</v>
      </c>
      <c r="V1588">
        <v>20.399999999999999</v>
      </c>
      <c r="W1588">
        <v>56.1</v>
      </c>
    </row>
    <row r="1589" spans="1:23" ht="16.5" x14ac:dyDescent="0.3">
      <c r="A1589" s="3">
        <v>1588</v>
      </c>
      <c r="B1589" s="1">
        <v>45418</v>
      </c>
      <c r="C1589" s="1" t="s">
        <v>60</v>
      </c>
      <c r="D1589" t="s">
        <v>26</v>
      </c>
      <c r="E1589">
        <v>13</v>
      </c>
      <c r="F1589" t="s">
        <v>23</v>
      </c>
      <c r="G1589">
        <v>95</v>
      </c>
      <c r="H1589">
        <v>1</v>
      </c>
      <c r="I1589" s="2">
        <f>IFERROR(Table2[[#This Row],[Defects]]/Table2[[#This Row],[Units Produced]],"")</f>
        <v>1.0526315789473684E-2</v>
      </c>
      <c r="J1589">
        <v>20.399999999999999</v>
      </c>
      <c r="K1589" s="4">
        <f>IFERROR(Table2[[#This Row],[Units Produced]]/Table2[[#This Row],[Production Time Hours]],"")</f>
        <v>4.6568627450980395</v>
      </c>
      <c r="L1589">
        <v>43.31</v>
      </c>
      <c r="M1589">
        <v>25.41</v>
      </c>
      <c r="N1589">
        <v>121.06</v>
      </c>
      <c r="O1589">
        <v>3</v>
      </c>
      <c r="P1589">
        <v>2.92</v>
      </c>
      <c r="Q1589">
        <v>2.65</v>
      </c>
      <c r="R1589">
        <v>1.83</v>
      </c>
      <c r="S1589">
        <v>2.9000000000000001E-2</v>
      </c>
      <c r="T1589">
        <v>0.67</v>
      </c>
      <c r="U1589">
        <v>1</v>
      </c>
      <c r="V1589">
        <v>22.3</v>
      </c>
      <c r="W1589">
        <v>35.5</v>
      </c>
    </row>
    <row r="1590" spans="1:23" ht="16.5" x14ac:dyDescent="0.3">
      <c r="A1590" s="3">
        <v>1589</v>
      </c>
      <c r="B1590" s="1">
        <v>45419</v>
      </c>
      <c r="C1590" s="1" t="s">
        <v>60</v>
      </c>
      <c r="D1590" t="s">
        <v>24</v>
      </c>
      <c r="E1590">
        <v>9</v>
      </c>
      <c r="F1590" t="s">
        <v>25</v>
      </c>
      <c r="G1590">
        <v>126</v>
      </c>
      <c r="H1590">
        <v>4</v>
      </c>
      <c r="I1590" s="2">
        <f>IFERROR(Table2[[#This Row],[Defects]]/Table2[[#This Row],[Units Produced]],"")</f>
        <v>3.1746031746031744E-2</v>
      </c>
      <c r="J1590">
        <v>20.69</v>
      </c>
      <c r="K1590" s="4">
        <f>IFERROR(Table2[[#This Row],[Units Produced]]/Table2[[#This Row],[Production Time Hours]],"")</f>
        <v>6.0898985016916383</v>
      </c>
      <c r="L1590">
        <v>38.94</v>
      </c>
      <c r="M1590">
        <v>29.43</v>
      </c>
      <c r="N1590">
        <v>422.87</v>
      </c>
      <c r="O1590">
        <v>4</v>
      </c>
      <c r="P1590">
        <v>1</v>
      </c>
      <c r="Q1590">
        <v>2.64</v>
      </c>
      <c r="R1590">
        <v>1.1299999999999999</v>
      </c>
      <c r="S1590">
        <v>2.5000000000000001E-2</v>
      </c>
      <c r="T1590">
        <v>0.16</v>
      </c>
      <c r="U1590">
        <v>0</v>
      </c>
      <c r="V1590">
        <v>23.5</v>
      </c>
      <c r="W1590">
        <v>47.4</v>
      </c>
    </row>
    <row r="1591" spans="1:23" ht="16.5" x14ac:dyDescent="0.3">
      <c r="A1591" s="3">
        <v>1590</v>
      </c>
      <c r="B1591" s="1">
        <v>45420</v>
      </c>
      <c r="C1591" s="1" t="s">
        <v>60</v>
      </c>
      <c r="D1591" t="s">
        <v>24</v>
      </c>
      <c r="E1591">
        <v>10</v>
      </c>
      <c r="F1591" t="s">
        <v>25</v>
      </c>
      <c r="G1591">
        <v>132</v>
      </c>
      <c r="I1591" s="2">
        <f>IFERROR(Table2[[#This Row],[Defects]]/Table2[[#This Row],[Units Produced]],"")</f>
        <v>0</v>
      </c>
      <c r="J1591">
        <v>12.4</v>
      </c>
      <c r="K1591" s="4">
        <f>IFERROR(Table2[[#This Row],[Units Produced]]/Table2[[#This Row],[Production Time Hours]],"")</f>
        <v>10.64516129032258</v>
      </c>
      <c r="L1591">
        <v>16.39</v>
      </c>
      <c r="M1591">
        <v>25.19</v>
      </c>
      <c r="N1591">
        <v>133.88999999999999</v>
      </c>
      <c r="O1591">
        <v>1</v>
      </c>
      <c r="P1591">
        <v>4.28</v>
      </c>
      <c r="Q1591">
        <v>2.44</v>
      </c>
      <c r="R1591">
        <v>0.94</v>
      </c>
      <c r="S1591">
        <v>0.03</v>
      </c>
      <c r="T1591">
        <v>1.99</v>
      </c>
      <c r="U1591">
        <v>0</v>
      </c>
      <c r="V1591">
        <v>20.9</v>
      </c>
      <c r="W1591">
        <v>32.5</v>
      </c>
    </row>
    <row r="1592" spans="1:23" ht="16.5" x14ac:dyDescent="0.3">
      <c r="A1592" s="3">
        <v>1591</v>
      </c>
      <c r="B1592" s="1">
        <v>45421</v>
      </c>
      <c r="C1592" s="1" t="s">
        <v>60</v>
      </c>
      <c r="D1592" t="s">
        <v>27</v>
      </c>
      <c r="E1592">
        <v>17</v>
      </c>
      <c r="F1592" t="s">
        <v>21</v>
      </c>
      <c r="G1592">
        <v>146</v>
      </c>
      <c r="H1592">
        <v>7</v>
      </c>
      <c r="I1592" s="2">
        <f>IFERROR(Table2[[#This Row],[Defects]]/Table2[[#This Row],[Units Produced]],"")</f>
        <v>4.7945205479452052E-2</v>
      </c>
      <c r="J1592">
        <v>20.66</v>
      </c>
      <c r="K1592" s="4">
        <f>IFERROR(Table2[[#This Row],[Units Produced]]/Table2[[#This Row],[Production Time Hours]],"")</f>
        <v>7.0667957405614716</v>
      </c>
      <c r="L1592">
        <v>22.88</v>
      </c>
      <c r="M1592">
        <v>24.17</v>
      </c>
      <c r="N1592">
        <v>118.04</v>
      </c>
      <c r="O1592">
        <v>2</v>
      </c>
      <c r="P1592">
        <v>4.92</v>
      </c>
      <c r="Q1592">
        <v>1.64</v>
      </c>
      <c r="R1592">
        <v>1.83</v>
      </c>
      <c r="S1592">
        <v>1.6E-2</v>
      </c>
      <c r="T1592">
        <v>1.28</v>
      </c>
      <c r="U1592">
        <v>1</v>
      </c>
      <c r="V1592">
        <v>20.100000000000001</v>
      </c>
      <c r="W1592">
        <v>55.3</v>
      </c>
    </row>
    <row r="1593" spans="1:23" ht="16.5" x14ac:dyDescent="0.3">
      <c r="A1593" s="3">
        <v>1592</v>
      </c>
      <c r="B1593" s="1">
        <v>45422</v>
      </c>
      <c r="C1593" s="1" t="s">
        <v>60</v>
      </c>
      <c r="D1593" t="s">
        <v>26</v>
      </c>
      <c r="E1593">
        <v>14</v>
      </c>
      <c r="F1593" t="s">
        <v>23</v>
      </c>
      <c r="G1593">
        <v>183</v>
      </c>
      <c r="H1593">
        <v>8</v>
      </c>
      <c r="I1593" s="2">
        <f>IFERROR(Table2[[#This Row],[Defects]]/Table2[[#This Row],[Units Produced]],"")</f>
        <v>4.3715846994535519E-2</v>
      </c>
      <c r="J1593">
        <v>21.52</v>
      </c>
      <c r="K1593" s="4">
        <f>IFERROR(Table2[[#This Row],[Units Produced]]/Table2[[#This Row],[Production Time Hours]],"")</f>
        <v>8.503717472118959</v>
      </c>
      <c r="L1593">
        <v>39.9</v>
      </c>
      <c r="M1593">
        <v>16.760000000000002</v>
      </c>
      <c r="N1593">
        <v>196.88</v>
      </c>
      <c r="O1593">
        <v>2</v>
      </c>
      <c r="P1593">
        <v>2.59</v>
      </c>
      <c r="Q1593">
        <v>0.56999999999999995</v>
      </c>
      <c r="R1593">
        <v>0.71</v>
      </c>
      <c r="S1593">
        <v>3.6999999999999998E-2</v>
      </c>
      <c r="U1593">
        <v>1</v>
      </c>
      <c r="V1593">
        <v>19.600000000000001</v>
      </c>
      <c r="W1593">
        <v>57.5</v>
      </c>
    </row>
    <row r="1594" spans="1:23" ht="16.5" x14ac:dyDescent="0.3">
      <c r="A1594" s="3">
        <v>1593</v>
      </c>
      <c r="B1594" s="1">
        <v>45423</v>
      </c>
      <c r="C1594" s="1" t="s">
        <v>60</v>
      </c>
      <c r="D1594" t="s">
        <v>26</v>
      </c>
      <c r="E1594">
        <v>13</v>
      </c>
      <c r="F1594" t="s">
        <v>23</v>
      </c>
      <c r="G1594">
        <v>158</v>
      </c>
      <c r="H1594">
        <v>3</v>
      </c>
      <c r="I1594" s="2">
        <f>IFERROR(Table2[[#This Row],[Defects]]/Table2[[#This Row],[Units Produced]],"")</f>
        <v>1.8987341772151899E-2</v>
      </c>
      <c r="J1594">
        <v>1.2</v>
      </c>
      <c r="K1594" s="4">
        <f>IFERROR(Table2[[#This Row],[Units Produced]]/Table2[[#This Row],[Production Time Hours]],"")</f>
        <v>131.66666666666669</v>
      </c>
      <c r="L1594">
        <v>38.19</v>
      </c>
      <c r="M1594">
        <v>26.22</v>
      </c>
      <c r="N1594">
        <v>309.52999999999997</v>
      </c>
      <c r="O1594">
        <v>1</v>
      </c>
      <c r="P1594">
        <v>0.64</v>
      </c>
      <c r="Q1594">
        <v>2.52</v>
      </c>
      <c r="R1594">
        <v>1.83</v>
      </c>
      <c r="S1594">
        <v>2.5999999999999999E-2</v>
      </c>
      <c r="T1594">
        <v>0.16</v>
      </c>
      <c r="U1594">
        <v>0</v>
      </c>
      <c r="V1594">
        <v>22.1</v>
      </c>
      <c r="W1594">
        <v>52</v>
      </c>
    </row>
    <row r="1595" spans="1:23" ht="16.5" x14ac:dyDescent="0.3">
      <c r="A1595" s="3">
        <v>1594</v>
      </c>
      <c r="B1595" s="1">
        <v>45424</v>
      </c>
      <c r="C1595" s="1" t="s">
        <v>60</v>
      </c>
      <c r="D1595" t="s">
        <v>24</v>
      </c>
      <c r="E1595">
        <v>10</v>
      </c>
      <c r="F1595" t="s">
        <v>23</v>
      </c>
      <c r="G1595">
        <v>72</v>
      </c>
      <c r="H1595">
        <v>4</v>
      </c>
      <c r="I1595" s="2">
        <f>IFERROR(Table2[[#This Row],[Defects]]/Table2[[#This Row],[Units Produced]],"")</f>
        <v>5.5555555555555552E-2</v>
      </c>
      <c r="J1595">
        <v>21.25</v>
      </c>
      <c r="K1595" s="4">
        <f>IFERROR(Table2[[#This Row],[Units Produced]]/Table2[[#This Row],[Production Time Hours]],"")</f>
        <v>3.388235294117647</v>
      </c>
      <c r="L1595">
        <v>31.54</v>
      </c>
      <c r="M1595">
        <v>26.51</v>
      </c>
      <c r="N1595">
        <v>448.11</v>
      </c>
      <c r="O1595">
        <v>3</v>
      </c>
      <c r="Q1595">
        <v>2.2799999999999998</v>
      </c>
      <c r="R1595">
        <v>2.4900000000000002</v>
      </c>
      <c r="S1595">
        <v>2.5000000000000001E-2</v>
      </c>
      <c r="T1595">
        <v>0.56999999999999995</v>
      </c>
      <c r="U1595">
        <v>1</v>
      </c>
      <c r="V1595">
        <v>21.5</v>
      </c>
      <c r="W1595">
        <v>32.9</v>
      </c>
    </row>
    <row r="1596" spans="1:23" ht="16.5" x14ac:dyDescent="0.3">
      <c r="A1596" s="3">
        <v>1595</v>
      </c>
      <c r="B1596" s="1">
        <v>45425</v>
      </c>
      <c r="C1596" s="1" t="s">
        <v>60</v>
      </c>
      <c r="D1596" t="s">
        <v>22</v>
      </c>
      <c r="E1596">
        <v>8</v>
      </c>
      <c r="F1596" t="s">
        <v>23</v>
      </c>
      <c r="G1596">
        <v>154</v>
      </c>
      <c r="H1596">
        <v>9</v>
      </c>
      <c r="I1596" s="2">
        <f>IFERROR(Table2[[#This Row],[Defects]]/Table2[[#This Row],[Units Produced]],"")</f>
        <v>5.844155844155844E-2</v>
      </c>
      <c r="J1596">
        <v>2.2799999999999998</v>
      </c>
      <c r="K1596" s="4">
        <f>IFERROR(Table2[[#This Row],[Units Produced]]/Table2[[#This Row],[Production Time Hours]],"")</f>
        <v>67.543859649122808</v>
      </c>
      <c r="L1596">
        <v>21.79</v>
      </c>
      <c r="M1596">
        <v>17.57</v>
      </c>
      <c r="N1596">
        <v>467.18</v>
      </c>
      <c r="O1596">
        <v>4</v>
      </c>
      <c r="P1596">
        <v>0.82</v>
      </c>
      <c r="R1596">
        <v>2.33</v>
      </c>
      <c r="S1596">
        <v>1.7000000000000001E-2</v>
      </c>
      <c r="U1596">
        <v>0</v>
      </c>
      <c r="V1596">
        <v>22.3</v>
      </c>
      <c r="W1596">
        <v>38.299999999999997</v>
      </c>
    </row>
    <row r="1597" spans="1:23" ht="16.5" x14ac:dyDescent="0.3">
      <c r="A1597" s="3">
        <v>1596</v>
      </c>
      <c r="B1597" s="1">
        <v>45426</v>
      </c>
      <c r="C1597" s="1" t="s">
        <v>60</v>
      </c>
      <c r="D1597" t="s">
        <v>22</v>
      </c>
      <c r="E1597">
        <v>6</v>
      </c>
      <c r="F1597" t="s">
        <v>25</v>
      </c>
      <c r="G1597">
        <v>181</v>
      </c>
      <c r="H1597">
        <v>4</v>
      </c>
      <c r="I1597" s="2">
        <f>IFERROR(Table2[[#This Row],[Defects]]/Table2[[#This Row],[Units Produced]],"")</f>
        <v>2.2099447513812154E-2</v>
      </c>
      <c r="J1597">
        <v>7.88</v>
      </c>
      <c r="K1597" s="4">
        <f>IFERROR(Table2[[#This Row],[Units Produced]]/Table2[[#This Row],[Production Time Hours]],"")</f>
        <v>22.969543147208121</v>
      </c>
      <c r="L1597">
        <v>30.9</v>
      </c>
      <c r="M1597">
        <v>20.98</v>
      </c>
      <c r="N1597">
        <v>281.35000000000002</v>
      </c>
      <c r="O1597">
        <v>4</v>
      </c>
      <c r="P1597">
        <v>0.21</v>
      </c>
      <c r="Q1597">
        <v>0.38</v>
      </c>
      <c r="R1597">
        <v>2.0299999999999998</v>
      </c>
      <c r="S1597">
        <v>3.5000000000000003E-2</v>
      </c>
      <c r="T1597">
        <v>1.46</v>
      </c>
      <c r="U1597">
        <v>1</v>
      </c>
      <c r="V1597">
        <v>19.8</v>
      </c>
      <c r="W1597">
        <v>53.7</v>
      </c>
    </row>
    <row r="1598" spans="1:23" ht="16.5" x14ac:dyDescent="0.3">
      <c r="A1598" s="3">
        <v>1597</v>
      </c>
      <c r="B1598" s="1">
        <v>45427</v>
      </c>
      <c r="C1598" s="1" t="s">
        <v>60</v>
      </c>
      <c r="D1598" t="s">
        <v>20</v>
      </c>
      <c r="E1598">
        <v>2</v>
      </c>
      <c r="F1598" t="s">
        <v>21</v>
      </c>
      <c r="G1598">
        <v>173</v>
      </c>
      <c r="H1598">
        <v>9</v>
      </c>
      <c r="I1598" s="2">
        <f>IFERROR(Table2[[#This Row],[Defects]]/Table2[[#This Row],[Units Produced]],"")</f>
        <v>5.2023121387283239E-2</v>
      </c>
      <c r="J1598">
        <v>13.75</v>
      </c>
      <c r="K1598" s="4">
        <f>IFERROR(Table2[[#This Row],[Units Produced]]/Table2[[#This Row],[Production Time Hours]],"")</f>
        <v>12.581818181818182</v>
      </c>
      <c r="L1598">
        <v>49.66</v>
      </c>
      <c r="M1598">
        <v>23.52</v>
      </c>
      <c r="N1598">
        <v>336.2</v>
      </c>
      <c r="O1598">
        <v>3</v>
      </c>
      <c r="P1598">
        <v>2.35</v>
      </c>
      <c r="R1598">
        <v>1.18</v>
      </c>
      <c r="S1598">
        <v>3.5999999999999997E-2</v>
      </c>
      <c r="T1598">
        <v>1.1399999999999999</v>
      </c>
      <c r="U1598">
        <v>0</v>
      </c>
      <c r="V1598">
        <v>23.5</v>
      </c>
      <c r="W1598">
        <v>46.5</v>
      </c>
    </row>
    <row r="1599" spans="1:23" ht="16.5" x14ac:dyDescent="0.3">
      <c r="A1599" s="3">
        <v>1598</v>
      </c>
      <c r="B1599" s="1">
        <v>45428</v>
      </c>
      <c r="C1599" s="1" t="s">
        <v>60</v>
      </c>
      <c r="D1599" t="s">
        <v>27</v>
      </c>
      <c r="E1599">
        <v>18</v>
      </c>
      <c r="F1599" t="s">
        <v>21</v>
      </c>
      <c r="G1599">
        <v>179</v>
      </c>
      <c r="H1599">
        <v>0</v>
      </c>
      <c r="I1599" s="2">
        <f>IFERROR(Table2[[#This Row],[Defects]]/Table2[[#This Row],[Units Produced]],"")</f>
        <v>0</v>
      </c>
      <c r="J1599">
        <v>6.62</v>
      </c>
      <c r="K1599" s="4">
        <f>IFERROR(Table2[[#This Row],[Units Produced]]/Table2[[#This Row],[Production Time Hours]],"")</f>
        <v>27.0392749244713</v>
      </c>
      <c r="L1599">
        <v>26.12</v>
      </c>
      <c r="M1599">
        <v>18.72</v>
      </c>
      <c r="N1599">
        <v>469.57</v>
      </c>
      <c r="O1599">
        <v>3</v>
      </c>
      <c r="P1599">
        <v>3.4</v>
      </c>
      <c r="Q1599">
        <v>2.39</v>
      </c>
      <c r="R1599">
        <v>1.1000000000000001</v>
      </c>
      <c r="S1599">
        <v>1.2999999999999999E-2</v>
      </c>
      <c r="T1599">
        <v>1.93</v>
      </c>
      <c r="U1599">
        <v>0</v>
      </c>
      <c r="V1599">
        <v>20.7</v>
      </c>
      <c r="W1599">
        <v>34.299999999999997</v>
      </c>
    </row>
    <row r="1600" spans="1:23" ht="16.5" x14ac:dyDescent="0.3">
      <c r="A1600" s="3">
        <v>1599</v>
      </c>
      <c r="B1600" s="1">
        <v>45429</v>
      </c>
      <c r="C1600" s="1" t="s">
        <v>60</v>
      </c>
      <c r="D1600" t="s">
        <v>27</v>
      </c>
      <c r="E1600">
        <v>20</v>
      </c>
      <c r="F1600" t="s">
        <v>23</v>
      </c>
      <c r="G1600">
        <v>90</v>
      </c>
      <c r="H1600">
        <v>1</v>
      </c>
      <c r="I1600" s="2">
        <f>IFERROR(Table2[[#This Row],[Defects]]/Table2[[#This Row],[Units Produced]],"")</f>
        <v>1.1111111111111112E-2</v>
      </c>
      <c r="J1600">
        <v>21.14</v>
      </c>
      <c r="K1600" s="4">
        <f>IFERROR(Table2[[#This Row],[Units Produced]]/Table2[[#This Row],[Production Time Hours]],"")</f>
        <v>4.2573320719016081</v>
      </c>
      <c r="L1600">
        <v>31</v>
      </c>
      <c r="M1600">
        <v>29.74</v>
      </c>
      <c r="N1600">
        <v>409.54</v>
      </c>
      <c r="O1600">
        <v>4</v>
      </c>
      <c r="P1600">
        <v>2.4900000000000002</v>
      </c>
      <c r="Q1600">
        <v>1.19</v>
      </c>
      <c r="R1600">
        <v>2.44</v>
      </c>
      <c r="S1600">
        <v>4.2999999999999997E-2</v>
      </c>
      <c r="T1600">
        <v>0.52</v>
      </c>
      <c r="U1600">
        <v>0</v>
      </c>
      <c r="V1600">
        <v>24</v>
      </c>
      <c r="W1600">
        <v>59.8</v>
      </c>
    </row>
    <row r="1601" spans="1:23" ht="16.5" x14ac:dyDescent="0.3">
      <c r="A1601" s="3">
        <v>1600</v>
      </c>
      <c r="B1601" s="1">
        <v>45430</v>
      </c>
      <c r="C1601" s="1" t="s">
        <v>60</v>
      </c>
      <c r="D1601" t="s">
        <v>20</v>
      </c>
      <c r="E1601">
        <v>2</v>
      </c>
      <c r="F1601" t="s">
        <v>25</v>
      </c>
      <c r="G1601">
        <v>158</v>
      </c>
      <c r="H1601">
        <v>1</v>
      </c>
      <c r="I1601" s="2">
        <f>IFERROR(Table2[[#This Row],[Defects]]/Table2[[#This Row],[Units Produced]],"")</f>
        <v>6.3291139240506328E-3</v>
      </c>
      <c r="J1601">
        <v>19.13</v>
      </c>
      <c r="K1601" s="4">
        <f>IFERROR(Table2[[#This Row],[Units Produced]]/Table2[[#This Row],[Production Time Hours]],"")</f>
        <v>8.2592786199686365</v>
      </c>
      <c r="L1601">
        <v>42.11</v>
      </c>
      <c r="M1601">
        <v>17.5</v>
      </c>
      <c r="N1601">
        <v>348.83</v>
      </c>
      <c r="O1601">
        <v>2</v>
      </c>
      <c r="P1601">
        <v>0.97</v>
      </c>
      <c r="R1601">
        <v>0.7</v>
      </c>
      <c r="S1601">
        <v>4.4999999999999998E-2</v>
      </c>
      <c r="T1601">
        <v>1.67</v>
      </c>
      <c r="U1601">
        <v>2</v>
      </c>
      <c r="V1601">
        <v>19.5</v>
      </c>
      <c r="W1601">
        <v>46.9</v>
      </c>
    </row>
    <row r="1602" spans="1:23" ht="16.5" x14ac:dyDescent="0.3">
      <c r="A1602" s="3">
        <v>1601</v>
      </c>
      <c r="B1602" s="1">
        <v>45431</v>
      </c>
      <c r="C1602" s="1" t="s">
        <v>60</v>
      </c>
      <c r="D1602" t="s">
        <v>20</v>
      </c>
      <c r="E1602">
        <v>4</v>
      </c>
      <c r="F1602" t="s">
        <v>25</v>
      </c>
      <c r="G1602">
        <v>75</v>
      </c>
      <c r="H1602">
        <v>8</v>
      </c>
      <c r="I1602" s="2">
        <f>IFERROR(Table2[[#This Row],[Defects]]/Table2[[#This Row],[Units Produced]],"")</f>
        <v>0.10666666666666667</v>
      </c>
      <c r="J1602">
        <v>12.14</v>
      </c>
      <c r="K1602" s="4">
        <f>IFERROR(Table2[[#This Row],[Units Produced]]/Table2[[#This Row],[Production Time Hours]],"")</f>
        <v>6.1779242174629321</v>
      </c>
      <c r="L1602">
        <v>11.13</v>
      </c>
      <c r="M1602">
        <v>29.47</v>
      </c>
      <c r="N1602">
        <v>197.97</v>
      </c>
      <c r="O1602">
        <v>3</v>
      </c>
      <c r="P1602">
        <v>2.41</v>
      </c>
      <c r="Q1602">
        <v>2.86</v>
      </c>
      <c r="R1602">
        <v>0.92</v>
      </c>
      <c r="S1602">
        <v>0.05</v>
      </c>
      <c r="U1602">
        <v>2</v>
      </c>
      <c r="V1602">
        <v>25</v>
      </c>
      <c r="W1602">
        <v>33.299999999999997</v>
      </c>
    </row>
    <row r="1603" spans="1:23" ht="16.5" x14ac:dyDescent="0.3">
      <c r="A1603" s="3">
        <v>1602</v>
      </c>
      <c r="B1603" s="1">
        <v>45432</v>
      </c>
      <c r="C1603" s="1" t="s">
        <v>60</v>
      </c>
      <c r="D1603" t="s">
        <v>20</v>
      </c>
      <c r="E1603">
        <v>2</v>
      </c>
      <c r="F1603" t="s">
        <v>25</v>
      </c>
      <c r="G1603">
        <v>78</v>
      </c>
      <c r="H1603">
        <v>6</v>
      </c>
      <c r="I1603" s="2">
        <f>IFERROR(Table2[[#This Row],[Defects]]/Table2[[#This Row],[Units Produced]],"")</f>
        <v>7.6923076923076927E-2</v>
      </c>
      <c r="J1603">
        <v>20.260000000000002</v>
      </c>
      <c r="K1603" s="4">
        <f>IFERROR(Table2[[#This Row],[Units Produced]]/Table2[[#This Row],[Production Time Hours]],"")</f>
        <v>3.8499506416584399</v>
      </c>
      <c r="L1603">
        <v>46.68</v>
      </c>
      <c r="M1603">
        <v>17.48</v>
      </c>
      <c r="N1603">
        <v>288.26</v>
      </c>
      <c r="O1603">
        <v>1</v>
      </c>
      <c r="P1603">
        <v>0.83</v>
      </c>
      <c r="R1603">
        <v>2.16</v>
      </c>
      <c r="S1603">
        <v>2.4E-2</v>
      </c>
      <c r="T1603">
        <v>0.12</v>
      </c>
      <c r="U1603">
        <v>0</v>
      </c>
      <c r="V1603">
        <v>20.399999999999999</v>
      </c>
      <c r="W1603">
        <v>39.299999999999997</v>
      </c>
    </row>
    <row r="1604" spans="1:23" ht="16.5" x14ac:dyDescent="0.3">
      <c r="A1604" s="3">
        <v>1603</v>
      </c>
      <c r="B1604" s="1">
        <v>45433</v>
      </c>
      <c r="C1604" s="1" t="s">
        <v>60</v>
      </c>
      <c r="D1604" t="s">
        <v>26</v>
      </c>
      <c r="E1604">
        <v>13</v>
      </c>
      <c r="F1604" t="s">
        <v>25</v>
      </c>
      <c r="G1604">
        <v>168</v>
      </c>
      <c r="H1604">
        <v>1</v>
      </c>
      <c r="I1604" s="2">
        <f>IFERROR(Table2[[#This Row],[Defects]]/Table2[[#This Row],[Units Produced]],"")</f>
        <v>5.9523809523809521E-3</v>
      </c>
      <c r="J1604">
        <v>19.8</v>
      </c>
      <c r="K1604" s="4">
        <f>IFERROR(Table2[[#This Row],[Units Produced]]/Table2[[#This Row],[Production Time Hours]],"")</f>
        <v>8.4848484848484844</v>
      </c>
      <c r="L1604">
        <v>43.91</v>
      </c>
      <c r="M1604">
        <v>22.42</v>
      </c>
      <c r="N1604">
        <v>443.63</v>
      </c>
      <c r="O1604">
        <v>4</v>
      </c>
      <c r="P1604">
        <v>4.5599999999999996</v>
      </c>
      <c r="Q1604">
        <v>0.4</v>
      </c>
      <c r="R1604">
        <v>1.49</v>
      </c>
      <c r="S1604">
        <v>3.4000000000000002E-2</v>
      </c>
      <c r="T1604">
        <v>0.7</v>
      </c>
      <c r="U1604">
        <v>2</v>
      </c>
      <c r="V1604">
        <v>18.7</v>
      </c>
      <c r="W1604">
        <v>58.1</v>
      </c>
    </row>
    <row r="1605" spans="1:23" ht="16.5" x14ac:dyDescent="0.3">
      <c r="A1605" s="3">
        <v>1604</v>
      </c>
      <c r="B1605" s="1">
        <v>45434</v>
      </c>
      <c r="C1605" s="1" t="s">
        <v>60</v>
      </c>
      <c r="D1605" t="s">
        <v>20</v>
      </c>
      <c r="E1605">
        <v>1</v>
      </c>
      <c r="F1605" t="s">
        <v>23</v>
      </c>
      <c r="G1605">
        <v>179</v>
      </c>
      <c r="H1605">
        <v>5</v>
      </c>
      <c r="I1605" s="2">
        <f>IFERROR(Table2[[#This Row],[Defects]]/Table2[[#This Row],[Units Produced]],"")</f>
        <v>2.7932960893854747E-2</v>
      </c>
      <c r="J1605">
        <v>8.58</v>
      </c>
      <c r="K1605" s="4">
        <f>IFERROR(Table2[[#This Row],[Units Produced]]/Table2[[#This Row],[Production Time Hours]],"")</f>
        <v>20.862470862470861</v>
      </c>
      <c r="L1605">
        <v>31.96</v>
      </c>
      <c r="M1605">
        <v>29.81</v>
      </c>
      <c r="N1605">
        <v>224.33</v>
      </c>
      <c r="O1605">
        <v>3</v>
      </c>
      <c r="P1605">
        <v>2.16</v>
      </c>
      <c r="Q1605">
        <v>2.4500000000000002</v>
      </c>
      <c r="R1605">
        <v>2.2999999999999998</v>
      </c>
      <c r="S1605">
        <v>1.4999999999999999E-2</v>
      </c>
      <c r="T1605">
        <v>2</v>
      </c>
      <c r="U1605">
        <v>2</v>
      </c>
      <c r="V1605">
        <v>18.3</v>
      </c>
      <c r="W1605">
        <v>42</v>
      </c>
    </row>
    <row r="1606" spans="1:23" ht="16.5" x14ac:dyDescent="0.3">
      <c r="A1606" s="3">
        <v>1605</v>
      </c>
      <c r="B1606" s="1">
        <v>45435</v>
      </c>
      <c r="C1606" s="1" t="s">
        <v>60</v>
      </c>
      <c r="D1606" t="s">
        <v>26</v>
      </c>
      <c r="E1606">
        <v>16</v>
      </c>
      <c r="F1606" t="s">
        <v>25</v>
      </c>
      <c r="G1606">
        <v>84</v>
      </c>
      <c r="H1606">
        <v>9</v>
      </c>
      <c r="I1606" s="2">
        <f>IFERROR(Table2[[#This Row],[Defects]]/Table2[[#This Row],[Units Produced]],"")</f>
        <v>0.10714285714285714</v>
      </c>
      <c r="J1606">
        <v>2.4900000000000002</v>
      </c>
      <c r="K1606" s="4">
        <f>IFERROR(Table2[[#This Row],[Units Produced]]/Table2[[#This Row],[Production Time Hours]],"")</f>
        <v>33.734939759036145</v>
      </c>
      <c r="L1606">
        <v>31.42</v>
      </c>
      <c r="M1606">
        <v>17.93</v>
      </c>
      <c r="N1606">
        <v>158.1</v>
      </c>
      <c r="O1606">
        <v>4</v>
      </c>
      <c r="P1606">
        <v>1.58</v>
      </c>
      <c r="Q1606">
        <v>1.84</v>
      </c>
      <c r="R1606">
        <v>1.24</v>
      </c>
      <c r="S1606">
        <v>2.7E-2</v>
      </c>
      <c r="T1606">
        <v>0.28999999999999998</v>
      </c>
      <c r="U1606">
        <v>2</v>
      </c>
      <c r="V1606">
        <v>22.2</v>
      </c>
      <c r="W1606">
        <v>42.4</v>
      </c>
    </row>
    <row r="1607" spans="1:23" ht="16.5" x14ac:dyDescent="0.3">
      <c r="A1607" s="3">
        <v>1606</v>
      </c>
      <c r="B1607" s="1">
        <v>45436</v>
      </c>
      <c r="C1607" s="1" t="s">
        <v>60</v>
      </c>
      <c r="D1607" t="s">
        <v>26</v>
      </c>
      <c r="E1607">
        <v>13</v>
      </c>
      <c r="F1607" t="s">
        <v>23</v>
      </c>
      <c r="G1607">
        <v>61</v>
      </c>
      <c r="H1607">
        <v>9</v>
      </c>
      <c r="I1607" s="2">
        <f>IFERROR(Table2[[#This Row],[Defects]]/Table2[[#This Row],[Units Produced]],"")</f>
        <v>0.14754098360655737</v>
      </c>
      <c r="J1607">
        <v>14.62</v>
      </c>
      <c r="K1607" s="4">
        <f>IFERROR(Table2[[#This Row],[Units Produced]]/Table2[[#This Row],[Production Time Hours]],"")</f>
        <v>4.1723666210670318</v>
      </c>
      <c r="L1607">
        <v>46.51</v>
      </c>
      <c r="M1607">
        <v>26.06</v>
      </c>
      <c r="N1607">
        <v>161.77000000000001</v>
      </c>
      <c r="O1607">
        <v>3</v>
      </c>
      <c r="P1607">
        <v>3.93</v>
      </c>
      <c r="Q1607">
        <v>0.16</v>
      </c>
      <c r="R1607">
        <v>1.1100000000000001</v>
      </c>
      <c r="S1607">
        <v>4.3999999999999997E-2</v>
      </c>
      <c r="T1607">
        <v>0.28999999999999998</v>
      </c>
      <c r="U1607">
        <v>1</v>
      </c>
      <c r="V1607">
        <v>21.1</v>
      </c>
      <c r="W1607">
        <v>51.2</v>
      </c>
    </row>
    <row r="1608" spans="1:23" ht="16.5" x14ac:dyDescent="0.3">
      <c r="A1608" s="3">
        <v>1607</v>
      </c>
      <c r="B1608" s="1">
        <v>45437</v>
      </c>
      <c r="C1608" s="1" t="s">
        <v>60</v>
      </c>
      <c r="D1608" t="s">
        <v>24</v>
      </c>
      <c r="E1608">
        <v>9</v>
      </c>
      <c r="F1608" t="s">
        <v>25</v>
      </c>
      <c r="G1608">
        <v>133</v>
      </c>
      <c r="H1608">
        <v>3</v>
      </c>
      <c r="I1608" s="2">
        <f>IFERROR(Table2[[#This Row],[Defects]]/Table2[[#This Row],[Units Produced]],"")</f>
        <v>2.2556390977443608E-2</v>
      </c>
      <c r="J1608">
        <v>19.07</v>
      </c>
      <c r="K1608" s="4">
        <f>IFERROR(Table2[[#This Row],[Units Produced]]/Table2[[#This Row],[Production Time Hours]],"")</f>
        <v>6.9743051914001049</v>
      </c>
      <c r="L1608">
        <v>38.21</v>
      </c>
      <c r="M1608">
        <v>22.66</v>
      </c>
      <c r="N1608">
        <v>409</v>
      </c>
      <c r="O1608">
        <v>2</v>
      </c>
      <c r="P1608">
        <v>2.74</v>
      </c>
      <c r="Q1608">
        <v>2.1</v>
      </c>
      <c r="R1608">
        <v>1.69</v>
      </c>
      <c r="S1608">
        <v>3.9E-2</v>
      </c>
      <c r="T1608">
        <v>1.1599999999999999</v>
      </c>
      <c r="U1608">
        <v>1</v>
      </c>
      <c r="V1608">
        <v>22.1</v>
      </c>
      <c r="W1608">
        <v>46.6</v>
      </c>
    </row>
    <row r="1609" spans="1:23" ht="16.5" x14ac:dyDescent="0.3">
      <c r="A1609" s="3">
        <v>1608</v>
      </c>
      <c r="B1609" s="1">
        <v>45438</v>
      </c>
      <c r="C1609" s="1" t="s">
        <v>60</v>
      </c>
      <c r="D1609" t="s">
        <v>27</v>
      </c>
      <c r="E1609">
        <v>19</v>
      </c>
      <c r="F1609" t="s">
        <v>23</v>
      </c>
      <c r="G1609">
        <v>161</v>
      </c>
      <c r="H1609">
        <v>3</v>
      </c>
      <c r="I1609" s="2">
        <f>IFERROR(Table2[[#This Row],[Defects]]/Table2[[#This Row],[Units Produced]],"")</f>
        <v>1.8633540372670808E-2</v>
      </c>
      <c r="J1609">
        <v>22.32</v>
      </c>
      <c r="K1609" s="4">
        <f>IFERROR(Table2[[#This Row],[Units Produced]]/Table2[[#This Row],[Production Time Hours]],"")</f>
        <v>7.2132616487455197</v>
      </c>
      <c r="L1609">
        <v>40.630000000000003</v>
      </c>
      <c r="M1609">
        <v>21.33</v>
      </c>
      <c r="N1609">
        <v>165.97</v>
      </c>
      <c r="O1609">
        <v>2</v>
      </c>
      <c r="Q1609">
        <v>1.1599999999999999</v>
      </c>
      <c r="R1609">
        <v>1.87</v>
      </c>
      <c r="S1609">
        <v>3.1E-2</v>
      </c>
      <c r="T1609">
        <v>1.53</v>
      </c>
      <c r="U1609">
        <v>1</v>
      </c>
      <c r="V1609">
        <v>19.2</v>
      </c>
      <c r="W1609">
        <v>38.299999999999997</v>
      </c>
    </row>
    <row r="1610" spans="1:23" ht="16.5" x14ac:dyDescent="0.3">
      <c r="A1610" s="3">
        <v>1609</v>
      </c>
      <c r="B1610" s="1">
        <v>45439</v>
      </c>
      <c r="C1610" s="1" t="s">
        <v>60</v>
      </c>
      <c r="D1610" t="s">
        <v>22</v>
      </c>
      <c r="E1610">
        <v>7</v>
      </c>
      <c r="F1610" t="s">
        <v>25</v>
      </c>
      <c r="G1610">
        <v>112</v>
      </c>
      <c r="H1610">
        <v>9</v>
      </c>
      <c r="I1610" s="2">
        <f>IFERROR(Table2[[#This Row],[Defects]]/Table2[[#This Row],[Units Produced]],"")</f>
        <v>8.0357142857142863E-2</v>
      </c>
      <c r="J1610">
        <v>1.85</v>
      </c>
      <c r="K1610" s="4">
        <f>IFERROR(Table2[[#This Row],[Units Produced]]/Table2[[#This Row],[Production Time Hours]],"")</f>
        <v>60.54054054054054</v>
      </c>
      <c r="L1610">
        <v>19.190000000000001</v>
      </c>
      <c r="M1610">
        <v>21.25</v>
      </c>
      <c r="N1610">
        <v>117.99</v>
      </c>
      <c r="O1610">
        <v>3</v>
      </c>
      <c r="P1610">
        <v>0.56000000000000005</v>
      </c>
      <c r="Q1610">
        <v>1.37</v>
      </c>
      <c r="R1610">
        <v>1.84</v>
      </c>
      <c r="S1610">
        <v>4.3999999999999997E-2</v>
      </c>
      <c r="T1610">
        <v>0.05</v>
      </c>
      <c r="U1610">
        <v>1</v>
      </c>
      <c r="V1610">
        <v>20.6</v>
      </c>
      <c r="W1610">
        <v>47.5</v>
      </c>
    </row>
    <row r="1611" spans="1:23" ht="16.5" x14ac:dyDescent="0.3">
      <c r="A1611" s="3">
        <v>1610</v>
      </c>
      <c r="B1611" s="1">
        <v>45440</v>
      </c>
      <c r="C1611" s="1" t="s">
        <v>60</v>
      </c>
      <c r="D1611" t="s">
        <v>26</v>
      </c>
      <c r="E1611">
        <v>16</v>
      </c>
      <c r="F1611" t="s">
        <v>23</v>
      </c>
      <c r="G1611">
        <v>152</v>
      </c>
      <c r="H1611">
        <v>0</v>
      </c>
      <c r="I1611" s="2">
        <f>IFERROR(Table2[[#This Row],[Defects]]/Table2[[#This Row],[Units Produced]],"")</f>
        <v>0</v>
      </c>
      <c r="J1611">
        <v>10.3</v>
      </c>
      <c r="K1611" s="4">
        <f>IFERROR(Table2[[#This Row],[Units Produced]]/Table2[[#This Row],[Production Time Hours]],"")</f>
        <v>14.757281553398057</v>
      </c>
      <c r="L1611">
        <v>10.39</v>
      </c>
      <c r="M1611">
        <v>23.36</v>
      </c>
      <c r="N1611">
        <v>441.68</v>
      </c>
      <c r="O1611">
        <v>1</v>
      </c>
      <c r="P1611">
        <v>1.34</v>
      </c>
      <c r="Q1611">
        <v>0.68</v>
      </c>
      <c r="R1611">
        <v>1.01</v>
      </c>
      <c r="S1611">
        <v>4.2999999999999997E-2</v>
      </c>
      <c r="U1611">
        <v>0</v>
      </c>
      <c r="V1611">
        <v>21.1</v>
      </c>
      <c r="W1611">
        <v>32.5</v>
      </c>
    </row>
    <row r="1612" spans="1:23" ht="16.5" x14ac:dyDescent="0.3">
      <c r="A1612" s="3">
        <v>1611</v>
      </c>
      <c r="B1612" s="1">
        <v>45441</v>
      </c>
      <c r="C1612" s="1" t="s">
        <v>60</v>
      </c>
      <c r="D1612" t="s">
        <v>27</v>
      </c>
      <c r="E1612">
        <v>19</v>
      </c>
      <c r="F1612" t="s">
        <v>23</v>
      </c>
      <c r="G1612">
        <v>156</v>
      </c>
      <c r="H1612">
        <v>8</v>
      </c>
      <c r="I1612" s="2">
        <f>IFERROR(Table2[[#This Row],[Defects]]/Table2[[#This Row],[Units Produced]],"")</f>
        <v>5.128205128205128E-2</v>
      </c>
      <c r="J1612">
        <v>16.72</v>
      </c>
      <c r="K1612" s="4">
        <f>IFERROR(Table2[[#This Row],[Units Produced]]/Table2[[#This Row],[Production Time Hours]],"")</f>
        <v>9.330143540669857</v>
      </c>
      <c r="L1612">
        <v>27.58</v>
      </c>
      <c r="M1612">
        <v>26.5</v>
      </c>
      <c r="N1612">
        <v>473.55</v>
      </c>
      <c r="O1612">
        <v>4</v>
      </c>
      <c r="P1612">
        <v>3.82</v>
      </c>
      <c r="Q1612">
        <v>0.53</v>
      </c>
      <c r="R1612">
        <v>2.19</v>
      </c>
      <c r="S1612">
        <v>4.5999999999999999E-2</v>
      </c>
      <c r="T1612">
        <v>0.92</v>
      </c>
      <c r="U1612">
        <v>0</v>
      </c>
      <c r="V1612">
        <v>20.7</v>
      </c>
      <c r="W1612">
        <v>34.9</v>
      </c>
    </row>
    <row r="1613" spans="1:23" ht="16.5" x14ac:dyDescent="0.3">
      <c r="A1613" s="3">
        <v>1612</v>
      </c>
      <c r="B1613" s="1">
        <v>45442</v>
      </c>
      <c r="C1613" s="1" t="s">
        <v>60</v>
      </c>
      <c r="D1613" t="s">
        <v>27</v>
      </c>
      <c r="E1613">
        <v>17</v>
      </c>
      <c r="F1613" t="s">
        <v>25</v>
      </c>
      <c r="G1613">
        <v>73</v>
      </c>
      <c r="H1613">
        <v>2</v>
      </c>
      <c r="I1613" s="2">
        <f>IFERROR(Table2[[#This Row],[Defects]]/Table2[[#This Row],[Units Produced]],"")</f>
        <v>2.7397260273972601E-2</v>
      </c>
      <c r="J1613">
        <v>11.53</v>
      </c>
      <c r="K1613" s="4">
        <f>IFERROR(Table2[[#This Row],[Units Produced]]/Table2[[#This Row],[Production Time Hours]],"")</f>
        <v>6.3313096270598441</v>
      </c>
      <c r="L1613">
        <v>14.33</v>
      </c>
      <c r="M1613">
        <v>19.89</v>
      </c>
      <c r="N1613">
        <v>494.52</v>
      </c>
      <c r="O1613">
        <v>3</v>
      </c>
      <c r="Q1613">
        <v>1.28</v>
      </c>
      <c r="R1613">
        <v>1.42</v>
      </c>
      <c r="S1613">
        <v>1.7999999999999999E-2</v>
      </c>
      <c r="T1613">
        <v>1.37</v>
      </c>
      <c r="U1613">
        <v>1</v>
      </c>
      <c r="V1613">
        <v>24</v>
      </c>
      <c r="W1613">
        <v>56.2</v>
      </c>
    </row>
    <row r="1614" spans="1:23" ht="16.5" x14ac:dyDescent="0.3">
      <c r="A1614" s="3">
        <v>1613</v>
      </c>
      <c r="B1614" s="1">
        <v>45443</v>
      </c>
      <c r="C1614" s="1" t="s">
        <v>60</v>
      </c>
      <c r="D1614" t="s">
        <v>27</v>
      </c>
      <c r="E1614">
        <v>17</v>
      </c>
      <c r="F1614" t="s">
        <v>25</v>
      </c>
      <c r="G1614">
        <v>174</v>
      </c>
      <c r="H1614">
        <v>5</v>
      </c>
      <c r="I1614" s="2">
        <f>IFERROR(Table2[[#This Row],[Defects]]/Table2[[#This Row],[Units Produced]],"")</f>
        <v>2.8735632183908046E-2</v>
      </c>
      <c r="J1614">
        <v>6.16</v>
      </c>
      <c r="K1614" s="4">
        <f>IFERROR(Table2[[#This Row],[Units Produced]]/Table2[[#This Row],[Production Time Hours]],"")</f>
        <v>28.246753246753247</v>
      </c>
      <c r="L1614">
        <v>26.61</v>
      </c>
      <c r="M1614">
        <v>29.94</v>
      </c>
      <c r="N1614">
        <v>246.2</v>
      </c>
      <c r="O1614">
        <v>1</v>
      </c>
      <c r="P1614">
        <v>0.94</v>
      </c>
      <c r="Q1614">
        <v>1.75</v>
      </c>
      <c r="R1614">
        <v>0.66</v>
      </c>
      <c r="S1614">
        <v>1.9E-2</v>
      </c>
      <c r="T1614">
        <v>0.64</v>
      </c>
      <c r="U1614">
        <v>2</v>
      </c>
      <c r="V1614">
        <v>22.6</v>
      </c>
      <c r="W1614">
        <v>34.6</v>
      </c>
    </row>
    <row r="1615" spans="1:23" ht="16.5" x14ac:dyDescent="0.3">
      <c r="A1615" s="3">
        <v>1614</v>
      </c>
      <c r="B1615" s="1">
        <v>45444</v>
      </c>
      <c r="C1615" s="1" t="s">
        <v>61</v>
      </c>
      <c r="D1615" t="s">
        <v>20</v>
      </c>
      <c r="E1615">
        <v>4</v>
      </c>
      <c r="F1615" t="s">
        <v>23</v>
      </c>
      <c r="G1615">
        <v>167</v>
      </c>
      <c r="I1615" s="2">
        <f>IFERROR(Table2[[#This Row],[Defects]]/Table2[[#This Row],[Units Produced]],"")</f>
        <v>0</v>
      </c>
      <c r="J1615">
        <v>14.68</v>
      </c>
      <c r="K1615" s="4">
        <f>IFERROR(Table2[[#This Row],[Units Produced]]/Table2[[#This Row],[Production Time Hours]],"")</f>
        <v>11.376021798365123</v>
      </c>
      <c r="L1615">
        <v>35.26</v>
      </c>
      <c r="M1615">
        <v>28.6</v>
      </c>
      <c r="N1615">
        <v>463.79</v>
      </c>
      <c r="O1615">
        <v>4</v>
      </c>
      <c r="P1615">
        <v>0.19</v>
      </c>
      <c r="Q1615">
        <v>0.65</v>
      </c>
      <c r="R1615">
        <v>1.6</v>
      </c>
      <c r="S1615">
        <v>4.9000000000000002E-2</v>
      </c>
      <c r="T1615">
        <v>1.05</v>
      </c>
      <c r="U1615">
        <v>1</v>
      </c>
      <c r="V1615">
        <v>23.6</v>
      </c>
      <c r="W1615">
        <v>50.8</v>
      </c>
    </row>
    <row r="1616" spans="1:23" ht="16.5" x14ac:dyDescent="0.3">
      <c r="A1616" s="3">
        <v>1615</v>
      </c>
      <c r="B1616" s="1">
        <v>45445</v>
      </c>
      <c r="C1616" s="1" t="s">
        <v>61</v>
      </c>
      <c r="D1616" t="s">
        <v>26</v>
      </c>
      <c r="E1616">
        <v>13</v>
      </c>
      <c r="F1616" t="s">
        <v>21</v>
      </c>
      <c r="G1616">
        <v>139</v>
      </c>
      <c r="H1616">
        <v>4</v>
      </c>
      <c r="I1616" s="2">
        <f>IFERROR(Table2[[#This Row],[Defects]]/Table2[[#This Row],[Units Produced]],"")</f>
        <v>2.8776978417266189E-2</v>
      </c>
      <c r="J1616">
        <v>21.19</v>
      </c>
      <c r="K1616" s="4">
        <f>IFERROR(Table2[[#This Row],[Units Produced]]/Table2[[#This Row],[Production Time Hours]],"")</f>
        <v>6.5596979707409151</v>
      </c>
      <c r="L1616">
        <v>34.21</v>
      </c>
      <c r="M1616">
        <v>22.37</v>
      </c>
      <c r="N1616">
        <v>161.72</v>
      </c>
      <c r="O1616">
        <v>4</v>
      </c>
      <c r="P1616">
        <v>1.86</v>
      </c>
      <c r="Q1616">
        <v>1.36</v>
      </c>
      <c r="R1616">
        <v>1.07</v>
      </c>
      <c r="S1616">
        <v>0.03</v>
      </c>
      <c r="T1616">
        <v>0.82</v>
      </c>
      <c r="U1616">
        <v>1</v>
      </c>
      <c r="V1616">
        <v>22.9</v>
      </c>
      <c r="W1616">
        <v>40.4</v>
      </c>
    </row>
    <row r="1617" spans="1:23" ht="16.5" x14ac:dyDescent="0.3">
      <c r="A1617" s="3">
        <v>1616</v>
      </c>
      <c r="B1617" s="1">
        <v>45446</v>
      </c>
      <c r="C1617" s="1" t="s">
        <v>61</v>
      </c>
      <c r="D1617" t="s">
        <v>20</v>
      </c>
      <c r="E1617">
        <v>2</v>
      </c>
      <c r="F1617" t="s">
        <v>25</v>
      </c>
      <c r="G1617">
        <v>61</v>
      </c>
      <c r="H1617">
        <v>1</v>
      </c>
      <c r="I1617" s="2">
        <f>IFERROR(Table2[[#This Row],[Defects]]/Table2[[#This Row],[Units Produced]],"")</f>
        <v>1.6393442622950821E-2</v>
      </c>
      <c r="J1617">
        <v>22.73</v>
      </c>
      <c r="K1617" s="4">
        <f>IFERROR(Table2[[#This Row],[Units Produced]]/Table2[[#This Row],[Production Time Hours]],"")</f>
        <v>2.6836779586449624</v>
      </c>
      <c r="L1617">
        <v>37.58</v>
      </c>
      <c r="M1617">
        <v>23.02</v>
      </c>
      <c r="N1617">
        <v>497.16</v>
      </c>
      <c r="O1617">
        <v>3</v>
      </c>
      <c r="P1617">
        <v>1.18</v>
      </c>
      <c r="Q1617">
        <v>1.76</v>
      </c>
      <c r="R1617">
        <v>1.68</v>
      </c>
      <c r="S1617">
        <v>3.5999999999999997E-2</v>
      </c>
      <c r="T1617">
        <v>1.04</v>
      </c>
      <c r="U1617">
        <v>0</v>
      </c>
      <c r="V1617">
        <v>24.9</v>
      </c>
      <c r="W1617">
        <v>50.8</v>
      </c>
    </row>
    <row r="1618" spans="1:23" ht="16.5" x14ac:dyDescent="0.3">
      <c r="A1618" s="3">
        <v>1617</v>
      </c>
      <c r="B1618" s="1">
        <v>45447</v>
      </c>
      <c r="C1618" s="1" t="s">
        <v>61</v>
      </c>
      <c r="D1618" t="s">
        <v>20</v>
      </c>
      <c r="E1618">
        <v>4</v>
      </c>
      <c r="F1618" t="s">
        <v>23</v>
      </c>
      <c r="G1618">
        <v>163</v>
      </c>
      <c r="H1618">
        <v>6</v>
      </c>
      <c r="I1618" s="2">
        <f>IFERROR(Table2[[#This Row],[Defects]]/Table2[[#This Row],[Units Produced]],"")</f>
        <v>3.6809815950920248E-2</v>
      </c>
      <c r="J1618">
        <v>23.83</v>
      </c>
      <c r="K1618" s="4">
        <f>IFERROR(Table2[[#This Row],[Units Produced]]/Table2[[#This Row],[Production Time Hours]],"")</f>
        <v>6.840117498950903</v>
      </c>
      <c r="L1618">
        <v>15.66</v>
      </c>
      <c r="M1618">
        <v>25.86</v>
      </c>
      <c r="N1618">
        <v>106.8</v>
      </c>
      <c r="O1618">
        <v>1</v>
      </c>
      <c r="P1618">
        <v>4.74</v>
      </c>
      <c r="Q1618">
        <v>1.45</v>
      </c>
      <c r="R1618">
        <v>0.87</v>
      </c>
      <c r="S1618">
        <v>4.5999999999999999E-2</v>
      </c>
      <c r="T1618">
        <v>1.36</v>
      </c>
      <c r="U1618">
        <v>0</v>
      </c>
      <c r="V1618">
        <v>23.7</v>
      </c>
      <c r="W1618">
        <v>43.4</v>
      </c>
    </row>
    <row r="1619" spans="1:23" ht="16.5" x14ac:dyDescent="0.3">
      <c r="A1619" s="3">
        <v>1618</v>
      </c>
      <c r="B1619" s="1">
        <v>45448</v>
      </c>
      <c r="C1619" s="1" t="s">
        <v>61</v>
      </c>
      <c r="D1619" t="s">
        <v>24</v>
      </c>
      <c r="E1619">
        <v>12</v>
      </c>
      <c r="F1619" t="s">
        <v>21</v>
      </c>
      <c r="G1619">
        <v>153</v>
      </c>
      <c r="H1619">
        <v>7</v>
      </c>
      <c r="I1619" s="2">
        <f>IFERROR(Table2[[#This Row],[Defects]]/Table2[[#This Row],[Units Produced]],"")</f>
        <v>4.5751633986928102E-2</v>
      </c>
      <c r="J1619">
        <v>9.85</v>
      </c>
      <c r="K1619" s="4">
        <f>IFERROR(Table2[[#This Row],[Units Produced]]/Table2[[#This Row],[Production Time Hours]],"")</f>
        <v>15.532994923857869</v>
      </c>
      <c r="L1619">
        <v>19.739999999999998</v>
      </c>
      <c r="M1619">
        <v>19.420000000000002</v>
      </c>
      <c r="N1619">
        <v>238.54</v>
      </c>
      <c r="O1619">
        <v>2</v>
      </c>
      <c r="P1619">
        <v>1.01</v>
      </c>
      <c r="R1619">
        <v>2.15</v>
      </c>
      <c r="S1619">
        <v>3.2000000000000001E-2</v>
      </c>
      <c r="T1619">
        <v>1.39</v>
      </c>
      <c r="U1619">
        <v>0</v>
      </c>
      <c r="V1619">
        <v>24.9</v>
      </c>
      <c r="W1619">
        <v>30.2</v>
      </c>
    </row>
    <row r="1620" spans="1:23" ht="16.5" x14ac:dyDescent="0.3">
      <c r="A1620" s="3">
        <v>1619</v>
      </c>
      <c r="B1620" s="1">
        <v>45449</v>
      </c>
      <c r="C1620" s="1" t="s">
        <v>61</v>
      </c>
      <c r="D1620" t="s">
        <v>20</v>
      </c>
      <c r="E1620">
        <v>3</v>
      </c>
      <c r="F1620" t="s">
        <v>23</v>
      </c>
      <c r="G1620">
        <v>73</v>
      </c>
      <c r="H1620">
        <v>9</v>
      </c>
      <c r="I1620" s="2">
        <f>IFERROR(Table2[[#This Row],[Defects]]/Table2[[#This Row],[Units Produced]],"")</f>
        <v>0.12328767123287671</v>
      </c>
      <c r="J1620">
        <v>5.67</v>
      </c>
      <c r="K1620" s="4">
        <f>IFERROR(Table2[[#This Row],[Units Produced]]/Table2[[#This Row],[Production Time Hours]],"")</f>
        <v>12.874779541446209</v>
      </c>
      <c r="L1620">
        <v>37.869999999999997</v>
      </c>
      <c r="M1620">
        <v>22.48</v>
      </c>
      <c r="N1620">
        <v>397.87</v>
      </c>
      <c r="O1620">
        <v>1</v>
      </c>
      <c r="P1620">
        <v>3.51</v>
      </c>
      <c r="Q1620">
        <v>0.87</v>
      </c>
      <c r="R1620">
        <v>0.85</v>
      </c>
      <c r="S1620">
        <v>1.6E-2</v>
      </c>
      <c r="T1620">
        <v>0.39</v>
      </c>
      <c r="U1620">
        <v>2</v>
      </c>
      <c r="V1620">
        <v>23.5</v>
      </c>
      <c r="W1620">
        <v>39.700000000000003</v>
      </c>
    </row>
    <row r="1621" spans="1:23" ht="16.5" x14ac:dyDescent="0.3">
      <c r="A1621" s="3">
        <v>1620</v>
      </c>
      <c r="B1621" s="1">
        <v>45450</v>
      </c>
      <c r="C1621" s="1" t="s">
        <v>61</v>
      </c>
      <c r="D1621" t="s">
        <v>27</v>
      </c>
      <c r="E1621">
        <v>20</v>
      </c>
      <c r="F1621" t="s">
        <v>21</v>
      </c>
      <c r="G1621">
        <v>138</v>
      </c>
      <c r="H1621">
        <v>9</v>
      </c>
      <c r="I1621" s="2">
        <f>IFERROR(Table2[[#This Row],[Defects]]/Table2[[#This Row],[Units Produced]],"")</f>
        <v>6.5217391304347824E-2</v>
      </c>
      <c r="J1621">
        <v>19.55</v>
      </c>
      <c r="K1621" s="4">
        <f>IFERROR(Table2[[#This Row],[Units Produced]]/Table2[[#This Row],[Production Time Hours]],"")</f>
        <v>7.0588235294117645</v>
      </c>
      <c r="L1621">
        <v>17.36</v>
      </c>
      <c r="M1621">
        <v>20.16</v>
      </c>
      <c r="N1621">
        <v>340.75</v>
      </c>
      <c r="O1621">
        <v>4</v>
      </c>
      <c r="P1621">
        <v>1.1499999999999999</v>
      </c>
      <c r="Q1621">
        <v>0.34</v>
      </c>
      <c r="R1621">
        <v>1.34</v>
      </c>
      <c r="S1621">
        <v>2.5000000000000001E-2</v>
      </c>
      <c r="T1621">
        <v>0.75</v>
      </c>
      <c r="U1621">
        <v>2</v>
      </c>
      <c r="V1621">
        <v>20.9</v>
      </c>
      <c r="W1621">
        <v>50.8</v>
      </c>
    </row>
    <row r="1622" spans="1:23" ht="16.5" x14ac:dyDescent="0.3">
      <c r="A1622" s="3">
        <v>1621</v>
      </c>
      <c r="B1622" s="1">
        <v>45451</v>
      </c>
      <c r="C1622" s="1" t="s">
        <v>61</v>
      </c>
      <c r="D1622" t="s">
        <v>22</v>
      </c>
      <c r="E1622">
        <v>7</v>
      </c>
      <c r="F1622" t="s">
        <v>25</v>
      </c>
      <c r="G1622">
        <v>161</v>
      </c>
      <c r="H1622">
        <v>4</v>
      </c>
      <c r="I1622" s="2">
        <f>IFERROR(Table2[[#This Row],[Defects]]/Table2[[#This Row],[Units Produced]],"")</f>
        <v>2.4844720496894408E-2</v>
      </c>
      <c r="J1622">
        <v>16.829999999999998</v>
      </c>
      <c r="K1622" s="4">
        <f>IFERROR(Table2[[#This Row],[Units Produced]]/Table2[[#This Row],[Production Time Hours]],"")</f>
        <v>9.5662507427213317</v>
      </c>
      <c r="L1622">
        <v>18.62</v>
      </c>
      <c r="M1622">
        <v>21.38</v>
      </c>
      <c r="N1622">
        <v>259.89999999999998</v>
      </c>
      <c r="O1622">
        <v>2</v>
      </c>
      <c r="P1622">
        <v>0.32</v>
      </c>
      <c r="Q1622">
        <v>2.85</v>
      </c>
      <c r="R1622">
        <v>0.56999999999999995</v>
      </c>
      <c r="S1622">
        <v>3.1E-2</v>
      </c>
      <c r="T1622">
        <v>0.56000000000000005</v>
      </c>
      <c r="U1622">
        <v>0</v>
      </c>
      <c r="V1622">
        <v>18.899999999999999</v>
      </c>
      <c r="W1622">
        <v>34.9</v>
      </c>
    </row>
    <row r="1623" spans="1:23" ht="16.5" x14ac:dyDescent="0.3">
      <c r="A1623" s="3">
        <v>1622</v>
      </c>
      <c r="B1623" s="1">
        <v>45452</v>
      </c>
      <c r="C1623" s="1" t="s">
        <v>61</v>
      </c>
      <c r="D1623" t="s">
        <v>20</v>
      </c>
      <c r="E1623">
        <v>2</v>
      </c>
      <c r="F1623" t="s">
        <v>21</v>
      </c>
      <c r="G1623">
        <v>134</v>
      </c>
      <c r="H1623">
        <v>8</v>
      </c>
      <c r="I1623" s="2">
        <f>IFERROR(Table2[[#This Row],[Defects]]/Table2[[#This Row],[Units Produced]],"")</f>
        <v>5.9701492537313432E-2</v>
      </c>
      <c r="J1623">
        <v>18.329999999999998</v>
      </c>
      <c r="K1623" s="4">
        <f>IFERROR(Table2[[#This Row],[Units Produced]]/Table2[[#This Row],[Production Time Hours]],"")</f>
        <v>7.3104200763775236</v>
      </c>
      <c r="L1623">
        <v>37</v>
      </c>
      <c r="M1623">
        <v>27.03</v>
      </c>
      <c r="N1623">
        <v>131.06</v>
      </c>
      <c r="O1623">
        <v>1</v>
      </c>
      <c r="P1623">
        <v>0.05</v>
      </c>
      <c r="Q1623">
        <v>2.71</v>
      </c>
      <c r="R1623">
        <v>1.8</v>
      </c>
      <c r="S1623">
        <v>2.9000000000000001E-2</v>
      </c>
      <c r="T1623">
        <v>0.71</v>
      </c>
      <c r="U1623">
        <v>2</v>
      </c>
      <c r="V1623">
        <v>20.7</v>
      </c>
      <c r="W1623">
        <v>50.5</v>
      </c>
    </row>
    <row r="1624" spans="1:23" ht="16.5" x14ac:dyDescent="0.3">
      <c r="A1624" s="3">
        <v>1623</v>
      </c>
      <c r="B1624" s="1">
        <v>45453</v>
      </c>
      <c r="C1624" s="1" t="s">
        <v>61</v>
      </c>
      <c r="D1624" t="s">
        <v>27</v>
      </c>
      <c r="E1624">
        <v>19</v>
      </c>
      <c r="F1624" t="s">
        <v>21</v>
      </c>
      <c r="G1624">
        <v>70</v>
      </c>
      <c r="H1624">
        <v>5</v>
      </c>
      <c r="I1624" s="2">
        <f>IFERROR(Table2[[#This Row],[Defects]]/Table2[[#This Row],[Units Produced]],"")</f>
        <v>7.1428571428571425E-2</v>
      </c>
      <c r="J1624">
        <v>9.3699999999999992</v>
      </c>
      <c r="K1624" s="4">
        <f>IFERROR(Table2[[#This Row],[Units Produced]]/Table2[[#This Row],[Production Time Hours]],"")</f>
        <v>7.4706510138740665</v>
      </c>
      <c r="L1624">
        <v>39.090000000000003</v>
      </c>
      <c r="M1624">
        <v>22.6</v>
      </c>
      <c r="N1624">
        <v>480.81</v>
      </c>
      <c r="O1624">
        <v>3</v>
      </c>
      <c r="P1624">
        <v>1.33</v>
      </c>
      <c r="Q1624">
        <v>2.79</v>
      </c>
      <c r="R1624">
        <v>0.69</v>
      </c>
      <c r="S1624">
        <v>0.05</v>
      </c>
      <c r="T1624">
        <v>0.71</v>
      </c>
      <c r="U1624">
        <v>2</v>
      </c>
      <c r="V1624">
        <v>24.4</v>
      </c>
      <c r="W1624">
        <v>55.4</v>
      </c>
    </row>
    <row r="1625" spans="1:23" ht="16.5" x14ac:dyDescent="0.3">
      <c r="A1625" s="3">
        <v>1624</v>
      </c>
      <c r="B1625" s="1">
        <v>45454</v>
      </c>
      <c r="C1625" s="1" t="s">
        <v>61</v>
      </c>
      <c r="D1625" t="s">
        <v>20</v>
      </c>
      <c r="E1625">
        <v>3</v>
      </c>
      <c r="F1625" t="s">
        <v>21</v>
      </c>
      <c r="G1625">
        <v>174</v>
      </c>
      <c r="H1625">
        <v>2</v>
      </c>
      <c r="I1625" s="2">
        <f>IFERROR(Table2[[#This Row],[Defects]]/Table2[[#This Row],[Units Produced]],"")</f>
        <v>1.1494252873563218E-2</v>
      </c>
      <c r="J1625">
        <v>6.13</v>
      </c>
      <c r="K1625" s="4">
        <f>IFERROR(Table2[[#This Row],[Units Produced]]/Table2[[#This Row],[Production Time Hours]],"")</f>
        <v>28.384991843393149</v>
      </c>
      <c r="L1625">
        <v>21.68</v>
      </c>
      <c r="M1625">
        <v>27.52</v>
      </c>
      <c r="N1625">
        <v>441.61</v>
      </c>
      <c r="O1625">
        <v>3</v>
      </c>
      <c r="P1625">
        <v>4.54</v>
      </c>
      <c r="Q1625">
        <v>1.64</v>
      </c>
      <c r="R1625">
        <v>1.95</v>
      </c>
      <c r="S1625">
        <v>1.9E-2</v>
      </c>
      <c r="T1625">
        <v>0.08</v>
      </c>
      <c r="U1625">
        <v>2</v>
      </c>
      <c r="V1625">
        <v>21.4</v>
      </c>
      <c r="W1625">
        <v>34.1</v>
      </c>
    </row>
    <row r="1626" spans="1:23" ht="16.5" x14ac:dyDescent="0.3">
      <c r="A1626" s="3">
        <v>1625</v>
      </c>
      <c r="B1626" s="1">
        <v>45455</v>
      </c>
      <c r="C1626" s="1" t="s">
        <v>61</v>
      </c>
      <c r="D1626" t="s">
        <v>20</v>
      </c>
      <c r="E1626">
        <v>1</v>
      </c>
      <c r="F1626" t="s">
        <v>25</v>
      </c>
      <c r="G1626">
        <v>135</v>
      </c>
      <c r="H1626">
        <v>2</v>
      </c>
      <c r="I1626" s="2">
        <f>IFERROR(Table2[[#This Row],[Defects]]/Table2[[#This Row],[Units Produced]],"")</f>
        <v>1.4814814814814815E-2</v>
      </c>
      <c r="J1626">
        <v>18.91</v>
      </c>
      <c r="K1626" s="4">
        <f>IFERROR(Table2[[#This Row],[Units Produced]]/Table2[[#This Row],[Production Time Hours]],"")</f>
        <v>7.1390798519301955</v>
      </c>
      <c r="L1626">
        <v>44.87</v>
      </c>
      <c r="M1626">
        <v>17.89</v>
      </c>
      <c r="N1626">
        <v>130.21</v>
      </c>
      <c r="O1626">
        <v>3</v>
      </c>
      <c r="Q1626">
        <v>0.78</v>
      </c>
      <c r="R1626">
        <v>1.84</v>
      </c>
      <c r="S1626">
        <v>0.04</v>
      </c>
      <c r="T1626">
        <v>1.66</v>
      </c>
      <c r="U1626">
        <v>2</v>
      </c>
      <c r="V1626">
        <v>20.3</v>
      </c>
      <c r="W1626">
        <v>37</v>
      </c>
    </row>
    <row r="1627" spans="1:23" ht="16.5" x14ac:dyDescent="0.3">
      <c r="A1627" s="3">
        <v>1626</v>
      </c>
      <c r="B1627" s="1">
        <v>45456</v>
      </c>
      <c r="C1627" s="1" t="s">
        <v>61</v>
      </c>
      <c r="D1627" t="s">
        <v>20</v>
      </c>
      <c r="E1627">
        <v>1</v>
      </c>
      <c r="F1627" t="s">
        <v>25</v>
      </c>
      <c r="G1627">
        <v>90</v>
      </c>
      <c r="H1627">
        <v>24</v>
      </c>
      <c r="I1627" s="2">
        <f>IFERROR(Table2[[#This Row],[Defects]]/Table2[[#This Row],[Units Produced]],"")</f>
        <v>0.26666666666666666</v>
      </c>
      <c r="J1627">
        <v>11.24</v>
      </c>
      <c r="K1627" s="4">
        <f>IFERROR(Table2[[#This Row],[Units Produced]]/Table2[[#This Row],[Production Time Hours]],"")</f>
        <v>8.0071174377224192</v>
      </c>
      <c r="L1627">
        <v>43.39</v>
      </c>
      <c r="M1627">
        <v>24.95</v>
      </c>
      <c r="N1627">
        <v>401.01</v>
      </c>
      <c r="O1627">
        <v>2</v>
      </c>
      <c r="P1627">
        <v>2.76</v>
      </c>
      <c r="Q1627">
        <v>0.99</v>
      </c>
      <c r="R1627">
        <v>1.34</v>
      </c>
      <c r="S1627">
        <v>1.0999999999999999E-2</v>
      </c>
      <c r="T1627">
        <v>0.83</v>
      </c>
      <c r="U1627">
        <v>0</v>
      </c>
      <c r="V1627">
        <v>21.6</v>
      </c>
      <c r="W1627">
        <v>45</v>
      </c>
    </row>
    <row r="1628" spans="1:23" ht="16.5" x14ac:dyDescent="0.3">
      <c r="A1628" s="3">
        <v>1627</v>
      </c>
      <c r="B1628" s="1">
        <v>45457</v>
      </c>
      <c r="C1628" s="1" t="s">
        <v>61</v>
      </c>
      <c r="D1628" t="s">
        <v>20</v>
      </c>
      <c r="E1628">
        <v>2</v>
      </c>
      <c r="F1628" t="s">
        <v>21</v>
      </c>
      <c r="G1628">
        <v>179</v>
      </c>
      <c r="I1628" s="2">
        <f>IFERROR(Table2[[#This Row],[Defects]]/Table2[[#This Row],[Units Produced]],"")</f>
        <v>0</v>
      </c>
      <c r="J1628">
        <v>16.84</v>
      </c>
      <c r="K1628" s="4">
        <f>IFERROR(Table2[[#This Row],[Units Produced]]/Table2[[#This Row],[Production Time Hours]],"")</f>
        <v>10.629453681710213</v>
      </c>
      <c r="L1628">
        <v>33.99</v>
      </c>
      <c r="M1628">
        <v>27.93</v>
      </c>
      <c r="N1628">
        <v>166.63</v>
      </c>
      <c r="O1628">
        <v>3</v>
      </c>
      <c r="P1628">
        <v>1.21</v>
      </c>
      <c r="Q1628">
        <v>1.8</v>
      </c>
      <c r="R1628">
        <v>1.48</v>
      </c>
      <c r="S1628">
        <v>2.5000000000000001E-2</v>
      </c>
      <c r="U1628">
        <v>2</v>
      </c>
      <c r="V1628">
        <v>23.5</v>
      </c>
      <c r="W1628">
        <v>33.299999999999997</v>
      </c>
    </row>
    <row r="1629" spans="1:23" ht="16.5" x14ac:dyDescent="0.3">
      <c r="A1629" s="3">
        <v>1628</v>
      </c>
      <c r="B1629" s="1">
        <v>45458</v>
      </c>
      <c r="C1629" s="1" t="s">
        <v>61</v>
      </c>
      <c r="D1629" t="s">
        <v>22</v>
      </c>
      <c r="E1629">
        <v>7</v>
      </c>
      <c r="F1629" t="s">
        <v>23</v>
      </c>
      <c r="G1629">
        <v>157</v>
      </c>
      <c r="H1629">
        <v>5</v>
      </c>
      <c r="I1629" s="2">
        <f>IFERROR(Table2[[#This Row],[Defects]]/Table2[[#This Row],[Units Produced]],"")</f>
        <v>3.1847133757961783E-2</v>
      </c>
      <c r="J1629">
        <v>21.06</v>
      </c>
      <c r="K1629" s="4">
        <f>IFERROR(Table2[[#This Row],[Units Produced]]/Table2[[#This Row],[Production Time Hours]],"")</f>
        <v>7.4548907882241222</v>
      </c>
      <c r="L1629">
        <v>43.06</v>
      </c>
      <c r="M1629">
        <v>17.8</v>
      </c>
      <c r="N1629">
        <v>485.43</v>
      </c>
      <c r="O1629">
        <v>3</v>
      </c>
      <c r="P1629">
        <v>3.57</v>
      </c>
      <c r="Q1629">
        <v>2.14</v>
      </c>
      <c r="R1629">
        <v>2.17</v>
      </c>
      <c r="S1629">
        <v>1.4E-2</v>
      </c>
      <c r="T1629">
        <v>1.31</v>
      </c>
      <c r="U1629">
        <v>1</v>
      </c>
      <c r="V1629">
        <v>22.4</v>
      </c>
      <c r="W1629">
        <v>58</v>
      </c>
    </row>
    <row r="1630" spans="1:23" ht="16.5" x14ac:dyDescent="0.3">
      <c r="A1630" s="3">
        <v>1629</v>
      </c>
      <c r="B1630" s="1">
        <v>45459</v>
      </c>
      <c r="C1630" s="1" t="s">
        <v>61</v>
      </c>
      <c r="D1630" t="s">
        <v>22</v>
      </c>
      <c r="E1630">
        <v>6</v>
      </c>
      <c r="F1630" t="s">
        <v>21</v>
      </c>
      <c r="G1630">
        <v>77</v>
      </c>
      <c r="H1630">
        <v>3</v>
      </c>
      <c r="I1630" s="2">
        <f>IFERROR(Table2[[#This Row],[Defects]]/Table2[[#This Row],[Units Produced]],"")</f>
        <v>3.896103896103896E-2</v>
      </c>
      <c r="J1630">
        <v>8.92</v>
      </c>
      <c r="K1630" s="4">
        <f>IFERROR(Table2[[#This Row],[Units Produced]]/Table2[[#This Row],[Production Time Hours]],"")</f>
        <v>8.6322869955156953</v>
      </c>
      <c r="L1630">
        <v>49.12</v>
      </c>
      <c r="M1630">
        <v>22.19</v>
      </c>
      <c r="N1630">
        <v>126.6</v>
      </c>
      <c r="O1630">
        <v>3</v>
      </c>
      <c r="P1630">
        <v>3.84</v>
      </c>
      <c r="R1630">
        <v>1.01</v>
      </c>
      <c r="S1630">
        <v>3.3000000000000002E-2</v>
      </c>
      <c r="T1630">
        <v>1.84</v>
      </c>
      <c r="U1630">
        <v>2</v>
      </c>
      <c r="V1630">
        <v>21.7</v>
      </c>
      <c r="W1630">
        <v>59.5</v>
      </c>
    </row>
    <row r="1631" spans="1:23" ht="16.5" x14ac:dyDescent="0.3">
      <c r="A1631" s="3">
        <v>1630</v>
      </c>
      <c r="B1631" s="1">
        <v>45460</v>
      </c>
      <c r="C1631" s="1" t="s">
        <v>61</v>
      </c>
      <c r="D1631" t="s">
        <v>24</v>
      </c>
      <c r="E1631">
        <v>9</v>
      </c>
      <c r="F1631" t="s">
        <v>21</v>
      </c>
      <c r="G1631">
        <v>101</v>
      </c>
      <c r="H1631">
        <v>5</v>
      </c>
      <c r="I1631" s="2">
        <f>IFERROR(Table2[[#This Row],[Defects]]/Table2[[#This Row],[Units Produced]],"")</f>
        <v>4.9504950495049507E-2</v>
      </c>
      <c r="J1631">
        <v>18.66</v>
      </c>
      <c r="K1631" s="4">
        <f>IFERROR(Table2[[#This Row],[Units Produced]]/Table2[[#This Row],[Production Time Hours]],"")</f>
        <v>5.412647374062165</v>
      </c>
      <c r="L1631">
        <v>47.61</v>
      </c>
      <c r="M1631">
        <v>28.58</v>
      </c>
      <c r="N1631">
        <v>173.44</v>
      </c>
      <c r="O1631">
        <v>4</v>
      </c>
      <c r="P1631">
        <v>1.04</v>
      </c>
      <c r="Q1631">
        <v>0.53</v>
      </c>
      <c r="R1631">
        <v>1.77</v>
      </c>
      <c r="S1631">
        <v>2.1000000000000001E-2</v>
      </c>
      <c r="T1631">
        <v>1.85</v>
      </c>
      <c r="U1631">
        <v>0</v>
      </c>
      <c r="V1631">
        <v>24.9</v>
      </c>
      <c r="W1631">
        <v>47.1</v>
      </c>
    </row>
    <row r="1632" spans="1:23" ht="16.5" x14ac:dyDescent="0.3">
      <c r="A1632" s="3">
        <v>1631</v>
      </c>
      <c r="B1632" s="1">
        <v>45461</v>
      </c>
      <c r="C1632" s="1" t="s">
        <v>61</v>
      </c>
      <c r="D1632" t="s">
        <v>20</v>
      </c>
      <c r="E1632">
        <v>4</v>
      </c>
      <c r="F1632" t="s">
        <v>23</v>
      </c>
      <c r="G1632">
        <v>120</v>
      </c>
      <c r="H1632">
        <v>2</v>
      </c>
      <c r="I1632" s="2">
        <f>IFERROR(Table2[[#This Row],[Defects]]/Table2[[#This Row],[Units Produced]],"")</f>
        <v>1.6666666666666666E-2</v>
      </c>
      <c r="J1632">
        <v>11.42</v>
      </c>
      <c r="K1632" s="4">
        <f>IFERROR(Table2[[#This Row],[Units Produced]]/Table2[[#This Row],[Production Time Hours]],"")</f>
        <v>10.507880910683012</v>
      </c>
      <c r="L1632">
        <v>15.11</v>
      </c>
      <c r="M1632">
        <v>29.27</v>
      </c>
      <c r="N1632">
        <v>409.08</v>
      </c>
      <c r="O1632">
        <v>2</v>
      </c>
      <c r="P1632">
        <v>0.26</v>
      </c>
      <c r="Q1632">
        <v>2.67</v>
      </c>
      <c r="R1632">
        <v>1.65</v>
      </c>
      <c r="S1632">
        <v>3.5000000000000003E-2</v>
      </c>
      <c r="U1632">
        <v>0</v>
      </c>
      <c r="V1632">
        <v>22.2</v>
      </c>
      <c r="W1632">
        <v>38.9</v>
      </c>
    </row>
    <row r="1633" spans="1:23" ht="16.5" x14ac:dyDescent="0.3">
      <c r="A1633" s="3">
        <v>1632</v>
      </c>
      <c r="B1633" s="1">
        <v>45462</v>
      </c>
      <c r="C1633" s="1" t="s">
        <v>61</v>
      </c>
      <c r="D1633" t="s">
        <v>27</v>
      </c>
      <c r="E1633">
        <v>20</v>
      </c>
      <c r="F1633" t="s">
        <v>25</v>
      </c>
      <c r="G1633">
        <v>118</v>
      </c>
      <c r="H1633">
        <v>8</v>
      </c>
      <c r="I1633" s="2">
        <f>IFERROR(Table2[[#This Row],[Defects]]/Table2[[#This Row],[Units Produced]],"")</f>
        <v>6.7796610169491525E-2</v>
      </c>
      <c r="J1633">
        <v>15.22</v>
      </c>
      <c r="K1633" s="4">
        <f>IFERROR(Table2[[#This Row],[Units Produced]]/Table2[[#This Row],[Production Time Hours]],"")</f>
        <v>7.7529566360052558</v>
      </c>
      <c r="L1633">
        <v>25.19</v>
      </c>
      <c r="M1633">
        <v>26.47</v>
      </c>
      <c r="N1633">
        <v>106.83</v>
      </c>
      <c r="O1633">
        <v>1</v>
      </c>
      <c r="P1633">
        <v>0.66</v>
      </c>
      <c r="Q1633">
        <v>1.84</v>
      </c>
      <c r="R1633">
        <v>1.95</v>
      </c>
      <c r="S1633">
        <v>3.4000000000000002E-2</v>
      </c>
      <c r="T1633">
        <v>0.9</v>
      </c>
      <c r="U1633">
        <v>2</v>
      </c>
      <c r="V1633">
        <v>18.899999999999999</v>
      </c>
      <c r="W1633">
        <v>39.6</v>
      </c>
    </row>
    <row r="1634" spans="1:23" ht="16.5" x14ac:dyDescent="0.3">
      <c r="A1634" s="3">
        <v>1633</v>
      </c>
      <c r="B1634" s="1">
        <v>45463</v>
      </c>
      <c r="C1634" s="1" t="s">
        <v>61</v>
      </c>
      <c r="D1634" t="s">
        <v>26</v>
      </c>
      <c r="E1634">
        <v>13</v>
      </c>
      <c r="F1634" t="s">
        <v>23</v>
      </c>
      <c r="G1634">
        <v>139</v>
      </c>
      <c r="H1634">
        <v>7</v>
      </c>
      <c r="I1634" s="2">
        <f>IFERROR(Table2[[#This Row],[Defects]]/Table2[[#This Row],[Units Produced]],"")</f>
        <v>5.0359712230215826E-2</v>
      </c>
      <c r="J1634">
        <v>20.05</v>
      </c>
      <c r="K1634" s="4">
        <f>IFERROR(Table2[[#This Row],[Units Produced]]/Table2[[#This Row],[Production Time Hours]],"")</f>
        <v>6.9326683291770568</v>
      </c>
      <c r="L1634">
        <v>38.93</v>
      </c>
      <c r="M1634">
        <v>24.87</v>
      </c>
      <c r="N1634">
        <v>450.55</v>
      </c>
      <c r="O1634">
        <v>3</v>
      </c>
      <c r="P1634">
        <v>2.46</v>
      </c>
      <c r="Q1634">
        <v>2.59</v>
      </c>
      <c r="R1634">
        <v>1.31</v>
      </c>
      <c r="S1634">
        <v>3.1E-2</v>
      </c>
      <c r="T1634">
        <v>0.47</v>
      </c>
      <c r="U1634">
        <v>0</v>
      </c>
      <c r="V1634">
        <v>23.5</v>
      </c>
      <c r="W1634">
        <v>42.6</v>
      </c>
    </row>
    <row r="1635" spans="1:23" ht="16.5" x14ac:dyDescent="0.3">
      <c r="A1635" s="3">
        <v>1634</v>
      </c>
      <c r="B1635" s="1">
        <v>45464</v>
      </c>
      <c r="C1635" s="1" t="s">
        <v>61</v>
      </c>
      <c r="D1635" t="s">
        <v>24</v>
      </c>
      <c r="E1635">
        <v>12</v>
      </c>
      <c r="F1635" t="s">
        <v>21</v>
      </c>
      <c r="G1635">
        <v>62</v>
      </c>
      <c r="H1635">
        <v>0</v>
      </c>
      <c r="I1635" s="2">
        <f>IFERROR(Table2[[#This Row],[Defects]]/Table2[[#This Row],[Units Produced]],"")</f>
        <v>0</v>
      </c>
      <c r="J1635">
        <v>7.87</v>
      </c>
      <c r="K1635" s="4">
        <f>IFERROR(Table2[[#This Row],[Units Produced]]/Table2[[#This Row],[Production Time Hours]],"")</f>
        <v>7.8780177890724268</v>
      </c>
      <c r="L1635">
        <v>13.52</v>
      </c>
      <c r="M1635">
        <v>17.600000000000001</v>
      </c>
      <c r="N1635">
        <v>204.42</v>
      </c>
      <c r="O1635">
        <v>2</v>
      </c>
      <c r="P1635">
        <v>2.02</v>
      </c>
      <c r="R1635">
        <v>2.2599999999999998</v>
      </c>
      <c r="S1635">
        <v>4.3999999999999997E-2</v>
      </c>
      <c r="T1635">
        <v>0.66</v>
      </c>
      <c r="U1635">
        <v>0</v>
      </c>
      <c r="V1635">
        <v>19.2</v>
      </c>
      <c r="W1635">
        <v>55.8</v>
      </c>
    </row>
    <row r="1636" spans="1:23" ht="16.5" x14ac:dyDescent="0.3">
      <c r="A1636" s="3">
        <v>1635</v>
      </c>
      <c r="B1636" s="1">
        <v>45465</v>
      </c>
      <c r="C1636" s="1" t="s">
        <v>61</v>
      </c>
      <c r="D1636" t="s">
        <v>27</v>
      </c>
      <c r="E1636">
        <v>20</v>
      </c>
      <c r="F1636" t="s">
        <v>21</v>
      </c>
      <c r="G1636">
        <v>90</v>
      </c>
      <c r="H1636">
        <v>5</v>
      </c>
      <c r="I1636" s="2">
        <f>IFERROR(Table2[[#This Row],[Defects]]/Table2[[#This Row],[Units Produced]],"")</f>
        <v>5.5555555555555552E-2</v>
      </c>
      <c r="J1636">
        <v>20.29</v>
      </c>
      <c r="K1636" s="4">
        <f>IFERROR(Table2[[#This Row],[Units Produced]]/Table2[[#This Row],[Production Time Hours]],"")</f>
        <v>4.4356826022671267</v>
      </c>
      <c r="L1636">
        <v>15.48</v>
      </c>
      <c r="M1636">
        <v>29.64</v>
      </c>
      <c r="N1636">
        <v>444.49</v>
      </c>
      <c r="O1636">
        <v>2</v>
      </c>
      <c r="P1636">
        <v>0.51</v>
      </c>
      <c r="Q1636">
        <v>1.21</v>
      </c>
      <c r="R1636">
        <v>0.97</v>
      </c>
      <c r="S1636">
        <v>2.8000000000000001E-2</v>
      </c>
      <c r="T1636">
        <v>0.33</v>
      </c>
      <c r="U1636">
        <v>0</v>
      </c>
      <c r="V1636">
        <v>24</v>
      </c>
      <c r="W1636">
        <v>54.3</v>
      </c>
    </row>
    <row r="1637" spans="1:23" ht="16.5" x14ac:dyDescent="0.3">
      <c r="A1637" s="3">
        <v>1636</v>
      </c>
      <c r="B1637" s="1">
        <v>45466</v>
      </c>
      <c r="C1637" s="1" t="s">
        <v>61</v>
      </c>
      <c r="D1637" t="s">
        <v>24</v>
      </c>
      <c r="E1637">
        <v>12</v>
      </c>
      <c r="F1637" t="s">
        <v>23</v>
      </c>
      <c r="G1637">
        <v>194</v>
      </c>
      <c r="H1637">
        <v>1</v>
      </c>
      <c r="I1637" s="2">
        <f>IFERROR(Table2[[#This Row],[Defects]]/Table2[[#This Row],[Units Produced]],"")</f>
        <v>5.1546391752577319E-3</v>
      </c>
      <c r="J1637">
        <v>5.72</v>
      </c>
      <c r="K1637" s="4">
        <f>IFERROR(Table2[[#This Row],[Units Produced]]/Table2[[#This Row],[Production Time Hours]],"")</f>
        <v>33.91608391608392</v>
      </c>
      <c r="L1637">
        <v>26.07</v>
      </c>
      <c r="M1637">
        <v>15.24</v>
      </c>
      <c r="N1637">
        <v>288.66000000000003</v>
      </c>
      <c r="O1637">
        <v>4</v>
      </c>
      <c r="P1637">
        <v>0.57999999999999996</v>
      </c>
      <c r="Q1637">
        <v>0.26</v>
      </c>
      <c r="R1637">
        <v>2.11</v>
      </c>
      <c r="S1637">
        <v>0.04</v>
      </c>
      <c r="T1637">
        <v>0.06</v>
      </c>
      <c r="U1637">
        <v>2</v>
      </c>
      <c r="V1637">
        <v>19.5</v>
      </c>
      <c r="W1637">
        <v>57</v>
      </c>
    </row>
    <row r="1638" spans="1:23" ht="16.5" x14ac:dyDescent="0.3">
      <c r="A1638" s="3">
        <v>1637</v>
      </c>
      <c r="B1638" s="1">
        <v>45467</v>
      </c>
      <c r="C1638" s="1" t="s">
        <v>61</v>
      </c>
      <c r="D1638" t="s">
        <v>26</v>
      </c>
      <c r="E1638">
        <v>15</v>
      </c>
      <c r="F1638" t="s">
        <v>25</v>
      </c>
      <c r="G1638">
        <v>187</v>
      </c>
      <c r="H1638">
        <v>1</v>
      </c>
      <c r="I1638" s="2">
        <f>IFERROR(Table2[[#This Row],[Defects]]/Table2[[#This Row],[Units Produced]],"")</f>
        <v>5.3475935828877002E-3</v>
      </c>
      <c r="J1638">
        <v>10.72</v>
      </c>
      <c r="K1638" s="4">
        <f>IFERROR(Table2[[#This Row],[Units Produced]]/Table2[[#This Row],[Production Time Hours]],"")</f>
        <v>17.444029850746269</v>
      </c>
      <c r="L1638">
        <v>10.25</v>
      </c>
      <c r="M1638">
        <v>23.1</v>
      </c>
      <c r="N1638">
        <v>122.73</v>
      </c>
      <c r="O1638">
        <v>3</v>
      </c>
      <c r="P1638">
        <v>2.79</v>
      </c>
      <c r="Q1638">
        <v>0.91</v>
      </c>
      <c r="R1638">
        <v>1.7</v>
      </c>
      <c r="S1638">
        <v>2.7E-2</v>
      </c>
      <c r="T1638">
        <v>0.73</v>
      </c>
      <c r="U1638">
        <v>0</v>
      </c>
      <c r="V1638">
        <v>24.4</v>
      </c>
      <c r="W1638">
        <v>57.8</v>
      </c>
    </row>
    <row r="1639" spans="1:23" ht="16.5" x14ac:dyDescent="0.3">
      <c r="A1639" s="3">
        <v>1638</v>
      </c>
      <c r="B1639" s="1">
        <v>45468</v>
      </c>
      <c r="C1639" s="1" t="s">
        <v>61</v>
      </c>
      <c r="D1639" t="s">
        <v>26</v>
      </c>
      <c r="E1639">
        <v>14</v>
      </c>
      <c r="F1639" t="s">
        <v>21</v>
      </c>
      <c r="G1639">
        <v>62</v>
      </c>
      <c r="H1639">
        <v>9</v>
      </c>
      <c r="I1639" s="2">
        <f>IFERROR(Table2[[#This Row],[Defects]]/Table2[[#This Row],[Units Produced]],"")</f>
        <v>0.14516129032258066</v>
      </c>
      <c r="J1639">
        <v>7.33</v>
      </c>
      <c r="K1639" s="4">
        <f>IFERROR(Table2[[#This Row],[Units Produced]]/Table2[[#This Row],[Production Time Hours]],"")</f>
        <v>8.4583901773533423</v>
      </c>
      <c r="L1639">
        <v>27.64</v>
      </c>
      <c r="M1639">
        <v>17.8</v>
      </c>
      <c r="N1639">
        <v>316.05</v>
      </c>
      <c r="O1639">
        <v>3</v>
      </c>
      <c r="Q1639">
        <v>0.56999999999999995</v>
      </c>
      <c r="R1639">
        <v>2.1</v>
      </c>
      <c r="S1639">
        <v>4.8000000000000001E-2</v>
      </c>
      <c r="T1639">
        <v>1.52</v>
      </c>
      <c r="U1639">
        <v>2</v>
      </c>
      <c r="V1639">
        <v>23</v>
      </c>
      <c r="W1639">
        <v>39.9</v>
      </c>
    </row>
    <row r="1640" spans="1:23" ht="16.5" x14ac:dyDescent="0.3">
      <c r="A1640" s="3">
        <v>1639</v>
      </c>
      <c r="B1640" s="1">
        <v>45469</v>
      </c>
      <c r="C1640" s="1" t="s">
        <v>61</v>
      </c>
      <c r="D1640" t="s">
        <v>26</v>
      </c>
      <c r="E1640">
        <v>16</v>
      </c>
      <c r="F1640" t="s">
        <v>25</v>
      </c>
      <c r="G1640">
        <v>171</v>
      </c>
      <c r="H1640">
        <v>6</v>
      </c>
      <c r="I1640" s="2">
        <f>IFERROR(Table2[[#This Row],[Defects]]/Table2[[#This Row],[Units Produced]],"")</f>
        <v>3.5087719298245612E-2</v>
      </c>
      <c r="J1640">
        <v>1.37</v>
      </c>
      <c r="K1640" s="4">
        <f>IFERROR(Table2[[#This Row],[Units Produced]]/Table2[[#This Row],[Production Time Hours]],"")</f>
        <v>124.81751824817518</v>
      </c>
      <c r="L1640">
        <v>25.71</v>
      </c>
      <c r="M1640">
        <v>29.19</v>
      </c>
      <c r="N1640">
        <v>388.72</v>
      </c>
      <c r="O1640">
        <v>3</v>
      </c>
      <c r="P1640">
        <v>4.63</v>
      </c>
      <c r="Q1640">
        <v>2.89</v>
      </c>
      <c r="R1640">
        <v>2.4300000000000002</v>
      </c>
      <c r="S1640">
        <v>1.6E-2</v>
      </c>
      <c r="T1640">
        <v>1.84</v>
      </c>
      <c r="U1640">
        <v>1</v>
      </c>
      <c r="V1640">
        <v>23.5</v>
      </c>
      <c r="W1640">
        <v>51.5</v>
      </c>
    </row>
    <row r="1641" spans="1:23" ht="16.5" x14ac:dyDescent="0.3">
      <c r="A1641" s="3">
        <v>1640</v>
      </c>
      <c r="B1641" s="1">
        <v>45470</v>
      </c>
      <c r="C1641" s="1" t="s">
        <v>61</v>
      </c>
      <c r="D1641" t="s">
        <v>27</v>
      </c>
      <c r="E1641">
        <v>20</v>
      </c>
      <c r="F1641" t="s">
        <v>25</v>
      </c>
      <c r="G1641">
        <v>71</v>
      </c>
      <c r="H1641">
        <v>2</v>
      </c>
      <c r="I1641" s="2">
        <f>IFERROR(Table2[[#This Row],[Defects]]/Table2[[#This Row],[Units Produced]],"")</f>
        <v>2.8169014084507043E-2</v>
      </c>
      <c r="J1641">
        <v>1.27</v>
      </c>
      <c r="K1641" s="4">
        <f>IFERROR(Table2[[#This Row],[Units Produced]]/Table2[[#This Row],[Production Time Hours]],"")</f>
        <v>55.905511811023622</v>
      </c>
      <c r="L1641">
        <v>38.32</v>
      </c>
      <c r="M1641">
        <v>24.92</v>
      </c>
      <c r="N1641">
        <v>314.08</v>
      </c>
      <c r="O1641">
        <v>4</v>
      </c>
      <c r="P1641">
        <v>4.43</v>
      </c>
      <c r="Q1641">
        <v>1.2</v>
      </c>
      <c r="R1641">
        <v>0.51</v>
      </c>
      <c r="S1641">
        <v>3.9E-2</v>
      </c>
      <c r="T1641">
        <v>1.08</v>
      </c>
      <c r="U1641">
        <v>1</v>
      </c>
      <c r="V1641">
        <v>24.8</v>
      </c>
      <c r="W1641">
        <v>36.200000000000003</v>
      </c>
    </row>
    <row r="1642" spans="1:23" ht="16.5" x14ac:dyDescent="0.3">
      <c r="A1642" s="3">
        <v>1641</v>
      </c>
      <c r="B1642" s="1">
        <v>45471</v>
      </c>
      <c r="C1642" s="1" t="s">
        <v>61</v>
      </c>
      <c r="D1642" t="s">
        <v>24</v>
      </c>
      <c r="E1642">
        <v>12</v>
      </c>
      <c r="F1642" t="s">
        <v>21</v>
      </c>
      <c r="G1642">
        <v>186</v>
      </c>
      <c r="H1642">
        <v>0</v>
      </c>
      <c r="I1642" s="2">
        <f>IFERROR(Table2[[#This Row],[Defects]]/Table2[[#This Row],[Units Produced]],"")</f>
        <v>0</v>
      </c>
      <c r="J1642">
        <v>5.49</v>
      </c>
      <c r="K1642" s="4">
        <f>IFERROR(Table2[[#This Row],[Units Produced]]/Table2[[#This Row],[Production Time Hours]],"")</f>
        <v>33.879781420765028</v>
      </c>
      <c r="L1642">
        <v>13.61</v>
      </c>
      <c r="M1642">
        <v>28.17</v>
      </c>
      <c r="N1642">
        <v>460.19</v>
      </c>
      <c r="O1642">
        <v>4</v>
      </c>
      <c r="P1642">
        <v>0.38</v>
      </c>
      <c r="Q1642">
        <v>2.71</v>
      </c>
      <c r="R1642">
        <v>0.56000000000000005</v>
      </c>
      <c r="S1642">
        <v>1.2999999999999999E-2</v>
      </c>
      <c r="T1642">
        <v>0.23</v>
      </c>
      <c r="U1642">
        <v>0</v>
      </c>
      <c r="V1642">
        <v>20</v>
      </c>
      <c r="W1642">
        <v>50.2</v>
      </c>
    </row>
    <row r="1643" spans="1:23" ht="16.5" x14ac:dyDescent="0.3">
      <c r="A1643" s="3">
        <v>1642</v>
      </c>
      <c r="B1643" s="1">
        <v>45472</v>
      </c>
      <c r="C1643" s="1" t="s">
        <v>61</v>
      </c>
      <c r="D1643" t="s">
        <v>26</v>
      </c>
      <c r="E1643">
        <v>15</v>
      </c>
      <c r="F1643" t="s">
        <v>23</v>
      </c>
      <c r="G1643">
        <v>105</v>
      </c>
      <c r="H1643">
        <v>9</v>
      </c>
      <c r="I1643" s="2">
        <f>IFERROR(Table2[[#This Row],[Defects]]/Table2[[#This Row],[Units Produced]],"")</f>
        <v>8.5714285714285715E-2</v>
      </c>
      <c r="J1643">
        <v>15.86</v>
      </c>
      <c r="K1643" s="4">
        <f>IFERROR(Table2[[#This Row],[Units Produced]]/Table2[[#This Row],[Production Time Hours]],"")</f>
        <v>6.6204287515762932</v>
      </c>
      <c r="L1643">
        <v>27.69</v>
      </c>
      <c r="M1643">
        <v>21.49</v>
      </c>
      <c r="N1643">
        <v>401.2</v>
      </c>
      <c r="O1643">
        <v>2</v>
      </c>
      <c r="P1643">
        <v>0.56999999999999995</v>
      </c>
      <c r="Q1643">
        <v>0.99</v>
      </c>
      <c r="R1643">
        <v>0.5</v>
      </c>
      <c r="S1643">
        <v>1.6E-2</v>
      </c>
      <c r="T1643">
        <v>0.87</v>
      </c>
      <c r="U1643">
        <v>0</v>
      </c>
      <c r="V1643">
        <v>20.399999999999999</v>
      </c>
      <c r="W1643">
        <v>46.8</v>
      </c>
    </row>
    <row r="1644" spans="1:23" ht="16.5" x14ac:dyDescent="0.3">
      <c r="A1644" s="3">
        <v>1643</v>
      </c>
      <c r="B1644" s="1">
        <v>45473</v>
      </c>
      <c r="C1644" s="1" t="s">
        <v>61</v>
      </c>
      <c r="D1644" t="s">
        <v>27</v>
      </c>
      <c r="E1644">
        <v>20</v>
      </c>
      <c r="F1644" t="s">
        <v>21</v>
      </c>
      <c r="G1644">
        <v>67</v>
      </c>
      <c r="H1644">
        <v>8</v>
      </c>
      <c r="I1644" s="2">
        <f>IFERROR(Table2[[#This Row],[Defects]]/Table2[[#This Row],[Units Produced]],"")</f>
        <v>0.11940298507462686</v>
      </c>
      <c r="J1644">
        <v>13.08</v>
      </c>
      <c r="K1644" s="4">
        <f>IFERROR(Table2[[#This Row],[Units Produced]]/Table2[[#This Row],[Production Time Hours]],"")</f>
        <v>5.1223241590214066</v>
      </c>
      <c r="L1644">
        <v>48.5</v>
      </c>
      <c r="M1644">
        <v>26.07</v>
      </c>
      <c r="N1644">
        <v>149.59</v>
      </c>
      <c r="O1644">
        <v>1</v>
      </c>
      <c r="Q1644">
        <v>0.37</v>
      </c>
      <c r="R1644">
        <v>1.1299999999999999</v>
      </c>
      <c r="S1644">
        <v>3.1E-2</v>
      </c>
      <c r="T1644">
        <v>1.42</v>
      </c>
      <c r="U1644">
        <v>0</v>
      </c>
      <c r="V1644">
        <v>21.7</v>
      </c>
      <c r="W1644">
        <v>39.5</v>
      </c>
    </row>
    <row r="1645" spans="1:23" ht="16.5" x14ac:dyDescent="0.3">
      <c r="A1645" s="3">
        <v>1644</v>
      </c>
      <c r="B1645" s="1">
        <v>45474</v>
      </c>
      <c r="C1645" s="1" t="s">
        <v>62</v>
      </c>
      <c r="D1645" t="s">
        <v>20</v>
      </c>
      <c r="E1645">
        <v>4</v>
      </c>
      <c r="F1645" t="s">
        <v>23</v>
      </c>
      <c r="G1645">
        <v>84</v>
      </c>
      <c r="H1645">
        <v>5</v>
      </c>
      <c r="I1645" s="2">
        <f>IFERROR(Table2[[#This Row],[Defects]]/Table2[[#This Row],[Units Produced]],"")</f>
        <v>5.9523809523809521E-2</v>
      </c>
      <c r="J1645">
        <v>8.33</v>
      </c>
      <c r="K1645" s="4">
        <f>IFERROR(Table2[[#This Row],[Units Produced]]/Table2[[#This Row],[Production Time Hours]],"")</f>
        <v>10.084033613445378</v>
      </c>
      <c r="L1645">
        <v>45.1</v>
      </c>
      <c r="M1645">
        <v>25.56</v>
      </c>
      <c r="N1645">
        <v>118.44</v>
      </c>
      <c r="O1645">
        <v>2</v>
      </c>
      <c r="P1645">
        <v>4.4400000000000004</v>
      </c>
      <c r="Q1645">
        <v>2.4300000000000002</v>
      </c>
      <c r="R1645">
        <v>1.29</v>
      </c>
      <c r="S1645">
        <v>2.8000000000000001E-2</v>
      </c>
      <c r="T1645">
        <v>0.9</v>
      </c>
      <c r="U1645">
        <v>0</v>
      </c>
      <c r="V1645">
        <v>22</v>
      </c>
      <c r="W1645">
        <v>32.4</v>
      </c>
    </row>
    <row r="1646" spans="1:23" ht="16.5" x14ac:dyDescent="0.3">
      <c r="A1646" s="3">
        <v>1645</v>
      </c>
      <c r="B1646" s="1">
        <v>45475</v>
      </c>
      <c r="C1646" s="1" t="s">
        <v>62</v>
      </c>
      <c r="D1646" t="s">
        <v>20</v>
      </c>
      <c r="E1646">
        <v>4</v>
      </c>
      <c r="F1646" t="s">
        <v>23</v>
      </c>
      <c r="G1646">
        <v>103</v>
      </c>
      <c r="H1646">
        <v>0</v>
      </c>
      <c r="I1646" s="2">
        <f>IFERROR(Table2[[#This Row],[Defects]]/Table2[[#This Row],[Units Produced]],"")</f>
        <v>0</v>
      </c>
      <c r="J1646">
        <v>11.21</v>
      </c>
      <c r="K1646" s="4">
        <f>IFERROR(Table2[[#This Row],[Units Produced]]/Table2[[#This Row],[Production Time Hours]],"")</f>
        <v>9.1882247992863508</v>
      </c>
      <c r="L1646">
        <v>38.590000000000003</v>
      </c>
      <c r="M1646">
        <v>27.93</v>
      </c>
      <c r="N1646">
        <v>244.68</v>
      </c>
      <c r="O1646">
        <v>2</v>
      </c>
      <c r="P1646">
        <v>1.5</v>
      </c>
      <c r="Q1646">
        <v>1.41</v>
      </c>
      <c r="R1646">
        <v>1.25</v>
      </c>
      <c r="S1646">
        <v>4.8000000000000001E-2</v>
      </c>
      <c r="T1646">
        <v>0.43</v>
      </c>
      <c r="U1646">
        <v>1</v>
      </c>
      <c r="V1646">
        <v>21.9</v>
      </c>
      <c r="W1646">
        <v>40.700000000000003</v>
      </c>
    </row>
    <row r="1647" spans="1:23" ht="16.5" x14ac:dyDescent="0.3">
      <c r="A1647" s="3">
        <v>1646</v>
      </c>
      <c r="B1647" s="1">
        <v>45476</v>
      </c>
      <c r="C1647" s="1" t="s">
        <v>62</v>
      </c>
      <c r="D1647" t="s">
        <v>27</v>
      </c>
      <c r="E1647">
        <v>18</v>
      </c>
      <c r="F1647" t="s">
        <v>21</v>
      </c>
      <c r="G1647">
        <v>54</v>
      </c>
      <c r="H1647">
        <v>8</v>
      </c>
      <c r="I1647" s="2">
        <f>IFERROR(Table2[[#This Row],[Defects]]/Table2[[#This Row],[Units Produced]],"")</f>
        <v>0.14814814814814814</v>
      </c>
      <c r="J1647">
        <v>16.54</v>
      </c>
      <c r="K1647" s="4">
        <f>IFERROR(Table2[[#This Row],[Units Produced]]/Table2[[#This Row],[Production Time Hours]],"")</f>
        <v>3.2648125755743655</v>
      </c>
      <c r="L1647">
        <v>49.12</v>
      </c>
      <c r="M1647">
        <v>15.66</v>
      </c>
      <c r="N1647">
        <v>381.62</v>
      </c>
      <c r="O1647">
        <v>4</v>
      </c>
      <c r="R1647">
        <v>0.6</v>
      </c>
      <c r="S1647">
        <v>0.01</v>
      </c>
      <c r="T1647">
        <v>1.49</v>
      </c>
      <c r="U1647">
        <v>0</v>
      </c>
      <c r="V1647">
        <v>22.5</v>
      </c>
      <c r="W1647">
        <v>41.9</v>
      </c>
    </row>
    <row r="1648" spans="1:23" ht="16.5" x14ac:dyDescent="0.3">
      <c r="A1648" s="3">
        <v>1647</v>
      </c>
      <c r="B1648" s="1">
        <v>45477</v>
      </c>
      <c r="C1648" s="1" t="s">
        <v>62</v>
      </c>
      <c r="D1648" t="s">
        <v>20</v>
      </c>
      <c r="E1648">
        <v>1</v>
      </c>
      <c r="F1648" t="s">
        <v>23</v>
      </c>
      <c r="G1648">
        <v>59</v>
      </c>
      <c r="H1648">
        <v>2</v>
      </c>
      <c r="I1648" s="2">
        <f>IFERROR(Table2[[#This Row],[Defects]]/Table2[[#This Row],[Units Produced]],"")</f>
        <v>3.3898305084745763E-2</v>
      </c>
      <c r="J1648">
        <v>21.45</v>
      </c>
      <c r="K1648" s="4">
        <f>IFERROR(Table2[[#This Row],[Units Produced]]/Table2[[#This Row],[Production Time Hours]],"")</f>
        <v>2.7505827505827507</v>
      </c>
      <c r="L1648">
        <v>13.68</v>
      </c>
      <c r="M1648">
        <v>23.06</v>
      </c>
      <c r="N1648">
        <v>442.83</v>
      </c>
      <c r="O1648">
        <v>3</v>
      </c>
      <c r="P1648">
        <v>1.95</v>
      </c>
      <c r="Q1648">
        <v>1.7</v>
      </c>
      <c r="R1648">
        <v>2.31</v>
      </c>
      <c r="S1648">
        <v>3.4000000000000002E-2</v>
      </c>
      <c r="T1648">
        <v>1.59</v>
      </c>
      <c r="U1648">
        <v>0</v>
      </c>
      <c r="V1648">
        <v>24.5</v>
      </c>
      <c r="W1648">
        <v>56.2</v>
      </c>
    </row>
    <row r="1649" spans="1:23" ht="16.5" x14ac:dyDescent="0.3">
      <c r="A1649" s="3">
        <v>1648</v>
      </c>
      <c r="B1649" s="1">
        <v>45478</v>
      </c>
      <c r="C1649" s="1" t="s">
        <v>62</v>
      </c>
      <c r="D1649" t="s">
        <v>20</v>
      </c>
      <c r="E1649">
        <v>2</v>
      </c>
      <c r="F1649" t="s">
        <v>25</v>
      </c>
      <c r="G1649">
        <v>191</v>
      </c>
      <c r="H1649">
        <v>8</v>
      </c>
      <c r="I1649" s="2">
        <f>IFERROR(Table2[[#This Row],[Defects]]/Table2[[#This Row],[Units Produced]],"")</f>
        <v>4.1884816753926704E-2</v>
      </c>
      <c r="J1649">
        <v>6.96</v>
      </c>
      <c r="K1649" s="4">
        <f>IFERROR(Table2[[#This Row],[Units Produced]]/Table2[[#This Row],[Production Time Hours]],"")</f>
        <v>27.442528735632184</v>
      </c>
      <c r="L1649">
        <v>20.04</v>
      </c>
      <c r="M1649">
        <v>26.32</v>
      </c>
      <c r="N1649">
        <v>444.26</v>
      </c>
      <c r="O1649">
        <v>2</v>
      </c>
      <c r="P1649">
        <v>0.68</v>
      </c>
      <c r="Q1649">
        <v>0.3</v>
      </c>
      <c r="R1649">
        <v>0.76</v>
      </c>
      <c r="S1649">
        <v>2.3E-2</v>
      </c>
      <c r="T1649">
        <v>1.5</v>
      </c>
      <c r="U1649">
        <v>1</v>
      </c>
      <c r="V1649">
        <v>19.7</v>
      </c>
      <c r="W1649">
        <v>57.6</v>
      </c>
    </row>
    <row r="1650" spans="1:23" ht="16.5" x14ac:dyDescent="0.3">
      <c r="A1650" s="3">
        <v>1649</v>
      </c>
      <c r="B1650" s="1">
        <v>45479</v>
      </c>
      <c r="C1650" s="1" t="s">
        <v>62</v>
      </c>
      <c r="D1650" t="s">
        <v>26</v>
      </c>
      <c r="E1650">
        <v>13</v>
      </c>
      <c r="F1650" t="s">
        <v>21</v>
      </c>
      <c r="G1650">
        <v>130</v>
      </c>
      <c r="H1650">
        <v>1</v>
      </c>
      <c r="I1650" s="2">
        <f>IFERROR(Table2[[#This Row],[Defects]]/Table2[[#This Row],[Units Produced]],"")</f>
        <v>7.6923076923076927E-3</v>
      </c>
      <c r="J1650">
        <v>21.24</v>
      </c>
      <c r="K1650" s="4">
        <f>IFERROR(Table2[[#This Row],[Units Produced]]/Table2[[#This Row],[Production Time Hours]],"")</f>
        <v>6.1205273069679853</v>
      </c>
      <c r="L1650">
        <v>15.62</v>
      </c>
      <c r="M1650">
        <v>29.75</v>
      </c>
      <c r="N1650">
        <v>127.17</v>
      </c>
      <c r="O1650">
        <v>1</v>
      </c>
      <c r="P1650">
        <v>2.1</v>
      </c>
      <c r="Q1650">
        <v>0.1</v>
      </c>
      <c r="R1650">
        <v>1.58</v>
      </c>
      <c r="S1650">
        <v>2.9000000000000001E-2</v>
      </c>
      <c r="T1650">
        <v>1.1200000000000001</v>
      </c>
      <c r="U1650">
        <v>1</v>
      </c>
      <c r="V1650">
        <v>18.7</v>
      </c>
      <c r="W1650">
        <v>58.5</v>
      </c>
    </row>
    <row r="1651" spans="1:23" ht="16.5" x14ac:dyDescent="0.3">
      <c r="A1651" s="3">
        <v>1650</v>
      </c>
      <c r="B1651" s="1">
        <v>45480</v>
      </c>
      <c r="C1651" s="1" t="s">
        <v>62</v>
      </c>
      <c r="D1651" t="s">
        <v>24</v>
      </c>
      <c r="E1651">
        <v>9</v>
      </c>
      <c r="F1651" t="s">
        <v>25</v>
      </c>
      <c r="G1651">
        <v>86</v>
      </c>
      <c r="H1651">
        <v>0</v>
      </c>
      <c r="I1651" s="2">
        <f>IFERROR(Table2[[#This Row],[Defects]]/Table2[[#This Row],[Units Produced]],"")</f>
        <v>0</v>
      </c>
      <c r="J1651">
        <v>10.44</v>
      </c>
      <c r="K1651" s="4">
        <f>IFERROR(Table2[[#This Row],[Units Produced]]/Table2[[#This Row],[Production Time Hours]],"")</f>
        <v>8.2375478927203076</v>
      </c>
      <c r="L1651">
        <v>40.549999999999997</v>
      </c>
      <c r="M1651">
        <v>25.61</v>
      </c>
      <c r="N1651">
        <v>422.11</v>
      </c>
      <c r="O1651">
        <v>2</v>
      </c>
      <c r="P1651">
        <v>2.11</v>
      </c>
      <c r="Q1651">
        <v>0.48</v>
      </c>
      <c r="R1651">
        <v>2.31</v>
      </c>
      <c r="S1651">
        <v>3.2000000000000001E-2</v>
      </c>
      <c r="T1651">
        <v>1.26</v>
      </c>
      <c r="U1651">
        <v>0</v>
      </c>
      <c r="V1651">
        <v>18.600000000000001</v>
      </c>
      <c r="W1651">
        <v>38.5</v>
      </c>
    </row>
    <row r="1652" spans="1:23" ht="16.5" x14ac:dyDescent="0.3">
      <c r="A1652" s="3">
        <v>1651</v>
      </c>
      <c r="B1652" s="1">
        <v>45481</v>
      </c>
      <c r="C1652" s="1" t="s">
        <v>62</v>
      </c>
      <c r="D1652" t="s">
        <v>27</v>
      </c>
      <c r="E1652">
        <v>19</v>
      </c>
      <c r="F1652" t="s">
        <v>23</v>
      </c>
      <c r="G1652">
        <v>100</v>
      </c>
      <c r="H1652">
        <v>6</v>
      </c>
      <c r="I1652" s="2">
        <f>IFERROR(Table2[[#This Row],[Defects]]/Table2[[#This Row],[Units Produced]],"")</f>
        <v>0.06</v>
      </c>
      <c r="J1652">
        <v>8.6999999999999993</v>
      </c>
      <c r="K1652" s="4">
        <f>IFERROR(Table2[[#This Row],[Units Produced]]/Table2[[#This Row],[Production Time Hours]],"")</f>
        <v>11.494252873563219</v>
      </c>
      <c r="L1652">
        <v>44.32</v>
      </c>
      <c r="M1652">
        <v>23.97</v>
      </c>
      <c r="N1652">
        <v>215.14</v>
      </c>
      <c r="O1652">
        <v>2</v>
      </c>
      <c r="Q1652">
        <v>0.96</v>
      </c>
      <c r="R1652">
        <v>1.58</v>
      </c>
      <c r="S1652">
        <v>3.2000000000000001E-2</v>
      </c>
      <c r="T1652">
        <v>1.34</v>
      </c>
      <c r="U1652">
        <v>0</v>
      </c>
      <c r="V1652">
        <v>21.2</v>
      </c>
      <c r="W1652">
        <v>56</v>
      </c>
    </row>
    <row r="1653" spans="1:23" ht="16.5" x14ac:dyDescent="0.3">
      <c r="A1653" s="3">
        <v>1652</v>
      </c>
      <c r="B1653" s="1">
        <v>45482</v>
      </c>
      <c r="C1653" s="1" t="s">
        <v>62</v>
      </c>
      <c r="D1653" t="s">
        <v>26</v>
      </c>
      <c r="E1653">
        <v>16</v>
      </c>
      <c r="F1653" t="s">
        <v>23</v>
      </c>
      <c r="G1653">
        <v>179</v>
      </c>
      <c r="H1653">
        <v>9</v>
      </c>
      <c r="I1653" s="2">
        <f>IFERROR(Table2[[#This Row],[Defects]]/Table2[[#This Row],[Units Produced]],"")</f>
        <v>5.027932960893855E-2</v>
      </c>
      <c r="J1653">
        <v>14.08</v>
      </c>
      <c r="K1653" s="4">
        <f>IFERROR(Table2[[#This Row],[Units Produced]]/Table2[[#This Row],[Production Time Hours]],"")</f>
        <v>12.713068181818182</v>
      </c>
      <c r="L1653">
        <v>35.65</v>
      </c>
      <c r="M1653">
        <v>22.72</v>
      </c>
      <c r="N1653">
        <v>467.35</v>
      </c>
      <c r="O1653">
        <v>3</v>
      </c>
      <c r="P1653">
        <v>3.76</v>
      </c>
      <c r="Q1653">
        <v>1.23</v>
      </c>
      <c r="R1653">
        <v>1.24</v>
      </c>
      <c r="S1653">
        <v>4.8000000000000001E-2</v>
      </c>
      <c r="T1653">
        <v>1.84</v>
      </c>
      <c r="U1653">
        <v>1</v>
      </c>
      <c r="V1653">
        <v>21.4</v>
      </c>
      <c r="W1653">
        <v>53.6</v>
      </c>
    </row>
    <row r="1654" spans="1:23" ht="16.5" x14ac:dyDescent="0.3">
      <c r="A1654" s="3">
        <v>1653</v>
      </c>
      <c r="B1654" s="1">
        <v>45483</v>
      </c>
      <c r="C1654" s="1" t="s">
        <v>62</v>
      </c>
      <c r="D1654" t="s">
        <v>22</v>
      </c>
      <c r="E1654">
        <v>8</v>
      </c>
      <c r="F1654" t="s">
        <v>23</v>
      </c>
      <c r="G1654">
        <v>134</v>
      </c>
      <c r="H1654">
        <v>1</v>
      </c>
      <c r="I1654" s="2">
        <f>IFERROR(Table2[[#This Row],[Defects]]/Table2[[#This Row],[Units Produced]],"")</f>
        <v>7.462686567164179E-3</v>
      </c>
      <c r="J1654">
        <v>9.19</v>
      </c>
      <c r="K1654" s="4">
        <f>IFERROR(Table2[[#This Row],[Units Produced]]/Table2[[#This Row],[Production Time Hours]],"")</f>
        <v>14.581066376496192</v>
      </c>
      <c r="L1654">
        <v>20.32</v>
      </c>
      <c r="M1654">
        <v>19.760000000000002</v>
      </c>
      <c r="N1654">
        <v>298.57</v>
      </c>
      <c r="O1654">
        <v>1</v>
      </c>
      <c r="Q1654">
        <v>2.59</v>
      </c>
      <c r="R1654">
        <v>1.91</v>
      </c>
      <c r="S1654">
        <v>4.9000000000000002E-2</v>
      </c>
      <c r="T1654">
        <v>0.32</v>
      </c>
      <c r="U1654">
        <v>2</v>
      </c>
      <c r="V1654">
        <v>24.9</v>
      </c>
      <c r="W1654">
        <v>57.9</v>
      </c>
    </row>
    <row r="1655" spans="1:23" ht="16.5" x14ac:dyDescent="0.3">
      <c r="A1655" s="3">
        <v>1654</v>
      </c>
      <c r="B1655" s="1">
        <v>45484</v>
      </c>
      <c r="C1655" s="1" t="s">
        <v>62</v>
      </c>
      <c r="D1655" t="s">
        <v>24</v>
      </c>
      <c r="E1655">
        <v>10</v>
      </c>
      <c r="F1655" t="s">
        <v>23</v>
      </c>
      <c r="G1655">
        <v>96</v>
      </c>
      <c r="H1655">
        <v>2</v>
      </c>
      <c r="I1655" s="2">
        <f>IFERROR(Table2[[#This Row],[Defects]]/Table2[[#This Row],[Units Produced]],"")</f>
        <v>2.0833333333333332E-2</v>
      </c>
      <c r="J1655">
        <v>7.69</v>
      </c>
      <c r="K1655" s="4">
        <f>IFERROR(Table2[[#This Row],[Units Produced]]/Table2[[#This Row],[Production Time Hours]],"")</f>
        <v>12.48374512353706</v>
      </c>
      <c r="L1655">
        <v>14.91</v>
      </c>
      <c r="M1655">
        <v>17.04</v>
      </c>
      <c r="N1655">
        <v>160.55000000000001</v>
      </c>
      <c r="O1655">
        <v>2</v>
      </c>
      <c r="P1655">
        <v>0.82</v>
      </c>
      <c r="Q1655">
        <v>2.64</v>
      </c>
      <c r="R1655">
        <v>2.4900000000000002</v>
      </c>
      <c r="S1655">
        <v>0.03</v>
      </c>
      <c r="T1655">
        <v>1.1399999999999999</v>
      </c>
      <c r="U1655">
        <v>1</v>
      </c>
      <c r="V1655">
        <v>18.899999999999999</v>
      </c>
      <c r="W1655">
        <v>47.9</v>
      </c>
    </row>
    <row r="1656" spans="1:23" ht="16.5" x14ac:dyDescent="0.3">
      <c r="A1656" s="3">
        <v>1655</v>
      </c>
      <c r="B1656" s="1">
        <v>45485</v>
      </c>
      <c r="C1656" s="1" t="s">
        <v>62</v>
      </c>
      <c r="D1656" t="s">
        <v>22</v>
      </c>
      <c r="E1656">
        <v>7</v>
      </c>
      <c r="F1656" t="s">
        <v>25</v>
      </c>
      <c r="G1656">
        <v>134</v>
      </c>
      <c r="H1656">
        <v>6</v>
      </c>
      <c r="I1656" s="2">
        <f>IFERROR(Table2[[#This Row],[Defects]]/Table2[[#This Row],[Units Produced]],"")</f>
        <v>4.4776119402985072E-2</v>
      </c>
      <c r="J1656">
        <v>21.7</v>
      </c>
      <c r="K1656" s="4">
        <f>IFERROR(Table2[[#This Row],[Units Produced]]/Table2[[#This Row],[Production Time Hours]],"")</f>
        <v>6.1751152073732722</v>
      </c>
      <c r="L1656">
        <v>31.78</v>
      </c>
      <c r="M1656">
        <v>28.84</v>
      </c>
      <c r="N1656">
        <v>497.12</v>
      </c>
      <c r="O1656">
        <v>4</v>
      </c>
      <c r="P1656">
        <v>3.07</v>
      </c>
      <c r="Q1656">
        <v>1.37</v>
      </c>
      <c r="R1656">
        <v>1.7</v>
      </c>
      <c r="S1656">
        <v>2.5999999999999999E-2</v>
      </c>
      <c r="T1656">
        <v>0.99</v>
      </c>
      <c r="U1656">
        <v>1</v>
      </c>
      <c r="V1656">
        <v>20.3</v>
      </c>
      <c r="W1656">
        <v>31.4</v>
      </c>
    </row>
    <row r="1657" spans="1:23" ht="16.5" x14ac:dyDescent="0.3">
      <c r="A1657" s="3">
        <v>1656</v>
      </c>
      <c r="B1657" s="1">
        <v>45486</v>
      </c>
      <c r="C1657" s="1" t="s">
        <v>62</v>
      </c>
      <c r="D1657" t="s">
        <v>26</v>
      </c>
      <c r="E1657">
        <v>13</v>
      </c>
      <c r="F1657" t="s">
        <v>23</v>
      </c>
      <c r="G1657">
        <v>197</v>
      </c>
      <c r="H1657">
        <v>0</v>
      </c>
      <c r="I1657" s="2">
        <f>IFERROR(Table2[[#This Row],[Defects]]/Table2[[#This Row],[Units Produced]],"")</f>
        <v>0</v>
      </c>
      <c r="J1657">
        <v>10.32</v>
      </c>
      <c r="K1657" s="4">
        <f>IFERROR(Table2[[#This Row],[Units Produced]]/Table2[[#This Row],[Production Time Hours]],"")</f>
        <v>19.089147286821706</v>
      </c>
      <c r="L1657">
        <v>15.93</v>
      </c>
      <c r="M1657">
        <v>17.77</v>
      </c>
      <c r="N1657">
        <v>181.76</v>
      </c>
      <c r="O1657">
        <v>3</v>
      </c>
      <c r="P1657">
        <v>1.1499999999999999</v>
      </c>
      <c r="Q1657">
        <v>1.97</v>
      </c>
      <c r="R1657">
        <v>1.79</v>
      </c>
      <c r="S1657">
        <v>3.9E-2</v>
      </c>
      <c r="U1657">
        <v>0</v>
      </c>
      <c r="V1657">
        <v>23.3</v>
      </c>
      <c r="W1657">
        <v>48.9</v>
      </c>
    </row>
    <row r="1658" spans="1:23" ht="16.5" x14ac:dyDescent="0.3">
      <c r="A1658" s="3">
        <v>1657</v>
      </c>
      <c r="B1658" s="1">
        <v>45487</v>
      </c>
      <c r="C1658" s="1" t="s">
        <v>62</v>
      </c>
      <c r="D1658" t="s">
        <v>24</v>
      </c>
      <c r="E1658">
        <v>11</v>
      </c>
      <c r="F1658" t="s">
        <v>21</v>
      </c>
      <c r="G1658">
        <v>69</v>
      </c>
      <c r="H1658">
        <v>7</v>
      </c>
      <c r="I1658" s="2">
        <f>IFERROR(Table2[[#This Row],[Defects]]/Table2[[#This Row],[Units Produced]],"")</f>
        <v>0.10144927536231885</v>
      </c>
      <c r="J1658">
        <v>4.4800000000000004</v>
      </c>
      <c r="K1658" s="4">
        <f>IFERROR(Table2[[#This Row],[Units Produced]]/Table2[[#This Row],[Production Time Hours]],"")</f>
        <v>15.401785714285714</v>
      </c>
      <c r="L1658">
        <v>16.48</v>
      </c>
      <c r="M1658">
        <v>25.78</v>
      </c>
      <c r="N1658">
        <v>209.5</v>
      </c>
      <c r="O1658">
        <v>4</v>
      </c>
      <c r="Q1658">
        <v>0.39</v>
      </c>
      <c r="R1658">
        <v>0.86</v>
      </c>
      <c r="S1658">
        <v>3.1E-2</v>
      </c>
      <c r="T1658">
        <v>1.98</v>
      </c>
      <c r="U1658">
        <v>2</v>
      </c>
      <c r="V1658">
        <v>19.2</v>
      </c>
      <c r="W1658">
        <v>50.3</v>
      </c>
    </row>
    <row r="1659" spans="1:23" ht="16.5" x14ac:dyDescent="0.3">
      <c r="A1659" s="3">
        <v>1658</v>
      </c>
      <c r="B1659" s="1">
        <v>45488</v>
      </c>
      <c r="C1659" s="1" t="s">
        <v>62</v>
      </c>
      <c r="D1659" t="s">
        <v>24</v>
      </c>
      <c r="E1659">
        <v>9</v>
      </c>
      <c r="F1659" t="s">
        <v>23</v>
      </c>
      <c r="G1659">
        <v>91</v>
      </c>
      <c r="H1659">
        <v>6</v>
      </c>
      <c r="I1659" s="2">
        <f>IFERROR(Table2[[#This Row],[Defects]]/Table2[[#This Row],[Units Produced]],"")</f>
        <v>6.5934065934065936E-2</v>
      </c>
      <c r="J1659">
        <v>10.94</v>
      </c>
      <c r="K1659" s="4">
        <f>IFERROR(Table2[[#This Row],[Units Produced]]/Table2[[#This Row],[Production Time Hours]],"")</f>
        <v>8.3180987202925056</v>
      </c>
      <c r="L1659">
        <v>32.31</v>
      </c>
      <c r="M1659">
        <v>26.84</v>
      </c>
      <c r="N1659">
        <v>311.41000000000003</v>
      </c>
      <c r="O1659">
        <v>4</v>
      </c>
      <c r="P1659">
        <v>2.4700000000000002</v>
      </c>
      <c r="Q1659">
        <v>2.86</v>
      </c>
      <c r="R1659">
        <v>1.03</v>
      </c>
      <c r="S1659">
        <v>3.9E-2</v>
      </c>
      <c r="T1659">
        <v>1.59</v>
      </c>
      <c r="U1659">
        <v>1</v>
      </c>
      <c r="V1659">
        <v>24</v>
      </c>
      <c r="W1659">
        <v>45.8</v>
      </c>
    </row>
    <row r="1660" spans="1:23" ht="16.5" x14ac:dyDescent="0.3">
      <c r="A1660" s="3">
        <v>1659</v>
      </c>
      <c r="B1660" s="1">
        <v>45489</v>
      </c>
      <c r="C1660" s="1" t="s">
        <v>62</v>
      </c>
      <c r="D1660" t="s">
        <v>26</v>
      </c>
      <c r="E1660">
        <v>14</v>
      </c>
      <c r="F1660" t="s">
        <v>23</v>
      </c>
      <c r="G1660">
        <v>174</v>
      </c>
      <c r="H1660">
        <v>2</v>
      </c>
      <c r="I1660" s="2">
        <f>IFERROR(Table2[[#This Row],[Defects]]/Table2[[#This Row],[Units Produced]],"")</f>
        <v>1.1494252873563218E-2</v>
      </c>
      <c r="J1660">
        <v>7.65</v>
      </c>
      <c r="K1660" s="4">
        <f>IFERROR(Table2[[#This Row],[Units Produced]]/Table2[[#This Row],[Production Time Hours]],"")</f>
        <v>22.745098039215684</v>
      </c>
      <c r="L1660">
        <v>13.89</v>
      </c>
      <c r="M1660">
        <v>27.88</v>
      </c>
      <c r="N1660">
        <v>110.6</v>
      </c>
      <c r="O1660">
        <v>1</v>
      </c>
      <c r="P1660">
        <v>1.79</v>
      </c>
      <c r="Q1660">
        <v>1.01</v>
      </c>
      <c r="R1660">
        <v>2.09</v>
      </c>
      <c r="S1660">
        <v>2.5000000000000001E-2</v>
      </c>
      <c r="T1660">
        <v>0.56000000000000005</v>
      </c>
      <c r="U1660">
        <v>2</v>
      </c>
      <c r="V1660">
        <v>20.2</v>
      </c>
      <c r="W1660">
        <v>31.7</v>
      </c>
    </row>
    <row r="1661" spans="1:23" ht="16.5" x14ac:dyDescent="0.3">
      <c r="A1661" s="3">
        <v>1660</v>
      </c>
      <c r="B1661" s="1">
        <v>45490</v>
      </c>
      <c r="C1661" s="1" t="s">
        <v>62</v>
      </c>
      <c r="D1661" t="s">
        <v>24</v>
      </c>
      <c r="E1661">
        <v>9</v>
      </c>
      <c r="F1661" t="s">
        <v>25</v>
      </c>
      <c r="G1661">
        <v>186</v>
      </c>
      <c r="I1661" s="2">
        <f>IFERROR(Table2[[#This Row],[Defects]]/Table2[[#This Row],[Units Produced]],"")</f>
        <v>0</v>
      </c>
      <c r="J1661">
        <v>12.79</v>
      </c>
      <c r="K1661" s="4">
        <f>IFERROR(Table2[[#This Row],[Units Produced]]/Table2[[#This Row],[Production Time Hours]],"")</f>
        <v>14.542611415168102</v>
      </c>
      <c r="L1661">
        <v>46.54</v>
      </c>
      <c r="M1661">
        <v>19.79</v>
      </c>
      <c r="N1661">
        <v>430.51</v>
      </c>
      <c r="O1661">
        <v>3</v>
      </c>
      <c r="R1661">
        <v>2</v>
      </c>
      <c r="S1661">
        <v>2.9000000000000001E-2</v>
      </c>
      <c r="T1661">
        <v>1.59</v>
      </c>
      <c r="U1661">
        <v>2</v>
      </c>
      <c r="V1661">
        <v>18</v>
      </c>
      <c r="W1661">
        <v>58.2</v>
      </c>
    </row>
    <row r="1662" spans="1:23" ht="16.5" x14ac:dyDescent="0.3">
      <c r="A1662" s="3">
        <v>1661</v>
      </c>
      <c r="B1662" s="1">
        <v>45491</v>
      </c>
      <c r="C1662" s="1" t="s">
        <v>62</v>
      </c>
      <c r="D1662" t="s">
        <v>27</v>
      </c>
      <c r="E1662">
        <v>17</v>
      </c>
      <c r="F1662" t="s">
        <v>25</v>
      </c>
      <c r="G1662">
        <v>59</v>
      </c>
      <c r="H1662">
        <v>1</v>
      </c>
      <c r="I1662" s="2">
        <f>IFERROR(Table2[[#This Row],[Defects]]/Table2[[#This Row],[Units Produced]],"")</f>
        <v>1.6949152542372881E-2</v>
      </c>
      <c r="J1662">
        <v>15.78</v>
      </c>
      <c r="K1662" s="4">
        <f>IFERROR(Table2[[#This Row],[Units Produced]]/Table2[[#This Row],[Production Time Hours]],"")</f>
        <v>3.7389100126742716</v>
      </c>
      <c r="L1662">
        <v>18.239999999999998</v>
      </c>
      <c r="M1662">
        <v>28.29</v>
      </c>
      <c r="N1662">
        <v>280.79000000000002</v>
      </c>
      <c r="O1662">
        <v>2</v>
      </c>
      <c r="P1662">
        <v>4.33</v>
      </c>
      <c r="Q1662">
        <v>1.66</v>
      </c>
      <c r="R1662">
        <v>0.98</v>
      </c>
      <c r="S1662">
        <v>1.2999999999999999E-2</v>
      </c>
      <c r="T1662">
        <v>0.5</v>
      </c>
      <c r="U1662">
        <v>1</v>
      </c>
      <c r="V1662">
        <v>20.8</v>
      </c>
      <c r="W1662">
        <v>33</v>
      </c>
    </row>
    <row r="1663" spans="1:23" ht="16.5" x14ac:dyDescent="0.3">
      <c r="A1663" s="3">
        <v>1662</v>
      </c>
      <c r="B1663" s="1">
        <v>45492</v>
      </c>
      <c r="C1663" s="1" t="s">
        <v>62</v>
      </c>
      <c r="D1663" t="s">
        <v>27</v>
      </c>
      <c r="E1663">
        <v>17</v>
      </c>
      <c r="F1663" t="s">
        <v>23</v>
      </c>
      <c r="G1663">
        <v>139</v>
      </c>
      <c r="H1663">
        <v>1</v>
      </c>
      <c r="I1663" s="2">
        <f>IFERROR(Table2[[#This Row],[Defects]]/Table2[[#This Row],[Units Produced]],"")</f>
        <v>7.1942446043165471E-3</v>
      </c>
      <c r="J1663">
        <v>1.35</v>
      </c>
      <c r="K1663" s="4">
        <f>IFERROR(Table2[[#This Row],[Units Produced]]/Table2[[#This Row],[Production Time Hours]],"")</f>
        <v>102.96296296296296</v>
      </c>
      <c r="L1663">
        <v>43.06</v>
      </c>
      <c r="M1663">
        <v>22.6</v>
      </c>
      <c r="N1663">
        <v>240.43</v>
      </c>
      <c r="O1663">
        <v>2</v>
      </c>
      <c r="P1663">
        <v>4.63</v>
      </c>
      <c r="Q1663">
        <v>2.2999999999999998</v>
      </c>
      <c r="R1663">
        <v>1.51</v>
      </c>
      <c r="S1663">
        <v>3.5999999999999997E-2</v>
      </c>
      <c r="T1663">
        <v>0.56000000000000005</v>
      </c>
      <c r="U1663">
        <v>2</v>
      </c>
      <c r="V1663">
        <v>20.3</v>
      </c>
      <c r="W1663">
        <v>30.2</v>
      </c>
    </row>
    <row r="1664" spans="1:23" ht="16.5" x14ac:dyDescent="0.3">
      <c r="A1664" s="3">
        <v>1663</v>
      </c>
      <c r="B1664" s="1">
        <v>45493</v>
      </c>
      <c r="C1664" s="1" t="s">
        <v>62</v>
      </c>
      <c r="D1664" t="s">
        <v>26</v>
      </c>
      <c r="E1664">
        <v>15</v>
      </c>
      <c r="F1664" t="s">
        <v>25</v>
      </c>
      <c r="G1664">
        <v>61</v>
      </c>
      <c r="H1664">
        <v>8</v>
      </c>
      <c r="I1664" s="2">
        <f>IFERROR(Table2[[#This Row],[Defects]]/Table2[[#This Row],[Units Produced]],"")</f>
        <v>0.13114754098360656</v>
      </c>
      <c r="J1664">
        <v>19.12</v>
      </c>
      <c r="K1664" s="4">
        <f>IFERROR(Table2[[#This Row],[Units Produced]]/Table2[[#This Row],[Production Time Hours]],"")</f>
        <v>3.1903765690376567</v>
      </c>
      <c r="L1664">
        <v>32.979999999999997</v>
      </c>
      <c r="M1664">
        <v>17.649999999999999</v>
      </c>
      <c r="N1664">
        <v>276.01</v>
      </c>
      <c r="O1664">
        <v>2</v>
      </c>
      <c r="P1664">
        <v>2.87</v>
      </c>
      <c r="Q1664">
        <v>2.98</v>
      </c>
      <c r="R1664">
        <v>2.2599999999999998</v>
      </c>
      <c r="S1664">
        <v>4.2999999999999997E-2</v>
      </c>
      <c r="T1664">
        <v>1.78</v>
      </c>
      <c r="U1664">
        <v>0</v>
      </c>
      <c r="V1664">
        <v>22.8</v>
      </c>
      <c r="W1664">
        <v>42.8</v>
      </c>
    </row>
    <row r="1665" spans="1:23" ht="16.5" x14ac:dyDescent="0.3">
      <c r="A1665" s="3">
        <v>1664</v>
      </c>
      <c r="B1665" s="1">
        <v>45494</v>
      </c>
      <c r="C1665" s="1" t="s">
        <v>62</v>
      </c>
      <c r="D1665" t="s">
        <v>24</v>
      </c>
      <c r="E1665">
        <v>12</v>
      </c>
      <c r="F1665" t="s">
        <v>21</v>
      </c>
      <c r="G1665">
        <v>161</v>
      </c>
      <c r="H1665">
        <v>9</v>
      </c>
      <c r="I1665" s="2">
        <f>IFERROR(Table2[[#This Row],[Defects]]/Table2[[#This Row],[Units Produced]],"")</f>
        <v>5.5900621118012424E-2</v>
      </c>
      <c r="J1665">
        <v>11.76</v>
      </c>
      <c r="K1665" s="4">
        <f>IFERROR(Table2[[#This Row],[Units Produced]]/Table2[[#This Row],[Production Time Hours]],"")</f>
        <v>13.690476190476192</v>
      </c>
      <c r="L1665">
        <v>16.2</v>
      </c>
      <c r="M1665">
        <v>16.55</v>
      </c>
      <c r="N1665">
        <v>487.68</v>
      </c>
      <c r="O1665">
        <v>2</v>
      </c>
      <c r="P1665">
        <v>3.38</v>
      </c>
      <c r="Q1665">
        <v>1.31</v>
      </c>
      <c r="R1665">
        <v>0.86</v>
      </c>
      <c r="S1665">
        <v>1.7000000000000001E-2</v>
      </c>
      <c r="T1665">
        <v>1.81</v>
      </c>
      <c r="U1665">
        <v>2</v>
      </c>
      <c r="V1665">
        <v>21.2</v>
      </c>
      <c r="W1665">
        <v>39.299999999999997</v>
      </c>
    </row>
    <row r="1666" spans="1:23" ht="16.5" x14ac:dyDescent="0.3">
      <c r="A1666" s="3">
        <v>1665</v>
      </c>
      <c r="B1666" s="1">
        <v>45495</v>
      </c>
      <c r="C1666" s="1" t="s">
        <v>62</v>
      </c>
      <c r="D1666" t="s">
        <v>26</v>
      </c>
      <c r="E1666">
        <v>14</v>
      </c>
      <c r="F1666" t="s">
        <v>25</v>
      </c>
      <c r="G1666">
        <v>154</v>
      </c>
      <c r="H1666">
        <v>1</v>
      </c>
      <c r="I1666" s="2">
        <f>IFERROR(Table2[[#This Row],[Defects]]/Table2[[#This Row],[Units Produced]],"")</f>
        <v>6.4935064935064939E-3</v>
      </c>
      <c r="J1666">
        <v>13.46</v>
      </c>
      <c r="K1666" s="4">
        <f>IFERROR(Table2[[#This Row],[Units Produced]]/Table2[[#This Row],[Production Time Hours]],"")</f>
        <v>11.441307578008914</v>
      </c>
      <c r="L1666">
        <v>48.91</v>
      </c>
      <c r="M1666">
        <v>16.38</v>
      </c>
      <c r="N1666">
        <v>297.01</v>
      </c>
      <c r="O1666">
        <v>2</v>
      </c>
      <c r="P1666">
        <v>2.15</v>
      </c>
      <c r="Q1666">
        <v>0.89</v>
      </c>
      <c r="R1666">
        <v>1.95</v>
      </c>
      <c r="S1666">
        <v>4.8000000000000001E-2</v>
      </c>
      <c r="T1666">
        <v>1.63</v>
      </c>
      <c r="U1666">
        <v>2</v>
      </c>
      <c r="V1666">
        <v>19.5</v>
      </c>
      <c r="W1666">
        <v>52.6</v>
      </c>
    </row>
    <row r="1667" spans="1:23" ht="16.5" x14ac:dyDescent="0.3">
      <c r="A1667" s="3">
        <v>1666</v>
      </c>
      <c r="B1667" s="1">
        <v>45496</v>
      </c>
      <c r="C1667" s="1" t="s">
        <v>62</v>
      </c>
      <c r="D1667" t="s">
        <v>24</v>
      </c>
      <c r="E1667">
        <v>9</v>
      </c>
      <c r="F1667" t="s">
        <v>21</v>
      </c>
      <c r="G1667">
        <v>80</v>
      </c>
      <c r="H1667">
        <v>8</v>
      </c>
      <c r="I1667" s="2">
        <f>IFERROR(Table2[[#This Row],[Defects]]/Table2[[#This Row],[Units Produced]],"")</f>
        <v>0.1</v>
      </c>
      <c r="J1667">
        <v>4.16</v>
      </c>
      <c r="K1667" s="4">
        <f>IFERROR(Table2[[#This Row],[Units Produced]]/Table2[[#This Row],[Production Time Hours]],"")</f>
        <v>19.23076923076923</v>
      </c>
      <c r="L1667">
        <v>30.79</v>
      </c>
      <c r="M1667">
        <v>24.77</v>
      </c>
      <c r="N1667">
        <v>401.16</v>
      </c>
      <c r="O1667">
        <v>3</v>
      </c>
      <c r="P1667">
        <v>4.5</v>
      </c>
      <c r="Q1667">
        <v>0.3</v>
      </c>
      <c r="R1667">
        <v>1.2</v>
      </c>
      <c r="S1667">
        <v>4.9000000000000002E-2</v>
      </c>
      <c r="U1667">
        <v>2</v>
      </c>
      <c r="V1667">
        <v>19.3</v>
      </c>
      <c r="W1667">
        <v>39.6</v>
      </c>
    </row>
    <row r="1668" spans="1:23" ht="16.5" x14ac:dyDescent="0.3">
      <c r="A1668" s="3">
        <v>1667</v>
      </c>
      <c r="B1668" s="1">
        <v>45497</v>
      </c>
      <c r="C1668" s="1" t="s">
        <v>62</v>
      </c>
      <c r="D1668" t="s">
        <v>24</v>
      </c>
      <c r="E1668">
        <v>12</v>
      </c>
      <c r="F1668" t="s">
        <v>21</v>
      </c>
      <c r="G1668">
        <v>69</v>
      </c>
      <c r="H1668">
        <v>4</v>
      </c>
      <c r="I1668" s="2">
        <f>IFERROR(Table2[[#This Row],[Defects]]/Table2[[#This Row],[Units Produced]],"")</f>
        <v>5.7971014492753624E-2</v>
      </c>
      <c r="J1668">
        <v>11.06</v>
      </c>
      <c r="K1668" s="4">
        <f>IFERROR(Table2[[#This Row],[Units Produced]]/Table2[[#This Row],[Production Time Hours]],"")</f>
        <v>6.2386980108499097</v>
      </c>
      <c r="L1668">
        <v>19.82</v>
      </c>
      <c r="M1668">
        <v>25.84</v>
      </c>
      <c r="N1668">
        <v>106.08</v>
      </c>
      <c r="O1668">
        <v>4</v>
      </c>
      <c r="P1668">
        <v>2.44</v>
      </c>
      <c r="Q1668">
        <v>2.38</v>
      </c>
      <c r="R1668">
        <v>0.63</v>
      </c>
      <c r="S1668">
        <v>3.3000000000000002E-2</v>
      </c>
      <c r="T1668">
        <v>0.22</v>
      </c>
      <c r="U1668">
        <v>1</v>
      </c>
      <c r="V1668">
        <v>22.6</v>
      </c>
      <c r="W1668">
        <v>40.5</v>
      </c>
    </row>
    <row r="1669" spans="1:23" ht="16.5" x14ac:dyDescent="0.3">
      <c r="A1669" s="3">
        <v>1668</v>
      </c>
      <c r="B1669" s="1">
        <v>45498</v>
      </c>
      <c r="C1669" s="1" t="s">
        <v>62</v>
      </c>
      <c r="D1669" t="s">
        <v>24</v>
      </c>
      <c r="E1669">
        <v>10</v>
      </c>
      <c r="F1669" t="s">
        <v>25</v>
      </c>
      <c r="G1669">
        <v>188</v>
      </c>
      <c r="H1669">
        <v>0</v>
      </c>
      <c r="I1669" s="2">
        <f>IFERROR(Table2[[#This Row],[Defects]]/Table2[[#This Row],[Units Produced]],"")</f>
        <v>0</v>
      </c>
      <c r="J1669">
        <v>12.32</v>
      </c>
      <c r="K1669" s="4">
        <f>IFERROR(Table2[[#This Row],[Units Produced]]/Table2[[#This Row],[Production Time Hours]],"")</f>
        <v>15.25974025974026</v>
      </c>
      <c r="L1669">
        <v>19.079999999999998</v>
      </c>
      <c r="M1669">
        <v>21.9</v>
      </c>
      <c r="N1669">
        <v>402.21</v>
      </c>
      <c r="O1669">
        <v>1</v>
      </c>
      <c r="P1669">
        <v>3.69</v>
      </c>
      <c r="Q1669">
        <v>0.94</v>
      </c>
      <c r="R1669">
        <v>1.06</v>
      </c>
      <c r="S1669">
        <v>1.2999999999999999E-2</v>
      </c>
      <c r="U1669">
        <v>1</v>
      </c>
      <c r="V1669">
        <v>22.8</v>
      </c>
      <c r="W1669">
        <v>58.8</v>
      </c>
    </row>
    <row r="1670" spans="1:23" ht="16.5" x14ac:dyDescent="0.3">
      <c r="A1670" s="3">
        <v>1669</v>
      </c>
      <c r="B1670" s="1">
        <v>45499</v>
      </c>
      <c r="C1670" s="1" t="s">
        <v>62</v>
      </c>
      <c r="D1670" t="s">
        <v>24</v>
      </c>
      <c r="E1670">
        <v>9</v>
      </c>
      <c r="F1670" t="s">
        <v>21</v>
      </c>
      <c r="G1670">
        <v>129</v>
      </c>
      <c r="H1670">
        <v>3</v>
      </c>
      <c r="I1670" s="2">
        <f>IFERROR(Table2[[#This Row],[Defects]]/Table2[[#This Row],[Units Produced]],"")</f>
        <v>2.3255813953488372E-2</v>
      </c>
      <c r="J1670">
        <v>1.94</v>
      </c>
      <c r="K1670" s="4">
        <f>IFERROR(Table2[[#This Row],[Units Produced]]/Table2[[#This Row],[Production Time Hours]],"")</f>
        <v>66.494845360824741</v>
      </c>
      <c r="L1670">
        <v>15.19</v>
      </c>
      <c r="M1670">
        <v>17.690000000000001</v>
      </c>
      <c r="N1670">
        <v>137.93</v>
      </c>
      <c r="O1670">
        <v>4</v>
      </c>
      <c r="P1670">
        <v>4.22</v>
      </c>
      <c r="Q1670">
        <v>1.33</v>
      </c>
      <c r="R1670">
        <v>1.34</v>
      </c>
      <c r="S1670">
        <v>4.2000000000000003E-2</v>
      </c>
      <c r="T1670">
        <v>0.93</v>
      </c>
      <c r="U1670">
        <v>1</v>
      </c>
      <c r="V1670">
        <v>23.7</v>
      </c>
      <c r="W1670">
        <v>36.299999999999997</v>
      </c>
    </row>
    <row r="1671" spans="1:23" ht="16.5" x14ac:dyDescent="0.3">
      <c r="A1671" s="3">
        <v>1670</v>
      </c>
      <c r="B1671" s="1">
        <v>45500</v>
      </c>
      <c r="C1671" s="1" t="s">
        <v>62</v>
      </c>
      <c r="D1671" t="s">
        <v>27</v>
      </c>
      <c r="E1671">
        <v>18</v>
      </c>
      <c r="F1671" t="s">
        <v>23</v>
      </c>
      <c r="G1671">
        <v>85</v>
      </c>
      <c r="H1671">
        <v>9</v>
      </c>
      <c r="I1671" s="2">
        <f>IFERROR(Table2[[#This Row],[Defects]]/Table2[[#This Row],[Units Produced]],"")</f>
        <v>0.10588235294117647</v>
      </c>
      <c r="J1671">
        <v>5.0599999999999996</v>
      </c>
      <c r="K1671" s="4">
        <f>IFERROR(Table2[[#This Row],[Units Produced]]/Table2[[#This Row],[Production Time Hours]],"")</f>
        <v>16.798418972332016</v>
      </c>
      <c r="L1671">
        <v>32.43</v>
      </c>
      <c r="M1671">
        <v>29.23</v>
      </c>
      <c r="N1671">
        <v>417.47</v>
      </c>
      <c r="O1671">
        <v>4</v>
      </c>
      <c r="P1671">
        <v>2.15</v>
      </c>
      <c r="Q1671">
        <v>2.87</v>
      </c>
      <c r="R1671">
        <v>1.99</v>
      </c>
      <c r="S1671">
        <v>2.9000000000000001E-2</v>
      </c>
      <c r="T1671">
        <v>1.2</v>
      </c>
      <c r="U1671">
        <v>2</v>
      </c>
      <c r="V1671">
        <v>24.8</v>
      </c>
      <c r="W1671">
        <v>52.6</v>
      </c>
    </row>
    <row r="1672" spans="1:23" ht="16.5" x14ac:dyDescent="0.3">
      <c r="A1672" s="3">
        <v>1671</v>
      </c>
      <c r="B1672" s="1">
        <v>45501</v>
      </c>
      <c r="C1672" s="1" t="s">
        <v>62</v>
      </c>
      <c r="D1672" t="s">
        <v>24</v>
      </c>
      <c r="E1672">
        <v>12</v>
      </c>
      <c r="F1672" t="s">
        <v>21</v>
      </c>
      <c r="G1672">
        <v>199</v>
      </c>
      <c r="H1672">
        <v>3</v>
      </c>
      <c r="I1672" s="2">
        <f>IFERROR(Table2[[#This Row],[Defects]]/Table2[[#This Row],[Units Produced]],"")</f>
        <v>1.507537688442211E-2</v>
      </c>
      <c r="J1672">
        <v>9.4499999999999993</v>
      </c>
      <c r="K1672" s="4">
        <f>IFERROR(Table2[[#This Row],[Units Produced]]/Table2[[#This Row],[Production Time Hours]],"")</f>
        <v>21.05820105820106</v>
      </c>
      <c r="L1672">
        <v>34.81</v>
      </c>
      <c r="M1672">
        <v>21.25</v>
      </c>
      <c r="N1672">
        <v>467.36</v>
      </c>
      <c r="O1672">
        <v>4</v>
      </c>
      <c r="P1672">
        <v>4.1900000000000004</v>
      </c>
      <c r="Q1672">
        <v>2.84</v>
      </c>
      <c r="R1672">
        <v>0.75</v>
      </c>
      <c r="S1672">
        <v>4.4999999999999998E-2</v>
      </c>
      <c r="U1672">
        <v>0</v>
      </c>
      <c r="V1672">
        <v>21.8</v>
      </c>
      <c r="W1672">
        <v>35.5</v>
      </c>
    </row>
    <row r="1673" spans="1:23" ht="16.5" x14ac:dyDescent="0.3">
      <c r="A1673" s="3">
        <v>1672</v>
      </c>
      <c r="B1673" s="1">
        <v>45502</v>
      </c>
      <c r="C1673" s="1" t="s">
        <v>62</v>
      </c>
      <c r="D1673" t="s">
        <v>24</v>
      </c>
      <c r="E1673">
        <v>12</v>
      </c>
      <c r="F1673" t="s">
        <v>25</v>
      </c>
      <c r="G1673">
        <v>95</v>
      </c>
      <c r="H1673">
        <v>8</v>
      </c>
      <c r="I1673" s="2">
        <f>IFERROR(Table2[[#This Row],[Defects]]/Table2[[#This Row],[Units Produced]],"")</f>
        <v>8.4210526315789472E-2</v>
      </c>
      <c r="J1673">
        <v>5.13</v>
      </c>
      <c r="K1673" s="4">
        <f>IFERROR(Table2[[#This Row],[Units Produced]]/Table2[[#This Row],[Production Time Hours]],"")</f>
        <v>18.518518518518519</v>
      </c>
      <c r="L1673">
        <v>33.21</v>
      </c>
      <c r="M1673">
        <v>16.149999999999999</v>
      </c>
      <c r="N1673">
        <v>193.59</v>
      </c>
      <c r="O1673">
        <v>3</v>
      </c>
      <c r="P1673">
        <v>4.43</v>
      </c>
      <c r="R1673">
        <v>2.2200000000000002</v>
      </c>
      <c r="S1673">
        <v>4.2000000000000003E-2</v>
      </c>
      <c r="T1673">
        <v>1.26</v>
      </c>
      <c r="U1673">
        <v>2</v>
      </c>
      <c r="V1673">
        <v>23.7</v>
      </c>
      <c r="W1673">
        <v>42.5</v>
      </c>
    </row>
    <row r="1674" spans="1:23" ht="16.5" x14ac:dyDescent="0.3">
      <c r="A1674" s="3">
        <v>1673</v>
      </c>
      <c r="B1674" s="1">
        <v>45503</v>
      </c>
      <c r="C1674" s="1" t="s">
        <v>62</v>
      </c>
      <c r="D1674" t="s">
        <v>24</v>
      </c>
      <c r="E1674">
        <v>11</v>
      </c>
      <c r="F1674" t="s">
        <v>21</v>
      </c>
      <c r="G1674">
        <v>121</v>
      </c>
      <c r="H1674">
        <v>2</v>
      </c>
      <c r="I1674" s="2">
        <f>IFERROR(Table2[[#This Row],[Defects]]/Table2[[#This Row],[Units Produced]],"")</f>
        <v>1.6528925619834711E-2</v>
      </c>
      <c r="J1674">
        <v>8.3699999999999992</v>
      </c>
      <c r="K1674" s="4">
        <f>IFERROR(Table2[[#This Row],[Units Produced]]/Table2[[#This Row],[Production Time Hours]],"")</f>
        <v>14.456391875746716</v>
      </c>
      <c r="L1674">
        <v>43.67</v>
      </c>
      <c r="M1674">
        <v>18.64</v>
      </c>
      <c r="N1674">
        <v>210.87</v>
      </c>
      <c r="O1674">
        <v>2</v>
      </c>
      <c r="P1674">
        <v>0.05</v>
      </c>
      <c r="Q1674">
        <v>0.31</v>
      </c>
      <c r="R1674">
        <v>1.1499999999999999</v>
      </c>
      <c r="S1674">
        <v>3.3000000000000002E-2</v>
      </c>
      <c r="T1674">
        <v>0.62</v>
      </c>
      <c r="U1674">
        <v>2</v>
      </c>
      <c r="V1674">
        <v>19.100000000000001</v>
      </c>
      <c r="W1674">
        <v>50.7</v>
      </c>
    </row>
    <row r="1675" spans="1:23" ht="16.5" x14ac:dyDescent="0.3">
      <c r="A1675" s="3">
        <v>1674</v>
      </c>
      <c r="B1675" s="1">
        <v>45504</v>
      </c>
      <c r="C1675" s="1" t="s">
        <v>62</v>
      </c>
      <c r="D1675" t="s">
        <v>20</v>
      </c>
      <c r="E1675">
        <v>1</v>
      </c>
      <c r="F1675" t="s">
        <v>23</v>
      </c>
      <c r="G1675">
        <v>197</v>
      </c>
      <c r="H1675">
        <v>9</v>
      </c>
      <c r="I1675" s="2">
        <f>IFERROR(Table2[[#This Row],[Defects]]/Table2[[#This Row],[Units Produced]],"")</f>
        <v>4.5685279187817257E-2</v>
      </c>
      <c r="J1675">
        <v>21.21</v>
      </c>
      <c r="K1675" s="4">
        <f>IFERROR(Table2[[#This Row],[Units Produced]]/Table2[[#This Row],[Production Time Hours]],"")</f>
        <v>9.2880716643092871</v>
      </c>
      <c r="L1675">
        <v>65</v>
      </c>
      <c r="M1675">
        <v>24.05</v>
      </c>
      <c r="N1675">
        <v>423.22</v>
      </c>
      <c r="O1675">
        <v>4</v>
      </c>
      <c r="P1675">
        <v>2.19</v>
      </c>
      <c r="Q1675">
        <v>1.35</v>
      </c>
      <c r="R1675">
        <v>0.8</v>
      </c>
      <c r="S1675">
        <v>1.0999999999999999E-2</v>
      </c>
      <c r="T1675">
        <v>0.1</v>
      </c>
      <c r="U1675">
        <v>0</v>
      </c>
      <c r="V1675">
        <v>19.2</v>
      </c>
      <c r="W1675">
        <v>51.5</v>
      </c>
    </row>
    <row r="1676" spans="1:23" ht="16.5" x14ac:dyDescent="0.3">
      <c r="A1676" s="3">
        <v>1675</v>
      </c>
      <c r="B1676" s="1">
        <v>45505</v>
      </c>
      <c r="C1676" s="1" t="s">
        <v>63</v>
      </c>
      <c r="D1676" t="s">
        <v>27</v>
      </c>
      <c r="E1676">
        <v>18</v>
      </c>
      <c r="F1676" t="s">
        <v>23</v>
      </c>
      <c r="G1676">
        <v>88</v>
      </c>
      <c r="H1676">
        <v>7</v>
      </c>
      <c r="I1676" s="2">
        <f>IFERROR(Table2[[#This Row],[Defects]]/Table2[[#This Row],[Units Produced]],"")</f>
        <v>7.9545454545454544E-2</v>
      </c>
      <c r="J1676">
        <v>15.37</v>
      </c>
      <c r="K1676" s="4">
        <f>IFERROR(Table2[[#This Row],[Units Produced]]/Table2[[#This Row],[Production Time Hours]],"")</f>
        <v>5.7254391672088483</v>
      </c>
      <c r="L1676">
        <v>11.13</v>
      </c>
      <c r="M1676">
        <v>22.13</v>
      </c>
      <c r="N1676">
        <v>413.89</v>
      </c>
      <c r="O1676">
        <v>4</v>
      </c>
      <c r="P1676">
        <v>4.78</v>
      </c>
      <c r="Q1676">
        <v>2.73</v>
      </c>
      <c r="R1676">
        <v>1.24</v>
      </c>
      <c r="S1676">
        <v>3.4000000000000002E-2</v>
      </c>
      <c r="T1676">
        <v>0.69</v>
      </c>
      <c r="U1676">
        <v>2</v>
      </c>
      <c r="V1676">
        <v>23.4</v>
      </c>
      <c r="W1676">
        <v>53.7</v>
      </c>
    </row>
    <row r="1677" spans="1:23" ht="16.5" x14ac:dyDescent="0.3">
      <c r="A1677" s="3">
        <v>1676</v>
      </c>
      <c r="B1677" s="1">
        <v>45506</v>
      </c>
      <c r="C1677" s="1" t="s">
        <v>63</v>
      </c>
      <c r="D1677" t="s">
        <v>27</v>
      </c>
      <c r="E1677">
        <v>19</v>
      </c>
      <c r="F1677" t="s">
        <v>23</v>
      </c>
      <c r="G1677">
        <v>198</v>
      </c>
      <c r="H1677">
        <v>9</v>
      </c>
      <c r="I1677" s="2">
        <f>IFERROR(Table2[[#This Row],[Defects]]/Table2[[#This Row],[Units Produced]],"")</f>
        <v>4.5454545454545456E-2</v>
      </c>
      <c r="J1677">
        <v>13.64</v>
      </c>
      <c r="K1677" s="4">
        <f>IFERROR(Table2[[#This Row],[Units Produced]]/Table2[[#This Row],[Production Time Hours]],"")</f>
        <v>14.516129032258064</v>
      </c>
      <c r="L1677">
        <v>43.82</v>
      </c>
      <c r="M1677">
        <v>22.56</v>
      </c>
      <c r="N1677">
        <v>417.2</v>
      </c>
      <c r="O1677">
        <v>4</v>
      </c>
      <c r="P1677">
        <v>0.27</v>
      </c>
      <c r="Q1677">
        <v>1.51</v>
      </c>
      <c r="R1677">
        <v>2.36</v>
      </c>
      <c r="S1677">
        <v>0.04</v>
      </c>
      <c r="T1677">
        <v>1.43</v>
      </c>
      <c r="U1677">
        <v>1</v>
      </c>
      <c r="V1677">
        <v>18.5</v>
      </c>
      <c r="W1677">
        <v>33.4</v>
      </c>
    </row>
    <row r="1678" spans="1:23" ht="16.5" x14ac:dyDescent="0.3">
      <c r="A1678" s="3">
        <v>1677</v>
      </c>
      <c r="B1678" s="1">
        <v>45507</v>
      </c>
      <c r="C1678" s="1" t="s">
        <v>63</v>
      </c>
      <c r="D1678" t="s">
        <v>26</v>
      </c>
      <c r="E1678">
        <v>13</v>
      </c>
      <c r="F1678" t="s">
        <v>25</v>
      </c>
      <c r="G1678">
        <v>105</v>
      </c>
      <c r="H1678">
        <v>1</v>
      </c>
      <c r="I1678" s="2">
        <f>IFERROR(Table2[[#This Row],[Defects]]/Table2[[#This Row],[Units Produced]],"")</f>
        <v>9.5238095238095247E-3</v>
      </c>
      <c r="J1678">
        <v>20.43</v>
      </c>
      <c r="K1678" s="4">
        <f>IFERROR(Table2[[#This Row],[Units Produced]]/Table2[[#This Row],[Production Time Hours]],"")</f>
        <v>5.1395007342143906</v>
      </c>
      <c r="L1678">
        <v>14.8</v>
      </c>
      <c r="M1678">
        <v>19.09</v>
      </c>
      <c r="N1678">
        <v>423.21</v>
      </c>
      <c r="O1678">
        <v>1</v>
      </c>
      <c r="P1678">
        <v>2.2000000000000002</v>
      </c>
      <c r="Q1678">
        <v>2.95</v>
      </c>
      <c r="R1678">
        <v>1.63</v>
      </c>
      <c r="S1678">
        <v>3.5999999999999997E-2</v>
      </c>
      <c r="T1678">
        <v>0.75</v>
      </c>
      <c r="U1678">
        <v>1</v>
      </c>
      <c r="V1678">
        <v>23</v>
      </c>
      <c r="W1678">
        <v>39.6</v>
      </c>
    </row>
    <row r="1679" spans="1:23" ht="16.5" x14ac:dyDescent="0.3">
      <c r="A1679" s="3">
        <v>1678</v>
      </c>
      <c r="B1679" s="1">
        <v>45508</v>
      </c>
      <c r="C1679" s="1" t="s">
        <v>63</v>
      </c>
      <c r="D1679" t="s">
        <v>27</v>
      </c>
      <c r="E1679">
        <v>17</v>
      </c>
      <c r="F1679" t="s">
        <v>23</v>
      </c>
      <c r="G1679">
        <v>60</v>
      </c>
      <c r="H1679">
        <v>2</v>
      </c>
      <c r="I1679" s="2">
        <f>IFERROR(Table2[[#This Row],[Defects]]/Table2[[#This Row],[Units Produced]],"")</f>
        <v>3.3333333333333333E-2</v>
      </c>
      <c r="J1679">
        <v>6.44</v>
      </c>
      <c r="K1679" s="4">
        <f>IFERROR(Table2[[#This Row],[Units Produced]]/Table2[[#This Row],[Production Time Hours]],"")</f>
        <v>9.316770186335404</v>
      </c>
      <c r="L1679">
        <v>15.78</v>
      </c>
      <c r="M1679">
        <v>15.03</v>
      </c>
      <c r="N1679">
        <v>238.12</v>
      </c>
      <c r="O1679">
        <v>2</v>
      </c>
      <c r="P1679">
        <v>4.07</v>
      </c>
      <c r="Q1679">
        <v>0.56999999999999995</v>
      </c>
      <c r="R1679">
        <v>1.2</v>
      </c>
      <c r="S1679">
        <v>3.5999999999999997E-2</v>
      </c>
      <c r="T1679">
        <v>1.05</v>
      </c>
      <c r="U1679">
        <v>1</v>
      </c>
      <c r="V1679">
        <v>19.2</v>
      </c>
      <c r="W1679">
        <v>44.4</v>
      </c>
    </row>
    <row r="1680" spans="1:23" ht="16.5" x14ac:dyDescent="0.3">
      <c r="A1680" s="3">
        <v>1679</v>
      </c>
      <c r="B1680" s="1">
        <v>45509</v>
      </c>
      <c r="C1680" s="1" t="s">
        <v>63</v>
      </c>
      <c r="D1680" t="s">
        <v>20</v>
      </c>
      <c r="E1680">
        <v>4</v>
      </c>
      <c r="F1680" t="s">
        <v>21</v>
      </c>
      <c r="G1680">
        <v>137</v>
      </c>
      <c r="H1680">
        <v>7</v>
      </c>
      <c r="I1680" s="2">
        <f>IFERROR(Table2[[#This Row],[Defects]]/Table2[[#This Row],[Units Produced]],"")</f>
        <v>5.1094890510948905E-2</v>
      </c>
      <c r="J1680">
        <v>23.45</v>
      </c>
      <c r="K1680" s="4">
        <f>IFERROR(Table2[[#This Row],[Units Produced]]/Table2[[#This Row],[Production Time Hours]],"")</f>
        <v>5.842217484008529</v>
      </c>
      <c r="L1680">
        <v>31.53</v>
      </c>
      <c r="M1680">
        <v>17.12</v>
      </c>
      <c r="N1680">
        <v>480.14</v>
      </c>
      <c r="O1680">
        <v>2</v>
      </c>
      <c r="P1680">
        <v>2.42</v>
      </c>
      <c r="Q1680">
        <v>1.79</v>
      </c>
      <c r="R1680">
        <v>1.36</v>
      </c>
      <c r="S1680">
        <v>4.1000000000000002E-2</v>
      </c>
      <c r="T1680">
        <v>1.97</v>
      </c>
      <c r="U1680">
        <v>1</v>
      </c>
      <c r="V1680">
        <v>19.7</v>
      </c>
      <c r="W1680">
        <v>36.299999999999997</v>
      </c>
    </row>
    <row r="1681" spans="1:23" ht="16.5" x14ac:dyDescent="0.3">
      <c r="A1681" s="3">
        <v>1680</v>
      </c>
      <c r="B1681" s="1">
        <v>45510</v>
      </c>
      <c r="C1681" s="1" t="s">
        <v>63</v>
      </c>
      <c r="D1681" t="s">
        <v>27</v>
      </c>
      <c r="E1681">
        <v>19</v>
      </c>
      <c r="F1681" t="s">
        <v>25</v>
      </c>
      <c r="G1681">
        <v>137</v>
      </c>
      <c r="H1681">
        <v>6</v>
      </c>
      <c r="I1681" s="2">
        <f>IFERROR(Table2[[#This Row],[Defects]]/Table2[[#This Row],[Units Produced]],"")</f>
        <v>4.3795620437956206E-2</v>
      </c>
      <c r="J1681">
        <v>6.05</v>
      </c>
      <c r="K1681" s="4">
        <f>IFERROR(Table2[[#This Row],[Units Produced]]/Table2[[#This Row],[Production Time Hours]],"")</f>
        <v>22.644628099173556</v>
      </c>
      <c r="L1681">
        <v>26.27</v>
      </c>
      <c r="M1681">
        <v>29.09</v>
      </c>
      <c r="N1681">
        <v>459.38</v>
      </c>
      <c r="O1681">
        <v>4</v>
      </c>
      <c r="P1681">
        <v>3.65</v>
      </c>
      <c r="Q1681">
        <v>0.56999999999999995</v>
      </c>
      <c r="R1681">
        <v>1.98</v>
      </c>
      <c r="S1681">
        <v>3.1E-2</v>
      </c>
      <c r="T1681">
        <v>1.45</v>
      </c>
      <c r="U1681">
        <v>1</v>
      </c>
      <c r="V1681">
        <v>19.899999999999999</v>
      </c>
      <c r="W1681">
        <v>51.9</v>
      </c>
    </row>
    <row r="1682" spans="1:23" ht="16.5" x14ac:dyDescent="0.3">
      <c r="A1682" s="3">
        <v>1681</v>
      </c>
      <c r="B1682" s="1">
        <v>45511</v>
      </c>
      <c r="C1682" s="1" t="s">
        <v>63</v>
      </c>
      <c r="D1682" t="s">
        <v>20</v>
      </c>
      <c r="E1682">
        <v>4</v>
      </c>
      <c r="F1682" t="s">
        <v>25</v>
      </c>
      <c r="G1682">
        <v>152</v>
      </c>
      <c r="H1682">
        <v>6</v>
      </c>
      <c r="I1682" s="2">
        <f>IFERROR(Table2[[#This Row],[Defects]]/Table2[[#This Row],[Units Produced]],"")</f>
        <v>3.9473684210526314E-2</v>
      </c>
      <c r="J1682">
        <v>12.32</v>
      </c>
      <c r="K1682" s="4">
        <f>IFERROR(Table2[[#This Row],[Units Produced]]/Table2[[#This Row],[Production Time Hours]],"")</f>
        <v>12.337662337662337</v>
      </c>
      <c r="L1682">
        <v>36.659999999999997</v>
      </c>
      <c r="M1682">
        <v>23.82</v>
      </c>
      <c r="N1682">
        <v>151.09</v>
      </c>
      <c r="O1682">
        <v>4</v>
      </c>
      <c r="P1682">
        <v>4.3</v>
      </c>
      <c r="Q1682">
        <v>2.39</v>
      </c>
      <c r="R1682">
        <v>0.59</v>
      </c>
      <c r="S1682">
        <v>4.1000000000000002E-2</v>
      </c>
      <c r="T1682">
        <v>1.84</v>
      </c>
      <c r="U1682">
        <v>0</v>
      </c>
      <c r="V1682">
        <v>24</v>
      </c>
      <c r="W1682">
        <v>57.6</v>
      </c>
    </row>
    <row r="1683" spans="1:23" ht="16.5" x14ac:dyDescent="0.3">
      <c r="A1683" s="3">
        <v>1682</v>
      </c>
      <c r="B1683" s="1">
        <v>45512</v>
      </c>
      <c r="C1683" s="1" t="s">
        <v>63</v>
      </c>
      <c r="D1683" t="s">
        <v>27</v>
      </c>
      <c r="E1683">
        <v>19</v>
      </c>
      <c r="F1683" t="s">
        <v>25</v>
      </c>
      <c r="G1683">
        <v>156</v>
      </c>
      <c r="H1683">
        <v>3</v>
      </c>
      <c r="I1683" s="2">
        <f>IFERROR(Table2[[#This Row],[Defects]]/Table2[[#This Row],[Units Produced]],"")</f>
        <v>1.9230769230769232E-2</v>
      </c>
      <c r="J1683">
        <v>23.17</v>
      </c>
      <c r="K1683" s="4">
        <f>IFERROR(Table2[[#This Row],[Units Produced]]/Table2[[#This Row],[Production Time Hours]],"")</f>
        <v>6.7328441950798439</v>
      </c>
      <c r="L1683">
        <v>17.61</v>
      </c>
      <c r="M1683">
        <v>17.47</v>
      </c>
      <c r="N1683">
        <v>116.88</v>
      </c>
      <c r="O1683">
        <v>2</v>
      </c>
      <c r="P1683">
        <v>1.02</v>
      </c>
      <c r="Q1683">
        <v>2.75</v>
      </c>
      <c r="R1683">
        <v>2.4</v>
      </c>
      <c r="S1683">
        <v>1.9E-2</v>
      </c>
      <c r="T1683">
        <v>0.76</v>
      </c>
      <c r="U1683">
        <v>2</v>
      </c>
      <c r="V1683">
        <v>19.2</v>
      </c>
      <c r="W1683">
        <v>51.6</v>
      </c>
    </row>
    <row r="1684" spans="1:23" ht="16.5" x14ac:dyDescent="0.3">
      <c r="A1684" s="3">
        <v>1683</v>
      </c>
      <c r="B1684" s="1">
        <v>45513</v>
      </c>
      <c r="C1684" s="1" t="s">
        <v>63</v>
      </c>
      <c r="D1684" t="s">
        <v>20</v>
      </c>
      <c r="E1684">
        <v>1</v>
      </c>
      <c r="F1684" t="s">
        <v>21</v>
      </c>
      <c r="G1684">
        <v>133</v>
      </c>
      <c r="H1684">
        <v>3</v>
      </c>
      <c r="I1684" s="2">
        <f>IFERROR(Table2[[#This Row],[Defects]]/Table2[[#This Row],[Units Produced]],"")</f>
        <v>2.2556390977443608E-2</v>
      </c>
      <c r="J1684">
        <v>8.67</v>
      </c>
      <c r="K1684" s="4">
        <f>IFERROR(Table2[[#This Row],[Units Produced]]/Table2[[#This Row],[Production Time Hours]],"")</f>
        <v>15.340253748558247</v>
      </c>
      <c r="L1684">
        <v>43.62</v>
      </c>
      <c r="M1684">
        <v>17.809999999999999</v>
      </c>
      <c r="N1684">
        <v>467.19</v>
      </c>
      <c r="O1684">
        <v>3</v>
      </c>
      <c r="P1684">
        <v>1.06</v>
      </c>
      <c r="Q1684">
        <v>0.19</v>
      </c>
      <c r="R1684">
        <v>2.17</v>
      </c>
      <c r="S1684">
        <v>2.5999999999999999E-2</v>
      </c>
      <c r="T1684">
        <v>1.1100000000000001</v>
      </c>
      <c r="U1684">
        <v>2</v>
      </c>
      <c r="V1684">
        <v>19.100000000000001</v>
      </c>
      <c r="W1684">
        <v>42.4</v>
      </c>
    </row>
    <row r="1685" spans="1:23" ht="16.5" x14ac:dyDescent="0.3">
      <c r="A1685" s="3">
        <v>1684</v>
      </c>
      <c r="B1685" s="1">
        <v>45514</v>
      </c>
      <c r="C1685" s="1" t="s">
        <v>63</v>
      </c>
      <c r="D1685" t="s">
        <v>27</v>
      </c>
      <c r="E1685">
        <v>19</v>
      </c>
      <c r="F1685" t="s">
        <v>21</v>
      </c>
      <c r="G1685">
        <v>174</v>
      </c>
      <c r="H1685">
        <v>2</v>
      </c>
      <c r="I1685" s="2">
        <f>IFERROR(Table2[[#This Row],[Defects]]/Table2[[#This Row],[Units Produced]],"")</f>
        <v>1.1494252873563218E-2</v>
      </c>
      <c r="J1685">
        <v>4.84</v>
      </c>
      <c r="K1685" s="4">
        <f>IFERROR(Table2[[#This Row],[Units Produced]]/Table2[[#This Row],[Production Time Hours]],"")</f>
        <v>35.950413223140494</v>
      </c>
      <c r="L1685">
        <v>18.68</v>
      </c>
      <c r="M1685">
        <v>28.75</v>
      </c>
      <c r="N1685">
        <v>185.92</v>
      </c>
      <c r="O1685">
        <v>1</v>
      </c>
      <c r="P1685">
        <v>3.73</v>
      </c>
      <c r="Q1685">
        <v>1.28</v>
      </c>
      <c r="R1685">
        <v>2.27</v>
      </c>
      <c r="S1685">
        <v>3.5999999999999997E-2</v>
      </c>
      <c r="T1685">
        <v>0.43</v>
      </c>
      <c r="U1685">
        <v>1</v>
      </c>
      <c r="V1685">
        <v>18.399999999999999</v>
      </c>
      <c r="W1685">
        <v>43.5</v>
      </c>
    </row>
    <row r="1686" spans="1:23" ht="16.5" x14ac:dyDescent="0.3">
      <c r="A1686" s="3">
        <v>1685</v>
      </c>
      <c r="B1686" s="1">
        <v>45515</v>
      </c>
      <c r="C1686" s="1" t="s">
        <v>63</v>
      </c>
      <c r="D1686" t="s">
        <v>26</v>
      </c>
      <c r="E1686">
        <v>15</v>
      </c>
      <c r="F1686" t="s">
        <v>25</v>
      </c>
      <c r="G1686">
        <v>61</v>
      </c>
      <c r="H1686">
        <v>9</v>
      </c>
      <c r="I1686" s="2">
        <f>IFERROR(Table2[[#This Row],[Defects]]/Table2[[#This Row],[Units Produced]],"")</f>
        <v>0.14754098360655737</v>
      </c>
      <c r="J1686">
        <v>10.37</v>
      </c>
      <c r="K1686" s="4">
        <f>IFERROR(Table2[[#This Row],[Units Produced]]/Table2[[#This Row],[Production Time Hours]],"")</f>
        <v>5.882352941176471</v>
      </c>
      <c r="L1686">
        <v>27.27</v>
      </c>
      <c r="M1686">
        <v>18.22</v>
      </c>
      <c r="N1686">
        <v>396.45</v>
      </c>
      <c r="O1686">
        <v>1</v>
      </c>
      <c r="P1686">
        <v>1.79</v>
      </c>
      <c r="Q1686">
        <v>0.11</v>
      </c>
      <c r="R1686">
        <v>1.83</v>
      </c>
      <c r="S1686">
        <v>1.7000000000000001E-2</v>
      </c>
      <c r="T1686">
        <v>0.84</v>
      </c>
      <c r="U1686">
        <v>0</v>
      </c>
      <c r="V1686">
        <v>24.9</v>
      </c>
      <c r="W1686">
        <v>55.3</v>
      </c>
    </row>
    <row r="1687" spans="1:23" ht="16.5" x14ac:dyDescent="0.3">
      <c r="A1687" s="3">
        <v>1686</v>
      </c>
      <c r="B1687" s="1">
        <v>45516</v>
      </c>
      <c r="C1687" s="1" t="s">
        <v>63</v>
      </c>
      <c r="D1687" t="s">
        <v>26</v>
      </c>
      <c r="E1687">
        <v>15</v>
      </c>
      <c r="F1687" t="s">
        <v>25</v>
      </c>
      <c r="G1687">
        <v>196</v>
      </c>
      <c r="H1687">
        <v>0</v>
      </c>
      <c r="I1687" s="2">
        <f>IFERROR(Table2[[#This Row],[Defects]]/Table2[[#This Row],[Units Produced]],"")</f>
        <v>0</v>
      </c>
      <c r="J1687">
        <v>6.36</v>
      </c>
      <c r="K1687" s="4">
        <f>IFERROR(Table2[[#This Row],[Units Produced]]/Table2[[#This Row],[Production Time Hours]],"")</f>
        <v>30.817610062893081</v>
      </c>
      <c r="L1687">
        <v>10.89</v>
      </c>
      <c r="M1687">
        <v>16.29</v>
      </c>
      <c r="N1687">
        <v>364.9</v>
      </c>
      <c r="O1687">
        <v>3</v>
      </c>
      <c r="P1687">
        <v>1.49</v>
      </c>
      <c r="Q1687">
        <v>0.21</v>
      </c>
      <c r="R1687">
        <v>1.68</v>
      </c>
      <c r="S1687">
        <v>4.1000000000000002E-2</v>
      </c>
      <c r="T1687">
        <v>0.47</v>
      </c>
      <c r="U1687">
        <v>1</v>
      </c>
      <c r="V1687">
        <v>21.8</v>
      </c>
      <c r="W1687">
        <v>42.4</v>
      </c>
    </row>
    <row r="1688" spans="1:23" ht="16.5" x14ac:dyDescent="0.3">
      <c r="A1688" s="3">
        <v>1687</v>
      </c>
      <c r="B1688" s="1">
        <v>45517</v>
      </c>
      <c r="C1688" s="1" t="s">
        <v>63</v>
      </c>
      <c r="D1688" t="s">
        <v>20</v>
      </c>
      <c r="E1688">
        <v>2</v>
      </c>
      <c r="F1688" t="s">
        <v>23</v>
      </c>
      <c r="G1688">
        <v>82</v>
      </c>
      <c r="H1688">
        <v>3</v>
      </c>
      <c r="I1688" s="2">
        <f>IFERROR(Table2[[#This Row],[Defects]]/Table2[[#This Row],[Units Produced]],"")</f>
        <v>3.6585365853658534E-2</v>
      </c>
      <c r="J1688">
        <v>18.21</v>
      </c>
      <c r="K1688" s="4">
        <f>IFERROR(Table2[[#This Row],[Units Produced]]/Table2[[#This Row],[Production Time Hours]],"")</f>
        <v>4.5030203185063149</v>
      </c>
      <c r="L1688">
        <v>48.57</v>
      </c>
      <c r="M1688">
        <v>29.1</v>
      </c>
      <c r="N1688">
        <v>389.96</v>
      </c>
      <c r="O1688">
        <v>2</v>
      </c>
      <c r="P1688">
        <v>3.06</v>
      </c>
      <c r="Q1688">
        <v>1.1000000000000001</v>
      </c>
      <c r="R1688">
        <v>1.19</v>
      </c>
      <c r="S1688">
        <v>3.3000000000000002E-2</v>
      </c>
      <c r="T1688">
        <v>1.08</v>
      </c>
      <c r="U1688">
        <v>1</v>
      </c>
      <c r="V1688">
        <v>22.3</v>
      </c>
      <c r="W1688">
        <v>48</v>
      </c>
    </row>
    <row r="1689" spans="1:23" ht="16.5" x14ac:dyDescent="0.3">
      <c r="A1689" s="3">
        <v>1688</v>
      </c>
      <c r="B1689" s="1">
        <v>45518</v>
      </c>
      <c r="C1689" s="1" t="s">
        <v>63</v>
      </c>
      <c r="D1689" t="s">
        <v>24</v>
      </c>
      <c r="E1689">
        <v>10</v>
      </c>
      <c r="F1689" t="s">
        <v>25</v>
      </c>
      <c r="G1689">
        <v>176</v>
      </c>
      <c r="H1689">
        <v>9</v>
      </c>
      <c r="I1689" s="2">
        <f>IFERROR(Table2[[#This Row],[Defects]]/Table2[[#This Row],[Units Produced]],"")</f>
        <v>5.113636363636364E-2</v>
      </c>
      <c r="J1689">
        <v>22.17</v>
      </c>
      <c r="K1689" s="4">
        <f>IFERROR(Table2[[#This Row],[Units Produced]]/Table2[[#This Row],[Production Time Hours]],"")</f>
        <v>7.9386558412268826</v>
      </c>
      <c r="L1689">
        <v>21.62</v>
      </c>
      <c r="M1689">
        <v>18.649999999999999</v>
      </c>
      <c r="N1689">
        <v>347.12</v>
      </c>
      <c r="O1689">
        <v>1</v>
      </c>
      <c r="P1689">
        <v>4.84</v>
      </c>
      <c r="Q1689">
        <v>1.75</v>
      </c>
      <c r="R1689">
        <v>1.1000000000000001</v>
      </c>
      <c r="S1689">
        <v>3.9E-2</v>
      </c>
      <c r="T1689">
        <v>1.17</v>
      </c>
      <c r="U1689">
        <v>1</v>
      </c>
      <c r="V1689">
        <v>24.3</v>
      </c>
      <c r="W1689">
        <v>42</v>
      </c>
    </row>
    <row r="1690" spans="1:23" ht="16.5" x14ac:dyDescent="0.3">
      <c r="A1690" s="3">
        <v>1689</v>
      </c>
      <c r="B1690" s="1">
        <v>45519</v>
      </c>
      <c r="C1690" s="1" t="s">
        <v>63</v>
      </c>
      <c r="D1690" t="s">
        <v>27</v>
      </c>
      <c r="E1690">
        <v>19</v>
      </c>
      <c r="F1690" t="s">
        <v>21</v>
      </c>
      <c r="G1690">
        <v>194</v>
      </c>
      <c r="H1690">
        <v>0</v>
      </c>
      <c r="I1690" s="2">
        <f>IFERROR(Table2[[#This Row],[Defects]]/Table2[[#This Row],[Units Produced]],"")</f>
        <v>0</v>
      </c>
      <c r="J1690">
        <v>20.71</v>
      </c>
      <c r="K1690" s="4">
        <f>IFERROR(Table2[[#This Row],[Units Produced]]/Table2[[#This Row],[Production Time Hours]],"")</f>
        <v>9.3674553355866728</v>
      </c>
      <c r="L1690">
        <v>31.31</v>
      </c>
      <c r="M1690">
        <v>28.05</v>
      </c>
      <c r="N1690">
        <v>214.53</v>
      </c>
      <c r="O1690">
        <v>4</v>
      </c>
      <c r="P1690">
        <v>0.91</v>
      </c>
      <c r="Q1690">
        <v>2.56</v>
      </c>
      <c r="R1690">
        <v>0.68</v>
      </c>
      <c r="S1690">
        <v>4.3999999999999997E-2</v>
      </c>
      <c r="U1690">
        <v>2</v>
      </c>
      <c r="V1690">
        <v>18.899999999999999</v>
      </c>
      <c r="W1690">
        <v>48.1</v>
      </c>
    </row>
    <row r="1691" spans="1:23" ht="16.5" x14ac:dyDescent="0.3">
      <c r="A1691" s="3">
        <v>1690</v>
      </c>
      <c r="B1691" s="1">
        <v>45520</v>
      </c>
      <c r="C1691" s="1" t="s">
        <v>63</v>
      </c>
      <c r="D1691" t="s">
        <v>27</v>
      </c>
      <c r="E1691">
        <v>19</v>
      </c>
      <c r="F1691" t="s">
        <v>23</v>
      </c>
      <c r="G1691">
        <v>135</v>
      </c>
      <c r="H1691">
        <v>9</v>
      </c>
      <c r="I1691" s="2">
        <f>IFERROR(Table2[[#This Row],[Defects]]/Table2[[#This Row],[Units Produced]],"")</f>
        <v>6.6666666666666666E-2</v>
      </c>
      <c r="J1691">
        <v>4.3</v>
      </c>
      <c r="K1691" s="4">
        <f>IFERROR(Table2[[#This Row],[Units Produced]]/Table2[[#This Row],[Production Time Hours]],"")</f>
        <v>31.395348837209305</v>
      </c>
      <c r="L1691">
        <v>29.09</v>
      </c>
      <c r="M1691">
        <v>26.72</v>
      </c>
      <c r="N1691">
        <v>337.61</v>
      </c>
      <c r="O1691">
        <v>4</v>
      </c>
      <c r="P1691">
        <v>3.57</v>
      </c>
      <c r="Q1691">
        <v>2.84</v>
      </c>
      <c r="R1691">
        <v>0.56999999999999995</v>
      </c>
      <c r="S1691">
        <v>4.9000000000000002E-2</v>
      </c>
      <c r="T1691">
        <v>1.73</v>
      </c>
      <c r="U1691">
        <v>0</v>
      </c>
      <c r="V1691">
        <v>18.899999999999999</v>
      </c>
      <c r="W1691">
        <v>54.4</v>
      </c>
    </row>
    <row r="1692" spans="1:23" ht="16.5" x14ac:dyDescent="0.3">
      <c r="A1692" s="3">
        <v>1691</v>
      </c>
      <c r="B1692" s="1">
        <v>45521</v>
      </c>
      <c r="C1692" s="1" t="s">
        <v>63</v>
      </c>
      <c r="D1692" t="s">
        <v>26</v>
      </c>
      <c r="E1692">
        <v>16</v>
      </c>
      <c r="F1692" t="s">
        <v>25</v>
      </c>
      <c r="G1692">
        <v>83</v>
      </c>
      <c r="H1692">
        <v>7</v>
      </c>
      <c r="I1692" s="2">
        <f>IFERROR(Table2[[#This Row],[Defects]]/Table2[[#This Row],[Units Produced]],"")</f>
        <v>8.4337349397590355E-2</v>
      </c>
      <c r="J1692">
        <v>22.87</v>
      </c>
      <c r="K1692" s="4">
        <f>IFERROR(Table2[[#This Row],[Units Produced]]/Table2[[#This Row],[Production Time Hours]],"")</f>
        <v>3.6292085701792738</v>
      </c>
      <c r="L1692">
        <v>26.06</v>
      </c>
      <c r="M1692">
        <v>19.940000000000001</v>
      </c>
      <c r="N1692">
        <v>312.77</v>
      </c>
      <c r="O1692">
        <v>2</v>
      </c>
      <c r="P1692">
        <v>3.35</v>
      </c>
      <c r="Q1692">
        <v>0.81</v>
      </c>
      <c r="R1692">
        <v>0.61</v>
      </c>
      <c r="S1692">
        <v>2.1999999999999999E-2</v>
      </c>
      <c r="T1692">
        <v>0.4</v>
      </c>
      <c r="U1692">
        <v>0</v>
      </c>
      <c r="V1692">
        <v>20.2</v>
      </c>
      <c r="W1692">
        <v>58.1</v>
      </c>
    </row>
    <row r="1693" spans="1:23" ht="16.5" x14ac:dyDescent="0.3">
      <c r="A1693" s="3">
        <v>1692</v>
      </c>
      <c r="B1693" s="1">
        <v>45522</v>
      </c>
      <c r="C1693" s="1" t="s">
        <v>63</v>
      </c>
      <c r="D1693" t="s">
        <v>26</v>
      </c>
      <c r="E1693">
        <v>14</v>
      </c>
      <c r="F1693" t="s">
        <v>21</v>
      </c>
      <c r="G1693">
        <v>151</v>
      </c>
      <c r="H1693">
        <v>6</v>
      </c>
      <c r="I1693" s="2">
        <f>IFERROR(Table2[[#This Row],[Defects]]/Table2[[#This Row],[Units Produced]],"")</f>
        <v>3.9735099337748346E-2</v>
      </c>
      <c r="J1693">
        <v>17.920000000000002</v>
      </c>
      <c r="K1693" s="4">
        <f>IFERROR(Table2[[#This Row],[Units Produced]]/Table2[[#This Row],[Production Time Hours]],"")</f>
        <v>8.4263392857142847</v>
      </c>
      <c r="L1693">
        <v>17.23</v>
      </c>
      <c r="M1693">
        <v>29.66</v>
      </c>
      <c r="N1693">
        <v>222.53</v>
      </c>
      <c r="O1693">
        <v>4</v>
      </c>
      <c r="P1693">
        <v>3.78</v>
      </c>
      <c r="Q1693">
        <v>0.67</v>
      </c>
      <c r="R1693">
        <v>0.86</v>
      </c>
      <c r="S1693">
        <v>4.2000000000000003E-2</v>
      </c>
      <c r="T1693">
        <v>0.87</v>
      </c>
      <c r="U1693">
        <v>1</v>
      </c>
      <c r="V1693">
        <v>18.399999999999999</v>
      </c>
      <c r="W1693">
        <v>59.5</v>
      </c>
    </row>
    <row r="1694" spans="1:23" ht="16.5" x14ac:dyDescent="0.3">
      <c r="A1694" s="3">
        <v>1693</v>
      </c>
      <c r="B1694" s="1">
        <v>45523</v>
      </c>
      <c r="C1694" s="1" t="s">
        <v>63</v>
      </c>
      <c r="D1694" t="s">
        <v>20</v>
      </c>
      <c r="E1694">
        <v>1</v>
      </c>
      <c r="F1694" t="s">
        <v>25</v>
      </c>
      <c r="G1694">
        <v>178</v>
      </c>
      <c r="H1694">
        <v>5</v>
      </c>
      <c r="I1694" s="2">
        <f>IFERROR(Table2[[#This Row],[Defects]]/Table2[[#This Row],[Units Produced]],"")</f>
        <v>2.8089887640449437E-2</v>
      </c>
      <c r="J1694">
        <v>18.440000000000001</v>
      </c>
      <c r="K1694" s="4">
        <f>IFERROR(Table2[[#This Row],[Units Produced]]/Table2[[#This Row],[Production Time Hours]],"")</f>
        <v>9.6529284164858993</v>
      </c>
      <c r="L1694">
        <v>34.770000000000003</v>
      </c>
      <c r="M1694">
        <v>29.01</v>
      </c>
      <c r="N1694">
        <v>239.23</v>
      </c>
      <c r="O1694">
        <v>4</v>
      </c>
      <c r="P1694">
        <v>2.69</v>
      </c>
      <c r="Q1694">
        <v>0.47</v>
      </c>
      <c r="R1694">
        <v>0.82</v>
      </c>
      <c r="S1694">
        <v>2.4E-2</v>
      </c>
      <c r="U1694">
        <v>1</v>
      </c>
      <c r="V1694">
        <v>25</v>
      </c>
      <c r="W1694">
        <v>32.1</v>
      </c>
    </row>
    <row r="1695" spans="1:23" ht="16.5" x14ac:dyDescent="0.3">
      <c r="A1695" s="3">
        <v>1694</v>
      </c>
      <c r="B1695" s="1">
        <v>45524</v>
      </c>
      <c r="C1695" s="1" t="s">
        <v>63</v>
      </c>
      <c r="D1695" t="s">
        <v>22</v>
      </c>
      <c r="E1695">
        <v>7</v>
      </c>
      <c r="F1695" t="s">
        <v>25</v>
      </c>
      <c r="G1695">
        <v>128</v>
      </c>
      <c r="H1695">
        <v>8</v>
      </c>
      <c r="I1695" s="2">
        <f>IFERROR(Table2[[#This Row],[Defects]]/Table2[[#This Row],[Units Produced]],"")</f>
        <v>6.25E-2</v>
      </c>
      <c r="J1695">
        <v>13.65</v>
      </c>
      <c r="K1695" s="4">
        <f>IFERROR(Table2[[#This Row],[Units Produced]]/Table2[[#This Row],[Production Time Hours]],"")</f>
        <v>9.3772893772893777</v>
      </c>
      <c r="L1695">
        <v>32.22</v>
      </c>
      <c r="M1695">
        <v>19.579999999999998</v>
      </c>
      <c r="N1695">
        <v>358.87</v>
      </c>
      <c r="O1695">
        <v>2</v>
      </c>
      <c r="P1695">
        <v>3.86</v>
      </c>
      <c r="R1695">
        <v>2.0699999999999998</v>
      </c>
      <c r="S1695">
        <v>2.9000000000000001E-2</v>
      </c>
      <c r="T1695">
        <v>0.37</v>
      </c>
      <c r="U1695">
        <v>1</v>
      </c>
      <c r="V1695">
        <v>23.2</v>
      </c>
      <c r="W1695">
        <v>43.1</v>
      </c>
    </row>
    <row r="1696" spans="1:23" ht="16.5" x14ac:dyDescent="0.3">
      <c r="A1696" s="3">
        <v>1695</v>
      </c>
      <c r="B1696" s="1">
        <v>45525</v>
      </c>
      <c r="C1696" s="1" t="s">
        <v>63</v>
      </c>
      <c r="D1696" t="s">
        <v>24</v>
      </c>
      <c r="E1696">
        <v>9</v>
      </c>
      <c r="F1696" t="s">
        <v>25</v>
      </c>
      <c r="G1696">
        <v>158</v>
      </c>
      <c r="H1696">
        <v>9</v>
      </c>
      <c r="I1696" s="2">
        <f>IFERROR(Table2[[#This Row],[Defects]]/Table2[[#This Row],[Units Produced]],"")</f>
        <v>5.6962025316455694E-2</v>
      </c>
      <c r="J1696">
        <v>9.59</v>
      </c>
      <c r="K1696" s="4">
        <f>IFERROR(Table2[[#This Row],[Units Produced]]/Table2[[#This Row],[Production Time Hours]],"")</f>
        <v>16.475495307612096</v>
      </c>
      <c r="L1696">
        <v>27.6</v>
      </c>
      <c r="M1696">
        <v>18.329999999999998</v>
      </c>
      <c r="N1696">
        <v>434.3</v>
      </c>
      <c r="O1696">
        <v>4</v>
      </c>
      <c r="P1696">
        <v>0.03</v>
      </c>
      <c r="Q1696">
        <v>1.61</v>
      </c>
      <c r="R1696">
        <v>0.71</v>
      </c>
      <c r="S1696">
        <v>3.4000000000000002E-2</v>
      </c>
      <c r="T1696">
        <v>0.98</v>
      </c>
      <c r="U1696">
        <v>2</v>
      </c>
      <c r="V1696">
        <v>23.7</v>
      </c>
      <c r="W1696">
        <v>42.1</v>
      </c>
    </row>
    <row r="1697" spans="1:23" ht="16.5" x14ac:dyDescent="0.3">
      <c r="A1697" s="3">
        <v>1696</v>
      </c>
      <c r="B1697" s="1">
        <v>45526</v>
      </c>
      <c r="C1697" s="1" t="s">
        <v>63</v>
      </c>
      <c r="D1697" t="s">
        <v>20</v>
      </c>
      <c r="E1697">
        <v>3</v>
      </c>
      <c r="F1697" t="s">
        <v>23</v>
      </c>
      <c r="G1697">
        <v>171</v>
      </c>
      <c r="I1697" s="2">
        <f>IFERROR(Table2[[#This Row],[Defects]]/Table2[[#This Row],[Units Produced]],"")</f>
        <v>0</v>
      </c>
      <c r="J1697">
        <v>6.8</v>
      </c>
      <c r="K1697" s="4">
        <f>IFERROR(Table2[[#This Row],[Units Produced]]/Table2[[#This Row],[Production Time Hours]],"")</f>
        <v>25.147058823529413</v>
      </c>
      <c r="L1697">
        <v>31.97</v>
      </c>
      <c r="M1697">
        <v>15.77</v>
      </c>
      <c r="N1697">
        <v>337.72</v>
      </c>
      <c r="O1697">
        <v>1</v>
      </c>
      <c r="P1697">
        <v>2.89</v>
      </c>
      <c r="Q1697">
        <v>1.59</v>
      </c>
      <c r="R1697">
        <v>2.0299999999999998</v>
      </c>
      <c r="S1697">
        <v>1.9E-2</v>
      </c>
      <c r="T1697">
        <v>1.22</v>
      </c>
      <c r="U1697">
        <v>0</v>
      </c>
      <c r="V1697">
        <v>24.3</v>
      </c>
      <c r="W1697">
        <v>58</v>
      </c>
    </row>
    <row r="1698" spans="1:23" ht="16.5" x14ac:dyDescent="0.3">
      <c r="A1698" s="3">
        <v>1697</v>
      </c>
      <c r="B1698" s="1">
        <v>45527</v>
      </c>
      <c r="C1698" s="1" t="s">
        <v>63</v>
      </c>
      <c r="D1698" t="s">
        <v>24</v>
      </c>
      <c r="E1698">
        <v>9</v>
      </c>
      <c r="F1698" t="s">
        <v>23</v>
      </c>
      <c r="G1698">
        <v>86</v>
      </c>
      <c r="I1698" s="2">
        <f>IFERROR(Table2[[#This Row],[Defects]]/Table2[[#This Row],[Units Produced]],"")</f>
        <v>0</v>
      </c>
      <c r="J1698">
        <v>11.82</v>
      </c>
      <c r="K1698" s="4">
        <f>IFERROR(Table2[[#This Row],[Units Produced]]/Table2[[#This Row],[Production Time Hours]],"")</f>
        <v>7.2758037225042296</v>
      </c>
      <c r="L1698">
        <v>36.01</v>
      </c>
      <c r="M1698">
        <v>28.81</v>
      </c>
      <c r="N1698">
        <v>275.05</v>
      </c>
      <c r="O1698">
        <v>2</v>
      </c>
      <c r="Q1698">
        <v>0.26</v>
      </c>
      <c r="R1698">
        <v>1.38</v>
      </c>
      <c r="S1698">
        <v>1.7999999999999999E-2</v>
      </c>
      <c r="T1698">
        <v>0.15</v>
      </c>
      <c r="U1698">
        <v>1</v>
      </c>
      <c r="V1698">
        <v>23.3</v>
      </c>
      <c r="W1698">
        <v>31.2</v>
      </c>
    </row>
    <row r="1699" spans="1:23" ht="16.5" x14ac:dyDescent="0.3">
      <c r="A1699" s="3">
        <v>1698</v>
      </c>
      <c r="B1699" s="1">
        <v>45528</v>
      </c>
      <c r="C1699" s="1" t="s">
        <v>63</v>
      </c>
      <c r="D1699" t="s">
        <v>20</v>
      </c>
      <c r="E1699">
        <v>4</v>
      </c>
      <c r="F1699" t="s">
        <v>25</v>
      </c>
      <c r="G1699">
        <v>114</v>
      </c>
      <c r="H1699">
        <v>5</v>
      </c>
      <c r="I1699" s="2">
        <f>IFERROR(Table2[[#This Row],[Defects]]/Table2[[#This Row],[Units Produced]],"")</f>
        <v>4.3859649122807015E-2</v>
      </c>
      <c r="J1699">
        <v>19.510000000000002</v>
      </c>
      <c r="K1699" s="4">
        <f>IFERROR(Table2[[#This Row],[Units Produced]]/Table2[[#This Row],[Production Time Hours]],"")</f>
        <v>5.84315735520246</v>
      </c>
      <c r="L1699">
        <v>44.42</v>
      </c>
      <c r="M1699">
        <v>28.22</v>
      </c>
      <c r="N1699">
        <v>149.02000000000001</v>
      </c>
      <c r="O1699">
        <v>1</v>
      </c>
      <c r="P1699">
        <v>3.09</v>
      </c>
      <c r="Q1699">
        <v>0.05</v>
      </c>
      <c r="R1699">
        <v>2.42</v>
      </c>
      <c r="S1699">
        <v>3.4000000000000002E-2</v>
      </c>
      <c r="T1699">
        <v>0.26</v>
      </c>
      <c r="U1699">
        <v>1</v>
      </c>
      <c r="V1699">
        <v>20.6</v>
      </c>
      <c r="W1699">
        <v>41.3</v>
      </c>
    </row>
    <row r="1700" spans="1:23" ht="16.5" x14ac:dyDescent="0.3">
      <c r="A1700" s="3">
        <v>1699</v>
      </c>
      <c r="B1700" s="1">
        <v>45529</v>
      </c>
      <c r="C1700" s="1" t="s">
        <v>63</v>
      </c>
      <c r="D1700" t="s">
        <v>27</v>
      </c>
      <c r="E1700">
        <v>19</v>
      </c>
      <c r="F1700" t="s">
        <v>21</v>
      </c>
      <c r="G1700">
        <v>179</v>
      </c>
      <c r="H1700">
        <v>0</v>
      </c>
      <c r="I1700" s="2">
        <f>IFERROR(Table2[[#This Row],[Defects]]/Table2[[#This Row],[Units Produced]],"")</f>
        <v>0</v>
      </c>
      <c r="J1700">
        <v>8.15</v>
      </c>
      <c r="K1700" s="4">
        <f>IFERROR(Table2[[#This Row],[Units Produced]]/Table2[[#This Row],[Production Time Hours]],"")</f>
        <v>21.963190184049079</v>
      </c>
      <c r="L1700">
        <v>19.18</v>
      </c>
      <c r="M1700">
        <v>25.27</v>
      </c>
      <c r="N1700">
        <v>107.23</v>
      </c>
      <c r="O1700">
        <v>4</v>
      </c>
      <c r="P1700">
        <v>3.75</v>
      </c>
      <c r="Q1700">
        <v>1.1399999999999999</v>
      </c>
      <c r="R1700">
        <v>1.71</v>
      </c>
      <c r="S1700">
        <v>3.7999999999999999E-2</v>
      </c>
      <c r="T1700">
        <v>0.68</v>
      </c>
      <c r="U1700">
        <v>2</v>
      </c>
      <c r="V1700">
        <v>18.2</v>
      </c>
      <c r="W1700">
        <v>56.7</v>
      </c>
    </row>
    <row r="1701" spans="1:23" ht="16.5" x14ac:dyDescent="0.3">
      <c r="A1701" s="3">
        <v>1700</v>
      </c>
      <c r="B1701" s="1">
        <v>45530</v>
      </c>
      <c r="C1701" s="1" t="s">
        <v>63</v>
      </c>
      <c r="D1701" t="s">
        <v>20</v>
      </c>
      <c r="E1701">
        <v>2</v>
      </c>
      <c r="F1701" t="s">
        <v>25</v>
      </c>
      <c r="G1701">
        <v>149</v>
      </c>
      <c r="H1701">
        <v>7</v>
      </c>
      <c r="I1701" s="2">
        <f>IFERROR(Table2[[#This Row],[Defects]]/Table2[[#This Row],[Units Produced]],"")</f>
        <v>4.6979865771812082E-2</v>
      </c>
      <c r="J1701">
        <v>21.47</v>
      </c>
      <c r="K1701" s="4">
        <f>IFERROR(Table2[[#This Row],[Units Produced]]/Table2[[#This Row],[Production Time Hours]],"")</f>
        <v>6.9399161620866332</v>
      </c>
      <c r="L1701">
        <v>40.83</v>
      </c>
      <c r="M1701">
        <v>28.73</v>
      </c>
      <c r="N1701">
        <v>135.09</v>
      </c>
      <c r="O1701">
        <v>4</v>
      </c>
      <c r="P1701">
        <v>2.2000000000000002</v>
      </c>
      <c r="Q1701">
        <v>0.24</v>
      </c>
      <c r="R1701">
        <v>1.62</v>
      </c>
      <c r="S1701">
        <v>4.8000000000000001E-2</v>
      </c>
      <c r="T1701">
        <v>0.16</v>
      </c>
      <c r="U1701">
        <v>0</v>
      </c>
      <c r="V1701">
        <v>18.600000000000001</v>
      </c>
      <c r="W1701">
        <v>56.2</v>
      </c>
    </row>
    <row r="1702" spans="1:23" ht="16.5" x14ac:dyDescent="0.3">
      <c r="A1702" s="3">
        <v>1701</v>
      </c>
      <c r="B1702" s="1">
        <v>45531</v>
      </c>
      <c r="C1702" s="1" t="s">
        <v>63</v>
      </c>
      <c r="D1702" t="s">
        <v>24</v>
      </c>
      <c r="E1702">
        <v>9</v>
      </c>
      <c r="F1702" t="s">
        <v>25</v>
      </c>
      <c r="G1702">
        <v>65</v>
      </c>
      <c r="H1702">
        <v>5</v>
      </c>
      <c r="I1702" s="2">
        <f>IFERROR(Table2[[#This Row],[Defects]]/Table2[[#This Row],[Units Produced]],"")</f>
        <v>7.6923076923076927E-2</v>
      </c>
      <c r="J1702">
        <v>4.3600000000000003</v>
      </c>
      <c r="K1702" s="4">
        <f>IFERROR(Table2[[#This Row],[Units Produced]]/Table2[[#This Row],[Production Time Hours]],"")</f>
        <v>14.908256880733944</v>
      </c>
      <c r="L1702">
        <v>42.63</v>
      </c>
      <c r="M1702">
        <v>19.329999999999998</v>
      </c>
      <c r="N1702">
        <v>127.25</v>
      </c>
      <c r="O1702">
        <v>1</v>
      </c>
      <c r="P1702">
        <v>3.38</v>
      </c>
      <c r="Q1702">
        <v>0.17</v>
      </c>
      <c r="R1702">
        <v>1.79</v>
      </c>
      <c r="S1702">
        <v>3.3000000000000002E-2</v>
      </c>
      <c r="T1702">
        <v>1.39</v>
      </c>
      <c r="U1702">
        <v>0</v>
      </c>
      <c r="V1702">
        <v>18.2</v>
      </c>
      <c r="W1702">
        <v>57.7</v>
      </c>
    </row>
    <row r="1703" spans="1:23" ht="16.5" x14ac:dyDescent="0.3">
      <c r="A1703" s="3">
        <v>1702</v>
      </c>
      <c r="B1703" s="1">
        <v>45532</v>
      </c>
      <c r="C1703" s="1" t="s">
        <v>63</v>
      </c>
      <c r="D1703" t="s">
        <v>22</v>
      </c>
      <c r="E1703">
        <v>7</v>
      </c>
      <c r="F1703" t="s">
        <v>23</v>
      </c>
      <c r="G1703">
        <v>138</v>
      </c>
      <c r="H1703">
        <v>3</v>
      </c>
      <c r="I1703" s="2">
        <f>IFERROR(Table2[[#This Row],[Defects]]/Table2[[#This Row],[Units Produced]],"")</f>
        <v>2.1739130434782608E-2</v>
      </c>
      <c r="J1703">
        <v>2.14</v>
      </c>
      <c r="K1703" s="4">
        <f>IFERROR(Table2[[#This Row],[Units Produced]]/Table2[[#This Row],[Production Time Hours]],"")</f>
        <v>64.485981308411212</v>
      </c>
      <c r="L1703">
        <v>39.78</v>
      </c>
      <c r="M1703">
        <v>16.579999999999998</v>
      </c>
      <c r="N1703">
        <v>165.9</v>
      </c>
      <c r="O1703">
        <v>3</v>
      </c>
      <c r="P1703">
        <v>4.83</v>
      </c>
      <c r="Q1703">
        <v>1.48</v>
      </c>
      <c r="R1703">
        <v>1.49</v>
      </c>
      <c r="S1703">
        <v>3.4000000000000002E-2</v>
      </c>
      <c r="T1703">
        <v>1.81</v>
      </c>
      <c r="U1703">
        <v>2</v>
      </c>
      <c r="V1703">
        <v>24.3</v>
      </c>
      <c r="W1703">
        <v>38.799999999999997</v>
      </c>
    </row>
    <row r="1704" spans="1:23" ht="16.5" x14ac:dyDescent="0.3">
      <c r="A1704" s="3">
        <v>1703</v>
      </c>
      <c r="B1704" s="1">
        <v>45533</v>
      </c>
      <c r="C1704" s="1" t="s">
        <v>63</v>
      </c>
      <c r="D1704" t="s">
        <v>27</v>
      </c>
      <c r="E1704">
        <v>19</v>
      </c>
      <c r="F1704" t="s">
        <v>25</v>
      </c>
      <c r="G1704">
        <v>92</v>
      </c>
      <c r="H1704">
        <v>8</v>
      </c>
      <c r="I1704" s="2">
        <f>IFERROR(Table2[[#This Row],[Defects]]/Table2[[#This Row],[Units Produced]],"")</f>
        <v>8.6956521739130432E-2</v>
      </c>
      <c r="J1704">
        <v>12.57</v>
      </c>
      <c r="K1704" s="4">
        <f>IFERROR(Table2[[#This Row],[Units Produced]]/Table2[[#This Row],[Production Time Hours]],"")</f>
        <v>7.319013524264121</v>
      </c>
      <c r="L1704">
        <v>42.73</v>
      </c>
      <c r="M1704">
        <v>26.71</v>
      </c>
      <c r="N1704">
        <v>461.53</v>
      </c>
      <c r="O1704">
        <v>3</v>
      </c>
      <c r="Q1704">
        <v>2.44</v>
      </c>
      <c r="R1704">
        <v>1.64</v>
      </c>
      <c r="S1704">
        <v>2.7E-2</v>
      </c>
      <c r="T1704">
        <v>1.42</v>
      </c>
      <c r="U1704">
        <v>1</v>
      </c>
      <c r="V1704">
        <v>21.3</v>
      </c>
      <c r="W1704">
        <v>35.5</v>
      </c>
    </row>
    <row r="1705" spans="1:23" ht="16.5" x14ac:dyDescent="0.3">
      <c r="A1705" s="3">
        <v>1704</v>
      </c>
      <c r="B1705" s="1">
        <v>45534</v>
      </c>
      <c r="C1705" s="1" t="s">
        <v>63</v>
      </c>
      <c r="D1705" t="s">
        <v>24</v>
      </c>
      <c r="E1705">
        <v>11</v>
      </c>
      <c r="F1705" t="s">
        <v>25</v>
      </c>
      <c r="G1705">
        <v>133</v>
      </c>
      <c r="H1705">
        <v>7</v>
      </c>
      <c r="I1705" s="2">
        <f>IFERROR(Table2[[#This Row],[Defects]]/Table2[[#This Row],[Units Produced]],"")</f>
        <v>5.2631578947368418E-2</v>
      </c>
      <c r="J1705">
        <v>22.37</v>
      </c>
      <c r="K1705" s="4">
        <f>IFERROR(Table2[[#This Row],[Units Produced]]/Table2[[#This Row],[Production Time Hours]],"")</f>
        <v>5.9454626732230667</v>
      </c>
      <c r="L1705">
        <v>33.130000000000003</v>
      </c>
      <c r="M1705">
        <v>29.65</v>
      </c>
      <c r="N1705">
        <v>160.30000000000001</v>
      </c>
      <c r="O1705">
        <v>3</v>
      </c>
      <c r="P1705">
        <v>1.49</v>
      </c>
      <c r="Q1705">
        <v>2.0099999999999998</v>
      </c>
      <c r="R1705">
        <v>1.91</v>
      </c>
      <c r="S1705">
        <v>4.1000000000000002E-2</v>
      </c>
      <c r="T1705">
        <v>1.19</v>
      </c>
      <c r="U1705">
        <v>2</v>
      </c>
      <c r="V1705">
        <v>25</v>
      </c>
      <c r="W1705">
        <v>48.4</v>
      </c>
    </row>
    <row r="1706" spans="1:23" ht="16.5" x14ac:dyDescent="0.3">
      <c r="A1706" s="3">
        <v>1705</v>
      </c>
      <c r="B1706" s="1">
        <v>45535</v>
      </c>
      <c r="C1706" s="1" t="s">
        <v>63</v>
      </c>
      <c r="D1706" t="s">
        <v>22</v>
      </c>
      <c r="E1706">
        <v>8</v>
      </c>
      <c r="F1706" t="s">
        <v>23</v>
      </c>
      <c r="G1706">
        <v>159</v>
      </c>
      <c r="H1706">
        <v>3</v>
      </c>
      <c r="I1706" s="2">
        <f>IFERROR(Table2[[#This Row],[Defects]]/Table2[[#This Row],[Units Produced]],"")</f>
        <v>1.8867924528301886E-2</v>
      </c>
      <c r="J1706">
        <v>20.22</v>
      </c>
      <c r="K1706" s="4">
        <f>IFERROR(Table2[[#This Row],[Units Produced]]/Table2[[#This Row],[Production Time Hours]],"")</f>
        <v>7.8635014836795261</v>
      </c>
      <c r="L1706">
        <v>10.88</v>
      </c>
      <c r="M1706">
        <v>18.82</v>
      </c>
      <c r="N1706">
        <v>177.29</v>
      </c>
      <c r="O1706">
        <v>2</v>
      </c>
      <c r="P1706">
        <v>1.02</v>
      </c>
      <c r="Q1706">
        <v>0.46</v>
      </c>
      <c r="R1706">
        <v>2.19</v>
      </c>
      <c r="S1706">
        <v>3.9E-2</v>
      </c>
      <c r="T1706">
        <v>1.89</v>
      </c>
      <c r="U1706">
        <v>1</v>
      </c>
      <c r="V1706">
        <v>20.7</v>
      </c>
      <c r="W1706">
        <v>45.8</v>
      </c>
    </row>
    <row r="1707" spans="1:23" ht="16.5" x14ac:dyDescent="0.3">
      <c r="A1707" s="3">
        <v>1706</v>
      </c>
      <c r="B1707" s="1">
        <v>45536</v>
      </c>
      <c r="C1707" s="1" t="s">
        <v>64</v>
      </c>
      <c r="D1707" t="s">
        <v>27</v>
      </c>
      <c r="E1707">
        <v>20</v>
      </c>
      <c r="F1707" t="s">
        <v>21</v>
      </c>
      <c r="G1707">
        <v>195</v>
      </c>
      <c r="H1707">
        <v>3</v>
      </c>
      <c r="I1707" s="2">
        <f>IFERROR(Table2[[#This Row],[Defects]]/Table2[[#This Row],[Units Produced]],"")</f>
        <v>1.5384615384615385E-2</v>
      </c>
      <c r="J1707">
        <v>4.17</v>
      </c>
      <c r="K1707" s="4">
        <f>IFERROR(Table2[[#This Row],[Units Produced]]/Table2[[#This Row],[Production Time Hours]],"")</f>
        <v>46.762589928057558</v>
      </c>
      <c r="L1707">
        <v>37.83</v>
      </c>
      <c r="M1707">
        <v>18.32</v>
      </c>
      <c r="N1707">
        <v>345.1</v>
      </c>
      <c r="O1707">
        <v>1</v>
      </c>
      <c r="Q1707">
        <v>1.98</v>
      </c>
      <c r="R1707">
        <v>2.34</v>
      </c>
      <c r="S1707">
        <v>1.7999999999999999E-2</v>
      </c>
      <c r="T1707">
        <v>0.78</v>
      </c>
      <c r="U1707">
        <v>0</v>
      </c>
      <c r="V1707">
        <v>20.8</v>
      </c>
      <c r="W1707">
        <v>50.3</v>
      </c>
    </row>
    <row r="1708" spans="1:23" ht="16.5" x14ac:dyDescent="0.3">
      <c r="A1708" s="3">
        <v>1707</v>
      </c>
      <c r="B1708" s="1">
        <v>45537</v>
      </c>
      <c r="C1708" s="1" t="s">
        <v>64</v>
      </c>
      <c r="D1708" t="s">
        <v>26</v>
      </c>
      <c r="E1708">
        <v>15</v>
      </c>
      <c r="F1708" t="s">
        <v>23</v>
      </c>
      <c r="G1708">
        <v>192</v>
      </c>
      <c r="H1708">
        <v>3</v>
      </c>
      <c r="I1708" s="2">
        <f>IFERROR(Table2[[#This Row],[Defects]]/Table2[[#This Row],[Units Produced]],"")</f>
        <v>1.5625E-2</v>
      </c>
      <c r="J1708">
        <v>4.2300000000000004</v>
      </c>
      <c r="K1708" s="4">
        <f>IFERROR(Table2[[#This Row],[Units Produced]]/Table2[[#This Row],[Production Time Hours]],"")</f>
        <v>45.39007092198581</v>
      </c>
      <c r="L1708">
        <v>44.48</v>
      </c>
      <c r="M1708">
        <v>29.09</v>
      </c>
      <c r="N1708">
        <v>315.55</v>
      </c>
      <c r="O1708">
        <v>3</v>
      </c>
      <c r="P1708">
        <v>2.41</v>
      </c>
      <c r="Q1708">
        <v>1.05</v>
      </c>
      <c r="R1708">
        <v>1.88</v>
      </c>
      <c r="S1708">
        <v>2.5000000000000001E-2</v>
      </c>
      <c r="T1708">
        <v>0.03</v>
      </c>
      <c r="U1708">
        <v>0</v>
      </c>
      <c r="V1708">
        <v>19.5</v>
      </c>
      <c r="W1708">
        <v>35.5</v>
      </c>
    </row>
    <row r="1709" spans="1:23" ht="16.5" x14ac:dyDescent="0.3">
      <c r="A1709" s="3">
        <v>1708</v>
      </c>
      <c r="B1709" s="1">
        <v>45538</v>
      </c>
      <c r="C1709" s="1" t="s">
        <v>64</v>
      </c>
      <c r="D1709" t="s">
        <v>24</v>
      </c>
      <c r="E1709">
        <v>12</v>
      </c>
      <c r="F1709" t="s">
        <v>23</v>
      </c>
      <c r="G1709">
        <v>114</v>
      </c>
      <c r="H1709">
        <v>0</v>
      </c>
      <c r="I1709" s="2">
        <f>IFERROR(Table2[[#This Row],[Defects]]/Table2[[#This Row],[Units Produced]],"")</f>
        <v>0</v>
      </c>
      <c r="J1709">
        <v>3.2</v>
      </c>
      <c r="K1709" s="4">
        <f>IFERROR(Table2[[#This Row],[Units Produced]]/Table2[[#This Row],[Production Time Hours]],"")</f>
        <v>35.625</v>
      </c>
      <c r="L1709">
        <v>20.55</v>
      </c>
      <c r="M1709">
        <v>25.79</v>
      </c>
      <c r="N1709">
        <v>434.55</v>
      </c>
      <c r="O1709">
        <v>1</v>
      </c>
      <c r="P1709">
        <v>0.48</v>
      </c>
      <c r="Q1709">
        <v>0.26</v>
      </c>
      <c r="R1709">
        <v>2.34</v>
      </c>
      <c r="S1709">
        <v>1.4999999999999999E-2</v>
      </c>
      <c r="T1709">
        <v>0.17</v>
      </c>
      <c r="U1709">
        <v>2</v>
      </c>
      <c r="V1709">
        <v>20.3</v>
      </c>
      <c r="W1709">
        <v>59.1</v>
      </c>
    </row>
    <row r="1710" spans="1:23" ht="16.5" x14ac:dyDescent="0.3">
      <c r="A1710" s="3">
        <v>1709</v>
      </c>
      <c r="B1710" s="1">
        <v>45539</v>
      </c>
      <c r="C1710" s="1" t="s">
        <v>64</v>
      </c>
      <c r="D1710" t="s">
        <v>27</v>
      </c>
      <c r="E1710">
        <v>20</v>
      </c>
      <c r="F1710" t="s">
        <v>21</v>
      </c>
      <c r="G1710">
        <v>85</v>
      </c>
      <c r="I1710" s="2">
        <f>IFERROR(Table2[[#This Row],[Defects]]/Table2[[#This Row],[Units Produced]],"")</f>
        <v>0</v>
      </c>
      <c r="J1710">
        <v>19.11</v>
      </c>
      <c r="K1710" s="4">
        <f>IFERROR(Table2[[#This Row],[Units Produced]]/Table2[[#This Row],[Production Time Hours]],"")</f>
        <v>4.4479330193615914</v>
      </c>
      <c r="L1710">
        <v>39.770000000000003</v>
      </c>
      <c r="M1710">
        <v>19.239999999999998</v>
      </c>
      <c r="N1710">
        <v>191.89</v>
      </c>
      <c r="O1710">
        <v>1</v>
      </c>
      <c r="Q1710">
        <v>1.1100000000000001</v>
      </c>
      <c r="R1710">
        <v>1.59</v>
      </c>
      <c r="S1710">
        <v>1.4E-2</v>
      </c>
      <c r="T1710">
        <v>1.82</v>
      </c>
      <c r="U1710">
        <v>2</v>
      </c>
      <c r="V1710">
        <v>20.3</v>
      </c>
      <c r="W1710">
        <v>37.299999999999997</v>
      </c>
    </row>
    <row r="1711" spans="1:23" ht="16.5" x14ac:dyDescent="0.3">
      <c r="A1711" s="3">
        <v>1710</v>
      </c>
      <c r="B1711" s="1">
        <v>45540</v>
      </c>
      <c r="C1711" s="1" t="s">
        <v>64</v>
      </c>
      <c r="D1711" t="s">
        <v>22</v>
      </c>
      <c r="E1711">
        <v>7</v>
      </c>
      <c r="F1711" t="s">
        <v>21</v>
      </c>
      <c r="G1711">
        <v>179</v>
      </c>
      <c r="H1711">
        <v>8</v>
      </c>
      <c r="I1711" s="2">
        <f>IFERROR(Table2[[#This Row],[Defects]]/Table2[[#This Row],[Units Produced]],"")</f>
        <v>4.4692737430167599E-2</v>
      </c>
      <c r="J1711">
        <v>8.59</v>
      </c>
      <c r="K1711" s="4">
        <f>IFERROR(Table2[[#This Row],[Units Produced]]/Table2[[#This Row],[Production Time Hours]],"")</f>
        <v>20.838183934807915</v>
      </c>
      <c r="L1711">
        <v>14.47</v>
      </c>
      <c r="M1711">
        <v>23.41</v>
      </c>
      <c r="N1711">
        <v>293.36</v>
      </c>
      <c r="O1711">
        <v>1</v>
      </c>
      <c r="P1711">
        <v>1.51</v>
      </c>
      <c r="R1711">
        <v>0.97</v>
      </c>
      <c r="S1711">
        <v>4.7E-2</v>
      </c>
      <c r="T1711">
        <v>1.94</v>
      </c>
      <c r="U1711">
        <v>2</v>
      </c>
      <c r="V1711">
        <v>24.9</v>
      </c>
      <c r="W1711">
        <v>43.2</v>
      </c>
    </row>
    <row r="1712" spans="1:23" ht="16.5" x14ac:dyDescent="0.3">
      <c r="A1712" s="3">
        <v>1711</v>
      </c>
      <c r="B1712" s="1">
        <v>45541</v>
      </c>
      <c r="C1712" s="1" t="s">
        <v>64</v>
      </c>
      <c r="D1712" t="s">
        <v>27</v>
      </c>
      <c r="E1712">
        <v>20</v>
      </c>
      <c r="F1712" t="s">
        <v>21</v>
      </c>
      <c r="G1712">
        <v>153</v>
      </c>
      <c r="H1712">
        <v>2</v>
      </c>
      <c r="I1712" s="2">
        <f>IFERROR(Table2[[#This Row],[Defects]]/Table2[[#This Row],[Units Produced]],"")</f>
        <v>1.3071895424836602E-2</v>
      </c>
      <c r="J1712">
        <v>8.67</v>
      </c>
      <c r="K1712" s="4">
        <f>IFERROR(Table2[[#This Row],[Units Produced]]/Table2[[#This Row],[Production Time Hours]],"")</f>
        <v>17.647058823529413</v>
      </c>
      <c r="L1712">
        <v>35.85</v>
      </c>
      <c r="M1712">
        <v>22.16</v>
      </c>
      <c r="N1712">
        <v>143.63999999999999</v>
      </c>
      <c r="O1712">
        <v>4</v>
      </c>
      <c r="P1712">
        <v>4.99</v>
      </c>
      <c r="Q1712">
        <v>0.61</v>
      </c>
      <c r="R1712">
        <v>1.18</v>
      </c>
      <c r="S1712">
        <v>3.6999999999999998E-2</v>
      </c>
      <c r="U1712">
        <v>1</v>
      </c>
      <c r="V1712">
        <v>19</v>
      </c>
      <c r="W1712">
        <v>52.2</v>
      </c>
    </row>
    <row r="1713" spans="1:23" ht="16.5" x14ac:dyDescent="0.3">
      <c r="A1713" s="3">
        <v>1712</v>
      </c>
      <c r="B1713" s="1">
        <v>45542</v>
      </c>
      <c r="C1713" s="1" t="s">
        <v>64</v>
      </c>
      <c r="D1713" t="s">
        <v>26</v>
      </c>
      <c r="E1713">
        <v>15</v>
      </c>
      <c r="F1713" t="s">
        <v>21</v>
      </c>
      <c r="G1713">
        <v>135</v>
      </c>
      <c r="H1713">
        <v>5</v>
      </c>
      <c r="I1713" s="2">
        <f>IFERROR(Table2[[#This Row],[Defects]]/Table2[[#This Row],[Units Produced]],"")</f>
        <v>3.7037037037037035E-2</v>
      </c>
      <c r="J1713">
        <v>22.28</v>
      </c>
      <c r="K1713" s="4">
        <f>IFERROR(Table2[[#This Row],[Units Produced]]/Table2[[#This Row],[Production Time Hours]],"")</f>
        <v>6.0592459605026923</v>
      </c>
      <c r="L1713">
        <v>12.29</v>
      </c>
      <c r="M1713">
        <v>26.01</v>
      </c>
      <c r="N1713">
        <v>334.88</v>
      </c>
      <c r="O1713">
        <v>3</v>
      </c>
      <c r="P1713">
        <v>1.69</v>
      </c>
      <c r="Q1713">
        <v>1.47</v>
      </c>
      <c r="R1713">
        <v>2.23</v>
      </c>
      <c r="S1713">
        <v>4.5999999999999999E-2</v>
      </c>
      <c r="T1713">
        <v>1.84</v>
      </c>
      <c r="U1713">
        <v>0</v>
      </c>
      <c r="V1713">
        <v>24.6</v>
      </c>
      <c r="W1713">
        <v>58.6</v>
      </c>
    </row>
    <row r="1714" spans="1:23" ht="16.5" x14ac:dyDescent="0.3">
      <c r="A1714" s="3">
        <v>1713</v>
      </c>
      <c r="B1714" s="1">
        <v>45543</v>
      </c>
      <c r="C1714" s="1" t="s">
        <v>64</v>
      </c>
      <c r="D1714" t="s">
        <v>27</v>
      </c>
      <c r="E1714">
        <v>20</v>
      </c>
      <c r="F1714" t="s">
        <v>21</v>
      </c>
      <c r="G1714">
        <v>163</v>
      </c>
      <c r="H1714">
        <v>4</v>
      </c>
      <c r="I1714" s="2">
        <f>IFERROR(Table2[[#This Row],[Defects]]/Table2[[#This Row],[Units Produced]],"")</f>
        <v>2.4539877300613498E-2</v>
      </c>
      <c r="J1714">
        <v>15.73</v>
      </c>
      <c r="K1714" s="4">
        <f>IFERROR(Table2[[#This Row],[Units Produced]]/Table2[[#This Row],[Production Time Hours]],"")</f>
        <v>10.362364907819453</v>
      </c>
      <c r="L1714">
        <v>31.9</v>
      </c>
      <c r="M1714">
        <v>21.36</v>
      </c>
      <c r="N1714">
        <v>340.92</v>
      </c>
      <c r="O1714">
        <v>3</v>
      </c>
      <c r="P1714">
        <v>0.44</v>
      </c>
      <c r="Q1714">
        <v>1.05</v>
      </c>
      <c r="R1714">
        <v>1.79</v>
      </c>
      <c r="S1714">
        <v>3.3000000000000002E-2</v>
      </c>
      <c r="T1714">
        <v>0.33</v>
      </c>
      <c r="U1714">
        <v>1</v>
      </c>
      <c r="V1714">
        <v>24.5</v>
      </c>
      <c r="W1714">
        <v>45.4</v>
      </c>
    </row>
    <row r="1715" spans="1:23" ht="16.5" x14ac:dyDescent="0.3">
      <c r="A1715" s="3">
        <v>1714</v>
      </c>
      <c r="B1715" s="1">
        <v>45544</v>
      </c>
      <c r="C1715" s="1" t="s">
        <v>64</v>
      </c>
      <c r="D1715" t="s">
        <v>26</v>
      </c>
      <c r="E1715">
        <v>15</v>
      </c>
      <c r="F1715" t="s">
        <v>23</v>
      </c>
      <c r="G1715">
        <v>140</v>
      </c>
      <c r="H1715">
        <v>8</v>
      </c>
      <c r="I1715" s="2">
        <f>IFERROR(Table2[[#This Row],[Defects]]/Table2[[#This Row],[Units Produced]],"")</f>
        <v>5.7142857142857141E-2</v>
      </c>
      <c r="J1715">
        <v>22.4</v>
      </c>
      <c r="K1715" s="4">
        <f>IFERROR(Table2[[#This Row],[Units Produced]]/Table2[[#This Row],[Production Time Hours]],"")</f>
        <v>6.25</v>
      </c>
      <c r="L1715">
        <v>45.08</v>
      </c>
      <c r="M1715">
        <v>21.1</v>
      </c>
      <c r="N1715">
        <v>439.11</v>
      </c>
      <c r="O1715">
        <v>4</v>
      </c>
      <c r="P1715">
        <v>1.76</v>
      </c>
      <c r="Q1715">
        <v>2.4</v>
      </c>
      <c r="R1715">
        <v>1.06</v>
      </c>
      <c r="S1715">
        <v>0.02</v>
      </c>
      <c r="T1715">
        <v>0.73</v>
      </c>
      <c r="U1715">
        <v>1</v>
      </c>
      <c r="V1715">
        <v>22.4</v>
      </c>
      <c r="W1715">
        <v>35.700000000000003</v>
      </c>
    </row>
    <row r="1716" spans="1:23" ht="16.5" x14ac:dyDescent="0.3">
      <c r="A1716" s="3">
        <v>1715</v>
      </c>
      <c r="B1716" s="1">
        <v>45545</v>
      </c>
      <c r="C1716" s="1" t="s">
        <v>64</v>
      </c>
      <c r="D1716" t="s">
        <v>24</v>
      </c>
      <c r="E1716">
        <v>9</v>
      </c>
      <c r="F1716" t="s">
        <v>21</v>
      </c>
      <c r="G1716">
        <v>106</v>
      </c>
      <c r="H1716">
        <v>1</v>
      </c>
      <c r="I1716" s="2">
        <f>IFERROR(Table2[[#This Row],[Defects]]/Table2[[#This Row],[Units Produced]],"")</f>
        <v>9.433962264150943E-3</v>
      </c>
      <c r="J1716">
        <v>6.5</v>
      </c>
      <c r="K1716" s="4">
        <f>IFERROR(Table2[[#This Row],[Units Produced]]/Table2[[#This Row],[Production Time Hours]],"")</f>
        <v>16.307692307692307</v>
      </c>
      <c r="L1716">
        <v>25.15</v>
      </c>
      <c r="M1716">
        <v>27.76</v>
      </c>
      <c r="N1716">
        <v>232.12</v>
      </c>
      <c r="O1716">
        <v>4</v>
      </c>
      <c r="P1716">
        <v>1.08</v>
      </c>
      <c r="Q1716">
        <v>1.8</v>
      </c>
      <c r="R1716">
        <v>1.65</v>
      </c>
      <c r="S1716">
        <v>0.02</v>
      </c>
      <c r="U1716">
        <v>1</v>
      </c>
      <c r="V1716">
        <v>22.2</v>
      </c>
      <c r="W1716">
        <v>48.7</v>
      </c>
    </row>
    <row r="1717" spans="1:23" ht="16.5" x14ac:dyDescent="0.3">
      <c r="A1717" s="3">
        <v>1716</v>
      </c>
      <c r="B1717" s="1">
        <v>45546</v>
      </c>
      <c r="C1717" s="1" t="s">
        <v>64</v>
      </c>
      <c r="D1717" t="s">
        <v>27</v>
      </c>
      <c r="E1717">
        <v>20</v>
      </c>
      <c r="F1717" t="s">
        <v>25</v>
      </c>
      <c r="G1717">
        <v>121</v>
      </c>
      <c r="H1717">
        <v>3</v>
      </c>
      <c r="I1717" s="2">
        <f>IFERROR(Table2[[#This Row],[Defects]]/Table2[[#This Row],[Units Produced]],"")</f>
        <v>2.4793388429752067E-2</v>
      </c>
      <c r="J1717">
        <v>18.059999999999999</v>
      </c>
      <c r="K1717" s="4">
        <f>IFERROR(Table2[[#This Row],[Units Produced]]/Table2[[#This Row],[Production Time Hours]],"")</f>
        <v>6.6998892580287936</v>
      </c>
      <c r="L1717">
        <v>17.48</v>
      </c>
      <c r="M1717">
        <v>25.61</v>
      </c>
      <c r="N1717">
        <v>219.16</v>
      </c>
      <c r="O1717">
        <v>4</v>
      </c>
      <c r="P1717">
        <v>1.78</v>
      </c>
      <c r="Q1717">
        <v>1.23</v>
      </c>
      <c r="R1717">
        <v>1.83</v>
      </c>
      <c r="S1717">
        <v>0.02</v>
      </c>
      <c r="T1717">
        <v>0.79</v>
      </c>
      <c r="U1717">
        <v>0</v>
      </c>
      <c r="V1717">
        <v>20.3</v>
      </c>
      <c r="W1717">
        <v>33.700000000000003</v>
      </c>
    </row>
    <row r="1718" spans="1:23" ht="16.5" x14ac:dyDescent="0.3">
      <c r="A1718" s="3">
        <v>1717</v>
      </c>
      <c r="B1718" s="1">
        <v>45547</v>
      </c>
      <c r="C1718" s="1" t="s">
        <v>64</v>
      </c>
      <c r="D1718" t="s">
        <v>20</v>
      </c>
      <c r="E1718">
        <v>4</v>
      </c>
      <c r="F1718" t="s">
        <v>21</v>
      </c>
      <c r="G1718">
        <v>126</v>
      </c>
      <c r="H1718">
        <v>2</v>
      </c>
      <c r="I1718" s="2">
        <f>IFERROR(Table2[[#This Row],[Defects]]/Table2[[#This Row],[Units Produced]],"")</f>
        <v>1.5873015873015872E-2</v>
      </c>
      <c r="J1718">
        <v>3.16</v>
      </c>
      <c r="K1718" s="4">
        <f>IFERROR(Table2[[#This Row],[Units Produced]]/Table2[[#This Row],[Production Time Hours]],"")</f>
        <v>39.873417721518983</v>
      </c>
      <c r="L1718">
        <v>37.14</v>
      </c>
      <c r="M1718">
        <v>25.79</v>
      </c>
      <c r="N1718">
        <v>480.92</v>
      </c>
      <c r="O1718">
        <v>4</v>
      </c>
      <c r="P1718">
        <v>2.5499999999999998</v>
      </c>
      <c r="Q1718">
        <v>1.31</v>
      </c>
      <c r="R1718">
        <v>2.5</v>
      </c>
      <c r="S1718">
        <v>2.3E-2</v>
      </c>
      <c r="T1718">
        <v>1.55</v>
      </c>
      <c r="U1718">
        <v>0</v>
      </c>
      <c r="V1718">
        <v>20.8</v>
      </c>
      <c r="W1718">
        <v>43.4</v>
      </c>
    </row>
    <row r="1719" spans="1:23" ht="16.5" x14ac:dyDescent="0.3">
      <c r="A1719" s="3">
        <v>1718</v>
      </c>
      <c r="B1719" s="1">
        <v>45548</v>
      </c>
      <c r="C1719" s="1" t="s">
        <v>64</v>
      </c>
      <c r="D1719" t="s">
        <v>22</v>
      </c>
      <c r="E1719">
        <v>8</v>
      </c>
      <c r="F1719" t="s">
        <v>23</v>
      </c>
      <c r="G1719">
        <v>150</v>
      </c>
      <c r="H1719">
        <v>9</v>
      </c>
      <c r="I1719" s="2">
        <f>IFERROR(Table2[[#This Row],[Defects]]/Table2[[#This Row],[Units Produced]],"")</f>
        <v>0.06</v>
      </c>
      <c r="J1719">
        <v>16.3</v>
      </c>
      <c r="K1719" s="4">
        <f>IFERROR(Table2[[#This Row],[Units Produced]]/Table2[[#This Row],[Production Time Hours]],"")</f>
        <v>9.2024539877300615</v>
      </c>
      <c r="L1719">
        <v>43.82</v>
      </c>
      <c r="M1719">
        <v>19.079999999999998</v>
      </c>
      <c r="N1719">
        <v>280.04000000000002</v>
      </c>
      <c r="O1719">
        <v>1</v>
      </c>
      <c r="P1719">
        <v>4.67</v>
      </c>
      <c r="Q1719">
        <v>2.71</v>
      </c>
      <c r="R1719">
        <v>1.51</v>
      </c>
      <c r="S1719">
        <v>1.7999999999999999E-2</v>
      </c>
      <c r="T1719">
        <v>1.36</v>
      </c>
      <c r="U1719">
        <v>0</v>
      </c>
      <c r="V1719">
        <v>19.600000000000001</v>
      </c>
      <c r="W1719">
        <v>34.799999999999997</v>
      </c>
    </row>
    <row r="1720" spans="1:23" ht="16.5" x14ac:dyDescent="0.3">
      <c r="A1720" s="3">
        <v>1719</v>
      </c>
      <c r="B1720" s="1">
        <v>45549</v>
      </c>
      <c r="C1720" s="1" t="s">
        <v>64</v>
      </c>
      <c r="D1720" t="s">
        <v>20</v>
      </c>
      <c r="E1720">
        <v>3</v>
      </c>
      <c r="F1720" t="s">
        <v>25</v>
      </c>
      <c r="G1720">
        <v>122</v>
      </c>
      <c r="H1720">
        <v>7</v>
      </c>
      <c r="I1720" s="2">
        <f>IFERROR(Table2[[#This Row],[Defects]]/Table2[[#This Row],[Units Produced]],"")</f>
        <v>5.737704918032787E-2</v>
      </c>
      <c r="J1720">
        <v>10.92</v>
      </c>
      <c r="K1720" s="4">
        <f>IFERROR(Table2[[#This Row],[Units Produced]]/Table2[[#This Row],[Production Time Hours]],"")</f>
        <v>11.172161172161172</v>
      </c>
      <c r="L1720">
        <v>22.1</v>
      </c>
      <c r="M1720">
        <v>21.83</v>
      </c>
      <c r="N1720">
        <v>215.69</v>
      </c>
      <c r="O1720">
        <v>1</v>
      </c>
      <c r="P1720">
        <v>0.14000000000000001</v>
      </c>
      <c r="Q1720">
        <v>0.76</v>
      </c>
      <c r="R1720">
        <v>2.2999999999999998</v>
      </c>
      <c r="S1720">
        <v>1.6E-2</v>
      </c>
      <c r="T1720">
        <v>1.86</v>
      </c>
      <c r="U1720">
        <v>0</v>
      </c>
      <c r="V1720">
        <v>20.6</v>
      </c>
      <c r="W1720">
        <v>37.200000000000003</v>
      </c>
    </row>
    <row r="1721" spans="1:23" ht="16.5" x14ac:dyDescent="0.3">
      <c r="A1721" s="3">
        <v>1720</v>
      </c>
      <c r="B1721" s="1">
        <v>45550</v>
      </c>
      <c r="C1721" s="1" t="s">
        <v>64</v>
      </c>
      <c r="D1721" t="s">
        <v>20</v>
      </c>
      <c r="E1721">
        <v>4</v>
      </c>
      <c r="F1721" t="s">
        <v>21</v>
      </c>
      <c r="G1721">
        <v>71</v>
      </c>
      <c r="H1721">
        <v>2</v>
      </c>
      <c r="I1721" s="2">
        <f>IFERROR(Table2[[#This Row],[Defects]]/Table2[[#This Row],[Units Produced]],"")</f>
        <v>2.8169014084507043E-2</v>
      </c>
      <c r="J1721">
        <v>1.73</v>
      </c>
      <c r="K1721" s="4">
        <f>IFERROR(Table2[[#This Row],[Units Produced]]/Table2[[#This Row],[Production Time Hours]],"")</f>
        <v>41.040462427745666</v>
      </c>
      <c r="L1721">
        <v>32.909999999999997</v>
      </c>
      <c r="M1721">
        <v>23.92</v>
      </c>
      <c r="N1721">
        <v>342.45</v>
      </c>
      <c r="O1721">
        <v>3</v>
      </c>
      <c r="P1721">
        <v>3.75</v>
      </c>
      <c r="Q1721">
        <v>0.25</v>
      </c>
      <c r="R1721">
        <v>1.18</v>
      </c>
      <c r="S1721">
        <v>4.5999999999999999E-2</v>
      </c>
      <c r="T1721">
        <v>0.88</v>
      </c>
      <c r="U1721">
        <v>1</v>
      </c>
      <c r="V1721">
        <v>21.5</v>
      </c>
      <c r="W1721">
        <v>56.4</v>
      </c>
    </row>
    <row r="1722" spans="1:23" ht="16.5" x14ac:dyDescent="0.3">
      <c r="A1722" s="3">
        <v>1721</v>
      </c>
      <c r="B1722" s="1">
        <v>45551</v>
      </c>
      <c r="C1722" s="1" t="s">
        <v>64</v>
      </c>
      <c r="D1722" t="s">
        <v>27</v>
      </c>
      <c r="E1722">
        <v>17</v>
      </c>
      <c r="F1722" t="s">
        <v>25</v>
      </c>
      <c r="G1722">
        <v>187</v>
      </c>
      <c r="H1722">
        <v>6</v>
      </c>
      <c r="I1722" s="2">
        <f>IFERROR(Table2[[#This Row],[Defects]]/Table2[[#This Row],[Units Produced]],"")</f>
        <v>3.2085561497326207E-2</v>
      </c>
      <c r="J1722">
        <v>2.94</v>
      </c>
      <c r="K1722" s="4">
        <f>IFERROR(Table2[[#This Row],[Units Produced]]/Table2[[#This Row],[Production Time Hours]],"")</f>
        <v>63.605442176870753</v>
      </c>
      <c r="L1722">
        <v>36.4</v>
      </c>
      <c r="M1722">
        <v>18.89</v>
      </c>
      <c r="N1722">
        <v>157.27000000000001</v>
      </c>
      <c r="O1722">
        <v>1</v>
      </c>
      <c r="Q1722">
        <v>2.56</v>
      </c>
      <c r="R1722">
        <v>1.78</v>
      </c>
      <c r="S1722">
        <v>3.3000000000000002E-2</v>
      </c>
      <c r="U1722">
        <v>0</v>
      </c>
      <c r="V1722">
        <v>23.9</v>
      </c>
      <c r="W1722">
        <v>50.1</v>
      </c>
    </row>
    <row r="1723" spans="1:23" ht="16.5" x14ac:dyDescent="0.3">
      <c r="A1723" s="3">
        <v>1722</v>
      </c>
      <c r="B1723" s="1">
        <v>45552</v>
      </c>
      <c r="C1723" s="1" t="s">
        <v>64</v>
      </c>
      <c r="D1723" t="s">
        <v>22</v>
      </c>
      <c r="E1723">
        <v>5</v>
      </c>
      <c r="F1723" t="s">
        <v>23</v>
      </c>
      <c r="G1723">
        <v>90</v>
      </c>
      <c r="H1723">
        <v>0</v>
      </c>
      <c r="I1723" s="2">
        <f>IFERROR(Table2[[#This Row],[Defects]]/Table2[[#This Row],[Units Produced]],"")</f>
        <v>0</v>
      </c>
      <c r="J1723">
        <v>22.64</v>
      </c>
      <c r="K1723" s="4">
        <f>IFERROR(Table2[[#This Row],[Units Produced]]/Table2[[#This Row],[Production Time Hours]],"")</f>
        <v>3.9752650176678443</v>
      </c>
      <c r="L1723">
        <v>25.61</v>
      </c>
      <c r="M1723">
        <v>29.9</v>
      </c>
      <c r="N1723">
        <v>254.49</v>
      </c>
      <c r="O1723">
        <v>1</v>
      </c>
      <c r="P1723">
        <v>0.52</v>
      </c>
      <c r="Q1723">
        <v>1.43</v>
      </c>
      <c r="R1723">
        <v>2.08</v>
      </c>
      <c r="S1723">
        <v>1.9E-2</v>
      </c>
      <c r="T1723">
        <v>1.54</v>
      </c>
      <c r="U1723">
        <v>2</v>
      </c>
      <c r="V1723">
        <v>20.3</v>
      </c>
      <c r="W1723">
        <v>51.8</v>
      </c>
    </row>
    <row r="1724" spans="1:23" ht="16.5" x14ac:dyDescent="0.3">
      <c r="A1724" s="3">
        <v>1723</v>
      </c>
      <c r="B1724" s="1">
        <v>45553</v>
      </c>
      <c r="C1724" s="1" t="s">
        <v>64</v>
      </c>
      <c r="D1724" t="s">
        <v>24</v>
      </c>
      <c r="E1724">
        <v>10</v>
      </c>
      <c r="F1724" t="s">
        <v>21</v>
      </c>
      <c r="G1724">
        <v>90</v>
      </c>
      <c r="H1724">
        <v>8</v>
      </c>
      <c r="I1724" s="2">
        <f>IFERROR(Table2[[#This Row],[Defects]]/Table2[[#This Row],[Units Produced]],"")</f>
        <v>8.8888888888888892E-2</v>
      </c>
      <c r="J1724">
        <v>19.05</v>
      </c>
      <c r="K1724" s="4">
        <f>IFERROR(Table2[[#This Row],[Units Produced]]/Table2[[#This Row],[Production Time Hours]],"")</f>
        <v>4.7244094488188972</v>
      </c>
      <c r="L1724">
        <v>12.7</v>
      </c>
      <c r="M1724">
        <v>21.73</v>
      </c>
      <c r="N1724">
        <v>283.60000000000002</v>
      </c>
      <c r="O1724">
        <v>4</v>
      </c>
      <c r="P1724">
        <v>2.06</v>
      </c>
      <c r="Q1724">
        <v>0.15</v>
      </c>
      <c r="R1724">
        <v>2.36</v>
      </c>
      <c r="S1724">
        <v>3.3000000000000002E-2</v>
      </c>
      <c r="T1724">
        <v>1.94</v>
      </c>
      <c r="U1724">
        <v>1</v>
      </c>
      <c r="V1724">
        <v>20.7</v>
      </c>
      <c r="W1724">
        <v>35.200000000000003</v>
      </c>
    </row>
    <row r="1725" spans="1:23" ht="16.5" x14ac:dyDescent="0.3">
      <c r="A1725" s="3">
        <v>1724</v>
      </c>
      <c r="B1725" s="1">
        <v>45554</v>
      </c>
      <c r="C1725" s="1" t="s">
        <v>64</v>
      </c>
      <c r="D1725" t="s">
        <v>22</v>
      </c>
      <c r="E1725">
        <v>8</v>
      </c>
      <c r="F1725" t="s">
        <v>23</v>
      </c>
      <c r="G1725">
        <v>160</v>
      </c>
      <c r="H1725">
        <v>0</v>
      </c>
      <c r="I1725" s="2">
        <f>IFERROR(Table2[[#This Row],[Defects]]/Table2[[#This Row],[Units Produced]],"")</f>
        <v>0</v>
      </c>
      <c r="J1725">
        <v>19.420000000000002</v>
      </c>
      <c r="K1725" s="4">
        <f>IFERROR(Table2[[#This Row],[Units Produced]]/Table2[[#This Row],[Production Time Hours]],"")</f>
        <v>8.2389289392378977</v>
      </c>
      <c r="L1725">
        <v>43.21</v>
      </c>
      <c r="M1725">
        <v>20.54</v>
      </c>
      <c r="N1725">
        <v>453.35</v>
      </c>
      <c r="O1725">
        <v>3</v>
      </c>
      <c r="P1725">
        <v>4.25</v>
      </c>
      <c r="Q1725">
        <v>2.71</v>
      </c>
      <c r="R1725">
        <v>1.46</v>
      </c>
      <c r="S1725">
        <v>0.02</v>
      </c>
      <c r="T1725">
        <v>0.72</v>
      </c>
      <c r="U1725">
        <v>2</v>
      </c>
      <c r="V1725">
        <v>19</v>
      </c>
      <c r="W1725">
        <v>58.3</v>
      </c>
    </row>
    <row r="1726" spans="1:23" ht="16.5" x14ac:dyDescent="0.3">
      <c r="A1726" s="3">
        <v>1725</v>
      </c>
      <c r="B1726" s="1">
        <v>45555</v>
      </c>
      <c r="C1726" s="1" t="s">
        <v>64</v>
      </c>
      <c r="D1726" t="s">
        <v>26</v>
      </c>
      <c r="E1726">
        <v>16</v>
      </c>
      <c r="F1726" t="s">
        <v>23</v>
      </c>
      <c r="G1726">
        <v>151</v>
      </c>
      <c r="H1726">
        <v>3</v>
      </c>
      <c r="I1726" s="2">
        <f>IFERROR(Table2[[#This Row],[Defects]]/Table2[[#This Row],[Units Produced]],"")</f>
        <v>1.9867549668874173E-2</v>
      </c>
      <c r="J1726">
        <v>1.74</v>
      </c>
      <c r="K1726" s="4">
        <f>IFERROR(Table2[[#This Row],[Units Produced]]/Table2[[#This Row],[Production Time Hours]],"")</f>
        <v>86.781609195402297</v>
      </c>
      <c r="L1726">
        <v>43.51</v>
      </c>
      <c r="M1726">
        <v>27.77</v>
      </c>
      <c r="N1726">
        <v>390.7</v>
      </c>
      <c r="O1726">
        <v>3</v>
      </c>
      <c r="P1726">
        <v>2.84</v>
      </c>
      <c r="Q1726">
        <v>1.88</v>
      </c>
      <c r="R1726">
        <v>2.21</v>
      </c>
      <c r="S1726">
        <v>3.6999999999999998E-2</v>
      </c>
      <c r="T1726">
        <v>1.87</v>
      </c>
      <c r="U1726">
        <v>1</v>
      </c>
      <c r="V1726">
        <v>18.7</v>
      </c>
      <c r="W1726">
        <v>31.9</v>
      </c>
    </row>
    <row r="1727" spans="1:23" ht="16.5" x14ac:dyDescent="0.3">
      <c r="A1727" s="3">
        <v>1726</v>
      </c>
      <c r="B1727" s="1">
        <v>45556</v>
      </c>
      <c r="C1727" s="1" t="s">
        <v>64</v>
      </c>
      <c r="D1727" t="s">
        <v>27</v>
      </c>
      <c r="E1727">
        <v>19</v>
      </c>
      <c r="F1727" t="s">
        <v>21</v>
      </c>
      <c r="G1727">
        <v>190</v>
      </c>
      <c r="H1727">
        <v>2</v>
      </c>
      <c r="I1727" s="2">
        <f>IFERROR(Table2[[#This Row],[Defects]]/Table2[[#This Row],[Units Produced]],"")</f>
        <v>1.0526315789473684E-2</v>
      </c>
      <c r="J1727">
        <v>18.23</v>
      </c>
      <c r="K1727" s="4">
        <f>IFERROR(Table2[[#This Row],[Units Produced]]/Table2[[#This Row],[Production Time Hours]],"")</f>
        <v>10.422380691168403</v>
      </c>
      <c r="L1727">
        <v>14.09</v>
      </c>
      <c r="M1727">
        <v>18.71</v>
      </c>
      <c r="N1727">
        <v>256.47000000000003</v>
      </c>
      <c r="O1727">
        <v>3</v>
      </c>
      <c r="P1727">
        <v>3.22</v>
      </c>
      <c r="Q1727">
        <v>0.76</v>
      </c>
      <c r="R1727">
        <v>1.55</v>
      </c>
      <c r="S1727">
        <v>4.4999999999999998E-2</v>
      </c>
      <c r="U1727">
        <v>1</v>
      </c>
      <c r="V1727">
        <v>18.100000000000001</v>
      </c>
      <c r="W1727">
        <v>58.4</v>
      </c>
    </row>
    <row r="1728" spans="1:23" ht="16.5" x14ac:dyDescent="0.3">
      <c r="A1728" s="3">
        <v>1727</v>
      </c>
      <c r="B1728" s="1">
        <v>45557</v>
      </c>
      <c r="C1728" s="1" t="s">
        <v>64</v>
      </c>
      <c r="D1728" t="s">
        <v>20</v>
      </c>
      <c r="E1728">
        <v>3</v>
      </c>
      <c r="F1728" t="s">
        <v>21</v>
      </c>
      <c r="G1728">
        <v>169</v>
      </c>
      <c r="H1728">
        <v>7</v>
      </c>
      <c r="I1728" s="2">
        <f>IFERROR(Table2[[#This Row],[Defects]]/Table2[[#This Row],[Units Produced]],"")</f>
        <v>4.142011834319527E-2</v>
      </c>
      <c r="J1728">
        <v>1.62</v>
      </c>
      <c r="K1728" s="4">
        <f>IFERROR(Table2[[#This Row],[Units Produced]]/Table2[[#This Row],[Production Time Hours]],"")</f>
        <v>104.32098765432099</v>
      </c>
      <c r="L1728">
        <v>33.520000000000003</v>
      </c>
      <c r="M1728">
        <v>27.04</v>
      </c>
      <c r="N1728">
        <v>286.08</v>
      </c>
      <c r="O1728">
        <v>4</v>
      </c>
      <c r="P1728">
        <v>0.24</v>
      </c>
      <c r="Q1728">
        <v>2.1</v>
      </c>
      <c r="R1728">
        <v>1.8</v>
      </c>
      <c r="S1728">
        <v>1.7000000000000001E-2</v>
      </c>
      <c r="T1728">
        <v>1.8</v>
      </c>
      <c r="U1728">
        <v>1</v>
      </c>
      <c r="V1728">
        <v>23.4</v>
      </c>
      <c r="W1728">
        <v>37.5</v>
      </c>
    </row>
    <row r="1729" spans="1:23" ht="16.5" x14ac:dyDescent="0.3">
      <c r="A1729" s="3">
        <v>1728</v>
      </c>
      <c r="B1729" s="1">
        <v>45558</v>
      </c>
      <c r="C1729" s="1" t="s">
        <v>64</v>
      </c>
      <c r="D1729" t="s">
        <v>24</v>
      </c>
      <c r="E1729">
        <v>10</v>
      </c>
      <c r="F1729" t="s">
        <v>25</v>
      </c>
      <c r="G1729">
        <v>85</v>
      </c>
      <c r="H1729">
        <v>5</v>
      </c>
      <c r="I1729" s="2">
        <f>IFERROR(Table2[[#This Row],[Defects]]/Table2[[#This Row],[Units Produced]],"")</f>
        <v>5.8823529411764705E-2</v>
      </c>
      <c r="J1729">
        <v>7.54</v>
      </c>
      <c r="K1729" s="4">
        <f>IFERROR(Table2[[#This Row],[Units Produced]]/Table2[[#This Row],[Production Time Hours]],"")</f>
        <v>11.273209549071618</v>
      </c>
      <c r="L1729">
        <v>39.28</v>
      </c>
      <c r="M1729">
        <v>29.14</v>
      </c>
      <c r="N1729">
        <v>476.88</v>
      </c>
      <c r="O1729">
        <v>4</v>
      </c>
      <c r="P1729">
        <v>4.16</v>
      </c>
      <c r="Q1729">
        <v>0.8</v>
      </c>
      <c r="R1729">
        <v>0.98</v>
      </c>
      <c r="S1729">
        <v>3.2000000000000001E-2</v>
      </c>
      <c r="T1729">
        <v>0.54</v>
      </c>
      <c r="U1729">
        <v>0</v>
      </c>
      <c r="V1729">
        <v>21.9</v>
      </c>
      <c r="W1729">
        <v>31.9</v>
      </c>
    </row>
    <row r="1730" spans="1:23" ht="16.5" x14ac:dyDescent="0.3">
      <c r="A1730" s="3">
        <v>1729</v>
      </c>
      <c r="B1730" s="1">
        <v>45559</v>
      </c>
      <c r="C1730" s="1" t="s">
        <v>64</v>
      </c>
      <c r="D1730" t="s">
        <v>27</v>
      </c>
      <c r="E1730">
        <v>20</v>
      </c>
      <c r="F1730" t="s">
        <v>21</v>
      </c>
      <c r="G1730">
        <v>90</v>
      </c>
      <c r="H1730">
        <v>6</v>
      </c>
      <c r="I1730" s="2">
        <f>IFERROR(Table2[[#This Row],[Defects]]/Table2[[#This Row],[Units Produced]],"")</f>
        <v>6.6666666666666666E-2</v>
      </c>
      <c r="J1730">
        <v>12.45</v>
      </c>
      <c r="K1730" s="4">
        <f>IFERROR(Table2[[#This Row],[Units Produced]]/Table2[[#This Row],[Production Time Hours]],"")</f>
        <v>7.2289156626506026</v>
      </c>
      <c r="L1730">
        <v>13.71</v>
      </c>
      <c r="M1730">
        <v>25.81</v>
      </c>
      <c r="N1730">
        <v>434.79</v>
      </c>
      <c r="O1730">
        <v>4</v>
      </c>
      <c r="P1730">
        <v>1.65</v>
      </c>
      <c r="R1730">
        <v>2.15</v>
      </c>
      <c r="S1730">
        <v>2.5000000000000001E-2</v>
      </c>
      <c r="T1730">
        <v>1.43</v>
      </c>
      <c r="U1730">
        <v>2</v>
      </c>
      <c r="V1730">
        <v>21.9</v>
      </c>
      <c r="W1730">
        <v>44</v>
      </c>
    </row>
    <row r="1731" spans="1:23" ht="16.5" x14ac:dyDescent="0.3">
      <c r="A1731" s="3">
        <v>1730</v>
      </c>
      <c r="B1731" s="1">
        <v>45560</v>
      </c>
      <c r="C1731" s="1" t="s">
        <v>64</v>
      </c>
      <c r="D1731" t="s">
        <v>24</v>
      </c>
      <c r="E1731">
        <v>11</v>
      </c>
      <c r="F1731" t="s">
        <v>25</v>
      </c>
      <c r="G1731">
        <v>84</v>
      </c>
      <c r="H1731">
        <v>1</v>
      </c>
      <c r="I1731" s="2">
        <f>IFERROR(Table2[[#This Row],[Defects]]/Table2[[#This Row],[Units Produced]],"")</f>
        <v>1.1904761904761904E-2</v>
      </c>
      <c r="J1731">
        <v>10.02</v>
      </c>
      <c r="K1731" s="4">
        <f>IFERROR(Table2[[#This Row],[Units Produced]]/Table2[[#This Row],[Production Time Hours]],"")</f>
        <v>8.383233532934133</v>
      </c>
      <c r="L1731">
        <v>43.85</v>
      </c>
      <c r="M1731">
        <v>22.47</v>
      </c>
      <c r="N1731">
        <v>147</v>
      </c>
      <c r="O1731">
        <v>2</v>
      </c>
      <c r="P1731">
        <v>0.85</v>
      </c>
      <c r="Q1731">
        <v>1.06</v>
      </c>
      <c r="R1731">
        <v>2.44</v>
      </c>
      <c r="S1731">
        <v>4.2999999999999997E-2</v>
      </c>
      <c r="U1731">
        <v>1</v>
      </c>
      <c r="V1731">
        <v>19.100000000000001</v>
      </c>
      <c r="W1731">
        <v>44.9</v>
      </c>
    </row>
    <row r="1732" spans="1:23" ht="16.5" x14ac:dyDescent="0.3">
      <c r="A1732" s="3">
        <v>1731</v>
      </c>
      <c r="B1732" s="1">
        <v>45561</v>
      </c>
      <c r="C1732" s="1" t="s">
        <v>64</v>
      </c>
      <c r="D1732" t="s">
        <v>24</v>
      </c>
      <c r="E1732">
        <v>10</v>
      </c>
      <c r="F1732" t="s">
        <v>23</v>
      </c>
      <c r="G1732">
        <v>198</v>
      </c>
      <c r="H1732">
        <v>5</v>
      </c>
      <c r="I1732" s="2">
        <f>IFERROR(Table2[[#This Row],[Defects]]/Table2[[#This Row],[Units Produced]],"")</f>
        <v>2.5252525252525252E-2</v>
      </c>
      <c r="J1732">
        <v>4.24</v>
      </c>
      <c r="K1732" s="4">
        <f>IFERROR(Table2[[#This Row],[Units Produced]]/Table2[[#This Row],[Production Time Hours]],"")</f>
        <v>46.698113207547166</v>
      </c>
      <c r="L1732">
        <v>24.17</v>
      </c>
      <c r="M1732">
        <v>16.86</v>
      </c>
      <c r="N1732">
        <v>243.5</v>
      </c>
      <c r="O1732">
        <v>1</v>
      </c>
      <c r="P1732">
        <v>0.22</v>
      </c>
      <c r="Q1732">
        <v>2.2400000000000002</v>
      </c>
      <c r="R1732">
        <v>2.06</v>
      </c>
      <c r="S1732">
        <v>1.2E-2</v>
      </c>
      <c r="T1732">
        <v>0.83</v>
      </c>
      <c r="U1732">
        <v>1</v>
      </c>
      <c r="V1732">
        <v>23.2</v>
      </c>
      <c r="W1732">
        <v>53.9</v>
      </c>
    </row>
    <row r="1733" spans="1:23" ht="16.5" x14ac:dyDescent="0.3">
      <c r="A1733" s="3">
        <v>1732</v>
      </c>
      <c r="B1733" s="1">
        <v>45562</v>
      </c>
      <c r="C1733" s="1" t="s">
        <v>64</v>
      </c>
      <c r="D1733" t="s">
        <v>26</v>
      </c>
      <c r="E1733">
        <v>15</v>
      </c>
      <c r="F1733" t="s">
        <v>23</v>
      </c>
      <c r="G1733">
        <v>52</v>
      </c>
      <c r="H1733">
        <v>2</v>
      </c>
      <c r="I1733" s="2">
        <f>IFERROR(Table2[[#This Row],[Defects]]/Table2[[#This Row],[Units Produced]],"")</f>
        <v>3.8461538461538464E-2</v>
      </c>
      <c r="J1733">
        <v>23.61</v>
      </c>
      <c r="K1733" s="4">
        <f>IFERROR(Table2[[#This Row],[Units Produced]]/Table2[[#This Row],[Production Time Hours]],"")</f>
        <v>2.2024565861922913</v>
      </c>
      <c r="L1733">
        <v>33.54</v>
      </c>
      <c r="M1733">
        <v>25.51</v>
      </c>
      <c r="N1733">
        <v>285.20999999999998</v>
      </c>
      <c r="O1733">
        <v>2</v>
      </c>
      <c r="P1733">
        <v>4.32</v>
      </c>
      <c r="Q1733">
        <v>0.32</v>
      </c>
      <c r="R1733">
        <v>1.04</v>
      </c>
      <c r="S1733">
        <v>3.7999999999999999E-2</v>
      </c>
      <c r="T1733">
        <v>0.32</v>
      </c>
      <c r="U1733">
        <v>2</v>
      </c>
      <c r="V1733">
        <v>21.4</v>
      </c>
      <c r="W1733">
        <v>49.3</v>
      </c>
    </row>
    <row r="1734" spans="1:23" ht="16.5" x14ac:dyDescent="0.3">
      <c r="A1734" s="3">
        <v>1733</v>
      </c>
      <c r="B1734" s="1">
        <v>45563</v>
      </c>
      <c r="C1734" s="1" t="s">
        <v>64</v>
      </c>
      <c r="D1734" t="s">
        <v>22</v>
      </c>
      <c r="E1734">
        <v>5</v>
      </c>
      <c r="F1734" t="s">
        <v>21</v>
      </c>
      <c r="G1734">
        <v>195</v>
      </c>
      <c r="H1734">
        <v>6</v>
      </c>
      <c r="I1734" s="2">
        <f>IFERROR(Table2[[#This Row],[Defects]]/Table2[[#This Row],[Units Produced]],"")</f>
        <v>3.0769230769230771E-2</v>
      </c>
      <c r="J1734">
        <v>2.23</v>
      </c>
      <c r="K1734" s="4">
        <f>IFERROR(Table2[[#This Row],[Units Produced]]/Table2[[#This Row],[Production Time Hours]],"")</f>
        <v>87.443946188340803</v>
      </c>
      <c r="L1734">
        <v>25.06</v>
      </c>
      <c r="M1734">
        <v>27.52</v>
      </c>
      <c r="N1734">
        <v>180.73</v>
      </c>
      <c r="O1734">
        <v>1</v>
      </c>
      <c r="P1734">
        <v>2.06</v>
      </c>
      <c r="Q1734">
        <v>0.85</v>
      </c>
      <c r="R1734">
        <v>0.65</v>
      </c>
      <c r="S1734">
        <v>3.5999999999999997E-2</v>
      </c>
      <c r="T1734">
        <v>0.57999999999999996</v>
      </c>
      <c r="U1734">
        <v>1</v>
      </c>
      <c r="V1734">
        <v>21.7</v>
      </c>
      <c r="W1734">
        <v>41.3</v>
      </c>
    </row>
    <row r="1735" spans="1:23" ht="16.5" x14ac:dyDescent="0.3">
      <c r="A1735" s="3">
        <v>1734</v>
      </c>
      <c r="B1735" s="1">
        <v>45564</v>
      </c>
      <c r="C1735" s="1" t="s">
        <v>64</v>
      </c>
      <c r="D1735" t="s">
        <v>27</v>
      </c>
      <c r="E1735">
        <v>18</v>
      </c>
      <c r="F1735" t="s">
        <v>21</v>
      </c>
      <c r="G1735">
        <v>116</v>
      </c>
      <c r="I1735" s="2">
        <f>IFERROR(Table2[[#This Row],[Defects]]/Table2[[#This Row],[Units Produced]],"")</f>
        <v>0</v>
      </c>
      <c r="J1735">
        <v>16.72</v>
      </c>
      <c r="K1735" s="4">
        <f>IFERROR(Table2[[#This Row],[Units Produced]]/Table2[[#This Row],[Production Time Hours]],"")</f>
        <v>6.9377990430622019</v>
      </c>
      <c r="L1735">
        <v>31.13</v>
      </c>
      <c r="M1735">
        <v>21.22</v>
      </c>
      <c r="N1735">
        <v>151.54</v>
      </c>
      <c r="O1735">
        <v>2</v>
      </c>
      <c r="P1735">
        <v>3.81</v>
      </c>
      <c r="R1735">
        <v>0.62</v>
      </c>
      <c r="S1735">
        <v>4.1000000000000002E-2</v>
      </c>
      <c r="T1735">
        <v>1.59</v>
      </c>
      <c r="U1735">
        <v>2</v>
      </c>
      <c r="V1735">
        <v>24.7</v>
      </c>
      <c r="W1735">
        <v>48.4</v>
      </c>
    </row>
    <row r="1736" spans="1:23" ht="16.5" x14ac:dyDescent="0.3">
      <c r="A1736" s="3">
        <v>1735</v>
      </c>
      <c r="B1736" s="1">
        <v>45565</v>
      </c>
      <c r="C1736" s="1" t="s">
        <v>64</v>
      </c>
      <c r="D1736" t="s">
        <v>24</v>
      </c>
      <c r="E1736">
        <v>11</v>
      </c>
      <c r="F1736" t="s">
        <v>23</v>
      </c>
      <c r="G1736">
        <v>51</v>
      </c>
      <c r="H1736">
        <v>7</v>
      </c>
      <c r="I1736" s="2">
        <f>IFERROR(Table2[[#This Row],[Defects]]/Table2[[#This Row],[Units Produced]],"")</f>
        <v>0.13725490196078433</v>
      </c>
      <c r="J1736">
        <v>19.190000000000001</v>
      </c>
      <c r="K1736" s="4">
        <f>IFERROR(Table2[[#This Row],[Units Produced]]/Table2[[#This Row],[Production Time Hours]],"")</f>
        <v>2.6576341844710787</v>
      </c>
      <c r="L1736">
        <v>36.32</v>
      </c>
      <c r="M1736">
        <v>26.48</v>
      </c>
      <c r="N1736">
        <v>227.02</v>
      </c>
      <c r="O1736">
        <v>4</v>
      </c>
      <c r="R1736">
        <v>1.93</v>
      </c>
      <c r="S1736">
        <v>3.2000000000000001E-2</v>
      </c>
      <c r="T1736">
        <v>1.25</v>
      </c>
      <c r="U1736">
        <v>2</v>
      </c>
      <c r="V1736">
        <v>22.7</v>
      </c>
      <c r="W1736">
        <v>48.1</v>
      </c>
    </row>
    <row r="1737" spans="1:23" ht="16.5" x14ac:dyDescent="0.3">
      <c r="A1737" s="3">
        <v>1736</v>
      </c>
      <c r="B1737" s="1">
        <v>45566</v>
      </c>
      <c r="C1737" s="1" t="s">
        <v>65</v>
      </c>
      <c r="D1737" t="s">
        <v>22</v>
      </c>
      <c r="E1737">
        <v>7</v>
      </c>
      <c r="F1737" t="s">
        <v>21</v>
      </c>
      <c r="G1737">
        <v>118</v>
      </c>
      <c r="H1737">
        <v>0</v>
      </c>
      <c r="I1737" s="2">
        <f>IFERROR(Table2[[#This Row],[Defects]]/Table2[[#This Row],[Units Produced]],"")</f>
        <v>0</v>
      </c>
      <c r="J1737">
        <v>7.39</v>
      </c>
      <c r="K1737" s="4">
        <f>IFERROR(Table2[[#This Row],[Units Produced]]/Table2[[#This Row],[Production Time Hours]],"")</f>
        <v>15.967523680649528</v>
      </c>
      <c r="L1737">
        <v>38.33</v>
      </c>
      <c r="M1737">
        <v>23.1</v>
      </c>
      <c r="N1737">
        <v>364.69</v>
      </c>
      <c r="O1737">
        <v>1</v>
      </c>
      <c r="P1737">
        <v>2.87</v>
      </c>
      <c r="Q1737">
        <v>2.91</v>
      </c>
      <c r="R1737">
        <v>2.0699999999999998</v>
      </c>
      <c r="S1737">
        <v>2.8000000000000001E-2</v>
      </c>
      <c r="T1737">
        <v>0.49</v>
      </c>
      <c r="U1737">
        <v>1</v>
      </c>
      <c r="V1737">
        <v>23.7</v>
      </c>
      <c r="W1737">
        <v>58</v>
      </c>
    </row>
    <row r="1738" spans="1:23" ht="16.5" x14ac:dyDescent="0.3">
      <c r="A1738" s="3">
        <v>1737</v>
      </c>
      <c r="B1738" s="1">
        <v>45567</v>
      </c>
      <c r="C1738" s="1" t="s">
        <v>65</v>
      </c>
      <c r="D1738" t="s">
        <v>20</v>
      </c>
      <c r="E1738">
        <v>1</v>
      </c>
      <c r="F1738" t="s">
        <v>21</v>
      </c>
      <c r="G1738">
        <v>149</v>
      </c>
      <c r="I1738" s="2">
        <f>IFERROR(Table2[[#This Row],[Defects]]/Table2[[#This Row],[Units Produced]],"")</f>
        <v>0</v>
      </c>
      <c r="J1738">
        <v>10.36</v>
      </c>
      <c r="K1738" s="4">
        <f>IFERROR(Table2[[#This Row],[Units Produced]]/Table2[[#This Row],[Production Time Hours]],"")</f>
        <v>14.382239382239383</v>
      </c>
      <c r="L1738">
        <v>26.1</v>
      </c>
      <c r="M1738">
        <v>26.64</v>
      </c>
      <c r="N1738">
        <v>483.51</v>
      </c>
      <c r="O1738">
        <v>1</v>
      </c>
      <c r="P1738">
        <v>4.8099999999999996</v>
      </c>
      <c r="Q1738">
        <v>0.08</v>
      </c>
      <c r="R1738">
        <v>1.83</v>
      </c>
      <c r="S1738">
        <v>0.02</v>
      </c>
      <c r="T1738">
        <v>1.62</v>
      </c>
      <c r="U1738">
        <v>2</v>
      </c>
      <c r="V1738">
        <v>22.2</v>
      </c>
      <c r="W1738">
        <v>31.1</v>
      </c>
    </row>
    <row r="1739" spans="1:23" ht="16.5" x14ac:dyDescent="0.3">
      <c r="A1739" s="3">
        <v>1738</v>
      </c>
      <c r="B1739" s="1">
        <v>45568</v>
      </c>
      <c r="C1739" s="1" t="s">
        <v>65</v>
      </c>
      <c r="D1739" t="s">
        <v>26</v>
      </c>
      <c r="E1739">
        <v>13</v>
      </c>
      <c r="F1739" t="s">
        <v>25</v>
      </c>
      <c r="G1739">
        <v>171</v>
      </c>
      <c r="H1739">
        <v>4</v>
      </c>
      <c r="I1739" s="2">
        <f>IFERROR(Table2[[#This Row],[Defects]]/Table2[[#This Row],[Units Produced]],"")</f>
        <v>2.3391812865497075E-2</v>
      </c>
      <c r="J1739">
        <v>2.93</v>
      </c>
      <c r="K1739" s="4">
        <f>IFERROR(Table2[[#This Row],[Units Produced]]/Table2[[#This Row],[Production Time Hours]],"")</f>
        <v>58.361774744027301</v>
      </c>
      <c r="L1739">
        <v>14.45</v>
      </c>
      <c r="M1739">
        <v>19.02</v>
      </c>
      <c r="N1739">
        <v>490.13</v>
      </c>
      <c r="O1739">
        <v>2</v>
      </c>
      <c r="P1739">
        <v>3.33</v>
      </c>
      <c r="Q1739">
        <v>0.34</v>
      </c>
      <c r="R1739">
        <v>1.84</v>
      </c>
      <c r="S1739">
        <v>4.4999999999999998E-2</v>
      </c>
      <c r="T1739">
        <v>1.9</v>
      </c>
      <c r="U1739">
        <v>0</v>
      </c>
      <c r="V1739">
        <v>22.5</v>
      </c>
      <c r="W1739">
        <v>49.6</v>
      </c>
    </row>
    <row r="1740" spans="1:23" ht="16.5" x14ac:dyDescent="0.3">
      <c r="A1740" s="3">
        <v>1739</v>
      </c>
      <c r="B1740" s="1">
        <v>45569</v>
      </c>
      <c r="C1740" s="1" t="s">
        <v>65</v>
      </c>
      <c r="D1740" t="s">
        <v>26</v>
      </c>
      <c r="E1740">
        <v>16</v>
      </c>
      <c r="F1740" t="s">
        <v>21</v>
      </c>
      <c r="G1740">
        <v>130</v>
      </c>
      <c r="H1740">
        <v>5</v>
      </c>
      <c r="I1740" s="2">
        <f>IFERROR(Table2[[#This Row],[Defects]]/Table2[[#This Row],[Units Produced]],"")</f>
        <v>3.8461538461538464E-2</v>
      </c>
      <c r="J1740">
        <v>9.27</v>
      </c>
      <c r="K1740" s="4">
        <f>IFERROR(Table2[[#This Row],[Units Produced]]/Table2[[#This Row],[Production Time Hours]],"")</f>
        <v>14.023732470334412</v>
      </c>
      <c r="L1740">
        <v>23.73</v>
      </c>
      <c r="M1740">
        <v>15.08</v>
      </c>
      <c r="N1740">
        <v>450.33</v>
      </c>
      <c r="O1740">
        <v>2</v>
      </c>
      <c r="Q1740">
        <v>2.9</v>
      </c>
      <c r="R1740">
        <v>2.34</v>
      </c>
      <c r="S1740">
        <v>4.5999999999999999E-2</v>
      </c>
      <c r="T1740">
        <v>0.85</v>
      </c>
      <c r="U1740">
        <v>2</v>
      </c>
      <c r="V1740">
        <v>24.6</v>
      </c>
      <c r="W1740">
        <v>52.7</v>
      </c>
    </row>
    <row r="1741" spans="1:23" ht="16.5" x14ac:dyDescent="0.3">
      <c r="A1741" s="3">
        <v>1740</v>
      </c>
      <c r="B1741" s="1">
        <v>45570</v>
      </c>
      <c r="C1741" s="1" t="s">
        <v>65</v>
      </c>
      <c r="D1741" t="s">
        <v>22</v>
      </c>
      <c r="E1741">
        <v>7</v>
      </c>
      <c r="F1741" t="s">
        <v>25</v>
      </c>
      <c r="G1741">
        <v>109</v>
      </c>
      <c r="I1741" s="2">
        <f>IFERROR(Table2[[#This Row],[Defects]]/Table2[[#This Row],[Units Produced]],"")</f>
        <v>0</v>
      </c>
      <c r="J1741">
        <v>8.99</v>
      </c>
      <c r="K1741" s="4">
        <f>IFERROR(Table2[[#This Row],[Units Produced]]/Table2[[#This Row],[Production Time Hours]],"")</f>
        <v>12.124582869855395</v>
      </c>
      <c r="L1741">
        <v>43.39</v>
      </c>
      <c r="M1741">
        <v>29.94</v>
      </c>
      <c r="N1741">
        <v>384.32</v>
      </c>
      <c r="O1741">
        <v>4</v>
      </c>
      <c r="P1741">
        <v>2.78</v>
      </c>
      <c r="Q1741">
        <v>0.87</v>
      </c>
      <c r="R1741">
        <v>1.39</v>
      </c>
      <c r="S1741">
        <v>0.03</v>
      </c>
      <c r="T1741">
        <v>1.92</v>
      </c>
      <c r="U1741">
        <v>2</v>
      </c>
      <c r="V1741">
        <v>24.9</v>
      </c>
      <c r="W1741">
        <v>47.5</v>
      </c>
    </row>
    <row r="1742" spans="1:23" ht="16.5" x14ac:dyDescent="0.3">
      <c r="A1742" s="3">
        <v>1741</v>
      </c>
      <c r="B1742" s="1">
        <v>45571</v>
      </c>
      <c r="C1742" s="1" t="s">
        <v>65</v>
      </c>
      <c r="D1742" t="s">
        <v>20</v>
      </c>
      <c r="E1742">
        <v>2</v>
      </c>
      <c r="F1742" t="s">
        <v>21</v>
      </c>
      <c r="G1742">
        <v>144</v>
      </c>
      <c r="H1742">
        <v>8</v>
      </c>
      <c r="I1742" s="2">
        <f>IFERROR(Table2[[#This Row],[Defects]]/Table2[[#This Row],[Units Produced]],"")</f>
        <v>5.5555555555555552E-2</v>
      </c>
      <c r="J1742">
        <v>1.69</v>
      </c>
      <c r="K1742" s="4">
        <f>IFERROR(Table2[[#This Row],[Units Produced]]/Table2[[#This Row],[Production Time Hours]],"")</f>
        <v>85.207100591715985</v>
      </c>
      <c r="L1742">
        <v>33.590000000000003</v>
      </c>
      <c r="M1742">
        <v>17.510000000000002</v>
      </c>
      <c r="N1742">
        <v>129.94999999999999</v>
      </c>
      <c r="O1742">
        <v>2</v>
      </c>
      <c r="P1742">
        <v>2.69</v>
      </c>
      <c r="Q1742">
        <v>2.1800000000000002</v>
      </c>
      <c r="R1742">
        <v>1.49</v>
      </c>
      <c r="S1742">
        <v>4.5999999999999999E-2</v>
      </c>
      <c r="T1742">
        <v>0.42</v>
      </c>
      <c r="U1742">
        <v>1</v>
      </c>
      <c r="V1742">
        <v>20.7</v>
      </c>
      <c r="W1742">
        <v>56.1</v>
      </c>
    </row>
    <row r="1743" spans="1:23" ht="16.5" x14ac:dyDescent="0.3">
      <c r="A1743" s="3">
        <v>1742</v>
      </c>
      <c r="B1743" s="1">
        <v>45572</v>
      </c>
      <c r="C1743" s="1" t="s">
        <v>65</v>
      </c>
      <c r="D1743" t="s">
        <v>22</v>
      </c>
      <c r="E1743">
        <v>8</v>
      </c>
      <c r="F1743" t="s">
        <v>23</v>
      </c>
      <c r="G1743">
        <v>124</v>
      </c>
      <c r="H1743">
        <v>0</v>
      </c>
      <c r="I1743" s="2">
        <f>IFERROR(Table2[[#This Row],[Defects]]/Table2[[#This Row],[Units Produced]],"")</f>
        <v>0</v>
      </c>
      <c r="J1743">
        <v>7.07</v>
      </c>
      <c r="K1743" s="4">
        <f>IFERROR(Table2[[#This Row],[Units Produced]]/Table2[[#This Row],[Production Time Hours]],"")</f>
        <v>17.538896746817539</v>
      </c>
      <c r="L1743">
        <v>27.91</v>
      </c>
      <c r="M1743">
        <v>28.18</v>
      </c>
      <c r="N1743">
        <v>106.34</v>
      </c>
      <c r="O1743">
        <v>1</v>
      </c>
      <c r="Q1743">
        <v>2.84</v>
      </c>
      <c r="R1743">
        <v>0.99</v>
      </c>
      <c r="S1743">
        <v>1.2E-2</v>
      </c>
      <c r="T1743">
        <v>0.11</v>
      </c>
      <c r="U1743">
        <v>1</v>
      </c>
      <c r="V1743">
        <v>22.1</v>
      </c>
      <c r="W1743">
        <v>58.8</v>
      </c>
    </row>
    <row r="1744" spans="1:23" ht="16.5" x14ac:dyDescent="0.3">
      <c r="A1744" s="3">
        <v>1743</v>
      </c>
      <c r="B1744" s="1">
        <v>45573</v>
      </c>
      <c r="C1744" s="1" t="s">
        <v>65</v>
      </c>
      <c r="D1744" t="s">
        <v>26</v>
      </c>
      <c r="E1744">
        <v>14</v>
      </c>
      <c r="F1744" t="s">
        <v>23</v>
      </c>
      <c r="G1744">
        <v>109</v>
      </c>
      <c r="H1744">
        <v>5</v>
      </c>
      <c r="I1744" s="2">
        <f>IFERROR(Table2[[#This Row],[Defects]]/Table2[[#This Row],[Units Produced]],"")</f>
        <v>4.5871559633027525E-2</v>
      </c>
      <c r="J1744">
        <v>22.34</v>
      </c>
      <c r="K1744" s="4">
        <f>IFERROR(Table2[[#This Row],[Units Produced]]/Table2[[#This Row],[Production Time Hours]],"")</f>
        <v>4.8791405550581919</v>
      </c>
      <c r="L1744">
        <v>36.799999999999997</v>
      </c>
      <c r="M1744">
        <v>16.329999999999998</v>
      </c>
      <c r="N1744">
        <v>109.5</v>
      </c>
      <c r="O1744">
        <v>4</v>
      </c>
      <c r="P1744">
        <v>1.72</v>
      </c>
      <c r="Q1744">
        <v>2.4900000000000002</v>
      </c>
      <c r="R1744">
        <v>2.5</v>
      </c>
      <c r="S1744">
        <v>4.3999999999999997E-2</v>
      </c>
      <c r="T1744">
        <v>0.08</v>
      </c>
      <c r="U1744">
        <v>0</v>
      </c>
      <c r="V1744">
        <v>24.1</v>
      </c>
      <c r="W1744">
        <v>37.4</v>
      </c>
    </row>
    <row r="1745" spans="1:23" ht="16.5" x14ac:dyDescent="0.3">
      <c r="A1745" s="3">
        <v>1744</v>
      </c>
      <c r="B1745" s="1">
        <v>45574</v>
      </c>
      <c r="C1745" s="1" t="s">
        <v>65</v>
      </c>
      <c r="D1745" t="s">
        <v>24</v>
      </c>
      <c r="E1745">
        <v>11</v>
      </c>
      <c r="F1745" t="s">
        <v>25</v>
      </c>
      <c r="G1745">
        <v>187</v>
      </c>
      <c r="H1745">
        <v>0</v>
      </c>
      <c r="I1745" s="2">
        <f>IFERROR(Table2[[#This Row],[Defects]]/Table2[[#This Row],[Units Produced]],"")</f>
        <v>0</v>
      </c>
      <c r="J1745">
        <v>16.57</v>
      </c>
      <c r="K1745" s="4">
        <f>IFERROR(Table2[[#This Row],[Units Produced]]/Table2[[#This Row],[Production Time Hours]],"")</f>
        <v>11.285455642727822</v>
      </c>
      <c r="L1745">
        <v>42.7</v>
      </c>
      <c r="M1745">
        <v>24.79</v>
      </c>
      <c r="N1745">
        <v>139.96</v>
      </c>
      <c r="O1745">
        <v>4</v>
      </c>
      <c r="P1745">
        <v>0.16</v>
      </c>
      <c r="Q1745">
        <v>1.1599999999999999</v>
      </c>
      <c r="R1745">
        <v>2.39</v>
      </c>
      <c r="S1745">
        <v>4.2000000000000003E-2</v>
      </c>
      <c r="T1745">
        <v>1.29</v>
      </c>
      <c r="U1745">
        <v>2</v>
      </c>
      <c r="V1745">
        <v>22.7</v>
      </c>
      <c r="W1745">
        <v>56.1</v>
      </c>
    </row>
    <row r="1746" spans="1:23" ht="16.5" x14ac:dyDescent="0.3">
      <c r="A1746" s="3">
        <v>1745</v>
      </c>
      <c r="B1746" s="1">
        <v>45575</v>
      </c>
      <c r="C1746" s="1" t="s">
        <v>65</v>
      </c>
      <c r="D1746" t="s">
        <v>20</v>
      </c>
      <c r="E1746">
        <v>2</v>
      </c>
      <c r="F1746" t="s">
        <v>25</v>
      </c>
      <c r="G1746">
        <v>147</v>
      </c>
      <c r="H1746">
        <v>11</v>
      </c>
      <c r="I1746" s="2">
        <f>IFERROR(Table2[[#This Row],[Defects]]/Table2[[#This Row],[Units Produced]],"")</f>
        <v>7.4829931972789115E-2</v>
      </c>
      <c r="J1746">
        <v>1.34</v>
      </c>
      <c r="K1746" s="4">
        <f>IFERROR(Table2[[#This Row],[Units Produced]]/Table2[[#This Row],[Production Time Hours]],"")</f>
        <v>109.70149253731343</v>
      </c>
      <c r="L1746">
        <v>45.27</v>
      </c>
      <c r="M1746">
        <v>15.84</v>
      </c>
      <c r="N1746">
        <v>285.45</v>
      </c>
      <c r="O1746">
        <v>1</v>
      </c>
      <c r="P1746">
        <v>0.53</v>
      </c>
      <c r="Q1746">
        <v>1.85</v>
      </c>
      <c r="R1746">
        <v>0.97</v>
      </c>
      <c r="S1746">
        <v>4.2999999999999997E-2</v>
      </c>
      <c r="T1746">
        <v>1.37</v>
      </c>
      <c r="U1746">
        <v>1</v>
      </c>
      <c r="V1746">
        <v>21.5</v>
      </c>
      <c r="W1746">
        <v>45.4</v>
      </c>
    </row>
    <row r="1747" spans="1:23" ht="16.5" x14ac:dyDescent="0.3">
      <c r="A1747" s="3">
        <v>1746</v>
      </c>
      <c r="B1747" s="1">
        <v>45576</v>
      </c>
      <c r="C1747" s="1" t="s">
        <v>65</v>
      </c>
      <c r="D1747" t="s">
        <v>24</v>
      </c>
      <c r="E1747">
        <v>12</v>
      </c>
      <c r="F1747" t="s">
        <v>25</v>
      </c>
      <c r="G1747">
        <v>91</v>
      </c>
      <c r="I1747" s="2">
        <f>IFERROR(Table2[[#This Row],[Defects]]/Table2[[#This Row],[Units Produced]],"")</f>
        <v>0</v>
      </c>
      <c r="J1747">
        <v>12.91</v>
      </c>
      <c r="K1747" s="4">
        <f>IFERROR(Table2[[#This Row],[Units Produced]]/Table2[[#This Row],[Production Time Hours]],"")</f>
        <v>7.0487993803253293</v>
      </c>
      <c r="L1747">
        <v>38.869999999999997</v>
      </c>
      <c r="M1747">
        <v>25.06</v>
      </c>
      <c r="N1747">
        <v>107.41</v>
      </c>
      <c r="O1747">
        <v>1</v>
      </c>
      <c r="P1747">
        <v>3.97</v>
      </c>
      <c r="Q1747">
        <v>1.27</v>
      </c>
      <c r="R1747">
        <v>0.96</v>
      </c>
      <c r="S1747">
        <v>3.5999999999999997E-2</v>
      </c>
      <c r="T1747">
        <v>1.26</v>
      </c>
      <c r="U1747">
        <v>2</v>
      </c>
      <c r="V1747">
        <v>22.9</v>
      </c>
      <c r="W1747">
        <v>51</v>
      </c>
    </row>
    <row r="1748" spans="1:23" ht="16.5" x14ac:dyDescent="0.3">
      <c r="A1748" s="3">
        <v>1747</v>
      </c>
      <c r="B1748" s="1">
        <v>45577</v>
      </c>
      <c r="C1748" s="1" t="s">
        <v>65</v>
      </c>
      <c r="D1748" t="s">
        <v>24</v>
      </c>
      <c r="E1748">
        <v>11</v>
      </c>
      <c r="F1748" t="s">
        <v>25</v>
      </c>
      <c r="G1748">
        <v>187</v>
      </c>
      <c r="I1748" s="2">
        <f>IFERROR(Table2[[#This Row],[Defects]]/Table2[[#This Row],[Units Produced]],"")</f>
        <v>0</v>
      </c>
      <c r="J1748">
        <v>9.01</v>
      </c>
      <c r="K1748" s="4">
        <f>IFERROR(Table2[[#This Row],[Units Produced]]/Table2[[#This Row],[Production Time Hours]],"")</f>
        <v>20.754716981132077</v>
      </c>
      <c r="L1748">
        <v>13.6</v>
      </c>
      <c r="M1748">
        <v>16.59</v>
      </c>
      <c r="N1748">
        <v>242.13</v>
      </c>
      <c r="O1748">
        <v>3</v>
      </c>
      <c r="P1748">
        <v>4.6100000000000003</v>
      </c>
      <c r="R1748">
        <v>2.0499999999999998</v>
      </c>
      <c r="S1748">
        <v>3.3000000000000002E-2</v>
      </c>
      <c r="T1748">
        <v>1.68</v>
      </c>
      <c r="U1748">
        <v>0</v>
      </c>
      <c r="V1748">
        <v>21.5</v>
      </c>
      <c r="W1748">
        <v>37.700000000000003</v>
      </c>
    </row>
    <row r="1749" spans="1:23" ht="16.5" x14ac:dyDescent="0.3">
      <c r="A1749" s="3">
        <v>1748</v>
      </c>
      <c r="B1749" s="1">
        <v>45578</v>
      </c>
      <c r="C1749" s="1" t="s">
        <v>65</v>
      </c>
      <c r="D1749" t="s">
        <v>27</v>
      </c>
      <c r="E1749">
        <v>19</v>
      </c>
      <c r="F1749" t="s">
        <v>25</v>
      </c>
      <c r="G1749">
        <v>55</v>
      </c>
      <c r="H1749">
        <v>3</v>
      </c>
      <c r="I1749" s="2">
        <f>IFERROR(Table2[[#This Row],[Defects]]/Table2[[#This Row],[Units Produced]],"")</f>
        <v>5.4545454545454543E-2</v>
      </c>
      <c r="J1749">
        <v>23.65</v>
      </c>
      <c r="K1749" s="4">
        <f>IFERROR(Table2[[#This Row],[Units Produced]]/Table2[[#This Row],[Production Time Hours]],"")</f>
        <v>2.3255813953488373</v>
      </c>
      <c r="L1749">
        <v>18.940000000000001</v>
      </c>
      <c r="M1749">
        <v>24.07</v>
      </c>
      <c r="N1749">
        <v>480.78</v>
      </c>
      <c r="O1749">
        <v>3</v>
      </c>
      <c r="P1749">
        <v>0.35</v>
      </c>
      <c r="Q1749">
        <v>2.23</v>
      </c>
      <c r="R1749">
        <v>0.87</v>
      </c>
      <c r="S1749">
        <v>4.2999999999999997E-2</v>
      </c>
      <c r="T1749">
        <v>1.36</v>
      </c>
      <c r="U1749">
        <v>0</v>
      </c>
      <c r="V1749">
        <v>23.8</v>
      </c>
      <c r="W1749">
        <v>54.8</v>
      </c>
    </row>
    <row r="1750" spans="1:23" ht="16.5" x14ac:dyDescent="0.3">
      <c r="A1750" s="3">
        <v>1749</v>
      </c>
      <c r="B1750" s="1">
        <v>45579</v>
      </c>
      <c r="C1750" s="1" t="s">
        <v>65</v>
      </c>
      <c r="D1750" t="s">
        <v>24</v>
      </c>
      <c r="E1750">
        <v>10</v>
      </c>
      <c r="F1750" t="s">
        <v>25</v>
      </c>
      <c r="G1750">
        <v>130</v>
      </c>
      <c r="H1750">
        <v>9</v>
      </c>
      <c r="I1750" s="2">
        <f>IFERROR(Table2[[#This Row],[Defects]]/Table2[[#This Row],[Units Produced]],"")</f>
        <v>6.9230769230769235E-2</v>
      </c>
      <c r="J1750">
        <v>22.82</v>
      </c>
      <c r="K1750" s="4">
        <f>IFERROR(Table2[[#This Row],[Units Produced]]/Table2[[#This Row],[Production Time Hours]],"")</f>
        <v>5.6967572304995615</v>
      </c>
      <c r="L1750">
        <v>48.61</v>
      </c>
      <c r="M1750">
        <v>20.420000000000002</v>
      </c>
      <c r="N1750">
        <v>324.42</v>
      </c>
      <c r="O1750">
        <v>1</v>
      </c>
      <c r="P1750">
        <v>0.47</v>
      </c>
      <c r="R1750">
        <v>0.9</v>
      </c>
      <c r="S1750">
        <v>4.1000000000000002E-2</v>
      </c>
      <c r="U1750">
        <v>0</v>
      </c>
      <c r="V1750">
        <v>21.7</v>
      </c>
      <c r="W1750">
        <v>44.1</v>
      </c>
    </row>
    <row r="1751" spans="1:23" ht="16.5" x14ac:dyDescent="0.3">
      <c r="A1751" s="3">
        <v>1750</v>
      </c>
      <c r="B1751" s="1">
        <v>45580</v>
      </c>
      <c r="C1751" s="1" t="s">
        <v>65</v>
      </c>
      <c r="D1751" t="s">
        <v>26</v>
      </c>
      <c r="E1751">
        <v>13</v>
      </c>
      <c r="F1751" t="s">
        <v>21</v>
      </c>
      <c r="G1751">
        <v>120</v>
      </c>
      <c r="H1751">
        <v>2</v>
      </c>
      <c r="I1751" s="2">
        <f>IFERROR(Table2[[#This Row],[Defects]]/Table2[[#This Row],[Units Produced]],"")</f>
        <v>1.6666666666666666E-2</v>
      </c>
      <c r="J1751">
        <v>16.79</v>
      </c>
      <c r="K1751" s="4">
        <f>IFERROR(Table2[[#This Row],[Units Produced]]/Table2[[#This Row],[Production Time Hours]],"")</f>
        <v>7.1471113758189402</v>
      </c>
      <c r="L1751">
        <v>38.94</v>
      </c>
      <c r="M1751">
        <v>22.88</v>
      </c>
      <c r="N1751">
        <v>342.33</v>
      </c>
      <c r="O1751">
        <v>2</v>
      </c>
      <c r="P1751">
        <v>0.48</v>
      </c>
      <c r="Q1751">
        <v>1.36</v>
      </c>
      <c r="R1751">
        <v>2.21</v>
      </c>
      <c r="S1751">
        <v>4.7E-2</v>
      </c>
      <c r="U1751">
        <v>2</v>
      </c>
      <c r="V1751">
        <v>21.8</v>
      </c>
      <c r="W1751">
        <v>51.1</v>
      </c>
    </row>
    <row r="1752" spans="1:23" ht="16.5" x14ac:dyDescent="0.3">
      <c r="A1752" s="3">
        <v>1751</v>
      </c>
      <c r="B1752" s="1">
        <v>45581</v>
      </c>
      <c r="C1752" s="1" t="s">
        <v>65</v>
      </c>
      <c r="D1752" t="s">
        <v>26</v>
      </c>
      <c r="E1752">
        <v>14</v>
      </c>
      <c r="F1752" t="s">
        <v>21</v>
      </c>
      <c r="G1752">
        <v>140</v>
      </c>
      <c r="H1752">
        <v>0</v>
      </c>
      <c r="I1752" s="2">
        <f>IFERROR(Table2[[#This Row],[Defects]]/Table2[[#This Row],[Units Produced]],"")</f>
        <v>0</v>
      </c>
      <c r="J1752">
        <v>1.42</v>
      </c>
      <c r="K1752" s="4">
        <f>IFERROR(Table2[[#This Row],[Units Produced]]/Table2[[#This Row],[Production Time Hours]],"")</f>
        <v>98.591549295774655</v>
      </c>
      <c r="L1752">
        <v>45.67</v>
      </c>
      <c r="M1752">
        <v>15.75</v>
      </c>
      <c r="N1752">
        <v>296.23</v>
      </c>
      <c r="O1752">
        <v>1</v>
      </c>
      <c r="Q1752">
        <v>1.66</v>
      </c>
      <c r="R1752">
        <v>1.69</v>
      </c>
      <c r="S1752">
        <v>4.2999999999999997E-2</v>
      </c>
      <c r="T1752">
        <v>0.48</v>
      </c>
      <c r="U1752">
        <v>0</v>
      </c>
      <c r="V1752">
        <v>22.7</v>
      </c>
      <c r="W1752">
        <v>56</v>
      </c>
    </row>
    <row r="1753" spans="1:23" ht="16.5" x14ac:dyDescent="0.3">
      <c r="A1753" s="3">
        <v>1752</v>
      </c>
      <c r="B1753" s="1">
        <v>45582</v>
      </c>
      <c r="C1753" s="1" t="s">
        <v>65</v>
      </c>
      <c r="D1753" t="s">
        <v>20</v>
      </c>
      <c r="E1753">
        <v>3</v>
      </c>
      <c r="F1753" t="s">
        <v>23</v>
      </c>
      <c r="G1753">
        <v>182</v>
      </c>
      <c r="H1753">
        <v>3</v>
      </c>
      <c r="I1753" s="2">
        <f>IFERROR(Table2[[#This Row],[Defects]]/Table2[[#This Row],[Units Produced]],"")</f>
        <v>1.6483516483516484E-2</v>
      </c>
      <c r="J1753">
        <v>4.38</v>
      </c>
      <c r="K1753" s="4">
        <f>IFERROR(Table2[[#This Row],[Units Produced]]/Table2[[#This Row],[Production Time Hours]],"")</f>
        <v>41.552511415525117</v>
      </c>
      <c r="L1753">
        <v>31.22</v>
      </c>
      <c r="M1753">
        <v>20.3</v>
      </c>
      <c r="N1753">
        <v>492.66</v>
      </c>
      <c r="O1753">
        <v>3</v>
      </c>
      <c r="P1753">
        <v>0.61</v>
      </c>
      <c r="Q1753">
        <v>1.3</v>
      </c>
      <c r="R1753">
        <v>1.06</v>
      </c>
      <c r="S1753">
        <v>2.3E-2</v>
      </c>
      <c r="T1753">
        <v>0.27</v>
      </c>
      <c r="U1753">
        <v>2</v>
      </c>
      <c r="V1753">
        <v>21.8</v>
      </c>
      <c r="W1753">
        <v>48.9</v>
      </c>
    </row>
    <row r="1754" spans="1:23" ht="16.5" x14ac:dyDescent="0.3">
      <c r="A1754" s="3">
        <v>1753</v>
      </c>
      <c r="B1754" s="1">
        <v>45583</v>
      </c>
      <c r="C1754" s="1" t="s">
        <v>65</v>
      </c>
      <c r="D1754" t="s">
        <v>27</v>
      </c>
      <c r="E1754">
        <v>17</v>
      </c>
      <c r="F1754" t="s">
        <v>23</v>
      </c>
      <c r="G1754">
        <v>121</v>
      </c>
      <c r="H1754">
        <v>7</v>
      </c>
      <c r="I1754" s="2">
        <f>IFERROR(Table2[[#This Row],[Defects]]/Table2[[#This Row],[Units Produced]],"")</f>
        <v>5.7851239669421489E-2</v>
      </c>
      <c r="J1754">
        <v>18.48</v>
      </c>
      <c r="K1754" s="4">
        <f>IFERROR(Table2[[#This Row],[Units Produced]]/Table2[[#This Row],[Production Time Hours]],"")</f>
        <v>6.5476190476190474</v>
      </c>
      <c r="L1754">
        <v>14.01</v>
      </c>
      <c r="M1754">
        <v>26.7</v>
      </c>
      <c r="N1754">
        <v>166.8</v>
      </c>
      <c r="O1754">
        <v>1</v>
      </c>
      <c r="P1754">
        <v>1.86</v>
      </c>
      <c r="Q1754">
        <v>2.93</v>
      </c>
      <c r="R1754">
        <v>1.3</v>
      </c>
      <c r="S1754">
        <v>1.6E-2</v>
      </c>
      <c r="T1754">
        <v>1.91</v>
      </c>
      <c r="U1754">
        <v>0</v>
      </c>
      <c r="V1754">
        <v>23.1</v>
      </c>
      <c r="W1754">
        <v>48.1</v>
      </c>
    </row>
    <row r="1755" spans="1:23" ht="16.5" x14ac:dyDescent="0.3">
      <c r="A1755" s="3">
        <v>1754</v>
      </c>
      <c r="B1755" s="1">
        <v>45584</v>
      </c>
      <c r="C1755" s="1" t="s">
        <v>65</v>
      </c>
      <c r="D1755" t="s">
        <v>22</v>
      </c>
      <c r="E1755">
        <v>5</v>
      </c>
      <c r="F1755" t="s">
        <v>25</v>
      </c>
      <c r="G1755">
        <v>167</v>
      </c>
      <c r="H1755">
        <v>7</v>
      </c>
      <c r="I1755" s="2">
        <f>IFERROR(Table2[[#This Row],[Defects]]/Table2[[#This Row],[Units Produced]],"")</f>
        <v>4.1916167664670656E-2</v>
      </c>
      <c r="J1755">
        <v>14.84</v>
      </c>
      <c r="K1755" s="4">
        <f>IFERROR(Table2[[#This Row],[Units Produced]]/Table2[[#This Row],[Production Time Hours]],"")</f>
        <v>11.253369272237197</v>
      </c>
      <c r="L1755">
        <v>15.68</v>
      </c>
      <c r="M1755">
        <v>26.63</v>
      </c>
      <c r="N1755">
        <v>490.22</v>
      </c>
      <c r="O1755">
        <v>3</v>
      </c>
      <c r="P1755">
        <v>2.0099999999999998</v>
      </c>
      <c r="Q1755">
        <v>2.1800000000000002</v>
      </c>
      <c r="R1755">
        <v>0.84</v>
      </c>
      <c r="S1755">
        <v>1.6E-2</v>
      </c>
      <c r="T1755">
        <v>0.51</v>
      </c>
      <c r="U1755">
        <v>1</v>
      </c>
      <c r="V1755">
        <v>20.2</v>
      </c>
      <c r="W1755">
        <v>32</v>
      </c>
    </row>
    <row r="1756" spans="1:23" ht="16.5" x14ac:dyDescent="0.3">
      <c r="A1756" s="3">
        <v>1755</v>
      </c>
      <c r="B1756" s="1">
        <v>45585</v>
      </c>
      <c r="C1756" s="1" t="s">
        <v>65</v>
      </c>
      <c r="D1756" t="s">
        <v>24</v>
      </c>
      <c r="E1756">
        <v>10</v>
      </c>
      <c r="F1756" t="s">
        <v>25</v>
      </c>
      <c r="G1756">
        <v>169</v>
      </c>
      <c r="I1756" s="2">
        <f>IFERROR(Table2[[#This Row],[Defects]]/Table2[[#This Row],[Units Produced]],"")</f>
        <v>0</v>
      </c>
      <c r="J1756">
        <v>6.36</v>
      </c>
      <c r="K1756" s="4">
        <f>IFERROR(Table2[[#This Row],[Units Produced]]/Table2[[#This Row],[Production Time Hours]],"")</f>
        <v>26.572327044025155</v>
      </c>
      <c r="L1756">
        <v>48.32</v>
      </c>
      <c r="M1756">
        <v>24.91</v>
      </c>
      <c r="N1756">
        <v>286.81</v>
      </c>
      <c r="O1756">
        <v>2</v>
      </c>
      <c r="P1756">
        <v>2.62</v>
      </c>
      <c r="Q1756">
        <v>1.51</v>
      </c>
      <c r="R1756">
        <v>1.69</v>
      </c>
      <c r="S1756">
        <v>4.3999999999999997E-2</v>
      </c>
      <c r="T1756">
        <v>0.51</v>
      </c>
      <c r="U1756">
        <v>0</v>
      </c>
      <c r="V1756">
        <v>19.600000000000001</v>
      </c>
      <c r="W1756">
        <v>50.6</v>
      </c>
    </row>
    <row r="1757" spans="1:23" ht="16.5" x14ac:dyDescent="0.3">
      <c r="A1757" s="3">
        <v>1756</v>
      </c>
      <c r="B1757" s="1">
        <v>45586</v>
      </c>
      <c r="C1757" s="1" t="s">
        <v>65</v>
      </c>
      <c r="D1757" t="s">
        <v>24</v>
      </c>
      <c r="E1757">
        <v>9</v>
      </c>
      <c r="F1757" t="s">
        <v>25</v>
      </c>
      <c r="G1757">
        <v>141</v>
      </c>
      <c r="H1757">
        <v>2</v>
      </c>
      <c r="I1757" s="2">
        <f>IFERROR(Table2[[#This Row],[Defects]]/Table2[[#This Row],[Units Produced]],"")</f>
        <v>1.4184397163120567E-2</v>
      </c>
      <c r="J1757">
        <v>3.49</v>
      </c>
      <c r="K1757" s="4">
        <f>IFERROR(Table2[[#This Row],[Units Produced]]/Table2[[#This Row],[Production Time Hours]],"")</f>
        <v>40.401146131805156</v>
      </c>
      <c r="L1757">
        <v>23.67</v>
      </c>
      <c r="M1757">
        <v>29.25</v>
      </c>
      <c r="N1757">
        <v>470.14</v>
      </c>
      <c r="O1757">
        <v>1</v>
      </c>
      <c r="P1757">
        <v>3.94</v>
      </c>
      <c r="Q1757">
        <v>2.2799999999999998</v>
      </c>
      <c r="R1757">
        <v>0.81</v>
      </c>
      <c r="S1757">
        <v>0.04</v>
      </c>
      <c r="T1757">
        <v>1.82</v>
      </c>
      <c r="U1757">
        <v>0</v>
      </c>
      <c r="V1757">
        <v>23.3</v>
      </c>
      <c r="W1757">
        <v>40.700000000000003</v>
      </c>
    </row>
    <row r="1758" spans="1:23" ht="16.5" x14ac:dyDescent="0.3">
      <c r="A1758" s="3">
        <v>1757</v>
      </c>
      <c r="B1758" s="1">
        <v>45587</v>
      </c>
      <c r="C1758" s="1" t="s">
        <v>65</v>
      </c>
      <c r="D1758" t="s">
        <v>27</v>
      </c>
      <c r="E1758">
        <v>17</v>
      </c>
      <c r="F1758" t="s">
        <v>21</v>
      </c>
      <c r="G1758">
        <v>162</v>
      </c>
      <c r="H1758">
        <v>0</v>
      </c>
      <c r="I1758" s="2">
        <f>IFERROR(Table2[[#This Row],[Defects]]/Table2[[#This Row],[Units Produced]],"")</f>
        <v>0</v>
      </c>
      <c r="J1758">
        <v>9.42</v>
      </c>
      <c r="K1758" s="4">
        <f>IFERROR(Table2[[#This Row],[Units Produced]]/Table2[[#This Row],[Production Time Hours]],"")</f>
        <v>17.197452229299362</v>
      </c>
      <c r="L1758">
        <v>25.5</v>
      </c>
      <c r="M1758">
        <v>24.94</v>
      </c>
      <c r="N1758">
        <v>356.25</v>
      </c>
      <c r="O1758">
        <v>4</v>
      </c>
      <c r="P1758">
        <v>2.91</v>
      </c>
      <c r="Q1758">
        <v>0.45</v>
      </c>
      <c r="R1758">
        <v>1.1399999999999999</v>
      </c>
      <c r="S1758">
        <v>4.9000000000000002E-2</v>
      </c>
      <c r="T1758">
        <v>1.82</v>
      </c>
      <c r="U1758">
        <v>0</v>
      </c>
      <c r="V1758">
        <v>23.4</v>
      </c>
      <c r="W1758">
        <v>55.7</v>
      </c>
    </row>
    <row r="1759" spans="1:23" ht="16.5" x14ac:dyDescent="0.3">
      <c r="A1759" s="3">
        <v>1758</v>
      </c>
      <c r="B1759" s="1">
        <v>45588</v>
      </c>
      <c r="C1759" s="1" t="s">
        <v>65</v>
      </c>
      <c r="D1759" t="s">
        <v>20</v>
      </c>
      <c r="E1759">
        <v>1</v>
      </c>
      <c r="F1759" t="s">
        <v>25</v>
      </c>
      <c r="G1759">
        <v>58</v>
      </c>
      <c r="I1759" s="2">
        <f>IFERROR(Table2[[#This Row],[Defects]]/Table2[[#This Row],[Units Produced]],"")</f>
        <v>0</v>
      </c>
      <c r="J1759">
        <v>21.16</v>
      </c>
      <c r="K1759" s="4">
        <f>IFERROR(Table2[[#This Row],[Units Produced]]/Table2[[#This Row],[Production Time Hours]],"")</f>
        <v>2.7410207939508506</v>
      </c>
      <c r="L1759">
        <v>48.97</v>
      </c>
      <c r="M1759">
        <v>20.18</v>
      </c>
      <c r="N1759">
        <v>181.01</v>
      </c>
      <c r="O1759">
        <v>3</v>
      </c>
      <c r="P1759">
        <v>0.44</v>
      </c>
      <c r="Q1759">
        <v>0.1</v>
      </c>
      <c r="R1759">
        <v>2.44</v>
      </c>
      <c r="S1759">
        <v>4.5999999999999999E-2</v>
      </c>
      <c r="T1759">
        <v>0.96</v>
      </c>
      <c r="U1759">
        <v>0</v>
      </c>
      <c r="V1759">
        <v>22.2</v>
      </c>
      <c r="W1759">
        <v>43.4</v>
      </c>
    </row>
    <row r="1760" spans="1:23" ht="16.5" x14ac:dyDescent="0.3">
      <c r="A1760" s="3">
        <v>1759</v>
      </c>
      <c r="B1760" s="1">
        <v>45589</v>
      </c>
      <c r="C1760" s="1" t="s">
        <v>65</v>
      </c>
      <c r="D1760" t="s">
        <v>20</v>
      </c>
      <c r="E1760">
        <v>2</v>
      </c>
      <c r="F1760" t="s">
        <v>23</v>
      </c>
      <c r="G1760">
        <v>197</v>
      </c>
      <c r="H1760">
        <v>7</v>
      </c>
      <c r="I1760" s="2">
        <f>IFERROR(Table2[[#This Row],[Defects]]/Table2[[#This Row],[Units Produced]],"")</f>
        <v>3.553299492385787E-2</v>
      </c>
      <c r="J1760">
        <v>13.4</v>
      </c>
      <c r="K1760" s="4">
        <f>IFERROR(Table2[[#This Row],[Units Produced]]/Table2[[#This Row],[Production Time Hours]],"")</f>
        <v>14.701492537313433</v>
      </c>
      <c r="L1760">
        <v>54</v>
      </c>
      <c r="M1760">
        <v>25.13</v>
      </c>
      <c r="N1760">
        <v>418.45</v>
      </c>
      <c r="O1760">
        <v>2</v>
      </c>
      <c r="P1760">
        <v>4.03</v>
      </c>
      <c r="Q1760">
        <v>1.53</v>
      </c>
      <c r="R1760">
        <v>1.64</v>
      </c>
      <c r="S1760">
        <v>4.7E-2</v>
      </c>
      <c r="T1760">
        <v>1.99</v>
      </c>
      <c r="U1760">
        <v>0</v>
      </c>
      <c r="V1760">
        <v>22</v>
      </c>
      <c r="W1760">
        <v>55.4</v>
      </c>
    </row>
    <row r="1761" spans="1:23" ht="16.5" x14ac:dyDescent="0.3">
      <c r="A1761" s="3">
        <v>1760</v>
      </c>
      <c r="B1761" s="1">
        <v>45590</v>
      </c>
      <c r="C1761" s="1" t="s">
        <v>65</v>
      </c>
      <c r="D1761" t="s">
        <v>27</v>
      </c>
      <c r="E1761">
        <v>18</v>
      </c>
      <c r="F1761" t="s">
        <v>23</v>
      </c>
      <c r="G1761">
        <v>108</v>
      </c>
      <c r="H1761">
        <v>8</v>
      </c>
      <c r="I1761" s="2">
        <f>IFERROR(Table2[[#This Row],[Defects]]/Table2[[#This Row],[Units Produced]],"")</f>
        <v>7.407407407407407E-2</v>
      </c>
      <c r="J1761">
        <v>7.71</v>
      </c>
      <c r="K1761" s="4">
        <f>IFERROR(Table2[[#This Row],[Units Produced]]/Table2[[#This Row],[Production Time Hours]],"")</f>
        <v>14.007782101167315</v>
      </c>
      <c r="L1761">
        <v>10.55</v>
      </c>
      <c r="M1761">
        <v>20.34</v>
      </c>
      <c r="N1761">
        <v>153.22999999999999</v>
      </c>
      <c r="O1761">
        <v>2</v>
      </c>
      <c r="P1761">
        <v>3.74</v>
      </c>
      <c r="Q1761">
        <v>2.08</v>
      </c>
      <c r="R1761">
        <v>1.19</v>
      </c>
      <c r="S1761">
        <v>3.6999999999999998E-2</v>
      </c>
      <c r="U1761">
        <v>2</v>
      </c>
      <c r="V1761">
        <v>19.600000000000001</v>
      </c>
      <c r="W1761">
        <v>55.9</v>
      </c>
    </row>
    <row r="1762" spans="1:23" ht="16.5" x14ac:dyDescent="0.3">
      <c r="A1762" s="3">
        <v>1761</v>
      </c>
      <c r="B1762" s="1">
        <v>45591</v>
      </c>
      <c r="C1762" s="1" t="s">
        <v>65</v>
      </c>
      <c r="D1762" t="s">
        <v>26</v>
      </c>
      <c r="E1762">
        <v>13</v>
      </c>
      <c r="F1762" t="s">
        <v>25</v>
      </c>
      <c r="G1762">
        <v>83</v>
      </c>
      <c r="H1762">
        <v>6</v>
      </c>
      <c r="I1762" s="2">
        <f>IFERROR(Table2[[#This Row],[Defects]]/Table2[[#This Row],[Units Produced]],"")</f>
        <v>7.2289156626506021E-2</v>
      </c>
      <c r="J1762">
        <v>3.05</v>
      </c>
      <c r="K1762" s="4">
        <f>IFERROR(Table2[[#This Row],[Units Produced]]/Table2[[#This Row],[Production Time Hours]],"")</f>
        <v>27.213114754098363</v>
      </c>
      <c r="L1762">
        <v>31.84</v>
      </c>
      <c r="M1762">
        <v>24.07</v>
      </c>
      <c r="N1762">
        <v>424.73</v>
      </c>
      <c r="O1762">
        <v>1</v>
      </c>
      <c r="P1762">
        <v>3.83</v>
      </c>
      <c r="Q1762">
        <v>0.31</v>
      </c>
      <c r="R1762">
        <v>2.35</v>
      </c>
      <c r="S1762">
        <v>2.1999999999999999E-2</v>
      </c>
      <c r="T1762">
        <v>0.88</v>
      </c>
      <c r="U1762">
        <v>1</v>
      </c>
      <c r="V1762">
        <v>18.600000000000001</v>
      </c>
      <c r="W1762">
        <v>50.6</v>
      </c>
    </row>
    <row r="1763" spans="1:23" ht="16.5" x14ac:dyDescent="0.3">
      <c r="A1763" s="3">
        <v>1762</v>
      </c>
      <c r="B1763" s="1">
        <v>45592</v>
      </c>
      <c r="C1763" s="1" t="s">
        <v>65</v>
      </c>
      <c r="D1763" t="s">
        <v>20</v>
      </c>
      <c r="E1763">
        <v>3</v>
      </c>
      <c r="F1763" t="s">
        <v>23</v>
      </c>
      <c r="G1763">
        <v>106</v>
      </c>
      <c r="H1763">
        <v>7</v>
      </c>
      <c r="I1763" s="2">
        <f>IFERROR(Table2[[#This Row],[Defects]]/Table2[[#This Row],[Units Produced]],"")</f>
        <v>6.6037735849056603E-2</v>
      </c>
      <c r="J1763">
        <v>5.16</v>
      </c>
      <c r="K1763" s="4">
        <f>IFERROR(Table2[[#This Row],[Units Produced]]/Table2[[#This Row],[Production Time Hours]],"")</f>
        <v>20.54263565891473</v>
      </c>
      <c r="L1763">
        <v>39.21</v>
      </c>
      <c r="M1763">
        <v>25.04</v>
      </c>
      <c r="N1763">
        <v>114.07</v>
      </c>
      <c r="O1763">
        <v>2</v>
      </c>
      <c r="P1763">
        <v>2.86</v>
      </c>
      <c r="Q1763">
        <v>0.79</v>
      </c>
      <c r="R1763">
        <v>1.24</v>
      </c>
      <c r="S1763">
        <v>2.9000000000000001E-2</v>
      </c>
      <c r="T1763">
        <v>0.31</v>
      </c>
      <c r="U1763">
        <v>2</v>
      </c>
      <c r="V1763">
        <v>18.100000000000001</v>
      </c>
      <c r="W1763">
        <v>32.299999999999997</v>
      </c>
    </row>
    <row r="1764" spans="1:23" ht="16.5" x14ac:dyDescent="0.3">
      <c r="A1764" s="3">
        <v>1763</v>
      </c>
      <c r="B1764" s="1">
        <v>45593</v>
      </c>
      <c r="C1764" s="1" t="s">
        <v>65</v>
      </c>
      <c r="D1764" t="s">
        <v>20</v>
      </c>
      <c r="E1764">
        <v>2</v>
      </c>
      <c r="F1764" t="s">
        <v>25</v>
      </c>
      <c r="G1764">
        <v>125</v>
      </c>
      <c r="H1764">
        <v>0</v>
      </c>
      <c r="I1764" s="2">
        <f>IFERROR(Table2[[#This Row],[Defects]]/Table2[[#This Row],[Units Produced]],"")</f>
        <v>0</v>
      </c>
      <c r="J1764">
        <v>10.59</v>
      </c>
      <c r="K1764" s="4">
        <f>IFERROR(Table2[[#This Row],[Units Produced]]/Table2[[#This Row],[Production Time Hours]],"")</f>
        <v>11.803588290840416</v>
      </c>
      <c r="L1764">
        <v>31.66</v>
      </c>
      <c r="M1764">
        <v>21.83</v>
      </c>
      <c r="N1764">
        <v>157.1</v>
      </c>
      <c r="O1764">
        <v>3</v>
      </c>
      <c r="P1764">
        <v>2.1</v>
      </c>
      <c r="Q1764">
        <v>2.94</v>
      </c>
      <c r="R1764">
        <v>1.95</v>
      </c>
      <c r="S1764">
        <v>1.0999999999999999E-2</v>
      </c>
      <c r="T1764">
        <v>0.91</v>
      </c>
      <c r="U1764">
        <v>1</v>
      </c>
      <c r="V1764">
        <v>22.9</v>
      </c>
      <c r="W1764">
        <v>37.5</v>
      </c>
    </row>
    <row r="1765" spans="1:23" ht="16.5" x14ac:dyDescent="0.3">
      <c r="A1765" s="3">
        <v>1764</v>
      </c>
      <c r="B1765" s="1">
        <v>45594</v>
      </c>
      <c r="C1765" s="1" t="s">
        <v>65</v>
      </c>
      <c r="D1765" t="s">
        <v>24</v>
      </c>
      <c r="E1765">
        <v>11</v>
      </c>
      <c r="F1765" t="s">
        <v>23</v>
      </c>
      <c r="G1765">
        <v>90</v>
      </c>
      <c r="H1765">
        <v>1</v>
      </c>
      <c r="I1765" s="2">
        <f>IFERROR(Table2[[#This Row],[Defects]]/Table2[[#This Row],[Units Produced]],"")</f>
        <v>1.1111111111111112E-2</v>
      </c>
      <c r="J1765">
        <v>18.420000000000002</v>
      </c>
      <c r="K1765" s="4">
        <f>IFERROR(Table2[[#This Row],[Units Produced]]/Table2[[#This Row],[Production Time Hours]],"")</f>
        <v>4.885993485342019</v>
      </c>
      <c r="L1765">
        <v>35.9</v>
      </c>
      <c r="M1765">
        <v>29.75</v>
      </c>
      <c r="N1765">
        <v>243.65</v>
      </c>
      <c r="O1765">
        <v>1</v>
      </c>
      <c r="P1765">
        <v>0.85</v>
      </c>
      <c r="Q1765">
        <v>0.53</v>
      </c>
      <c r="R1765">
        <v>1.1599999999999999</v>
      </c>
      <c r="S1765">
        <v>3.5999999999999997E-2</v>
      </c>
      <c r="T1765">
        <v>1.99</v>
      </c>
      <c r="U1765">
        <v>0</v>
      </c>
      <c r="V1765">
        <v>24</v>
      </c>
      <c r="W1765">
        <v>38</v>
      </c>
    </row>
    <row r="1766" spans="1:23" ht="16.5" x14ac:dyDescent="0.3">
      <c r="A1766" s="3">
        <v>1765</v>
      </c>
      <c r="B1766" s="1">
        <v>45595</v>
      </c>
      <c r="C1766" s="1" t="s">
        <v>65</v>
      </c>
      <c r="D1766" t="s">
        <v>26</v>
      </c>
      <c r="E1766">
        <v>16</v>
      </c>
      <c r="F1766" t="s">
        <v>25</v>
      </c>
      <c r="G1766">
        <v>174</v>
      </c>
      <c r="H1766">
        <v>0</v>
      </c>
      <c r="I1766" s="2">
        <f>IFERROR(Table2[[#This Row],[Defects]]/Table2[[#This Row],[Units Produced]],"")</f>
        <v>0</v>
      </c>
      <c r="J1766">
        <v>12.16</v>
      </c>
      <c r="K1766" s="4">
        <f>IFERROR(Table2[[#This Row],[Units Produced]]/Table2[[#This Row],[Production Time Hours]],"")</f>
        <v>14.309210526315789</v>
      </c>
      <c r="L1766">
        <v>30.62</v>
      </c>
      <c r="M1766">
        <v>16.48</v>
      </c>
      <c r="N1766">
        <v>126.04</v>
      </c>
      <c r="O1766">
        <v>1</v>
      </c>
      <c r="P1766">
        <v>4.74</v>
      </c>
      <c r="Q1766">
        <v>0.48</v>
      </c>
      <c r="R1766">
        <v>1.1100000000000001</v>
      </c>
      <c r="S1766">
        <v>1.9E-2</v>
      </c>
      <c r="T1766">
        <v>0.68</v>
      </c>
      <c r="U1766">
        <v>1</v>
      </c>
      <c r="V1766">
        <v>24.9</v>
      </c>
      <c r="W1766">
        <v>52.6</v>
      </c>
    </row>
    <row r="1767" spans="1:23" ht="16.5" x14ac:dyDescent="0.3">
      <c r="A1767" s="3">
        <v>1766</v>
      </c>
      <c r="B1767" s="1">
        <v>45596</v>
      </c>
      <c r="C1767" s="1" t="s">
        <v>65</v>
      </c>
      <c r="D1767" t="s">
        <v>26</v>
      </c>
      <c r="E1767">
        <v>15</v>
      </c>
      <c r="F1767" t="s">
        <v>25</v>
      </c>
      <c r="G1767">
        <v>95</v>
      </c>
      <c r="I1767" s="2">
        <f>IFERROR(Table2[[#This Row],[Defects]]/Table2[[#This Row],[Units Produced]],"")</f>
        <v>0</v>
      </c>
      <c r="J1767">
        <v>11.83</v>
      </c>
      <c r="K1767" s="4">
        <f>IFERROR(Table2[[#This Row],[Units Produced]]/Table2[[#This Row],[Production Time Hours]],"")</f>
        <v>8.0304311073541843</v>
      </c>
      <c r="L1767">
        <v>19.010000000000002</v>
      </c>
      <c r="M1767">
        <v>22.6</v>
      </c>
      <c r="N1767">
        <v>427.35</v>
      </c>
      <c r="O1767">
        <v>4</v>
      </c>
      <c r="P1767">
        <v>4.34</v>
      </c>
      <c r="Q1767">
        <v>1.1299999999999999</v>
      </c>
      <c r="R1767">
        <v>1.45</v>
      </c>
      <c r="S1767">
        <v>4.7E-2</v>
      </c>
      <c r="T1767">
        <v>0.9</v>
      </c>
      <c r="U1767">
        <v>0</v>
      </c>
      <c r="V1767">
        <v>24.8</v>
      </c>
      <c r="W1767">
        <v>56.9</v>
      </c>
    </row>
    <row r="1768" spans="1:23" ht="16.5" x14ac:dyDescent="0.3">
      <c r="A1768" s="3">
        <v>1767</v>
      </c>
      <c r="B1768" s="1">
        <v>45597</v>
      </c>
      <c r="C1768" s="1" t="s">
        <v>66</v>
      </c>
      <c r="D1768" t="s">
        <v>27</v>
      </c>
      <c r="E1768">
        <v>17</v>
      </c>
      <c r="F1768" t="s">
        <v>23</v>
      </c>
      <c r="G1768">
        <v>112</v>
      </c>
      <c r="H1768">
        <v>2</v>
      </c>
      <c r="I1768" s="2">
        <f>IFERROR(Table2[[#This Row],[Defects]]/Table2[[#This Row],[Units Produced]],"")</f>
        <v>1.7857142857142856E-2</v>
      </c>
      <c r="J1768">
        <v>7.4</v>
      </c>
      <c r="K1768" s="4">
        <f>IFERROR(Table2[[#This Row],[Units Produced]]/Table2[[#This Row],[Production Time Hours]],"")</f>
        <v>15.135135135135135</v>
      </c>
      <c r="L1768">
        <v>13.53</v>
      </c>
      <c r="M1768">
        <v>28.44</v>
      </c>
      <c r="N1768">
        <v>280.58999999999997</v>
      </c>
      <c r="O1768">
        <v>2</v>
      </c>
      <c r="P1768">
        <v>1.25</v>
      </c>
      <c r="Q1768">
        <v>3</v>
      </c>
      <c r="R1768">
        <v>1.61</v>
      </c>
      <c r="S1768">
        <v>2.4E-2</v>
      </c>
      <c r="T1768">
        <v>1.97</v>
      </c>
      <c r="U1768">
        <v>1</v>
      </c>
      <c r="V1768">
        <v>24.5</v>
      </c>
      <c r="W1768">
        <v>48.7</v>
      </c>
    </row>
    <row r="1769" spans="1:23" ht="16.5" x14ac:dyDescent="0.3">
      <c r="A1769" s="3">
        <v>1768</v>
      </c>
      <c r="B1769" s="1">
        <v>45598</v>
      </c>
      <c r="C1769" s="1" t="s">
        <v>66</v>
      </c>
      <c r="D1769" t="s">
        <v>20</v>
      </c>
      <c r="E1769">
        <v>3</v>
      </c>
      <c r="F1769" t="s">
        <v>21</v>
      </c>
      <c r="G1769">
        <v>107</v>
      </c>
      <c r="H1769">
        <v>2</v>
      </c>
      <c r="I1769" s="2">
        <f>IFERROR(Table2[[#This Row],[Defects]]/Table2[[#This Row],[Units Produced]],"")</f>
        <v>1.8691588785046728E-2</v>
      </c>
      <c r="J1769">
        <v>6.75</v>
      </c>
      <c r="K1769" s="4">
        <f>IFERROR(Table2[[#This Row],[Units Produced]]/Table2[[#This Row],[Production Time Hours]],"")</f>
        <v>15.851851851851851</v>
      </c>
      <c r="L1769">
        <v>10.63</v>
      </c>
      <c r="M1769">
        <v>21.59</v>
      </c>
      <c r="N1769">
        <v>347.56</v>
      </c>
      <c r="O1769">
        <v>1</v>
      </c>
      <c r="P1769">
        <v>1.61</v>
      </c>
      <c r="Q1769">
        <v>0.93</v>
      </c>
      <c r="R1769">
        <v>1.36</v>
      </c>
      <c r="S1769">
        <v>2.9000000000000001E-2</v>
      </c>
      <c r="T1769">
        <v>0.4</v>
      </c>
      <c r="U1769">
        <v>0</v>
      </c>
      <c r="V1769">
        <v>19.7</v>
      </c>
      <c r="W1769">
        <v>37.200000000000003</v>
      </c>
    </row>
    <row r="1770" spans="1:23" ht="16.5" x14ac:dyDescent="0.3">
      <c r="A1770" s="3">
        <v>1769</v>
      </c>
      <c r="B1770" s="1">
        <v>45599</v>
      </c>
      <c r="C1770" s="1" t="s">
        <v>66</v>
      </c>
      <c r="D1770" t="s">
        <v>27</v>
      </c>
      <c r="E1770">
        <v>20</v>
      </c>
      <c r="F1770" t="s">
        <v>23</v>
      </c>
      <c r="G1770">
        <v>99</v>
      </c>
      <c r="H1770">
        <v>4</v>
      </c>
      <c r="I1770" s="2">
        <f>IFERROR(Table2[[#This Row],[Defects]]/Table2[[#This Row],[Units Produced]],"")</f>
        <v>4.0404040404040407E-2</v>
      </c>
      <c r="J1770">
        <v>16.45</v>
      </c>
      <c r="K1770" s="4">
        <f>IFERROR(Table2[[#This Row],[Units Produced]]/Table2[[#This Row],[Production Time Hours]],"")</f>
        <v>6.0182370820668698</v>
      </c>
      <c r="L1770">
        <v>37.47</v>
      </c>
      <c r="M1770">
        <v>24.2</v>
      </c>
      <c r="N1770">
        <v>140.47999999999999</v>
      </c>
      <c r="O1770">
        <v>3</v>
      </c>
      <c r="P1770">
        <v>0.31</v>
      </c>
      <c r="Q1770">
        <v>0.61</v>
      </c>
      <c r="R1770">
        <v>2.16</v>
      </c>
      <c r="S1770">
        <v>2.7E-2</v>
      </c>
      <c r="T1770">
        <v>1.38</v>
      </c>
      <c r="U1770">
        <v>2</v>
      </c>
      <c r="V1770">
        <v>18.7</v>
      </c>
      <c r="W1770">
        <v>40.1</v>
      </c>
    </row>
    <row r="1771" spans="1:23" ht="16.5" x14ac:dyDescent="0.3">
      <c r="A1771" s="3">
        <v>1770</v>
      </c>
      <c r="B1771" s="1">
        <v>45600</v>
      </c>
      <c r="C1771" s="1" t="s">
        <v>66</v>
      </c>
      <c r="D1771" t="s">
        <v>24</v>
      </c>
      <c r="E1771">
        <v>9</v>
      </c>
      <c r="F1771" t="s">
        <v>25</v>
      </c>
      <c r="G1771">
        <v>63</v>
      </c>
      <c r="I1771" s="2">
        <f>IFERROR(Table2[[#This Row],[Defects]]/Table2[[#This Row],[Units Produced]],"")</f>
        <v>0</v>
      </c>
      <c r="J1771">
        <v>17.420000000000002</v>
      </c>
      <c r="K1771" s="4">
        <f>IFERROR(Table2[[#This Row],[Units Produced]]/Table2[[#This Row],[Production Time Hours]],"")</f>
        <v>3.6165327210103326</v>
      </c>
      <c r="L1771">
        <v>25.51</v>
      </c>
      <c r="M1771">
        <v>21.16</v>
      </c>
      <c r="N1771">
        <v>102.78</v>
      </c>
      <c r="O1771">
        <v>3</v>
      </c>
      <c r="P1771">
        <v>3.73</v>
      </c>
      <c r="Q1771">
        <v>0.53</v>
      </c>
      <c r="R1771">
        <v>1.88</v>
      </c>
      <c r="S1771">
        <v>2.9000000000000001E-2</v>
      </c>
      <c r="U1771">
        <v>0</v>
      </c>
      <c r="V1771">
        <v>18.8</v>
      </c>
      <c r="W1771">
        <v>45.8</v>
      </c>
    </row>
    <row r="1772" spans="1:23" ht="16.5" x14ac:dyDescent="0.3">
      <c r="A1772" s="3">
        <v>1771</v>
      </c>
      <c r="B1772" s="1">
        <v>45601</v>
      </c>
      <c r="C1772" s="1" t="s">
        <v>66</v>
      </c>
      <c r="D1772" t="s">
        <v>22</v>
      </c>
      <c r="E1772">
        <v>7</v>
      </c>
      <c r="F1772" t="s">
        <v>21</v>
      </c>
      <c r="G1772">
        <v>114</v>
      </c>
      <c r="H1772">
        <v>6</v>
      </c>
      <c r="I1772" s="2">
        <f>IFERROR(Table2[[#This Row],[Defects]]/Table2[[#This Row],[Units Produced]],"")</f>
        <v>5.2631578947368418E-2</v>
      </c>
      <c r="J1772">
        <v>23.12</v>
      </c>
      <c r="K1772" s="4">
        <f>IFERROR(Table2[[#This Row],[Units Produced]]/Table2[[#This Row],[Production Time Hours]],"")</f>
        <v>4.9307958477508649</v>
      </c>
      <c r="L1772">
        <v>30.47</v>
      </c>
      <c r="M1772">
        <v>29.35</v>
      </c>
      <c r="N1772">
        <v>492.54</v>
      </c>
      <c r="O1772">
        <v>1</v>
      </c>
      <c r="P1772">
        <v>3.29</v>
      </c>
      <c r="Q1772">
        <v>2.38</v>
      </c>
      <c r="R1772">
        <v>2.42</v>
      </c>
      <c r="S1772">
        <v>4.7E-2</v>
      </c>
      <c r="T1772">
        <v>1.69</v>
      </c>
      <c r="U1772">
        <v>1</v>
      </c>
      <c r="V1772">
        <v>19.8</v>
      </c>
      <c r="W1772">
        <v>32.700000000000003</v>
      </c>
    </row>
    <row r="1773" spans="1:23" ht="16.5" x14ac:dyDescent="0.3">
      <c r="A1773" s="3">
        <v>1772</v>
      </c>
      <c r="B1773" s="1">
        <v>45602</v>
      </c>
      <c r="C1773" s="1" t="s">
        <v>66</v>
      </c>
      <c r="D1773" t="s">
        <v>27</v>
      </c>
      <c r="E1773">
        <v>17</v>
      </c>
      <c r="F1773" t="s">
        <v>23</v>
      </c>
      <c r="G1773">
        <v>120</v>
      </c>
      <c r="H1773">
        <v>2</v>
      </c>
      <c r="I1773" s="2">
        <f>IFERROR(Table2[[#This Row],[Defects]]/Table2[[#This Row],[Units Produced]],"")</f>
        <v>1.6666666666666666E-2</v>
      </c>
      <c r="J1773">
        <v>21.69</v>
      </c>
      <c r="K1773" s="4">
        <f>IFERROR(Table2[[#This Row],[Units Produced]]/Table2[[#This Row],[Production Time Hours]],"")</f>
        <v>5.532503457814661</v>
      </c>
      <c r="L1773">
        <v>14.69</v>
      </c>
      <c r="M1773">
        <v>29.65</v>
      </c>
      <c r="N1773">
        <v>157.69</v>
      </c>
      <c r="O1773">
        <v>1</v>
      </c>
      <c r="P1773">
        <v>3.94</v>
      </c>
      <c r="Q1773">
        <v>2.5099999999999998</v>
      </c>
      <c r="R1773">
        <v>1.27</v>
      </c>
      <c r="S1773">
        <v>3.1E-2</v>
      </c>
      <c r="T1773">
        <v>0.99</v>
      </c>
      <c r="U1773">
        <v>1</v>
      </c>
      <c r="V1773">
        <v>18.399999999999999</v>
      </c>
      <c r="W1773">
        <v>54.5</v>
      </c>
    </row>
    <row r="1774" spans="1:23" ht="16.5" x14ac:dyDescent="0.3">
      <c r="A1774" s="3">
        <v>1773</v>
      </c>
      <c r="B1774" s="1">
        <v>45603</v>
      </c>
      <c r="C1774" s="1" t="s">
        <v>66</v>
      </c>
      <c r="D1774" t="s">
        <v>26</v>
      </c>
      <c r="E1774">
        <v>14</v>
      </c>
      <c r="F1774" t="s">
        <v>21</v>
      </c>
      <c r="G1774">
        <v>185</v>
      </c>
      <c r="H1774">
        <v>0</v>
      </c>
      <c r="I1774" s="2">
        <f>IFERROR(Table2[[#This Row],[Defects]]/Table2[[#This Row],[Units Produced]],"")</f>
        <v>0</v>
      </c>
      <c r="J1774">
        <v>14.47</v>
      </c>
      <c r="K1774" s="4">
        <f>IFERROR(Table2[[#This Row],[Units Produced]]/Table2[[#This Row],[Production Time Hours]],"")</f>
        <v>12.785072563925363</v>
      </c>
      <c r="L1774">
        <v>32.19</v>
      </c>
      <c r="M1774">
        <v>17.82</v>
      </c>
      <c r="N1774">
        <v>432</v>
      </c>
      <c r="O1774">
        <v>2</v>
      </c>
      <c r="P1774">
        <v>0.52</v>
      </c>
      <c r="Q1774">
        <v>2.14</v>
      </c>
      <c r="R1774">
        <v>1.58</v>
      </c>
      <c r="S1774">
        <v>3.5999999999999997E-2</v>
      </c>
      <c r="T1774">
        <v>1.05</v>
      </c>
      <c r="U1774">
        <v>2</v>
      </c>
      <c r="V1774">
        <v>23</v>
      </c>
      <c r="W1774">
        <v>48.8</v>
      </c>
    </row>
    <row r="1775" spans="1:23" ht="16.5" x14ac:dyDescent="0.3">
      <c r="A1775" s="3">
        <v>1774</v>
      </c>
      <c r="B1775" s="1">
        <v>45604</v>
      </c>
      <c r="C1775" s="1" t="s">
        <v>66</v>
      </c>
      <c r="D1775" t="s">
        <v>27</v>
      </c>
      <c r="E1775">
        <v>20</v>
      </c>
      <c r="F1775" t="s">
        <v>25</v>
      </c>
      <c r="G1775">
        <v>78</v>
      </c>
      <c r="H1775">
        <v>1</v>
      </c>
      <c r="I1775" s="2">
        <f>IFERROR(Table2[[#This Row],[Defects]]/Table2[[#This Row],[Units Produced]],"")</f>
        <v>1.282051282051282E-2</v>
      </c>
      <c r="J1775">
        <v>15.06</v>
      </c>
      <c r="K1775" s="4">
        <f>IFERROR(Table2[[#This Row],[Units Produced]]/Table2[[#This Row],[Production Time Hours]],"")</f>
        <v>5.1792828685258963</v>
      </c>
      <c r="L1775">
        <v>19.91</v>
      </c>
      <c r="M1775">
        <v>29</v>
      </c>
      <c r="N1775">
        <v>356.26</v>
      </c>
      <c r="O1775">
        <v>4</v>
      </c>
      <c r="P1775">
        <v>0.54</v>
      </c>
      <c r="Q1775">
        <v>2.65</v>
      </c>
      <c r="R1775">
        <v>2.23</v>
      </c>
      <c r="S1775">
        <v>3.9E-2</v>
      </c>
      <c r="U1775">
        <v>0</v>
      </c>
      <c r="V1775">
        <v>23.9</v>
      </c>
      <c r="W1775">
        <v>36.700000000000003</v>
      </c>
    </row>
    <row r="1776" spans="1:23" ht="16.5" x14ac:dyDescent="0.3">
      <c r="A1776" s="3">
        <v>1775</v>
      </c>
      <c r="B1776" s="1">
        <v>45605</v>
      </c>
      <c r="C1776" s="1" t="s">
        <v>66</v>
      </c>
      <c r="D1776" t="s">
        <v>27</v>
      </c>
      <c r="E1776">
        <v>18</v>
      </c>
      <c r="F1776" t="s">
        <v>25</v>
      </c>
      <c r="G1776">
        <v>199</v>
      </c>
      <c r="I1776" s="2">
        <f>IFERROR(Table2[[#This Row],[Defects]]/Table2[[#This Row],[Units Produced]],"")</f>
        <v>0</v>
      </c>
      <c r="J1776">
        <v>10</v>
      </c>
      <c r="K1776" s="4">
        <f>IFERROR(Table2[[#This Row],[Units Produced]]/Table2[[#This Row],[Production Time Hours]],"")</f>
        <v>19.899999999999999</v>
      </c>
      <c r="L1776">
        <v>42.61</v>
      </c>
      <c r="M1776">
        <v>22.7</v>
      </c>
      <c r="N1776">
        <v>422.19</v>
      </c>
      <c r="O1776">
        <v>3</v>
      </c>
      <c r="P1776">
        <v>4.25</v>
      </c>
      <c r="Q1776">
        <v>2.71</v>
      </c>
      <c r="R1776">
        <v>1.05</v>
      </c>
      <c r="S1776">
        <v>4.1000000000000002E-2</v>
      </c>
      <c r="T1776">
        <v>1.4</v>
      </c>
      <c r="U1776">
        <v>1</v>
      </c>
      <c r="V1776">
        <v>19.5</v>
      </c>
      <c r="W1776">
        <v>57.4</v>
      </c>
    </row>
    <row r="1777" spans="1:23" ht="16.5" x14ac:dyDescent="0.3">
      <c r="A1777" s="3">
        <v>1776</v>
      </c>
      <c r="B1777" s="1">
        <v>45606</v>
      </c>
      <c r="C1777" s="1" t="s">
        <v>66</v>
      </c>
      <c r="D1777" t="s">
        <v>26</v>
      </c>
      <c r="E1777">
        <v>13</v>
      </c>
      <c r="F1777" t="s">
        <v>25</v>
      </c>
      <c r="G1777">
        <v>173</v>
      </c>
      <c r="H1777">
        <v>9</v>
      </c>
      <c r="I1777" s="2">
        <f>IFERROR(Table2[[#This Row],[Defects]]/Table2[[#This Row],[Units Produced]],"")</f>
        <v>5.2023121387283239E-2</v>
      </c>
      <c r="J1777">
        <v>23.38</v>
      </c>
      <c r="K1777" s="4">
        <f>IFERROR(Table2[[#This Row],[Units Produced]]/Table2[[#This Row],[Production Time Hours]],"")</f>
        <v>7.3994867408041065</v>
      </c>
      <c r="L1777">
        <v>33.89</v>
      </c>
      <c r="M1777">
        <v>23.61</v>
      </c>
      <c r="N1777">
        <v>340.94</v>
      </c>
      <c r="O1777">
        <v>2</v>
      </c>
      <c r="P1777">
        <v>3.44</v>
      </c>
      <c r="Q1777">
        <v>2.38</v>
      </c>
      <c r="R1777">
        <v>2</v>
      </c>
      <c r="S1777">
        <v>1.6E-2</v>
      </c>
      <c r="T1777">
        <v>1.31</v>
      </c>
      <c r="U1777">
        <v>1</v>
      </c>
      <c r="V1777">
        <v>19.100000000000001</v>
      </c>
      <c r="W1777">
        <v>45.8</v>
      </c>
    </row>
    <row r="1778" spans="1:23" ht="16.5" x14ac:dyDescent="0.3">
      <c r="A1778" s="3">
        <v>1777</v>
      </c>
      <c r="B1778" s="1">
        <v>45607</v>
      </c>
      <c r="C1778" s="1" t="s">
        <v>66</v>
      </c>
      <c r="D1778" t="s">
        <v>20</v>
      </c>
      <c r="E1778">
        <v>2</v>
      </c>
      <c r="F1778" t="s">
        <v>25</v>
      </c>
      <c r="G1778">
        <v>61</v>
      </c>
      <c r="H1778">
        <v>3</v>
      </c>
      <c r="I1778" s="2">
        <f>IFERROR(Table2[[#This Row],[Defects]]/Table2[[#This Row],[Units Produced]],"")</f>
        <v>4.9180327868852458E-2</v>
      </c>
      <c r="J1778">
        <v>22.09</v>
      </c>
      <c r="K1778" s="4">
        <f>IFERROR(Table2[[#This Row],[Units Produced]]/Table2[[#This Row],[Production Time Hours]],"")</f>
        <v>2.761430511543685</v>
      </c>
      <c r="L1778">
        <v>12.51</v>
      </c>
      <c r="M1778">
        <v>29.15</v>
      </c>
      <c r="N1778">
        <v>255.63</v>
      </c>
      <c r="O1778">
        <v>4</v>
      </c>
      <c r="Q1778">
        <v>1.94</v>
      </c>
      <c r="R1778">
        <v>1.68</v>
      </c>
      <c r="S1778">
        <v>1.2E-2</v>
      </c>
      <c r="T1778">
        <v>1.65</v>
      </c>
      <c r="U1778">
        <v>2</v>
      </c>
      <c r="V1778">
        <v>18.8</v>
      </c>
      <c r="W1778">
        <v>31.6</v>
      </c>
    </row>
    <row r="1779" spans="1:23" ht="16.5" x14ac:dyDescent="0.3">
      <c r="A1779" s="3">
        <v>1778</v>
      </c>
      <c r="B1779" s="1">
        <v>45608</v>
      </c>
      <c r="C1779" s="1" t="s">
        <v>66</v>
      </c>
      <c r="D1779" t="s">
        <v>24</v>
      </c>
      <c r="E1779">
        <v>11</v>
      </c>
      <c r="F1779" t="s">
        <v>21</v>
      </c>
      <c r="G1779">
        <v>142</v>
      </c>
      <c r="H1779">
        <v>3</v>
      </c>
      <c r="I1779" s="2">
        <f>IFERROR(Table2[[#This Row],[Defects]]/Table2[[#This Row],[Units Produced]],"")</f>
        <v>2.1126760563380281E-2</v>
      </c>
      <c r="J1779">
        <v>1.97</v>
      </c>
      <c r="K1779" s="4">
        <f>IFERROR(Table2[[#This Row],[Units Produced]]/Table2[[#This Row],[Production Time Hours]],"")</f>
        <v>72.081218274111677</v>
      </c>
      <c r="L1779">
        <v>18.600000000000001</v>
      </c>
      <c r="M1779">
        <v>26.05</v>
      </c>
      <c r="N1779">
        <v>311.52999999999997</v>
      </c>
      <c r="O1779">
        <v>3</v>
      </c>
      <c r="P1779">
        <v>2.23</v>
      </c>
      <c r="Q1779">
        <v>2.31</v>
      </c>
      <c r="R1779">
        <v>1.68</v>
      </c>
      <c r="S1779">
        <v>2.3E-2</v>
      </c>
      <c r="T1779">
        <v>0.9</v>
      </c>
      <c r="U1779">
        <v>0</v>
      </c>
      <c r="V1779">
        <v>20.399999999999999</v>
      </c>
      <c r="W1779">
        <v>51.3</v>
      </c>
    </row>
    <row r="1780" spans="1:23" ht="16.5" x14ac:dyDescent="0.3">
      <c r="A1780" s="3">
        <v>1779</v>
      </c>
      <c r="B1780" s="1">
        <v>45609</v>
      </c>
      <c r="C1780" s="1" t="s">
        <v>66</v>
      </c>
      <c r="D1780" t="s">
        <v>20</v>
      </c>
      <c r="E1780">
        <v>1</v>
      </c>
      <c r="F1780" t="s">
        <v>25</v>
      </c>
      <c r="G1780">
        <v>107</v>
      </c>
      <c r="H1780">
        <v>8</v>
      </c>
      <c r="I1780" s="2">
        <f>IFERROR(Table2[[#This Row],[Defects]]/Table2[[#This Row],[Units Produced]],"")</f>
        <v>7.476635514018691E-2</v>
      </c>
      <c r="J1780">
        <v>9.56</v>
      </c>
      <c r="K1780" s="4">
        <f>IFERROR(Table2[[#This Row],[Units Produced]]/Table2[[#This Row],[Production Time Hours]],"")</f>
        <v>11.192468619246862</v>
      </c>
      <c r="L1780">
        <v>19.37</v>
      </c>
      <c r="M1780">
        <v>24.45</v>
      </c>
      <c r="N1780">
        <v>313.77999999999997</v>
      </c>
      <c r="O1780">
        <v>3</v>
      </c>
      <c r="P1780">
        <v>2.09</v>
      </c>
      <c r="Q1780">
        <v>2.88</v>
      </c>
      <c r="R1780">
        <v>1.02</v>
      </c>
      <c r="S1780">
        <v>1.4E-2</v>
      </c>
      <c r="T1780">
        <v>0.45</v>
      </c>
      <c r="U1780">
        <v>0</v>
      </c>
      <c r="V1780">
        <v>23.9</v>
      </c>
      <c r="W1780">
        <v>44.2</v>
      </c>
    </row>
    <row r="1781" spans="1:23" ht="16.5" x14ac:dyDescent="0.3">
      <c r="A1781" s="3">
        <v>1780</v>
      </c>
      <c r="B1781" s="1">
        <v>45610</v>
      </c>
      <c r="C1781" s="1" t="s">
        <v>66</v>
      </c>
      <c r="D1781" t="s">
        <v>26</v>
      </c>
      <c r="E1781">
        <v>13</v>
      </c>
      <c r="F1781" t="s">
        <v>23</v>
      </c>
      <c r="G1781">
        <v>162</v>
      </c>
      <c r="H1781">
        <v>4</v>
      </c>
      <c r="I1781" s="2">
        <f>IFERROR(Table2[[#This Row],[Defects]]/Table2[[#This Row],[Units Produced]],"")</f>
        <v>2.4691358024691357E-2</v>
      </c>
      <c r="J1781">
        <v>10.23</v>
      </c>
      <c r="K1781" s="4">
        <f>IFERROR(Table2[[#This Row],[Units Produced]]/Table2[[#This Row],[Production Time Hours]],"")</f>
        <v>15.835777126099707</v>
      </c>
      <c r="L1781">
        <v>42.13</v>
      </c>
      <c r="M1781">
        <v>28.17</v>
      </c>
      <c r="N1781">
        <v>171.35</v>
      </c>
      <c r="O1781">
        <v>4</v>
      </c>
      <c r="P1781">
        <v>2.42</v>
      </c>
      <c r="Q1781">
        <v>2.15</v>
      </c>
      <c r="R1781">
        <v>1.04</v>
      </c>
      <c r="S1781">
        <v>3.9E-2</v>
      </c>
      <c r="T1781">
        <v>0.83</v>
      </c>
      <c r="U1781">
        <v>2</v>
      </c>
      <c r="V1781">
        <v>22.3</v>
      </c>
      <c r="W1781">
        <v>44.5</v>
      </c>
    </row>
    <row r="1782" spans="1:23" ht="16.5" x14ac:dyDescent="0.3">
      <c r="A1782" s="3">
        <v>1781</v>
      </c>
      <c r="B1782" s="1">
        <v>45611</v>
      </c>
      <c r="C1782" s="1" t="s">
        <v>66</v>
      </c>
      <c r="D1782" t="s">
        <v>26</v>
      </c>
      <c r="E1782">
        <v>13</v>
      </c>
      <c r="F1782" t="s">
        <v>21</v>
      </c>
      <c r="G1782">
        <v>56</v>
      </c>
      <c r="H1782">
        <v>0</v>
      </c>
      <c r="I1782" s="2">
        <f>IFERROR(Table2[[#This Row],[Defects]]/Table2[[#This Row],[Units Produced]],"")</f>
        <v>0</v>
      </c>
      <c r="J1782">
        <v>7.19</v>
      </c>
      <c r="K1782" s="4">
        <f>IFERROR(Table2[[#This Row],[Units Produced]]/Table2[[#This Row],[Production Time Hours]],"")</f>
        <v>7.7885952712100135</v>
      </c>
      <c r="L1782">
        <v>29.55</v>
      </c>
      <c r="M1782">
        <v>24.87</v>
      </c>
      <c r="N1782">
        <v>355.67</v>
      </c>
      <c r="O1782">
        <v>1</v>
      </c>
      <c r="P1782">
        <v>1.88</v>
      </c>
      <c r="Q1782">
        <v>2.2200000000000002</v>
      </c>
      <c r="R1782">
        <v>2.36</v>
      </c>
      <c r="S1782">
        <v>4.3999999999999997E-2</v>
      </c>
      <c r="T1782">
        <v>1.77</v>
      </c>
      <c r="U1782">
        <v>2</v>
      </c>
      <c r="V1782">
        <v>22</v>
      </c>
      <c r="W1782">
        <v>50.7</v>
      </c>
    </row>
    <row r="1783" spans="1:23" ht="16.5" x14ac:dyDescent="0.3">
      <c r="A1783" s="3">
        <v>1782</v>
      </c>
      <c r="B1783" s="1">
        <v>45612</v>
      </c>
      <c r="C1783" s="1" t="s">
        <v>66</v>
      </c>
      <c r="D1783" t="s">
        <v>26</v>
      </c>
      <c r="E1783">
        <v>13</v>
      </c>
      <c r="F1783" t="s">
        <v>21</v>
      </c>
      <c r="G1783">
        <v>67</v>
      </c>
      <c r="H1783">
        <v>0</v>
      </c>
      <c r="I1783" s="2">
        <f>IFERROR(Table2[[#This Row],[Defects]]/Table2[[#This Row],[Units Produced]],"")</f>
        <v>0</v>
      </c>
      <c r="J1783">
        <v>11.14</v>
      </c>
      <c r="K1783" s="4">
        <f>IFERROR(Table2[[#This Row],[Units Produced]]/Table2[[#This Row],[Production Time Hours]],"")</f>
        <v>6.0143626570915618</v>
      </c>
      <c r="L1783">
        <v>35.75</v>
      </c>
      <c r="M1783">
        <v>16.14</v>
      </c>
      <c r="N1783">
        <v>169.96</v>
      </c>
      <c r="O1783">
        <v>1</v>
      </c>
      <c r="P1783">
        <v>4.78</v>
      </c>
      <c r="Q1783">
        <v>1.03</v>
      </c>
      <c r="R1783">
        <v>0.57999999999999996</v>
      </c>
      <c r="S1783">
        <v>3.4000000000000002E-2</v>
      </c>
      <c r="U1783">
        <v>2</v>
      </c>
      <c r="V1783">
        <v>24</v>
      </c>
      <c r="W1783">
        <v>35.9</v>
      </c>
    </row>
    <row r="1784" spans="1:23" ht="16.5" x14ac:dyDescent="0.3">
      <c r="A1784" s="3">
        <v>1783</v>
      </c>
      <c r="B1784" s="1">
        <v>45613</v>
      </c>
      <c r="C1784" s="1" t="s">
        <v>66</v>
      </c>
      <c r="D1784" t="s">
        <v>24</v>
      </c>
      <c r="E1784">
        <v>12</v>
      </c>
      <c r="F1784" t="s">
        <v>23</v>
      </c>
      <c r="G1784">
        <v>124</v>
      </c>
      <c r="H1784">
        <v>0</v>
      </c>
      <c r="I1784" s="2">
        <f>IFERROR(Table2[[#This Row],[Defects]]/Table2[[#This Row],[Units Produced]],"")</f>
        <v>0</v>
      </c>
      <c r="J1784">
        <v>11.37</v>
      </c>
      <c r="K1784" s="4">
        <f>IFERROR(Table2[[#This Row],[Units Produced]]/Table2[[#This Row],[Production Time Hours]],"")</f>
        <v>10.905892700087952</v>
      </c>
      <c r="L1784">
        <v>29.49</v>
      </c>
      <c r="M1784">
        <v>25.44</v>
      </c>
      <c r="N1784">
        <v>316.64999999999998</v>
      </c>
      <c r="O1784">
        <v>1</v>
      </c>
      <c r="P1784">
        <v>1.75</v>
      </c>
      <c r="Q1784">
        <v>1.44</v>
      </c>
      <c r="R1784">
        <v>1.59</v>
      </c>
      <c r="S1784">
        <v>2.4E-2</v>
      </c>
      <c r="T1784">
        <v>1.63</v>
      </c>
      <c r="U1784">
        <v>1</v>
      </c>
      <c r="V1784">
        <v>20.7</v>
      </c>
      <c r="W1784">
        <v>58.5</v>
      </c>
    </row>
    <row r="1785" spans="1:23" ht="16.5" x14ac:dyDescent="0.3">
      <c r="A1785" s="3">
        <v>1784</v>
      </c>
      <c r="B1785" s="1">
        <v>45614</v>
      </c>
      <c r="C1785" s="1" t="s">
        <v>66</v>
      </c>
      <c r="D1785" t="s">
        <v>20</v>
      </c>
      <c r="E1785">
        <v>4</v>
      </c>
      <c r="F1785" t="s">
        <v>25</v>
      </c>
      <c r="G1785">
        <v>151</v>
      </c>
      <c r="H1785">
        <v>7</v>
      </c>
      <c r="I1785" s="2">
        <f>IFERROR(Table2[[#This Row],[Defects]]/Table2[[#This Row],[Units Produced]],"")</f>
        <v>4.6357615894039736E-2</v>
      </c>
      <c r="J1785">
        <v>18.87</v>
      </c>
      <c r="K1785" s="4">
        <f>IFERROR(Table2[[#This Row],[Units Produced]]/Table2[[#This Row],[Production Time Hours]],"")</f>
        <v>8.0021197668256487</v>
      </c>
      <c r="L1785">
        <v>26.25</v>
      </c>
      <c r="M1785">
        <v>29.14</v>
      </c>
      <c r="N1785">
        <v>368.87</v>
      </c>
      <c r="O1785">
        <v>4</v>
      </c>
      <c r="Q1785">
        <v>2.88</v>
      </c>
      <c r="R1785">
        <v>1.88</v>
      </c>
      <c r="S1785">
        <v>2.1999999999999999E-2</v>
      </c>
      <c r="T1785">
        <v>1.3</v>
      </c>
      <c r="U1785">
        <v>1</v>
      </c>
      <c r="V1785">
        <v>19</v>
      </c>
      <c r="W1785">
        <v>54.6</v>
      </c>
    </row>
    <row r="1786" spans="1:23" ht="16.5" x14ac:dyDescent="0.3">
      <c r="A1786" s="3">
        <v>1785</v>
      </c>
      <c r="B1786" s="1">
        <v>45615</v>
      </c>
      <c r="C1786" s="1" t="s">
        <v>66</v>
      </c>
      <c r="D1786" t="s">
        <v>20</v>
      </c>
      <c r="E1786">
        <v>1</v>
      </c>
      <c r="F1786" t="s">
        <v>23</v>
      </c>
      <c r="G1786">
        <v>123</v>
      </c>
      <c r="H1786">
        <v>4</v>
      </c>
      <c r="I1786" s="2">
        <f>IFERROR(Table2[[#This Row],[Defects]]/Table2[[#This Row],[Units Produced]],"")</f>
        <v>3.2520325203252036E-2</v>
      </c>
      <c r="J1786">
        <v>21.94</v>
      </c>
      <c r="K1786" s="4">
        <f>IFERROR(Table2[[#This Row],[Units Produced]]/Table2[[#This Row],[Production Time Hours]],"")</f>
        <v>5.6061987237921604</v>
      </c>
      <c r="L1786">
        <v>42.94</v>
      </c>
      <c r="M1786">
        <v>22.98</v>
      </c>
      <c r="N1786">
        <v>424.61</v>
      </c>
      <c r="O1786">
        <v>1</v>
      </c>
      <c r="P1786">
        <v>4.24</v>
      </c>
      <c r="Q1786">
        <v>2.66</v>
      </c>
      <c r="R1786">
        <v>0.86</v>
      </c>
      <c r="S1786">
        <v>3.1E-2</v>
      </c>
      <c r="T1786">
        <v>1.63</v>
      </c>
      <c r="U1786">
        <v>2</v>
      </c>
      <c r="V1786">
        <v>18.600000000000001</v>
      </c>
      <c r="W1786">
        <v>57.1</v>
      </c>
    </row>
    <row r="1787" spans="1:23" ht="16.5" x14ac:dyDescent="0.3">
      <c r="A1787" s="3">
        <v>1786</v>
      </c>
      <c r="B1787" s="1">
        <v>45616</v>
      </c>
      <c r="C1787" s="1" t="s">
        <v>66</v>
      </c>
      <c r="D1787" t="s">
        <v>20</v>
      </c>
      <c r="E1787">
        <v>2</v>
      </c>
      <c r="F1787" t="s">
        <v>23</v>
      </c>
      <c r="G1787">
        <v>171</v>
      </c>
      <c r="H1787">
        <v>1</v>
      </c>
      <c r="I1787" s="2">
        <f>IFERROR(Table2[[#This Row],[Defects]]/Table2[[#This Row],[Units Produced]],"")</f>
        <v>5.8479532163742687E-3</v>
      </c>
      <c r="J1787">
        <v>13.14</v>
      </c>
      <c r="K1787" s="4">
        <f>IFERROR(Table2[[#This Row],[Units Produced]]/Table2[[#This Row],[Production Time Hours]],"")</f>
        <v>13.013698630136986</v>
      </c>
      <c r="L1787">
        <v>42.91</v>
      </c>
      <c r="M1787">
        <v>23.08</v>
      </c>
      <c r="N1787">
        <v>317.35000000000002</v>
      </c>
      <c r="O1787">
        <v>1</v>
      </c>
      <c r="P1787">
        <v>0.05</v>
      </c>
      <c r="Q1787">
        <v>0.45</v>
      </c>
      <c r="R1787">
        <v>1.57</v>
      </c>
      <c r="S1787">
        <v>4.4999999999999998E-2</v>
      </c>
      <c r="T1787">
        <v>1.06</v>
      </c>
      <c r="U1787">
        <v>0</v>
      </c>
      <c r="V1787">
        <v>22.1</v>
      </c>
      <c r="W1787">
        <v>57.2</v>
      </c>
    </row>
    <row r="1788" spans="1:23" ht="16.5" x14ac:dyDescent="0.3">
      <c r="A1788" s="3">
        <v>1787</v>
      </c>
      <c r="B1788" s="1">
        <v>45617</v>
      </c>
      <c r="C1788" s="1" t="s">
        <v>66</v>
      </c>
      <c r="D1788" t="s">
        <v>26</v>
      </c>
      <c r="E1788">
        <v>16</v>
      </c>
      <c r="F1788" t="s">
        <v>23</v>
      </c>
      <c r="G1788">
        <v>81</v>
      </c>
      <c r="H1788">
        <v>0</v>
      </c>
      <c r="I1788" s="2">
        <f>IFERROR(Table2[[#This Row],[Defects]]/Table2[[#This Row],[Units Produced]],"")</f>
        <v>0</v>
      </c>
      <c r="J1788">
        <v>6.91</v>
      </c>
      <c r="K1788" s="4">
        <f>IFERROR(Table2[[#This Row],[Units Produced]]/Table2[[#This Row],[Production Time Hours]],"")</f>
        <v>11.722141823444284</v>
      </c>
      <c r="L1788">
        <v>43.66</v>
      </c>
      <c r="M1788">
        <v>19.170000000000002</v>
      </c>
      <c r="N1788">
        <v>345.8</v>
      </c>
      <c r="O1788">
        <v>1</v>
      </c>
      <c r="P1788">
        <v>3.91</v>
      </c>
      <c r="Q1788">
        <v>0.28999999999999998</v>
      </c>
      <c r="R1788">
        <v>2.31</v>
      </c>
      <c r="S1788">
        <v>1.6E-2</v>
      </c>
      <c r="T1788">
        <v>0.2</v>
      </c>
      <c r="U1788">
        <v>2</v>
      </c>
      <c r="V1788">
        <v>18.600000000000001</v>
      </c>
      <c r="W1788">
        <v>42.2</v>
      </c>
    </row>
    <row r="1789" spans="1:23" ht="16.5" x14ac:dyDescent="0.3">
      <c r="A1789" s="3">
        <v>1788</v>
      </c>
      <c r="B1789" s="1">
        <v>45618</v>
      </c>
      <c r="C1789" s="1" t="s">
        <v>66</v>
      </c>
      <c r="D1789" t="s">
        <v>22</v>
      </c>
      <c r="E1789">
        <v>5</v>
      </c>
      <c r="F1789" t="s">
        <v>23</v>
      </c>
      <c r="G1789">
        <v>71</v>
      </c>
      <c r="I1789" s="2">
        <f>IFERROR(Table2[[#This Row],[Defects]]/Table2[[#This Row],[Units Produced]],"")</f>
        <v>0</v>
      </c>
      <c r="J1789">
        <v>13.32</v>
      </c>
      <c r="K1789" s="4">
        <f>IFERROR(Table2[[#This Row],[Units Produced]]/Table2[[#This Row],[Production Time Hours]],"")</f>
        <v>5.3303303303303302</v>
      </c>
      <c r="L1789">
        <v>48.28</v>
      </c>
      <c r="M1789">
        <v>23.44</v>
      </c>
      <c r="N1789">
        <v>390.93</v>
      </c>
      <c r="O1789">
        <v>2</v>
      </c>
      <c r="P1789">
        <v>1.17</v>
      </c>
      <c r="Q1789">
        <v>1.36</v>
      </c>
      <c r="R1789">
        <v>2.12</v>
      </c>
      <c r="S1789">
        <v>4.2000000000000003E-2</v>
      </c>
      <c r="T1789">
        <v>1.04</v>
      </c>
      <c r="U1789">
        <v>0</v>
      </c>
      <c r="V1789">
        <v>24.8</v>
      </c>
      <c r="W1789">
        <v>39.799999999999997</v>
      </c>
    </row>
    <row r="1790" spans="1:23" ht="16.5" x14ac:dyDescent="0.3">
      <c r="A1790" s="3">
        <v>1789</v>
      </c>
      <c r="B1790" s="1">
        <v>45619</v>
      </c>
      <c r="C1790" s="1" t="s">
        <v>66</v>
      </c>
      <c r="D1790" t="s">
        <v>27</v>
      </c>
      <c r="E1790">
        <v>19</v>
      </c>
      <c r="F1790" t="s">
        <v>21</v>
      </c>
      <c r="G1790">
        <v>126</v>
      </c>
      <c r="H1790">
        <v>8</v>
      </c>
      <c r="I1790" s="2">
        <f>IFERROR(Table2[[#This Row],[Defects]]/Table2[[#This Row],[Units Produced]],"")</f>
        <v>6.3492063492063489E-2</v>
      </c>
      <c r="J1790">
        <v>5.09</v>
      </c>
      <c r="K1790" s="4">
        <f>IFERROR(Table2[[#This Row],[Units Produced]]/Table2[[#This Row],[Production Time Hours]],"")</f>
        <v>24.754420432220041</v>
      </c>
      <c r="L1790">
        <v>23.23</v>
      </c>
      <c r="M1790">
        <v>29.07</v>
      </c>
      <c r="N1790">
        <v>245.16</v>
      </c>
      <c r="O1790">
        <v>1</v>
      </c>
      <c r="P1790">
        <v>2.93</v>
      </c>
      <c r="Q1790">
        <v>0.53</v>
      </c>
      <c r="R1790">
        <v>2.2599999999999998</v>
      </c>
      <c r="S1790">
        <v>1.9E-2</v>
      </c>
      <c r="T1790">
        <v>1.99</v>
      </c>
      <c r="U1790">
        <v>0</v>
      </c>
      <c r="V1790">
        <v>22.2</v>
      </c>
      <c r="W1790">
        <v>46.6</v>
      </c>
    </row>
    <row r="1791" spans="1:23" ht="16.5" x14ac:dyDescent="0.3">
      <c r="A1791" s="3">
        <v>1790</v>
      </c>
      <c r="B1791" s="1">
        <v>45620</v>
      </c>
      <c r="C1791" s="1" t="s">
        <v>66</v>
      </c>
      <c r="D1791" t="s">
        <v>27</v>
      </c>
      <c r="E1791">
        <v>17</v>
      </c>
      <c r="F1791" t="s">
        <v>23</v>
      </c>
      <c r="G1791">
        <v>158</v>
      </c>
      <c r="H1791">
        <v>1</v>
      </c>
      <c r="I1791" s="2">
        <f>IFERROR(Table2[[#This Row],[Defects]]/Table2[[#This Row],[Units Produced]],"")</f>
        <v>6.3291139240506328E-3</v>
      </c>
      <c r="J1791">
        <v>9.08</v>
      </c>
      <c r="K1791" s="4">
        <f>IFERROR(Table2[[#This Row],[Units Produced]]/Table2[[#This Row],[Production Time Hours]],"")</f>
        <v>17.400881057268723</v>
      </c>
      <c r="L1791">
        <v>38.26</v>
      </c>
      <c r="M1791">
        <v>19.25</v>
      </c>
      <c r="N1791">
        <v>118.72</v>
      </c>
      <c r="O1791">
        <v>4</v>
      </c>
      <c r="P1791">
        <v>1.3</v>
      </c>
      <c r="Q1791">
        <v>2.88</v>
      </c>
      <c r="R1791">
        <v>1.33</v>
      </c>
      <c r="S1791">
        <v>1.9E-2</v>
      </c>
      <c r="T1791">
        <v>0.18</v>
      </c>
      <c r="U1791">
        <v>2</v>
      </c>
      <c r="V1791">
        <v>18.899999999999999</v>
      </c>
      <c r="W1791">
        <v>33.5</v>
      </c>
    </row>
    <row r="1792" spans="1:23" ht="16.5" x14ac:dyDescent="0.3">
      <c r="A1792" s="3">
        <v>1791</v>
      </c>
      <c r="B1792" s="1">
        <v>45621</v>
      </c>
      <c r="C1792" s="1" t="s">
        <v>66</v>
      </c>
      <c r="D1792" t="s">
        <v>26</v>
      </c>
      <c r="E1792">
        <v>14</v>
      </c>
      <c r="F1792" t="s">
        <v>23</v>
      </c>
      <c r="G1792">
        <v>169</v>
      </c>
      <c r="H1792">
        <v>2</v>
      </c>
      <c r="I1792" s="2">
        <f>IFERROR(Table2[[#This Row],[Defects]]/Table2[[#This Row],[Units Produced]],"")</f>
        <v>1.1834319526627219E-2</v>
      </c>
      <c r="J1792">
        <v>13.31</v>
      </c>
      <c r="K1792" s="4">
        <f>IFERROR(Table2[[#This Row],[Units Produced]]/Table2[[#This Row],[Production Time Hours]],"")</f>
        <v>12.697220135236664</v>
      </c>
      <c r="L1792">
        <v>23.52</v>
      </c>
      <c r="M1792">
        <v>29.52</v>
      </c>
      <c r="N1792">
        <v>218.32</v>
      </c>
      <c r="O1792">
        <v>3</v>
      </c>
      <c r="P1792">
        <v>4.3600000000000003</v>
      </c>
      <c r="Q1792">
        <v>2.2599999999999998</v>
      </c>
      <c r="R1792">
        <v>1.73</v>
      </c>
      <c r="S1792">
        <v>1.7000000000000001E-2</v>
      </c>
      <c r="T1792">
        <v>1.81</v>
      </c>
      <c r="U1792">
        <v>0</v>
      </c>
      <c r="V1792">
        <v>22.8</v>
      </c>
      <c r="W1792">
        <v>45.4</v>
      </c>
    </row>
    <row r="1793" spans="1:23" ht="16.5" x14ac:dyDescent="0.3">
      <c r="A1793" s="3">
        <v>1792</v>
      </c>
      <c r="B1793" s="1">
        <v>45622</v>
      </c>
      <c r="C1793" s="1" t="s">
        <v>66</v>
      </c>
      <c r="D1793" t="s">
        <v>26</v>
      </c>
      <c r="E1793">
        <v>15</v>
      </c>
      <c r="F1793" t="s">
        <v>21</v>
      </c>
      <c r="G1793">
        <v>90</v>
      </c>
      <c r="H1793">
        <v>4</v>
      </c>
      <c r="I1793" s="2">
        <f>IFERROR(Table2[[#This Row],[Defects]]/Table2[[#This Row],[Units Produced]],"")</f>
        <v>4.4444444444444446E-2</v>
      </c>
      <c r="J1793">
        <v>22.89</v>
      </c>
      <c r="K1793" s="4">
        <f>IFERROR(Table2[[#This Row],[Units Produced]]/Table2[[#This Row],[Production Time Hours]],"")</f>
        <v>3.9318479685452163</v>
      </c>
      <c r="L1793">
        <v>45.71</v>
      </c>
      <c r="M1793">
        <v>25.63</v>
      </c>
      <c r="N1793">
        <v>147.34</v>
      </c>
      <c r="O1793">
        <v>1</v>
      </c>
      <c r="P1793">
        <v>4.62</v>
      </c>
      <c r="Q1793">
        <v>2.52</v>
      </c>
      <c r="R1793">
        <v>0.87</v>
      </c>
      <c r="S1793">
        <v>1.6E-2</v>
      </c>
      <c r="T1793">
        <v>0.73</v>
      </c>
      <c r="U1793">
        <v>2</v>
      </c>
      <c r="V1793">
        <v>18.7</v>
      </c>
      <c r="W1793">
        <v>47.6</v>
      </c>
    </row>
    <row r="1794" spans="1:23" ht="16.5" x14ac:dyDescent="0.3">
      <c r="A1794" s="3">
        <v>1793</v>
      </c>
      <c r="B1794" s="1">
        <v>45623</v>
      </c>
      <c r="C1794" s="1" t="s">
        <v>66</v>
      </c>
      <c r="D1794" t="s">
        <v>26</v>
      </c>
      <c r="E1794">
        <v>15</v>
      </c>
      <c r="F1794" t="s">
        <v>25</v>
      </c>
      <c r="G1794">
        <v>63</v>
      </c>
      <c r="H1794">
        <v>1</v>
      </c>
      <c r="I1794" s="2">
        <f>IFERROR(Table2[[#This Row],[Defects]]/Table2[[#This Row],[Units Produced]],"")</f>
        <v>1.5873015873015872E-2</v>
      </c>
      <c r="J1794">
        <v>11.78</v>
      </c>
      <c r="K1794" s="4">
        <f>IFERROR(Table2[[#This Row],[Units Produced]]/Table2[[#This Row],[Production Time Hours]],"")</f>
        <v>5.3480475382003396</v>
      </c>
      <c r="L1794">
        <v>31.15</v>
      </c>
      <c r="M1794">
        <v>18.28</v>
      </c>
      <c r="N1794">
        <v>404.05</v>
      </c>
      <c r="O1794">
        <v>1</v>
      </c>
      <c r="Q1794">
        <v>1.97</v>
      </c>
      <c r="R1794">
        <v>2.23</v>
      </c>
      <c r="S1794">
        <v>1.2999999999999999E-2</v>
      </c>
      <c r="T1794">
        <v>0.18</v>
      </c>
      <c r="U1794">
        <v>0</v>
      </c>
      <c r="V1794">
        <v>23.8</v>
      </c>
      <c r="W1794">
        <v>33.5</v>
      </c>
    </row>
    <row r="1795" spans="1:23" ht="16.5" x14ac:dyDescent="0.3">
      <c r="A1795" s="3">
        <v>1794</v>
      </c>
      <c r="B1795" s="1">
        <v>45624</v>
      </c>
      <c r="C1795" s="1" t="s">
        <v>66</v>
      </c>
      <c r="D1795" t="s">
        <v>22</v>
      </c>
      <c r="E1795">
        <v>8</v>
      </c>
      <c r="F1795" t="s">
        <v>23</v>
      </c>
      <c r="G1795">
        <v>189</v>
      </c>
      <c r="H1795">
        <v>1</v>
      </c>
      <c r="I1795" s="2">
        <f>IFERROR(Table2[[#This Row],[Defects]]/Table2[[#This Row],[Units Produced]],"")</f>
        <v>5.2910052910052907E-3</v>
      </c>
      <c r="J1795">
        <v>1.23</v>
      </c>
      <c r="K1795" s="4">
        <f>IFERROR(Table2[[#This Row],[Units Produced]]/Table2[[#This Row],[Production Time Hours]],"")</f>
        <v>153.65853658536585</v>
      </c>
      <c r="L1795">
        <v>24.88</v>
      </c>
      <c r="M1795">
        <v>25.57</v>
      </c>
      <c r="N1795">
        <v>425.58</v>
      </c>
      <c r="O1795">
        <v>1</v>
      </c>
      <c r="P1795">
        <v>4.42</v>
      </c>
      <c r="Q1795">
        <v>2.37</v>
      </c>
      <c r="R1795">
        <v>0.8</v>
      </c>
      <c r="S1795">
        <v>4.5999999999999999E-2</v>
      </c>
      <c r="T1795">
        <v>1.07</v>
      </c>
      <c r="U1795">
        <v>1</v>
      </c>
      <c r="V1795">
        <v>22.2</v>
      </c>
      <c r="W1795">
        <v>52.2</v>
      </c>
    </row>
    <row r="1796" spans="1:23" ht="16.5" x14ac:dyDescent="0.3">
      <c r="A1796" s="3">
        <v>1795</v>
      </c>
      <c r="B1796" s="1">
        <v>45625</v>
      </c>
      <c r="C1796" s="1" t="s">
        <v>66</v>
      </c>
      <c r="D1796" t="s">
        <v>24</v>
      </c>
      <c r="E1796">
        <v>12</v>
      </c>
      <c r="F1796" t="s">
        <v>25</v>
      </c>
      <c r="G1796">
        <v>104</v>
      </c>
      <c r="H1796">
        <v>9</v>
      </c>
      <c r="I1796" s="2">
        <f>IFERROR(Table2[[#This Row],[Defects]]/Table2[[#This Row],[Units Produced]],"")</f>
        <v>8.6538461538461536E-2</v>
      </c>
      <c r="J1796">
        <v>3.53</v>
      </c>
      <c r="K1796" s="4">
        <f>IFERROR(Table2[[#This Row],[Units Produced]]/Table2[[#This Row],[Production Time Hours]],"")</f>
        <v>29.461756373937678</v>
      </c>
      <c r="L1796">
        <v>10.3</v>
      </c>
      <c r="M1796">
        <v>21.35</v>
      </c>
      <c r="N1796">
        <v>487.49</v>
      </c>
      <c r="O1796">
        <v>1</v>
      </c>
      <c r="P1796">
        <v>0.67</v>
      </c>
      <c r="R1796">
        <v>0.74</v>
      </c>
      <c r="S1796">
        <v>1.4E-2</v>
      </c>
      <c r="T1796">
        <v>1.91</v>
      </c>
      <c r="U1796">
        <v>0</v>
      </c>
      <c r="V1796">
        <v>20.9</v>
      </c>
      <c r="W1796">
        <v>57.4</v>
      </c>
    </row>
    <row r="1797" spans="1:23" ht="16.5" x14ac:dyDescent="0.3">
      <c r="A1797" s="3">
        <v>1796</v>
      </c>
      <c r="B1797" s="1">
        <v>45626</v>
      </c>
      <c r="C1797" s="1" t="s">
        <v>66</v>
      </c>
      <c r="D1797" t="s">
        <v>24</v>
      </c>
      <c r="E1797">
        <v>10</v>
      </c>
      <c r="F1797" t="s">
        <v>23</v>
      </c>
      <c r="G1797">
        <v>179</v>
      </c>
      <c r="H1797">
        <v>7</v>
      </c>
      <c r="I1797" s="2">
        <f>IFERROR(Table2[[#This Row],[Defects]]/Table2[[#This Row],[Units Produced]],"")</f>
        <v>3.9106145251396648E-2</v>
      </c>
      <c r="J1797">
        <v>10.17</v>
      </c>
      <c r="K1797" s="4">
        <f>IFERROR(Table2[[#This Row],[Units Produced]]/Table2[[#This Row],[Production Time Hours]],"")</f>
        <v>17.6007866273353</v>
      </c>
      <c r="L1797">
        <v>36.979999999999997</v>
      </c>
      <c r="M1797">
        <v>23.8</v>
      </c>
      <c r="N1797">
        <v>340.62</v>
      </c>
      <c r="O1797">
        <v>4</v>
      </c>
      <c r="P1797">
        <v>2.2000000000000002</v>
      </c>
      <c r="Q1797">
        <v>2.96</v>
      </c>
      <c r="R1797">
        <v>2.13</v>
      </c>
      <c r="S1797">
        <v>1.9E-2</v>
      </c>
      <c r="T1797">
        <v>1.08</v>
      </c>
      <c r="U1797">
        <v>0</v>
      </c>
      <c r="V1797">
        <v>21.4</v>
      </c>
      <c r="W1797">
        <v>38.9</v>
      </c>
    </row>
    <row r="1798" spans="1:23" ht="16.5" x14ac:dyDescent="0.3">
      <c r="A1798" s="3">
        <v>1797</v>
      </c>
      <c r="B1798" s="1">
        <v>45627</v>
      </c>
      <c r="C1798" s="1" t="s">
        <v>67</v>
      </c>
      <c r="D1798" t="s">
        <v>26</v>
      </c>
      <c r="E1798">
        <v>16</v>
      </c>
      <c r="F1798" t="s">
        <v>25</v>
      </c>
      <c r="G1798">
        <v>173</v>
      </c>
      <c r="H1798">
        <v>2</v>
      </c>
      <c r="I1798" s="2">
        <f>IFERROR(Table2[[#This Row],[Defects]]/Table2[[#This Row],[Units Produced]],"")</f>
        <v>1.1560693641618497E-2</v>
      </c>
      <c r="J1798">
        <v>4.8899999999999997</v>
      </c>
      <c r="K1798" s="4">
        <f>IFERROR(Table2[[#This Row],[Units Produced]]/Table2[[#This Row],[Production Time Hours]],"")</f>
        <v>35.378323108384457</v>
      </c>
      <c r="L1798">
        <v>28.2</v>
      </c>
      <c r="M1798">
        <v>27.92</v>
      </c>
      <c r="N1798">
        <v>290.51</v>
      </c>
      <c r="O1798">
        <v>4</v>
      </c>
      <c r="P1798">
        <v>0.09</v>
      </c>
      <c r="Q1798">
        <v>1.77</v>
      </c>
      <c r="R1798">
        <v>1.22</v>
      </c>
      <c r="S1798">
        <v>4.1000000000000002E-2</v>
      </c>
      <c r="T1798">
        <v>0.86</v>
      </c>
      <c r="U1798">
        <v>2</v>
      </c>
      <c r="V1798">
        <v>18.5</v>
      </c>
      <c r="W1798">
        <v>30.2</v>
      </c>
    </row>
    <row r="1799" spans="1:23" ht="16.5" x14ac:dyDescent="0.3">
      <c r="A1799" s="3">
        <v>1798</v>
      </c>
      <c r="B1799" s="1">
        <v>45628</v>
      </c>
      <c r="C1799" s="1" t="s">
        <v>67</v>
      </c>
      <c r="D1799" t="s">
        <v>26</v>
      </c>
      <c r="E1799">
        <v>13</v>
      </c>
      <c r="F1799" t="s">
        <v>23</v>
      </c>
      <c r="G1799">
        <v>152</v>
      </c>
      <c r="H1799">
        <v>0</v>
      </c>
      <c r="I1799" s="2">
        <f>IFERROR(Table2[[#This Row],[Defects]]/Table2[[#This Row],[Units Produced]],"")</f>
        <v>0</v>
      </c>
      <c r="J1799">
        <v>8.43</v>
      </c>
      <c r="K1799" s="4">
        <f>IFERROR(Table2[[#This Row],[Units Produced]]/Table2[[#This Row],[Production Time Hours]],"")</f>
        <v>18.030842230130489</v>
      </c>
      <c r="L1799">
        <v>13.82</v>
      </c>
      <c r="M1799">
        <v>18.23</v>
      </c>
      <c r="N1799">
        <v>476.37</v>
      </c>
      <c r="O1799">
        <v>3</v>
      </c>
      <c r="P1799">
        <v>1.96</v>
      </c>
      <c r="Q1799">
        <v>1.02</v>
      </c>
      <c r="R1799">
        <v>1.97</v>
      </c>
      <c r="S1799">
        <v>1.2999999999999999E-2</v>
      </c>
      <c r="T1799">
        <v>0.04</v>
      </c>
      <c r="U1799">
        <v>0</v>
      </c>
      <c r="V1799">
        <v>23.3</v>
      </c>
      <c r="W1799">
        <v>56.6</v>
      </c>
    </row>
    <row r="1800" spans="1:23" ht="16.5" x14ac:dyDescent="0.3">
      <c r="A1800" s="3">
        <v>1799</v>
      </c>
      <c r="B1800" s="1">
        <v>45629</v>
      </c>
      <c r="C1800" s="1" t="s">
        <v>67</v>
      </c>
      <c r="D1800" t="s">
        <v>22</v>
      </c>
      <c r="E1800">
        <v>5</v>
      </c>
      <c r="F1800" t="s">
        <v>23</v>
      </c>
      <c r="G1800">
        <v>65</v>
      </c>
      <c r="H1800">
        <v>0</v>
      </c>
      <c r="I1800" s="2">
        <f>IFERROR(Table2[[#This Row],[Defects]]/Table2[[#This Row],[Units Produced]],"")</f>
        <v>0</v>
      </c>
      <c r="J1800">
        <v>21.04</v>
      </c>
      <c r="K1800" s="4">
        <f>IFERROR(Table2[[#This Row],[Units Produced]]/Table2[[#This Row],[Production Time Hours]],"")</f>
        <v>3.0893536121673004</v>
      </c>
      <c r="L1800">
        <v>25.26</v>
      </c>
      <c r="M1800">
        <v>21.72</v>
      </c>
      <c r="N1800">
        <v>467.81</v>
      </c>
      <c r="O1800">
        <v>3</v>
      </c>
      <c r="P1800">
        <v>0.41</v>
      </c>
      <c r="Q1800">
        <v>2.96</v>
      </c>
      <c r="R1800">
        <v>2.4500000000000002</v>
      </c>
      <c r="S1800">
        <v>1.7999999999999999E-2</v>
      </c>
      <c r="T1800">
        <v>1.97</v>
      </c>
      <c r="U1800">
        <v>0</v>
      </c>
      <c r="V1800">
        <v>20.399999999999999</v>
      </c>
      <c r="W1800">
        <v>41.1</v>
      </c>
    </row>
    <row r="1801" spans="1:23" ht="16.5" x14ac:dyDescent="0.3">
      <c r="A1801" s="3">
        <v>1800</v>
      </c>
      <c r="B1801" s="1">
        <v>45630</v>
      </c>
      <c r="C1801" s="1" t="s">
        <v>67</v>
      </c>
      <c r="D1801" t="s">
        <v>22</v>
      </c>
      <c r="E1801">
        <v>8</v>
      </c>
      <c r="F1801" t="s">
        <v>21</v>
      </c>
      <c r="G1801">
        <v>72</v>
      </c>
      <c r="H1801">
        <v>6</v>
      </c>
      <c r="I1801" s="2">
        <f>IFERROR(Table2[[#This Row],[Defects]]/Table2[[#This Row],[Units Produced]],"")</f>
        <v>8.3333333333333329E-2</v>
      </c>
      <c r="J1801">
        <v>16.829999999999998</v>
      </c>
      <c r="K1801" s="4">
        <f>IFERROR(Table2[[#This Row],[Units Produced]]/Table2[[#This Row],[Production Time Hours]],"")</f>
        <v>4.2780748663101607</v>
      </c>
      <c r="L1801">
        <v>30.53</v>
      </c>
      <c r="M1801">
        <v>21.57</v>
      </c>
      <c r="N1801">
        <v>356.69</v>
      </c>
      <c r="O1801">
        <v>1</v>
      </c>
      <c r="P1801">
        <v>3.29</v>
      </c>
      <c r="Q1801">
        <v>0.06</v>
      </c>
      <c r="R1801">
        <v>1.18</v>
      </c>
      <c r="S1801">
        <v>1.9E-2</v>
      </c>
      <c r="U1801">
        <v>1</v>
      </c>
      <c r="V1801">
        <v>19.5</v>
      </c>
      <c r="W1801">
        <v>30.2</v>
      </c>
    </row>
    <row r="1802" spans="1:23" ht="16.5" x14ac:dyDescent="0.3">
      <c r="A1802" s="3">
        <v>1801</v>
      </c>
      <c r="B1802" s="1">
        <v>45631</v>
      </c>
      <c r="C1802" s="1" t="s">
        <v>67</v>
      </c>
      <c r="D1802" t="s">
        <v>27</v>
      </c>
      <c r="E1802">
        <v>20</v>
      </c>
      <c r="F1802" t="s">
        <v>23</v>
      </c>
      <c r="G1802">
        <v>120</v>
      </c>
      <c r="H1802">
        <v>0</v>
      </c>
      <c r="I1802" s="2">
        <f>IFERROR(Table2[[#This Row],[Defects]]/Table2[[#This Row],[Units Produced]],"")</f>
        <v>0</v>
      </c>
      <c r="J1802">
        <v>15.63</v>
      </c>
      <c r="K1802" s="4">
        <f>IFERROR(Table2[[#This Row],[Units Produced]]/Table2[[#This Row],[Production Time Hours]],"")</f>
        <v>7.6775431861804222</v>
      </c>
      <c r="L1802">
        <v>23.26</v>
      </c>
      <c r="M1802">
        <v>25.35</v>
      </c>
      <c r="N1802">
        <v>409.53</v>
      </c>
      <c r="O1802">
        <v>3</v>
      </c>
      <c r="Q1802">
        <v>2.0699999999999998</v>
      </c>
      <c r="R1802">
        <v>2.39</v>
      </c>
      <c r="S1802">
        <v>3.5999999999999997E-2</v>
      </c>
      <c r="T1802">
        <v>1.95</v>
      </c>
      <c r="U1802">
        <v>2</v>
      </c>
      <c r="V1802">
        <v>22</v>
      </c>
      <c r="W1802">
        <v>33.4</v>
      </c>
    </row>
    <row r="1803" spans="1:23" ht="16.5" x14ac:dyDescent="0.3">
      <c r="A1803" s="3">
        <v>1802</v>
      </c>
      <c r="B1803" s="1">
        <v>45632</v>
      </c>
      <c r="C1803" s="1" t="s">
        <v>67</v>
      </c>
      <c r="D1803" t="s">
        <v>22</v>
      </c>
      <c r="E1803">
        <v>5</v>
      </c>
      <c r="F1803" t="s">
        <v>21</v>
      </c>
      <c r="G1803">
        <v>188</v>
      </c>
      <c r="H1803">
        <v>2</v>
      </c>
      <c r="I1803" s="2">
        <f>IFERROR(Table2[[#This Row],[Defects]]/Table2[[#This Row],[Units Produced]],"")</f>
        <v>1.0638297872340425E-2</v>
      </c>
      <c r="J1803">
        <v>10.039999999999999</v>
      </c>
      <c r="K1803" s="4">
        <f>IFERROR(Table2[[#This Row],[Units Produced]]/Table2[[#This Row],[Production Time Hours]],"")</f>
        <v>18.725099601593627</v>
      </c>
      <c r="L1803">
        <v>40.799999999999997</v>
      </c>
      <c r="M1803">
        <v>16.02</v>
      </c>
      <c r="N1803">
        <v>179.49</v>
      </c>
      <c r="O1803">
        <v>2</v>
      </c>
      <c r="P1803">
        <v>0.59</v>
      </c>
      <c r="Q1803">
        <v>2.48</v>
      </c>
      <c r="R1803">
        <v>1.02</v>
      </c>
      <c r="S1803">
        <v>0.04</v>
      </c>
      <c r="U1803">
        <v>0</v>
      </c>
      <c r="V1803">
        <v>23.3</v>
      </c>
      <c r="W1803">
        <v>50.2</v>
      </c>
    </row>
    <row r="1804" spans="1:23" ht="16.5" x14ac:dyDescent="0.3">
      <c r="A1804" s="3">
        <v>1803</v>
      </c>
      <c r="B1804" s="1">
        <v>45633</v>
      </c>
      <c r="C1804" s="1" t="s">
        <v>67</v>
      </c>
      <c r="D1804" t="s">
        <v>26</v>
      </c>
      <c r="E1804">
        <v>14</v>
      </c>
      <c r="F1804" t="s">
        <v>25</v>
      </c>
      <c r="G1804">
        <v>191</v>
      </c>
      <c r="H1804">
        <v>8</v>
      </c>
      <c r="I1804" s="2">
        <f>IFERROR(Table2[[#This Row],[Defects]]/Table2[[#This Row],[Units Produced]],"")</f>
        <v>4.1884816753926704E-2</v>
      </c>
      <c r="J1804">
        <v>18.739999999999998</v>
      </c>
      <c r="K1804" s="4">
        <f>IFERROR(Table2[[#This Row],[Units Produced]]/Table2[[#This Row],[Production Time Hours]],"")</f>
        <v>10.192102454642477</v>
      </c>
      <c r="L1804">
        <v>39.43</v>
      </c>
      <c r="M1804">
        <v>17.8</v>
      </c>
      <c r="N1804">
        <v>305.94</v>
      </c>
      <c r="O1804">
        <v>3</v>
      </c>
      <c r="P1804">
        <v>4.01</v>
      </c>
      <c r="Q1804">
        <v>0.26</v>
      </c>
      <c r="R1804">
        <v>2.0499999999999998</v>
      </c>
      <c r="S1804">
        <v>3.6999999999999998E-2</v>
      </c>
      <c r="T1804">
        <v>0.87</v>
      </c>
      <c r="U1804">
        <v>0</v>
      </c>
      <c r="V1804">
        <v>19</v>
      </c>
      <c r="W1804">
        <v>45.9</v>
      </c>
    </row>
    <row r="1805" spans="1:23" ht="16.5" x14ac:dyDescent="0.3">
      <c r="A1805" s="3">
        <v>1804</v>
      </c>
      <c r="B1805" s="1">
        <v>45634</v>
      </c>
      <c r="C1805" s="1" t="s">
        <v>67</v>
      </c>
      <c r="D1805" t="s">
        <v>24</v>
      </c>
      <c r="E1805">
        <v>11</v>
      </c>
      <c r="F1805" t="s">
        <v>23</v>
      </c>
      <c r="G1805">
        <v>138</v>
      </c>
      <c r="H1805">
        <v>6</v>
      </c>
      <c r="I1805" s="2">
        <f>IFERROR(Table2[[#This Row],[Defects]]/Table2[[#This Row],[Units Produced]],"")</f>
        <v>4.3478260869565216E-2</v>
      </c>
      <c r="J1805">
        <v>23.96</v>
      </c>
      <c r="K1805" s="4">
        <f>IFERROR(Table2[[#This Row],[Units Produced]]/Table2[[#This Row],[Production Time Hours]],"")</f>
        <v>5.7595993322203674</v>
      </c>
      <c r="L1805">
        <v>14.65</v>
      </c>
      <c r="M1805">
        <v>21.61</v>
      </c>
      <c r="N1805">
        <v>236.27</v>
      </c>
      <c r="O1805">
        <v>2</v>
      </c>
      <c r="P1805">
        <v>1.1000000000000001</v>
      </c>
      <c r="R1805">
        <v>1.61</v>
      </c>
      <c r="S1805">
        <v>0.03</v>
      </c>
      <c r="T1805">
        <v>0.09</v>
      </c>
      <c r="U1805">
        <v>2</v>
      </c>
      <c r="V1805">
        <v>18.600000000000001</v>
      </c>
      <c r="W1805">
        <v>35.200000000000003</v>
      </c>
    </row>
    <row r="1806" spans="1:23" ht="16.5" x14ac:dyDescent="0.3">
      <c r="A1806" s="3">
        <v>1805</v>
      </c>
      <c r="B1806" s="1">
        <v>45635</v>
      </c>
      <c r="C1806" s="1" t="s">
        <v>67</v>
      </c>
      <c r="D1806" t="s">
        <v>20</v>
      </c>
      <c r="E1806">
        <v>3</v>
      </c>
      <c r="F1806" t="s">
        <v>21</v>
      </c>
      <c r="G1806">
        <v>188</v>
      </c>
      <c r="H1806">
        <v>9</v>
      </c>
      <c r="I1806" s="2">
        <f>IFERROR(Table2[[#This Row],[Defects]]/Table2[[#This Row],[Units Produced]],"")</f>
        <v>4.7872340425531915E-2</v>
      </c>
      <c r="J1806">
        <v>8.66</v>
      </c>
      <c r="K1806" s="4">
        <f>IFERROR(Table2[[#This Row],[Units Produced]]/Table2[[#This Row],[Production Time Hours]],"")</f>
        <v>21.709006928406467</v>
      </c>
      <c r="L1806">
        <v>30.55</v>
      </c>
      <c r="M1806">
        <v>23.17</v>
      </c>
      <c r="N1806">
        <v>429.42</v>
      </c>
      <c r="O1806">
        <v>4</v>
      </c>
      <c r="P1806">
        <v>1.5</v>
      </c>
      <c r="Q1806">
        <v>2.11</v>
      </c>
      <c r="R1806">
        <v>2.0499999999999998</v>
      </c>
      <c r="S1806">
        <v>0.05</v>
      </c>
      <c r="T1806">
        <v>1</v>
      </c>
      <c r="U1806">
        <v>2</v>
      </c>
      <c r="V1806">
        <v>23</v>
      </c>
      <c r="W1806">
        <v>46</v>
      </c>
    </row>
    <row r="1807" spans="1:23" ht="16.5" x14ac:dyDescent="0.3">
      <c r="A1807" s="3">
        <v>1806</v>
      </c>
      <c r="B1807" s="1">
        <v>45636</v>
      </c>
      <c r="C1807" s="1" t="s">
        <v>67</v>
      </c>
      <c r="D1807" t="s">
        <v>22</v>
      </c>
      <c r="E1807">
        <v>7</v>
      </c>
      <c r="F1807" t="s">
        <v>23</v>
      </c>
      <c r="G1807">
        <v>94</v>
      </c>
      <c r="H1807">
        <v>2</v>
      </c>
      <c r="I1807" s="2">
        <f>IFERROR(Table2[[#This Row],[Defects]]/Table2[[#This Row],[Units Produced]],"")</f>
        <v>2.1276595744680851E-2</v>
      </c>
      <c r="J1807">
        <v>16.36</v>
      </c>
      <c r="K1807" s="4">
        <f>IFERROR(Table2[[#This Row],[Units Produced]]/Table2[[#This Row],[Production Time Hours]],"")</f>
        <v>5.7457212713936432</v>
      </c>
      <c r="L1807">
        <v>28.39</v>
      </c>
      <c r="M1807">
        <v>15.65</v>
      </c>
      <c r="N1807">
        <v>456.04</v>
      </c>
      <c r="O1807">
        <v>3</v>
      </c>
      <c r="P1807">
        <v>0.56000000000000005</v>
      </c>
      <c r="Q1807">
        <v>0.9</v>
      </c>
      <c r="R1807">
        <v>0.98</v>
      </c>
      <c r="S1807">
        <v>3.7999999999999999E-2</v>
      </c>
      <c r="U1807">
        <v>2</v>
      </c>
      <c r="V1807">
        <v>19.100000000000001</v>
      </c>
      <c r="W1807">
        <v>41.3</v>
      </c>
    </row>
    <row r="1808" spans="1:23" ht="16.5" x14ac:dyDescent="0.3">
      <c r="A1808" s="3">
        <v>1807</v>
      </c>
      <c r="B1808" s="1">
        <v>45637</v>
      </c>
      <c r="C1808" s="1" t="s">
        <v>67</v>
      </c>
      <c r="D1808" t="s">
        <v>20</v>
      </c>
      <c r="E1808">
        <v>1</v>
      </c>
      <c r="F1808" t="s">
        <v>21</v>
      </c>
      <c r="G1808">
        <v>82</v>
      </c>
      <c r="H1808">
        <v>9</v>
      </c>
      <c r="I1808" s="2">
        <f>IFERROR(Table2[[#This Row],[Defects]]/Table2[[#This Row],[Units Produced]],"")</f>
        <v>0.10975609756097561</v>
      </c>
      <c r="J1808">
        <v>5.64</v>
      </c>
      <c r="K1808" s="4">
        <f>IFERROR(Table2[[#This Row],[Units Produced]]/Table2[[#This Row],[Production Time Hours]],"")</f>
        <v>14.539007092198583</v>
      </c>
      <c r="L1808">
        <v>40.119999999999997</v>
      </c>
      <c r="M1808">
        <v>21.65</v>
      </c>
      <c r="N1808">
        <v>260.52</v>
      </c>
      <c r="O1808">
        <v>3</v>
      </c>
      <c r="P1808">
        <v>4.18</v>
      </c>
      <c r="Q1808">
        <v>0.35</v>
      </c>
      <c r="R1808">
        <v>2.0699999999999998</v>
      </c>
      <c r="S1808">
        <v>2.1000000000000001E-2</v>
      </c>
      <c r="T1808">
        <v>1.5</v>
      </c>
      <c r="U1808">
        <v>2</v>
      </c>
      <c r="V1808">
        <v>19</v>
      </c>
      <c r="W1808">
        <v>36.6</v>
      </c>
    </row>
    <row r="1809" spans="1:23" ht="16.5" x14ac:dyDescent="0.3">
      <c r="A1809" s="3">
        <v>1808</v>
      </c>
      <c r="B1809" s="1">
        <v>45638</v>
      </c>
      <c r="C1809" s="1" t="s">
        <v>67</v>
      </c>
      <c r="D1809" t="s">
        <v>26</v>
      </c>
      <c r="E1809">
        <v>13</v>
      </c>
      <c r="F1809" t="s">
        <v>21</v>
      </c>
      <c r="G1809">
        <v>154</v>
      </c>
      <c r="H1809">
        <v>6</v>
      </c>
      <c r="I1809" s="2">
        <f>IFERROR(Table2[[#This Row],[Defects]]/Table2[[#This Row],[Units Produced]],"")</f>
        <v>3.896103896103896E-2</v>
      </c>
      <c r="J1809">
        <v>3.27</v>
      </c>
      <c r="K1809" s="4">
        <f>IFERROR(Table2[[#This Row],[Units Produced]]/Table2[[#This Row],[Production Time Hours]],"")</f>
        <v>47.094801223241589</v>
      </c>
      <c r="L1809">
        <v>29.46</v>
      </c>
      <c r="M1809">
        <v>24.31</v>
      </c>
      <c r="N1809">
        <v>291.52</v>
      </c>
      <c r="O1809">
        <v>1</v>
      </c>
      <c r="P1809">
        <v>2.4900000000000002</v>
      </c>
      <c r="Q1809">
        <v>2.3199999999999998</v>
      </c>
      <c r="R1809">
        <v>1.94</v>
      </c>
      <c r="S1809">
        <v>4.3999999999999997E-2</v>
      </c>
      <c r="T1809">
        <v>1.1599999999999999</v>
      </c>
      <c r="U1809">
        <v>1</v>
      </c>
      <c r="V1809">
        <v>23.6</v>
      </c>
      <c r="W1809">
        <v>55.5</v>
      </c>
    </row>
    <row r="1810" spans="1:23" ht="16.5" x14ac:dyDescent="0.3">
      <c r="A1810" s="3">
        <v>1809</v>
      </c>
      <c r="B1810" s="1">
        <v>45639</v>
      </c>
      <c r="C1810" s="1" t="s">
        <v>67</v>
      </c>
      <c r="D1810" t="s">
        <v>27</v>
      </c>
      <c r="E1810">
        <v>18</v>
      </c>
      <c r="F1810" t="s">
        <v>23</v>
      </c>
      <c r="G1810">
        <v>165</v>
      </c>
      <c r="I1810" s="2">
        <f>IFERROR(Table2[[#This Row],[Defects]]/Table2[[#This Row],[Units Produced]],"")</f>
        <v>0</v>
      </c>
      <c r="J1810">
        <v>23.34</v>
      </c>
      <c r="K1810" s="4">
        <f>IFERROR(Table2[[#This Row],[Units Produced]]/Table2[[#This Row],[Production Time Hours]],"")</f>
        <v>7.0694087403598971</v>
      </c>
      <c r="L1810">
        <v>22.71</v>
      </c>
      <c r="M1810">
        <v>17.04</v>
      </c>
      <c r="N1810">
        <v>192.31</v>
      </c>
      <c r="O1810">
        <v>1</v>
      </c>
      <c r="P1810">
        <v>4.2699999999999996</v>
      </c>
      <c r="R1810">
        <v>0.71</v>
      </c>
      <c r="S1810">
        <v>3.2000000000000001E-2</v>
      </c>
      <c r="U1810">
        <v>2</v>
      </c>
      <c r="V1810">
        <v>24.9</v>
      </c>
      <c r="W1810">
        <v>54.7</v>
      </c>
    </row>
    <row r="1811" spans="1:23" ht="16.5" x14ac:dyDescent="0.3">
      <c r="A1811" s="3">
        <v>1810</v>
      </c>
      <c r="B1811" s="1">
        <v>45640</v>
      </c>
      <c r="C1811" s="1" t="s">
        <v>67</v>
      </c>
      <c r="D1811" t="s">
        <v>26</v>
      </c>
      <c r="E1811">
        <v>13</v>
      </c>
      <c r="F1811" t="s">
        <v>23</v>
      </c>
      <c r="G1811">
        <v>69</v>
      </c>
      <c r="H1811">
        <v>0</v>
      </c>
      <c r="I1811" s="2">
        <f>IFERROR(Table2[[#This Row],[Defects]]/Table2[[#This Row],[Units Produced]],"")</f>
        <v>0</v>
      </c>
      <c r="J1811">
        <v>5.69</v>
      </c>
      <c r="K1811" s="4">
        <f>IFERROR(Table2[[#This Row],[Units Produced]]/Table2[[#This Row],[Production Time Hours]],"")</f>
        <v>12.126537785588752</v>
      </c>
      <c r="L1811">
        <v>28.76</v>
      </c>
      <c r="M1811">
        <v>21.63</v>
      </c>
      <c r="N1811">
        <v>451.21</v>
      </c>
      <c r="O1811">
        <v>1</v>
      </c>
      <c r="P1811">
        <v>2.13</v>
      </c>
      <c r="Q1811">
        <v>1.29</v>
      </c>
      <c r="R1811">
        <v>1.74</v>
      </c>
      <c r="S1811">
        <v>4.2999999999999997E-2</v>
      </c>
      <c r="T1811">
        <v>1.18</v>
      </c>
      <c r="U1811">
        <v>1</v>
      </c>
      <c r="V1811">
        <v>22.8</v>
      </c>
      <c r="W1811">
        <v>50.4</v>
      </c>
    </row>
    <row r="1812" spans="1:23" ht="16.5" x14ac:dyDescent="0.3">
      <c r="A1812" s="3">
        <v>1811</v>
      </c>
      <c r="B1812" s="1">
        <v>45641</v>
      </c>
      <c r="C1812" s="1" t="s">
        <v>67</v>
      </c>
      <c r="D1812" t="s">
        <v>22</v>
      </c>
      <c r="E1812">
        <v>5</v>
      </c>
      <c r="F1812" t="s">
        <v>23</v>
      </c>
      <c r="G1812">
        <v>117</v>
      </c>
      <c r="H1812">
        <v>4</v>
      </c>
      <c r="I1812" s="2">
        <f>IFERROR(Table2[[#This Row],[Defects]]/Table2[[#This Row],[Units Produced]],"")</f>
        <v>3.4188034188034191E-2</v>
      </c>
      <c r="J1812">
        <v>3.36</v>
      </c>
      <c r="K1812" s="4">
        <f>IFERROR(Table2[[#This Row],[Units Produced]]/Table2[[#This Row],[Production Time Hours]],"")</f>
        <v>34.821428571428569</v>
      </c>
      <c r="L1812">
        <v>29.02</v>
      </c>
      <c r="M1812">
        <v>26.09</v>
      </c>
      <c r="N1812">
        <v>155.52000000000001</v>
      </c>
      <c r="O1812">
        <v>4</v>
      </c>
      <c r="P1812">
        <v>1.96</v>
      </c>
      <c r="Q1812">
        <v>1.72</v>
      </c>
      <c r="R1812">
        <v>1.27</v>
      </c>
      <c r="S1812">
        <v>0.01</v>
      </c>
      <c r="T1812">
        <v>1.55</v>
      </c>
      <c r="U1812">
        <v>0</v>
      </c>
      <c r="V1812">
        <v>19.399999999999999</v>
      </c>
      <c r="W1812">
        <v>35.700000000000003</v>
      </c>
    </row>
    <row r="1813" spans="1:23" ht="16.5" x14ac:dyDescent="0.3">
      <c r="A1813" s="3">
        <v>1812</v>
      </c>
      <c r="B1813" s="1">
        <v>45642</v>
      </c>
      <c r="C1813" s="1" t="s">
        <v>67</v>
      </c>
      <c r="D1813" t="s">
        <v>27</v>
      </c>
      <c r="E1813">
        <v>19</v>
      </c>
      <c r="F1813" t="s">
        <v>21</v>
      </c>
      <c r="G1813">
        <v>86</v>
      </c>
      <c r="H1813">
        <v>9</v>
      </c>
      <c r="I1813" s="2">
        <f>IFERROR(Table2[[#This Row],[Defects]]/Table2[[#This Row],[Units Produced]],"")</f>
        <v>0.10465116279069768</v>
      </c>
      <c r="J1813">
        <v>12.11</v>
      </c>
      <c r="K1813" s="4">
        <f>IFERROR(Table2[[#This Row],[Units Produced]]/Table2[[#This Row],[Production Time Hours]],"")</f>
        <v>7.1015689512799343</v>
      </c>
      <c r="L1813">
        <v>17.28</v>
      </c>
      <c r="M1813">
        <v>16.34</v>
      </c>
      <c r="N1813">
        <v>466.85</v>
      </c>
      <c r="O1813">
        <v>3</v>
      </c>
      <c r="P1813">
        <v>2.2999999999999998</v>
      </c>
      <c r="Q1813">
        <v>1.2</v>
      </c>
      <c r="R1813">
        <v>2.25</v>
      </c>
      <c r="S1813">
        <v>0.04</v>
      </c>
      <c r="T1813">
        <v>0.88</v>
      </c>
      <c r="U1813">
        <v>2</v>
      </c>
      <c r="V1813">
        <v>19.899999999999999</v>
      </c>
      <c r="W1813">
        <v>42</v>
      </c>
    </row>
    <row r="1814" spans="1:23" ht="16.5" x14ac:dyDescent="0.3">
      <c r="A1814" s="3">
        <v>1813</v>
      </c>
      <c r="B1814" s="1">
        <v>45643</v>
      </c>
      <c r="C1814" s="1" t="s">
        <v>67</v>
      </c>
      <c r="D1814" t="s">
        <v>27</v>
      </c>
      <c r="E1814">
        <v>18</v>
      </c>
      <c r="F1814" t="s">
        <v>23</v>
      </c>
      <c r="G1814">
        <v>111</v>
      </c>
      <c r="H1814">
        <v>8</v>
      </c>
      <c r="I1814" s="2">
        <f>IFERROR(Table2[[#This Row],[Defects]]/Table2[[#This Row],[Units Produced]],"")</f>
        <v>7.2072072072072071E-2</v>
      </c>
      <c r="J1814">
        <v>17.02</v>
      </c>
      <c r="K1814" s="4">
        <f>IFERROR(Table2[[#This Row],[Units Produced]]/Table2[[#This Row],[Production Time Hours]],"")</f>
        <v>6.5217391304347831</v>
      </c>
      <c r="L1814">
        <v>24.3</v>
      </c>
      <c r="M1814">
        <v>24.3</v>
      </c>
      <c r="N1814">
        <v>346.85</v>
      </c>
      <c r="O1814">
        <v>3</v>
      </c>
      <c r="P1814">
        <v>2.4300000000000002</v>
      </c>
      <c r="Q1814">
        <v>2.29</v>
      </c>
      <c r="R1814">
        <v>1.17</v>
      </c>
      <c r="S1814">
        <v>3.4000000000000002E-2</v>
      </c>
      <c r="U1814">
        <v>2</v>
      </c>
      <c r="V1814">
        <v>23</v>
      </c>
      <c r="W1814">
        <v>51.8</v>
      </c>
    </row>
    <row r="1815" spans="1:23" ht="16.5" x14ac:dyDescent="0.3">
      <c r="A1815" s="3">
        <v>1814</v>
      </c>
      <c r="B1815" s="1">
        <v>45644</v>
      </c>
      <c r="C1815" s="1" t="s">
        <v>67</v>
      </c>
      <c r="D1815" t="s">
        <v>24</v>
      </c>
      <c r="E1815">
        <v>11</v>
      </c>
      <c r="F1815" t="s">
        <v>21</v>
      </c>
      <c r="G1815">
        <v>173</v>
      </c>
      <c r="H1815">
        <v>9</v>
      </c>
      <c r="I1815" s="2">
        <f>IFERROR(Table2[[#This Row],[Defects]]/Table2[[#This Row],[Units Produced]],"")</f>
        <v>5.2023121387283239E-2</v>
      </c>
      <c r="J1815">
        <v>1.01</v>
      </c>
      <c r="K1815" s="4">
        <f>IFERROR(Table2[[#This Row],[Units Produced]]/Table2[[#This Row],[Production Time Hours]],"")</f>
        <v>171.28712871287129</v>
      </c>
      <c r="L1815">
        <v>26.56</v>
      </c>
      <c r="M1815">
        <v>20.75</v>
      </c>
      <c r="N1815">
        <v>198.03</v>
      </c>
      <c r="O1815">
        <v>3</v>
      </c>
      <c r="P1815">
        <v>1.92</v>
      </c>
      <c r="Q1815">
        <v>2.58</v>
      </c>
      <c r="R1815">
        <v>1.92</v>
      </c>
      <c r="S1815">
        <v>0.04</v>
      </c>
      <c r="T1815">
        <v>1.69</v>
      </c>
      <c r="U1815">
        <v>2</v>
      </c>
      <c r="V1815">
        <v>21.1</v>
      </c>
      <c r="W1815">
        <v>53.8</v>
      </c>
    </row>
    <row r="1816" spans="1:23" ht="16.5" x14ac:dyDescent="0.3">
      <c r="A1816" s="3">
        <v>1815</v>
      </c>
      <c r="B1816" s="1">
        <v>45645</v>
      </c>
      <c r="C1816" s="1" t="s">
        <v>67</v>
      </c>
      <c r="D1816" t="s">
        <v>26</v>
      </c>
      <c r="E1816">
        <v>16</v>
      </c>
      <c r="F1816" t="s">
        <v>21</v>
      </c>
      <c r="G1816">
        <v>157</v>
      </c>
      <c r="H1816">
        <v>2</v>
      </c>
      <c r="I1816" s="2">
        <f>IFERROR(Table2[[#This Row],[Defects]]/Table2[[#This Row],[Units Produced]],"")</f>
        <v>1.2738853503184714E-2</v>
      </c>
      <c r="J1816">
        <v>10.18</v>
      </c>
      <c r="K1816" s="4">
        <f>IFERROR(Table2[[#This Row],[Units Produced]]/Table2[[#This Row],[Production Time Hours]],"")</f>
        <v>15.422396856581534</v>
      </c>
      <c r="L1816">
        <v>12.21</v>
      </c>
      <c r="M1816">
        <v>21.76</v>
      </c>
      <c r="N1816">
        <v>270.45</v>
      </c>
      <c r="O1816">
        <v>1</v>
      </c>
      <c r="Q1816">
        <v>1.83</v>
      </c>
      <c r="R1816">
        <v>1.69</v>
      </c>
      <c r="S1816">
        <v>3.9E-2</v>
      </c>
      <c r="T1816">
        <v>0.44</v>
      </c>
      <c r="U1816">
        <v>1</v>
      </c>
      <c r="V1816">
        <v>23.2</v>
      </c>
      <c r="W1816">
        <v>57.7</v>
      </c>
    </row>
    <row r="1817" spans="1:23" ht="16.5" x14ac:dyDescent="0.3">
      <c r="A1817" s="3">
        <v>1816</v>
      </c>
      <c r="B1817" s="1">
        <v>45646</v>
      </c>
      <c r="C1817" s="1" t="s">
        <v>67</v>
      </c>
      <c r="D1817" t="s">
        <v>26</v>
      </c>
      <c r="E1817">
        <v>13</v>
      </c>
      <c r="F1817" t="s">
        <v>25</v>
      </c>
      <c r="G1817">
        <v>135</v>
      </c>
      <c r="H1817">
        <v>3</v>
      </c>
      <c r="I1817" s="2">
        <f>IFERROR(Table2[[#This Row],[Defects]]/Table2[[#This Row],[Units Produced]],"")</f>
        <v>2.2222222222222223E-2</v>
      </c>
      <c r="J1817">
        <v>11.8</v>
      </c>
      <c r="K1817" s="4">
        <f>IFERROR(Table2[[#This Row],[Units Produced]]/Table2[[#This Row],[Production Time Hours]],"")</f>
        <v>11.440677966101694</v>
      </c>
      <c r="L1817">
        <v>35.18</v>
      </c>
      <c r="M1817">
        <v>20.41</v>
      </c>
      <c r="N1817">
        <v>140.63999999999999</v>
      </c>
      <c r="O1817">
        <v>2</v>
      </c>
      <c r="P1817">
        <v>2.4</v>
      </c>
      <c r="Q1817">
        <v>1.46</v>
      </c>
      <c r="R1817">
        <v>1.74</v>
      </c>
      <c r="S1817">
        <v>1.6E-2</v>
      </c>
      <c r="T1817">
        <v>1.1100000000000001</v>
      </c>
      <c r="U1817">
        <v>0</v>
      </c>
      <c r="V1817">
        <v>24.1</v>
      </c>
      <c r="W1817">
        <v>34.9</v>
      </c>
    </row>
    <row r="1818" spans="1:23" ht="16.5" x14ac:dyDescent="0.3">
      <c r="A1818" s="3">
        <v>1817</v>
      </c>
      <c r="B1818" s="1">
        <v>45647</v>
      </c>
      <c r="C1818" s="1" t="s">
        <v>67</v>
      </c>
      <c r="D1818" t="s">
        <v>20</v>
      </c>
      <c r="E1818">
        <v>1</v>
      </c>
      <c r="F1818" t="s">
        <v>25</v>
      </c>
      <c r="G1818">
        <v>85</v>
      </c>
      <c r="H1818">
        <v>8</v>
      </c>
      <c r="I1818" s="2">
        <f>IFERROR(Table2[[#This Row],[Defects]]/Table2[[#This Row],[Units Produced]],"")</f>
        <v>9.4117647058823528E-2</v>
      </c>
      <c r="J1818">
        <v>12.34</v>
      </c>
      <c r="K1818" s="4">
        <f>IFERROR(Table2[[#This Row],[Units Produced]]/Table2[[#This Row],[Production Time Hours]],"")</f>
        <v>6.8881685575364671</v>
      </c>
      <c r="L1818">
        <v>18.440000000000001</v>
      </c>
      <c r="M1818">
        <v>16.260000000000002</v>
      </c>
      <c r="N1818">
        <v>337.78</v>
      </c>
      <c r="O1818">
        <v>1</v>
      </c>
      <c r="P1818">
        <v>4.95</v>
      </c>
      <c r="Q1818">
        <v>2.12</v>
      </c>
      <c r="R1818">
        <v>0.78</v>
      </c>
      <c r="S1818">
        <v>4.2999999999999997E-2</v>
      </c>
      <c r="T1818">
        <v>0.65</v>
      </c>
      <c r="U1818">
        <v>0</v>
      </c>
      <c r="V1818">
        <v>18.8</v>
      </c>
      <c r="W1818">
        <v>39.6</v>
      </c>
    </row>
    <row r="1819" spans="1:23" ht="16.5" x14ac:dyDescent="0.3">
      <c r="A1819" s="3">
        <v>1818</v>
      </c>
      <c r="B1819" s="1">
        <v>45648</v>
      </c>
      <c r="C1819" s="1" t="s">
        <v>67</v>
      </c>
      <c r="D1819" t="s">
        <v>24</v>
      </c>
      <c r="E1819">
        <v>9</v>
      </c>
      <c r="F1819" t="s">
        <v>23</v>
      </c>
      <c r="G1819">
        <v>166</v>
      </c>
      <c r="H1819">
        <v>5</v>
      </c>
      <c r="I1819" s="2">
        <f>IFERROR(Table2[[#This Row],[Defects]]/Table2[[#This Row],[Units Produced]],"")</f>
        <v>3.0120481927710843E-2</v>
      </c>
      <c r="J1819">
        <v>10.23</v>
      </c>
      <c r="K1819" s="4">
        <f>IFERROR(Table2[[#This Row],[Units Produced]]/Table2[[#This Row],[Production Time Hours]],"")</f>
        <v>16.226783968719452</v>
      </c>
      <c r="L1819">
        <v>23.58</v>
      </c>
      <c r="M1819">
        <v>23.97</v>
      </c>
      <c r="N1819">
        <v>422.78</v>
      </c>
      <c r="O1819">
        <v>3</v>
      </c>
      <c r="P1819">
        <v>3.15</v>
      </c>
      <c r="Q1819">
        <v>1.28</v>
      </c>
      <c r="R1819">
        <v>0.98</v>
      </c>
      <c r="S1819">
        <v>1.0999999999999999E-2</v>
      </c>
      <c r="T1819">
        <v>0.61</v>
      </c>
      <c r="U1819">
        <v>1</v>
      </c>
      <c r="V1819">
        <v>21.7</v>
      </c>
      <c r="W1819">
        <v>35.4</v>
      </c>
    </row>
    <row r="1820" spans="1:23" ht="16.5" x14ac:dyDescent="0.3">
      <c r="A1820" s="3">
        <v>1819</v>
      </c>
      <c r="B1820" s="1">
        <v>45649</v>
      </c>
      <c r="C1820" s="1" t="s">
        <v>67</v>
      </c>
      <c r="D1820" t="s">
        <v>20</v>
      </c>
      <c r="E1820">
        <v>3</v>
      </c>
      <c r="F1820" t="s">
        <v>23</v>
      </c>
      <c r="G1820">
        <v>178</v>
      </c>
      <c r="H1820">
        <v>6</v>
      </c>
      <c r="I1820" s="2">
        <f>IFERROR(Table2[[#This Row],[Defects]]/Table2[[#This Row],[Units Produced]],"")</f>
        <v>3.3707865168539325E-2</v>
      </c>
      <c r="J1820">
        <v>4.5199999999999996</v>
      </c>
      <c r="K1820" s="4">
        <f>IFERROR(Table2[[#This Row],[Units Produced]]/Table2[[#This Row],[Production Time Hours]],"")</f>
        <v>39.380530973451329</v>
      </c>
      <c r="L1820">
        <v>17.18</v>
      </c>
      <c r="M1820">
        <v>21.37</v>
      </c>
      <c r="N1820">
        <v>360.8</v>
      </c>
      <c r="O1820">
        <v>4</v>
      </c>
      <c r="P1820">
        <v>4.28</v>
      </c>
      <c r="R1820">
        <v>1.79</v>
      </c>
      <c r="S1820">
        <v>2.8000000000000001E-2</v>
      </c>
      <c r="T1820">
        <v>0.37</v>
      </c>
      <c r="U1820">
        <v>1</v>
      </c>
      <c r="V1820">
        <v>22.4</v>
      </c>
      <c r="W1820">
        <v>59.5</v>
      </c>
    </row>
    <row r="1821" spans="1:23" ht="16.5" x14ac:dyDescent="0.3">
      <c r="A1821" s="3">
        <v>1820</v>
      </c>
      <c r="B1821" s="1">
        <v>45650</v>
      </c>
      <c r="C1821" s="1" t="s">
        <v>67</v>
      </c>
      <c r="D1821" t="s">
        <v>22</v>
      </c>
      <c r="E1821">
        <v>5</v>
      </c>
      <c r="F1821" t="s">
        <v>23</v>
      </c>
      <c r="G1821">
        <v>184</v>
      </c>
      <c r="H1821">
        <v>6</v>
      </c>
      <c r="I1821" s="2">
        <f>IFERROR(Table2[[#This Row],[Defects]]/Table2[[#This Row],[Units Produced]],"")</f>
        <v>3.2608695652173912E-2</v>
      </c>
      <c r="J1821">
        <v>17.39</v>
      </c>
      <c r="K1821" s="4">
        <f>IFERROR(Table2[[#This Row],[Units Produced]]/Table2[[#This Row],[Production Time Hours]],"")</f>
        <v>10.580793559516964</v>
      </c>
      <c r="L1821">
        <v>39.72</v>
      </c>
      <c r="M1821">
        <v>27.6</v>
      </c>
      <c r="N1821">
        <v>166.05</v>
      </c>
      <c r="O1821">
        <v>3</v>
      </c>
      <c r="P1821">
        <v>2.44</v>
      </c>
      <c r="Q1821">
        <v>1.54</v>
      </c>
      <c r="R1821">
        <v>0.56999999999999995</v>
      </c>
      <c r="S1821">
        <v>0.02</v>
      </c>
      <c r="T1821">
        <v>1.27</v>
      </c>
      <c r="U1821">
        <v>0</v>
      </c>
      <c r="V1821">
        <v>23.1</v>
      </c>
      <c r="W1821">
        <v>54.1</v>
      </c>
    </row>
    <row r="1822" spans="1:23" ht="16.5" x14ac:dyDescent="0.3">
      <c r="A1822" s="3">
        <v>1821</v>
      </c>
      <c r="B1822" s="1">
        <v>45651</v>
      </c>
      <c r="C1822" s="1" t="s">
        <v>67</v>
      </c>
      <c r="D1822" t="s">
        <v>20</v>
      </c>
      <c r="E1822">
        <v>1</v>
      </c>
      <c r="F1822" t="s">
        <v>25</v>
      </c>
      <c r="G1822">
        <v>121</v>
      </c>
      <c r="H1822">
        <v>3</v>
      </c>
      <c r="I1822" s="2">
        <f>IFERROR(Table2[[#This Row],[Defects]]/Table2[[#This Row],[Units Produced]],"")</f>
        <v>2.4793388429752067E-2</v>
      </c>
      <c r="J1822">
        <v>15.66</v>
      </c>
      <c r="K1822" s="4">
        <f>IFERROR(Table2[[#This Row],[Units Produced]]/Table2[[#This Row],[Production Time Hours]],"")</f>
        <v>7.7266922094508299</v>
      </c>
      <c r="L1822">
        <v>32.119999999999997</v>
      </c>
      <c r="M1822">
        <v>25.99</v>
      </c>
      <c r="N1822">
        <v>320.86</v>
      </c>
      <c r="O1822">
        <v>2</v>
      </c>
      <c r="Q1822">
        <v>0.53</v>
      </c>
      <c r="R1822">
        <v>2.2999999999999998</v>
      </c>
      <c r="S1822">
        <v>3.3000000000000002E-2</v>
      </c>
      <c r="T1822">
        <v>1.74</v>
      </c>
      <c r="U1822">
        <v>0</v>
      </c>
      <c r="V1822">
        <v>21.5</v>
      </c>
      <c r="W1822">
        <v>42.7</v>
      </c>
    </row>
    <row r="1823" spans="1:23" ht="16.5" x14ac:dyDescent="0.3">
      <c r="A1823" s="3">
        <v>1822</v>
      </c>
      <c r="B1823" s="1">
        <v>45652</v>
      </c>
      <c r="C1823" s="1" t="s">
        <v>67</v>
      </c>
      <c r="D1823" t="s">
        <v>20</v>
      </c>
      <c r="E1823">
        <v>2</v>
      </c>
      <c r="F1823" t="s">
        <v>25</v>
      </c>
      <c r="G1823">
        <v>139</v>
      </c>
      <c r="H1823">
        <v>1</v>
      </c>
      <c r="I1823" s="2">
        <f>IFERROR(Table2[[#This Row],[Defects]]/Table2[[#This Row],[Units Produced]],"")</f>
        <v>7.1942446043165471E-3</v>
      </c>
      <c r="J1823">
        <v>1.76</v>
      </c>
      <c r="K1823" s="4">
        <f>IFERROR(Table2[[#This Row],[Units Produced]]/Table2[[#This Row],[Production Time Hours]],"")</f>
        <v>78.977272727272734</v>
      </c>
      <c r="L1823">
        <v>17.940000000000001</v>
      </c>
      <c r="M1823">
        <v>23.7</v>
      </c>
      <c r="N1823">
        <v>431.14</v>
      </c>
      <c r="O1823">
        <v>1</v>
      </c>
      <c r="P1823">
        <v>0.17</v>
      </c>
      <c r="Q1823">
        <v>1.19</v>
      </c>
      <c r="R1823">
        <v>1.94</v>
      </c>
      <c r="S1823">
        <v>0.04</v>
      </c>
      <c r="T1823">
        <v>0.03</v>
      </c>
      <c r="U1823">
        <v>0</v>
      </c>
      <c r="V1823">
        <v>22.4</v>
      </c>
      <c r="W1823">
        <v>50.6</v>
      </c>
    </row>
    <row r="1824" spans="1:23" ht="16.5" x14ac:dyDescent="0.3">
      <c r="A1824" s="3">
        <v>1823</v>
      </c>
      <c r="B1824" s="1">
        <v>45653</v>
      </c>
      <c r="C1824" s="1" t="s">
        <v>67</v>
      </c>
      <c r="D1824" t="s">
        <v>27</v>
      </c>
      <c r="E1824">
        <v>18</v>
      </c>
      <c r="F1824" t="s">
        <v>21</v>
      </c>
      <c r="G1824">
        <v>116</v>
      </c>
      <c r="H1824">
        <v>5</v>
      </c>
      <c r="I1824" s="2">
        <f>IFERROR(Table2[[#This Row],[Defects]]/Table2[[#This Row],[Units Produced]],"")</f>
        <v>4.3103448275862072E-2</v>
      </c>
      <c r="J1824">
        <v>14.87</v>
      </c>
      <c r="K1824" s="4">
        <f>IFERROR(Table2[[#This Row],[Units Produced]]/Table2[[#This Row],[Production Time Hours]],"")</f>
        <v>7.8009414929388035</v>
      </c>
      <c r="L1824">
        <v>17.89</v>
      </c>
      <c r="M1824">
        <v>18.55</v>
      </c>
      <c r="N1824">
        <v>444.27</v>
      </c>
      <c r="O1824">
        <v>3</v>
      </c>
      <c r="P1824">
        <v>1.43</v>
      </c>
      <c r="Q1824">
        <v>0.78</v>
      </c>
      <c r="R1824">
        <v>0.65</v>
      </c>
      <c r="S1824">
        <v>4.7E-2</v>
      </c>
      <c r="T1824">
        <v>0.64</v>
      </c>
      <c r="U1824">
        <v>1</v>
      </c>
      <c r="V1824">
        <v>20.399999999999999</v>
      </c>
      <c r="W1824">
        <v>53.7</v>
      </c>
    </row>
    <row r="1825" spans="1:23" ht="16.5" x14ac:dyDescent="0.3">
      <c r="A1825" s="3">
        <v>1824</v>
      </c>
      <c r="B1825" s="1">
        <v>45654</v>
      </c>
      <c r="C1825" s="1" t="s">
        <v>67</v>
      </c>
      <c r="D1825" t="s">
        <v>20</v>
      </c>
      <c r="E1825">
        <v>1</v>
      </c>
      <c r="F1825" t="s">
        <v>23</v>
      </c>
      <c r="G1825">
        <v>144</v>
      </c>
      <c r="H1825">
        <v>5</v>
      </c>
      <c r="I1825" s="2">
        <f>IFERROR(Table2[[#This Row],[Defects]]/Table2[[#This Row],[Units Produced]],"")</f>
        <v>3.4722222222222224E-2</v>
      </c>
      <c r="J1825">
        <v>18.309999999999999</v>
      </c>
      <c r="K1825" s="4">
        <f>IFERROR(Table2[[#This Row],[Units Produced]]/Table2[[#This Row],[Production Time Hours]],"")</f>
        <v>7.864554888039323</v>
      </c>
      <c r="L1825">
        <v>19.09</v>
      </c>
      <c r="M1825">
        <v>22.28</v>
      </c>
      <c r="N1825">
        <v>398.03</v>
      </c>
      <c r="O1825">
        <v>4</v>
      </c>
      <c r="P1825">
        <v>4.01</v>
      </c>
      <c r="Q1825">
        <v>0.83</v>
      </c>
      <c r="R1825">
        <v>1.67</v>
      </c>
      <c r="S1825">
        <v>1.2999999999999999E-2</v>
      </c>
      <c r="T1825">
        <v>1.64</v>
      </c>
      <c r="U1825">
        <v>2</v>
      </c>
      <c r="V1825">
        <v>20</v>
      </c>
      <c r="W1825">
        <v>50.3</v>
      </c>
    </row>
    <row r="1826" spans="1:23" ht="16.5" x14ac:dyDescent="0.3">
      <c r="A1826" s="3">
        <v>1825</v>
      </c>
      <c r="B1826" s="1">
        <v>45655</v>
      </c>
      <c r="C1826" s="1" t="s">
        <v>67</v>
      </c>
      <c r="D1826" t="s">
        <v>27</v>
      </c>
      <c r="E1826">
        <v>20</v>
      </c>
      <c r="F1826" t="s">
        <v>23</v>
      </c>
      <c r="G1826">
        <v>152</v>
      </c>
      <c r="H1826">
        <v>9</v>
      </c>
      <c r="I1826" s="2">
        <f>IFERROR(Table2[[#This Row],[Defects]]/Table2[[#This Row],[Units Produced]],"")</f>
        <v>5.921052631578947E-2</v>
      </c>
      <c r="J1826">
        <v>3.9</v>
      </c>
      <c r="K1826" s="4">
        <f>IFERROR(Table2[[#This Row],[Units Produced]]/Table2[[#This Row],[Production Time Hours]],"")</f>
        <v>38.974358974358978</v>
      </c>
      <c r="L1826">
        <v>48.35</v>
      </c>
      <c r="M1826">
        <v>26.67</v>
      </c>
      <c r="N1826">
        <v>246.11</v>
      </c>
      <c r="O1826">
        <v>3</v>
      </c>
      <c r="P1826">
        <v>1.69</v>
      </c>
      <c r="Q1826">
        <v>0.04</v>
      </c>
      <c r="R1826">
        <v>2.4900000000000002</v>
      </c>
      <c r="S1826">
        <v>3.3000000000000002E-2</v>
      </c>
      <c r="T1826">
        <v>1.36</v>
      </c>
      <c r="U1826">
        <v>1</v>
      </c>
      <c r="V1826">
        <v>19.7</v>
      </c>
      <c r="W1826">
        <v>34.5</v>
      </c>
    </row>
    <row r="1827" spans="1:23" ht="16.5" x14ac:dyDescent="0.3">
      <c r="A1827" s="3">
        <v>1826</v>
      </c>
      <c r="B1827" s="1">
        <v>45656</v>
      </c>
      <c r="C1827" s="1" t="s">
        <v>67</v>
      </c>
      <c r="D1827" t="s">
        <v>22</v>
      </c>
      <c r="E1827">
        <v>5</v>
      </c>
      <c r="F1827" t="s">
        <v>21</v>
      </c>
      <c r="G1827">
        <v>67</v>
      </c>
      <c r="I1827" s="2">
        <f>IFERROR(Table2[[#This Row],[Defects]]/Table2[[#This Row],[Units Produced]],"")</f>
        <v>0</v>
      </c>
      <c r="J1827">
        <v>18.54</v>
      </c>
      <c r="K1827" s="4">
        <f>IFERROR(Table2[[#This Row],[Units Produced]]/Table2[[#This Row],[Production Time Hours]],"")</f>
        <v>3.6138079827400218</v>
      </c>
      <c r="L1827">
        <v>28.98</v>
      </c>
      <c r="M1827">
        <v>16.760000000000002</v>
      </c>
      <c r="N1827">
        <v>491.81</v>
      </c>
      <c r="O1827">
        <v>4</v>
      </c>
      <c r="P1827">
        <v>3.62</v>
      </c>
      <c r="Q1827">
        <v>2.48</v>
      </c>
      <c r="R1827">
        <v>0.68</v>
      </c>
      <c r="S1827">
        <v>2.4E-2</v>
      </c>
      <c r="T1827">
        <v>0.26</v>
      </c>
      <c r="U1827">
        <v>0</v>
      </c>
      <c r="V1827">
        <v>20.100000000000001</v>
      </c>
      <c r="W1827">
        <v>30.2</v>
      </c>
    </row>
    <row r="1828" spans="1:23" ht="16.5" x14ac:dyDescent="0.3">
      <c r="A1828" s="3">
        <v>1827</v>
      </c>
      <c r="B1828" s="1">
        <v>45657</v>
      </c>
      <c r="C1828" s="1" t="s">
        <v>67</v>
      </c>
      <c r="D1828" t="s">
        <v>20</v>
      </c>
      <c r="E1828">
        <v>2</v>
      </c>
      <c r="F1828" t="s">
        <v>21</v>
      </c>
      <c r="G1828">
        <v>196</v>
      </c>
      <c r="H1828">
        <v>2</v>
      </c>
      <c r="I1828" s="2">
        <f>IFERROR(Table2[[#This Row],[Defects]]/Table2[[#This Row],[Units Produced]],"")</f>
        <v>1.020408163265306E-2</v>
      </c>
      <c r="J1828">
        <v>6.98</v>
      </c>
      <c r="K1828" s="4">
        <f>IFERROR(Table2[[#This Row],[Units Produced]]/Table2[[#This Row],[Production Time Hours]],"")</f>
        <v>28.08022922636103</v>
      </c>
      <c r="L1828">
        <v>47.18</v>
      </c>
      <c r="M1828">
        <v>16.78</v>
      </c>
      <c r="N1828">
        <v>426.7</v>
      </c>
      <c r="O1828">
        <v>3</v>
      </c>
      <c r="P1828">
        <v>0.14000000000000001</v>
      </c>
      <c r="Q1828">
        <v>0.08</v>
      </c>
      <c r="R1828">
        <v>0.55000000000000004</v>
      </c>
      <c r="S1828">
        <v>0.02</v>
      </c>
      <c r="T1828">
        <v>0.79</v>
      </c>
      <c r="U1828">
        <v>1</v>
      </c>
      <c r="V1828">
        <v>20.6</v>
      </c>
      <c r="W1828">
        <v>55</v>
      </c>
    </row>
    <row r="1829" spans="1:23" ht="16.5" x14ac:dyDescent="0.3">
      <c r="A1829" s="3">
        <v>1828</v>
      </c>
      <c r="B1829" s="1">
        <v>45658</v>
      </c>
      <c r="C1829" s="1" t="s">
        <v>56</v>
      </c>
      <c r="D1829" t="s">
        <v>24</v>
      </c>
      <c r="E1829">
        <v>12</v>
      </c>
      <c r="F1829" t="s">
        <v>25</v>
      </c>
      <c r="G1829">
        <v>72</v>
      </c>
      <c r="I1829" s="2">
        <f>IFERROR(Table2[[#This Row],[Defects]]/Table2[[#This Row],[Units Produced]],"")</f>
        <v>0</v>
      </c>
      <c r="J1829">
        <v>16.59</v>
      </c>
      <c r="K1829" s="4">
        <f>IFERROR(Table2[[#This Row],[Units Produced]]/Table2[[#This Row],[Production Time Hours]],"")</f>
        <v>4.3399638336347195</v>
      </c>
      <c r="L1829">
        <v>49.66</v>
      </c>
      <c r="M1829">
        <v>18.29</v>
      </c>
      <c r="N1829">
        <v>436.58</v>
      </c>
      <c r="O1829">
        <v>4</v>
      </c>
      <c r="P1829">
        <v>2.79</v>
      </c>
      <c r="R1829">
        <v>1.22</v>
      </c>
      <c r="S1829">
        <v>1.2999999999999999E-2</v>
      </c>
      <c r="T1829">
        <v>1.79</v>
      </c>
      <c r="U1829">
        <v>0</v>
      </c>
      <c r="V1829">
        <v>21.4</v>
      </c>
      <c r="W1829">
        <v>50.4</v>
      </c>
    </row>
    <row r="1830" spans="1:23" ht="16.5" x14ac:dyDescent="0.3">
      <c r="A1830" s="3">
        <v>1829</v>
      </c>
      <c r="B1830" s="1">
        <v>45659</v>
      </c>
      <c r="C1830" s="1" t="s">
        <v>56</v>
      </c>
      <c r="D1830" t="s">
        <v>22</v>
      </c>
      <c r="E1830">
        <v>6</v>
      </c>
      <c r="F1830" t="s">
        <v>23</v>
      </c>
      <c r="G1830">
        <v>92</v>
      </c>
      <c r="H1830">
        <v>6</v>
      </c>
      <c r="I1830" s="2">
        <f>IFERROR(Table2[[#This Row],[Defects]]/Table2[[#This Row],[Units Produced]],"")</f>
        <v>6.5217391304347824E-2</v>
      </c>
      <c r="J1830">
        <v>16.39</v>
      </c>
      <c r="K1830" s="4">
        <f>IFERROR(Table2[[#This Row],[Units Produced]]/Table2[[#This Row],[Production Time Hours]],"")</f>
        <v>5.6131787675411831</v>
      </c>
      <c r="L1830">
        <v>30.4</v>
      </c>
      <c r="M1830">
        <v>28.3</v>
      </c>
      <c r="N1830">
        <v>440.17</v>
      </c>
      <c r="O1830">
        <v>3</v>
      </c>
      <c r="P1830">
        <v>4.9400000000000004</v>
      </c>
      <c r="Q1830">
        <v>0.51</v>
      </c>
      <c r="R1830">
        <v>1.44</v>
      </c>
      <c r="S1830">
        <v>1.9E-2</v>
      </c>
      <c r="U1830">
        <v>1</v>
      </c>
      <c r="V1830">
        <v>24.8</v>
      </c>
      <c r="W1830">
        <v>55.7</v>
      </c>
    </row>
    <row r="1831" spans="1:23" ht="16.5" x14ac:dyDescent="0.3">
      <c r="A1831" s="3">
        <v>1830</v>
      </c>
      <c r="B1831" s="1">
        <v>45660</v>
      </c>
      <c r="C1831" s="1" t="s">
        <v>56</v>
      </c>
      <c r="D1831" t="s">
        <v>27</v>
      </c>
      <c r="E1831">
        <v>20</v>
      </c>
      <c r="F1831" t="s">
        <v>21</v>
      </c>
      <c r="G1831">
        <v>57</v>
      </c>
      <c r="I1831" s="2">
        <f>IFERROR(Table2[[#This Row],[Defects]]/Table2[[#This Row],[Units Produced]],"")</f>
        <v>0</v>
      </c>
      <c r="J1831">
        <v>14.01</v>
      </c>
      <c r="K1831" s="4">
        <f>IFERROR(Table2[[#This Row],[Units Produced]]/Table2[[#This Row],[Production Time Hours]],"")</f>
        <v>4.0685224839400425</v>
      </c>
      <c r="L1831">
        <v>13.41</v>
      </c>
      <c r="M1831">
        <v>22.63</v>
      </c>
      <c r="N1831">
        <v>392.84</v>
      </c>
      <c r="O1831">
        <v>1</v>
      </c>
      <c r="P1831">
        <v>3.57</v>
      </c>
      <c r="Q1831">
        <v>2.8</v>
      </c>
      <c r="R1831">
        <v>1.62</v>
      </c>
      <c r="S1831">
        <v>2.8000000000000001E-2</v>
      </c>
      <c r="T1831">
        <v>1.64</v>
      </c>
      <c r="U1831">
        <v>2</v>
      </c>
      <c r="V1831">
        <v>22.9</v>
      </c>
      <c r="W1831">
        <v>34.5</v>
      </c>
    </row>
    <row r="1832" spans="1:23" ht="16.5" x14ac:dyDescent="0.3">
      <c r="A1832" s="3">
        <v>1831</v>
      </c>
      <c r="B1832" s="1">
        <v>45661</v>
      </c>
      <c r="C1832" s="1" t="s">
        <v>56</v>
      </c>
      <c r="D1832" t="s">
        <v>24</v>
      </c>
      <c r="E1832">
        <v>12</v>
      </c>
      <c r="F1832" t="s">
        <v>25</v>
      </c>
      <c r="G1832">
        <v>109</v>
      </c>
      <c r="H1832">
        <v>9</v>
      </c>
      <c r="I1832" s="2">
        <f>IFERROR(Table2[[#This Row],[Defects]]/Table2[[#This Row],[Units Produced]],"")</f>
        <v>8.2568807339449546E-2</v>
      </c>
      <c r="J1832">
        <v>6.12</v>
      </c>
      <c r="K1832" s="4">
        <f>IFERROR(Table2[[#This Row],[Units Produced]]/Table2[[#This Row],[Production Time Hours]],"")</f>
        <v>17.81045751633987</v>
      </c>
      <c r="L1832">
        <v>42.45</v>
      </c>
      <c r="M1832">
        <v>29.64</v>
      </c>
      <c r="N1832">
        <v>301.70999999999998</v>
      </c>
      <c r="O1832">
        <v>3</v>
      </c>
      <c r="P1832">
        <v>3.5</v>
      </c>
      <c r="Q1832">
        <v>2.42</v>
      </c>
      <c r="R1832">
        <v>1.41</v>
      </c>
      <c r="S1832">
        <v>0.01</v>
      </c>
      <c r="T1832">
        <v>1.03</v>
      </c>
      <c r="U1832">
        <v>0</v>
      </c>
      <c r="V1832">
        <v>20.399999999999999</v>
      </c>
      <c r="W1832">
        <v>40.700000000000003</v>
      </c>
    </row>
    <row r="1833" spans="1:23" ht="16.5" x14ac:dyDescent="0.3">
      <c r="A1833" s="3">
        <v>1832</v>
      </c>
      <c r="B1833" s="1">
        <v>45662</v>
      </c>
      <c r="C1833" s="1" t="s">
        <v>56</v>
      </c>
      <c r="D1833" t="s">
        <v>22</v>
      </c>
      <c r="E1833">
        <v>6</v>
      </c>
      <c r="F1833" t="s">
        <v>25</v>
      </c>
      <c r="G1833">
        <v>190</v>
      </c>
      <c r="H1833">
        <v>9</v>
      </c>
      <c r="I1833" s="2">
        <f>IFERROR(Table2[[#This Row],[Defects]]/Table2[[#This Row],[Units Produced]],"")</f>
        <v>4.736842105263158E-2</v>
      </c>
      <c r="J1833">
        <v>7.3</v>
      </c>
      <c r="K1833" s="4">
        <f>IFERROR(Table2[[#This Row],[Units Produced]]/Table2[[#This Row],[Production Time Hours]],"")</f>
        <v>26.027397260273972</v>
      </c>
      <c r="L1833">
        <v>34.42</v>
      </c>
      <c r="M1833">
        <v>28.29</v>
      </c>
      <c r="N1833">
        <v>278.44</v>
      </c>
      <c r="O1833">
        <v>2</v>
      </c>
      <c r="P1833">
        <v>2.41</v>
      </c>
      <c r="R1833">
        <v>1.8</v>
      </c>
      <c r="S1833">
        <v>3.3000000000000002E-2</v>
      </c>
      <c r="T1833">
        <v>0.48</v>
      </c>
      <c r="U1833">
        <v>1</v>
      </c>
      <c r="V1833">
        <v>18.600000000000001</v>
      </c>
      <c r="W1833">
        <v>36.4</v>
      </c>
    </row>
    <row r="1834" spans="1:23" ht="16.5" x14ac:dyDescent="0.3">
      <c r="A1834" s="3">
        <v>1833</v>
      </c>
      <c r="B1834" s="1">
        <v>45663</v>
      </c>
      <c r="C1834" s="1" t="s">
        <v>56</v>
      </c>
      <c r="D1834" t="s">
        <v>26</v>
      </c>
      <c r="E1834">
        <v>15</v>
      </c>
      <c r="F1834" t="s">
        <v>25</v>
      </c>
      <c r="G1834">
        <v>180</v>
      </c>
      <c r="H1834">
        <v>0</v>
      </c>
      <c r="I1834" s="2">
        <f>IFERROR(Table2[[#This Row],[Defects]]/Table2[[#This Row],[Units Produced]],"")</f>
        <v>0</v>
      </c>
      <c r="J1834">
        <v>11.88</v>
      </c>
      <c r="K1834" s="4">
        <f>IFERROR(Table2[[#This Row],[Units Produced]]/Table2[[#This Row],[Production Time Hours]],"")</f>
        <v>15.15151515151515</v>
      </c>
      <c r="L1834">
        <v>12.94</v>
      </c>
      <c r="M1834">
        <v>18.46</v>
      </c>
      <c r="N1834">
        <v>404.45</v>
      </c>
      <c r="O1834">
        <v>2</v>
      </c>
      <c r="P1834">
        <v>1.41</v>
      </c>
      <c r="Q1834">
        <v>2.41</v>
      </c>
      <c r="R1834">
        <v>2.0499999999999998</v>
      </c>
      <c r="S1834">
        <v>1.4E-2</v>
      </c>
      <c r="T1834">
        <v>0.19</v>
      </c>
      <c r="U1834">
        <v>2</v>
      </c>
      <c r="V1834">
        <v>21.8</v>
      </c>
      <c r="W1834">
        <v>54.3</v>
      </c>
    </row>
    <row r="1835" spans="1:23" ht="16.5" x14ac:dyDescent="0.3">
      <c r="A1835" s="3">
        <v>1834</v>
      </c>
      <c r="B1835" s="1">
        <v>45664</v>
      </c>
      <c r="C1835" s="1" t="s">
        <v>56</v>
      </c>
      <c r="D1835" t="s">
        <v>26</v>
      </c>
      <c r="E1835">
        <v>16</v>
      </c>
      <c r="F1835" t="s">
        <v>25</v>
      </c>
      <c r="G1835">
        <v>72</v>
      </c>
      <c r="H1835">
        <v>6</v>
      </c>
      <c r="I1835" s="2">
        <f>IFERROR(Table2[[#This Row],[Defects]]/Table2[[#This Row],[Units Produced]],"")</f>
        <v>8.3333333333333329E-2</v>
      </c>
      <c r="J1835">
        <v>1.61</v>
      </c>
      <c r="K1835" s="4">
        <f>IFERROR(Table2[[#This Row],[Units Produced]]/Table2[[#This Row],[Production Time Hours]],"")</f>
        <v>44.720496894409933</v>
      </c>
      <c r="L1835">
        <v>45</v>
      </c>
      <c r="M1835">
        <v>29.79</v>
      </c>
      <c r="N1835">
        <v>294.36</v>
      </c>
      <c r="O1835">
        <v>4</v>
      </c>
      <c r="P1835">
        <v>2.0699999999999998</v>
      </c>
      <c r="Q1835">
        <v>1.07</v>
      </c>
      <c r="R1835">
        <v>0.62</v>
      </c>
      <c r="S1835">
        <v>3.3000000000000002E-2</v>
      </c>
      <c r="T1835">
        <v>1.44</v>
      </c>
      <c r="U1835">
        <v>0</v>
      </c>
      <c r="V1835">
        <v>19.7</v>
      </c>
      <c r="W1835">
        <v>43.9</v>
      </c>
    </row>
    <row r="1836" spans="1:23" ht="16.5" x14ac:dyDescent="0.3">
      <c r="A1836" s="3">
        <v>1835</v>
      </c>
      <c r="B1836" s="1">
        <v>45665</v>
      </c>
      <c r="C1836" s="1" t="s">
        <v>56</v>
      </c>
      <c r="D1836" t="s">
        <v>22</v>
      </c>
      <c r="E1836">
        <v>7</v>
      </c>
      <c r="F1836" t="s">
        <v>25</v>
      </c>
      <c r="G1836">
        <v>125</v>
      </c>
      <c r="H1836">
        <v>6</v>
      </c>
      <c r="I1836" s="2">
        <f>IFERROR(Table2[[#This Row],[Defects]]/Table2[[#This Row],[Units Produced]],"")</f>
        <v>4.8000000000000001E-2</v>
      </c>
      <c r="J1836">
        <v>10.58</v>
      </c>
      <c r="K1836" s="4">
        <f>IFERROR(Table2[[#This Row],[Units Produced]]/Table2[[#This Row],[Production Time Hours]],"")</f>
        <v>11.814744801512287</v>
      </c>
      <c r="L1836">
        <v>36.5</v>
      </c>
      <c r="M1836">
        <v>22.35</v>
      </c>
      <c r="N1836">
        <v>460.12</v>
      </c>
      <c r="O1836">
        <v>2</v>
      </c>
      <c r="P1836">
        <v>2.57</v>
      </c>
      <c r="Q1836">
        <v>2.74</v>
      </c>
      <c r="R1836">
        <v>1.34</v>
      </c>
      <c r="S1836">
        <v>2.5000000000000001E-2</v>
      </c>
      <c r="T1836">
        <v>0.09</v>
      </c>
      <c r="U1836">
        <v>2</v>
      </c>
      <c r="V1836">
        <v>23.5</v>
      </c>
      <c r="W1836">
        <v>58.9</v>
      </c>
    </row>
    <row r="1837" spans="1:23" ht="16.5" x14ac:dyDescent="0.3">
      <c r="A1837" s="3">
        <v>1836</v>
      </c>
      <c r="B1837" s="1">
        <v>45666</v>
      </c>
      <c r="C1837" s="1" t="s">
        <v>56</v>
      </c>
      <c r="D1837" t="s">
        <v>22</v>
      </c>
      <c r="E1837">
        <v>8</v>
      </c>
      <c r="F1837" t="s">
        <v>23</v>
      </c>
      <c r="G1837">
        <v>71</v>
      </c>
      <c r="H1837">
        <v>0</v>
      </c>
      <c r="I1837" s="2">
        <f>IFERROR(Table2[[#This Row],[Defects]]/Table2[[#This Row],[Units Produced]],"")</f>
        <v>0</v>
      </c>
      <c r="J1837">
        <v>16.95</v>
      </c>
      <c r="K1837" s="4">
        <f>IFERROR(Table2[[#This Row],[Units Produced]]/Table2[[#This Row],[Production Time Hours]],"")</f>
        <v>4.1887905604719764</v>
      </c>
      <c r="L1837">
        <v>27.73</v>
      </c>
      <c r="M1837">
        <v>28.05</v>
      </c>
      <c r="N1837">
        <v>191.31</v>
      </c>
      <c r="O1837">
        <v>2</v>
      </c>
      <c r="P1837">
        <v>3.57</v>
      </c>
      <c r="Q1837">
        <v>1.53</v>
      </c>
      <c r="R1837">
        <v>0.79</v>
      </c>
      <c r="S1837">
        <v>4.1000000000000002E-2</v>
      </c>
      <c r="T1837">
        <v>0.63</v>
      </c>
      <c r="U1837">
        <v>2</v>
      </c>
      <c r="V1837">
        <v>18.8</v>
      </c>
      <c r="W1837">
        <v>59</v>
      </c>
    </row>
    <row r="1838" spans="1:23" ht="16.5" x14ac:dyDescent="0.3">
      <c r="A1838" s="3">
        <v>1837</v>
      </c>
      <c r="B1838" s="1">
        <v>45667</v>
      </c>
      <c r="C1838" s="1" t="s">
        <v>56</v>
      </c>
      <c r="D1838" t="s">
        <v>20</v>
      </c>
      <c r="E1838">
        <v>4</v>
      </c>
      <c r="F1838" t="s">
        <v>23</v>
      </c>
      <c r="G1838">
        <v>84</v>
      </c>
      <c r="H1838">
        <v>3</v>
      </c>
      <c r="I1838" s="2">
        <f>IFERROR(Table2[[#This Row],[Defects]]/Table2[[#This Row],[Units Produced]],"")</f>
        <v>3.5714285714285712E-2</v>
      </c>
      <c r="J1838">
        <v>1.05</v>
      </c>
      <c r="K1838" s="4">
        <f>IFERROR(Table2[[#This Row],[Units Produced]]/Table2[[#This Row],[Production Time Hours]],"")</f>
        <v>80</v>
      </c>
      <c r="L1838">
        <v>33.07</v>
      </c>
      <c r="M1838">
        <v>22.14</v>
      </c>
      <c r="N1838">
        <v>411.78</v>
      </c>
      <c r="O1838">
        <v>1</v>
      </c>
      <c r="P1838">
        <v>0.82</v>
      </c>
      <c r="Q1838">
        <v>2.2000000000000002</v>
      </c>
      <c r="R1838">
        <v>1.8</v>
      </c>
      <c r="S1838">
        <v>2.8000000000000001E-2</v>
      </c>
      <c r="T1838">
        <v>0.56000000000000005</v>
      </c>
      <c r="U1838">
        <v>1</v>
      </c>
      <c r="V1838">
        <v>23.5</v>
      </c>
      <c r="W1838">
        <v>52.2</v>
      </c>
    </row>
    <row r="1839" spans="1:23" ht="16.5" x14ac:dyDescent="0.3">
      <c r="A1839" s="3">
        <v>1838</v>
      </c>
      <c r="B1839" s="1">
        <v>45668</v>
      </c>
      <c r="C1839" s="1" t="s">
        <v>56</v>
      </c>
      <c r="D1839" t="s">
        <v>20</v>
      </c>
      <c r="E1839">
        <v>4</v>
      </c>
      <c r="F1839" t="s">
        <v>25</v>
      </c>
      <c r="G1839">
        <v>180</v>
      </c>
      <c r="H1839">
        <v>7</v>
      </c>
      <c r="I1839" s="2">
        <f>IFERROR(Table2[[#This Row],[Defects]]/Table2[[#This Row],[Units Produced]],"")</f>
        <v>3.888888888888889E-2</v>
      </c>
      <c r="J1839">
        <v>17.989999999999998</v>
      </c>
      <c r="K1839" s="4">
        <f>IFERROR(Table2[[#This Row],[Units Produced]]/Table2[[#This Row],[Production Time Hours]],"")</f>
        <v>10.005558643690941</v>
      </c>
      <c r="L1839">
        <v>47.4</v>
      </c>
      <c r="M1839">
        <v>29.19</v>
      </c>
      <c r="N1839">
        <v>195.7</v>
      </c>
      <c r="O1839">
        <v>1</v>
      </c>
      <c r="P1839">
        <v>1.85</v>
      </c>
      <c r="Q1839">
        <v>7.0000000000000007E-2</v>
      </c>
      <c r="R1839">
        <v>1.84</v>
      </c>
      <c r="S1839">
        <v>4.8000000000000001E-2</v>
      </c>
      <c r="T1839">
        <v>0.35</v>
      </c>
      <c r="U1839">
        <v>2</v>
      </c>
      <c r="V1839">
        <v>22.5</v>
      </c>
      <c r="W1839">
        <v>42.5</v>
      </c>
    </row>
    <row r="1840" spans="1:23" ht="16.5" x14ac:dyDescent="0.3">
      <c r="A1840" s="3">
        <v>1839</v>
      </c>
      <c r="B1840" s="1">
        <v>45669</v>
      </c>
      <c r="C1840" s="1" t="s">
        <v>56</v>
      </c>
      <c r="D1840" t="s">
        <v>22</v>
      </c>
      <c r="E1840">
        <v>8</v>
      </c>
      <c r="F1840" t="s">
        <v>23</v>
      </c>
      <c r="G1840">
        <v>101</v>
      </c>
      <c r="H1840">
        <v>7</v>
      </c>
      <c r="I1840" s="2">
        <f>IFERROR(Table2[[#This Row],[Defects]]/Table2[[#This Row],[Units Produced]],"")</f>
        <v>6.9306930693069313E-2</v>
      </c>
      <c r="J1840">
        <v>10.91</v>
      </c>
      <c r="K1840" s="4">
        <f>IFERROR(Table2[[#This Row],[Units Produced]]/Table2[[#This Row],[Production Time Hours]],"")</f>
        <v>9.2575618698441797</v>
      </c>
      <c r="L1840">
        <v>15.63</v>
      </c>
      <c r="M1840">
        <v>26.15</v>
      </c>
      <c r="N1840">
        <v>287.7</v>
      </c>
      <c r="O1840">
        <v>1</v>
      </c>
      <c r="P1840">
        <v>4.28</v>
      </c>
      <c r="Q1840">
        <v>0.17</v>
      </c>
      <c r="R1840">
        <v>2.13</v>
      </c>
      <c r="S1840">
        <v>2.3E-2</v>
      </c>
      <c r="T1840">
        <v>1.1100000000000001</v>
      </c>
      <c r="U1840">
        <v>2</v>
      </c>
      <c r="V1840">
        <v>19.5</v>
      </c>
      <c r="W1840">
        <v>52.6</v>
      </c>
    </row>
    <row r="1841" spans="1:23" ht="16.5" x14ac:dyDescent="0.3">
      <c r="A1841" s="3">
        <v>1840</v>
      </c>
      <c r="B1841" s="1">
        <v>45670</v>
      </c>
      <c r="C1841" s="1" t="s">
        <v>56</v>
      </c>
      <c r="D1841" t="s">
        <v>24</v>
      </c>
      <c r="E1841">
        <v>12</v>
      </c>
      <c r="F1841" t="s">
        <v>25</v>
      </c>
      <c r="G1841">
        <v>92</v>
      </c>
      <c r="H1841">
        <v>6</v>
      </c>
      <c r="I1841" s="2">
        <f>IFERROR(Table2[[#This Row],[Defects]]/Table2[[#This Row],[Units Produced]],"")</f>
        <v>6.5217391304347824E-2</v>
      </c>
      <c r="J1841">
        <v>12.2</v>
      </c>
      <c r="K1841" s="4">
        <f>IFERROR(Table2[[#This Row],[Units Produced]]/Table2[[#This Row],[Production Time Hours]],"")</f>
        <v>7.5409836065573774</v>
      </c>
      <c r="L1841">
        <v>29.37</v>
      </c>
      <c r="M1841">
        <v>22.92</v>
      </c>
      <c r="N1841">
        <v>134.15</v>
      </c>
      <c r="O1841">
        <v>1</v>
      </c>
      <c r="P1841">
        <v>0.05</v>
      </c>
      <c r="Q1841">
        <v>0</v>
      </c>
      <c r="R1841">
        <v>2.21</v>
      </c>
      <c r="S1841">
        <v>3.2000000000000001E-2</v>
      </c>
      <c r="T1841">
        <v>1.98</v>
      </c>
      <c r="U1841">
        <v>1</v>
      </c>
      <c r="V1841">
        <v>21.2</v>
      </c>
      <c r="W1841">
        <v>32.5</v>
      </c>
    </row>
    <row r="1842" spans="1:23" ht="16.5" x14ac:dyDescent="0.3">
      <c r="A1842" s="3">
        <v>1841</v>
      </c>
      <c r="B1842" s="1">
        <v>45671</v>
      </c>
      <c r="C1842" s="1" t="s">
        <v>56</v>
      </c>
      <c r="D1842" t="s">
        <v>27</v>
      </c>
      <c r="E1842">
        <v>18</v>
      </c>
      <c r="F1842" t="s">
        <v>25</v>
      </c>
      <c r="G1842">
        <v>146</v>
      </c>
      <c r="H1842">
        <v>2</v>
      </c>
      <c r="I1842" s="2">
        <f>IFERROR(Table2[[#This Row],[Defects]]/Table2[[#This Row],[Units Produced]],"")</f>
        <v>1.3698630136986301E-2</v>
      </c>
      <c r="J1842">
        <v>6.11</v>
      </c>
      <c r="K1842" s="4">
        <f>IFERROR(Table2[[#This Row],[Units Produced]]/Table2[[#This Row],[Production Time Hours]],"")</f>
        <v>23.895253682487724</v>
      </c>
      <c r="L1842">
        <v>10.34</v>
      </c>
      <c r="M1842">
        <v>25.5</v>
      </c>
      <c r="N1842">
        <v>298.49</v>
      </c>
      <c r="O1842">
        <v>3</v>
      </c>
      <c r="Q1842">
        <v>0.1</v>
      </c>
      <c r="R1842">
        <v>2.4900000000000002</v>
      </c>
      <c r="S1842">
        <v>3.9E-2</v>
      </c>
      <c r="T1842">
        <v>1.76</v>
      </c>
      <c r="U1842">
        <v>2</v>
      </c>
      <c r="V1842">
        <v>21.8</v>
      </c>
      <c r="W1842">
        <v>34.799999999999997</v>
      </c>
    </row>
    <row r="1843" spans="1:23" ht="16.5" x14ac:dyDescent="0.3">
      <c r="A1843" s="3">
        <v>1842</v>
      </c>
      <c r="B1843" s="1">
        <v>45672</v>
      </c>
      <c r="C1843" s="1" t="s">
        <v>56</v>
      </c>
      <c r="D1843" t="s">
        <v>22</v>
      </c>
      <c r="E1843">
        <v>8</v>
      </c>
      <c r="F1843" t="s">
        <v>23</v>
      </c>
      <c r="G1843">
        <v>97</v>
      </c>
      <c r="H1843">
        <v>3</v>
      </c>
      <c r="I1843" s="2">
        <f>IFERROR(Table2[[#This Row],[Defects]]/Table2[[#This Row],[Units Produced]],"")</f>
        <v>3.0927835051546393E-2</v>
      </c>
      <c r="J1843">
        <v>10.52</v>
      </c>
      <c r="K1843" s="4">
        <f>IFERROR(Table2[[#This Row],[Units Produced]]/Table2[[#This Row],[Production Time Hours]],"")</f>
        <v>9.2205323193916353</v>
      </c>
      <c r="L1843">
        <v>27.47</v>
      </c>
      <c r="M1843">
        <v>18.399999999999999</v>
      </c>
      <c r="N1843">
        <v>310.92</v>
      </c>
      <c r="O1843">
        <v>1</v>
      </c>
      <c r="P1843">
        <v>0.27</v>
      </c>
      <c r="Q1843">
        <v>1.66</v>
      </c>
      <c r="R1843">
        <v>0.64</v>
      </c>
      <c r="S1843">
        <v>1.9E-2</v>
      </c>
      <c r="T1843">
        <v>0.44</v>
      </c>
      <c r="U1843">
        <v>1</v>
      </c>
      <c r="V1843">
        <v>18.3</v>
      </c>
      <c r="W1843">
        <v>46.9</v>
      </c>
    </row>
    <row r="1844" spans="1:23" ht="16.5" x14ac:dyDescent="0.3">
      <c r="A1844" s="3">
        <v>1843</v>
      </c>
      <c r="B1844" s="1">
        <v>45673</v>
      </c>
      <c r="C1844" s="1" t="s">
        <v>56</v>
      </c>
      <c r="D1844" t="s">
        <v>26</v>
      </c>
      <c r="E1844">
        <v>13</v>
      </c>
      <c r="F1844" t="s">
        <v>21</v>
      </c>
      <c r="G1844">
        <v>140</v>
      </c>
      <c r="H1844">
        <v>4</v>
      </c>
      <c r="I1844" s="2">
        <f>IFERROR(Table2[[#This Row],[Defects]]/Table2[[#This Row],[Units Produced]],"")</f>
        <v>2.8571428571428571E-2</v>
      </c>
      <c r="J1844">
        <v>12.64</v>
      </c>
      <c r="K1844" s="4">
        <f>IFERROR(Table2[[#This Row],[Units Produced]]/Table2[[#This Row],[Production Time Hours]],"")</f>
        <v>11.075949367088606</v>
      </c>
      <c r="L1844">
        <v>18.28</v>
      </c>
      <c r="M1844">
        <v>27.82</v>
      </c>
      <c r="N1844">
        <v>172.14</v>
      </c>
      <c r="O1844">
        <v>1</v>
      </c>
      <c r="P1844">
        <v>3.88</v>
      </c>
      <c r="Q1844">
        <v>2.35</v>
      </c>
      <c r="R1844">
        <v>2.21</v>
      </c>
      <c r="S1844">
        <v>1.0999999999999999E-2</v>
      </c>
      <c r="T1844">
        <v>0.17</v>
      </c>
      <c r="U1844">
        <v>1</v>
      </c>
      <c r="V1844">
        <v>18.5</v>
      </c>
      <c r="W1844">
        <v>50.5</v>
      </c>
    </row>
    <row r="1845" spans="1:23" ht="16.5" x14ac:dyDescent="0.3">
      <c r="A1845" s="3">
        <v>1844</v>
      </c>
      <c r="B1845" s="1">
        <v>45674</v>
      </c>
      <c r="C1845" s="1" t="s">
        <v>56</v>
      </c>
      <c r="D1845" t="s">
        <v>20</v>
      </c>
      <c r="E1845">
        <v>2</v>
      </c>
      <c r="F1845" t="s">
        <v>25</v>
      </c>
      <c r="G1845">
        <v>75</v>
      </c>
      <c r="H1845">
        <v>4</v>
      </c>
      <c r="I1845" s="2">
        <f>IFERROR(Table2[[#This Row],[Defects]]/Table2[[#This Row],[Units Produced]],"")</f>
        <v>5.3333333333333337E-2</v>
      </c>
      <c r="J1845">
        <v>23.51</v>
      </c>
      <c r="K1845" s="4">
        <f>IFERROR(Table2[[#This Row],[Units Produced]]/Table2[[#This Row],[Production Time Hours]],"")</f>
        <v>3.1901318587834964</v>
      </c>
      <c r="L1845">
        <v>19.079999999999998</v>
      </c>
      <c r="M1845">
        <v>19.100000000000001</v>
      </c>
      <c r="N1845">
        <v>229.95</v>
      </c>
      <c r="O1845">
        <v>4</v>
      </c>
      <c r="P1845">
        <v>4.95</v>
      </c>
      <c r="Q1845">
        <v>0.16</v>
      </c>
      <c r="R1845">
        <v>2.36</v>
      </c>
      <c r="S1845">
        <v>4.1000000000000002E-2</v>
      </c>
      <c r="T1845">
        <v>1.62</v>
      </c>
      <c r="U1845">
        <v>1</v>
      </c>
      <c r="V1845">
        <v>19.600000000000001</v>
      </c>
      <c r="W1845">
        <v>58.7</v>
      </c>
    </row>
    <row r="1846" spans="1:23" ht="16.5" x14ac:dyDescent="0.3">
      <c r="A1846" s="3">
        <v>1845</v>
      </c>
      <c r="B1846" s="1">
        <v>45675</v>
      </c>
      <c r="C1846" s="1" t="s">
        <v>56</v>
      </c>
      <c r="D1846" t="s">
        <v>20</v>
      </c>
      <c r="E1846">
        <v>2</v>
      </c>
      <c r="F1846" t="s">
        <v>23</v>
      </c>
      <c r="G1846">
        <v>117</v>
      </c>
      <c r="H1846">
        <v>0</v>
      </c>
      <c r="I1846" s="2">
        <f>IFERROR(Table2[[#This Row],[Defects]]/Table2[[#This Row],[Units Produced]],"")</f>
        <v>0</v>
      </c>
      <c r="J1846">
        <v>15.25</v>
      </c>
      <c r="K1846" s="4">
        <f>IFERROR(Table2[[#This Row],[Units Produced]]/Table2[[#This Row],[Production Time Hours]],"")</f>
        <v>7.6721311475409832</v>
      </c>
      <c r="L1846">
        <v>19.239999999999998</v>
      </c>
      <c r="M1846">
        <v>23.9</v>
      </c>
      <c r="N1846">
        <v>184.84</v>
      </c>
      <c r="O1846">
        <v>1</v>
      </c>
      <c r="P1846">
        <v>3.73</v>
      </c>
      <c r="Q1846">
        <v>0.82</v>
      </c>
      <c r="R1846">
        <v>2.38</v>
      </c>
      <c r="S1846">
        <v>2.1999999999999999E-2</v>
      </c>
      <c r="U1846">
        <v>0</v>
      </c>
      <c r="V1846">
        <v>21.3</v>
      </c>
      <c r="W1846">
        <v>30.3</v>
      </c>
    </row>
    <row r="1847" spans="1:23" ht="16.5" x14ac:dyDescent="0.3">
      <c r="A1847" s="3">
        <v>1846</v>
      </c>
      <c r="B1847" s="1">
        <v>45676</v>
      </c>
      <c r="C1847" s="1" t="s">
        <v>56</v>
      </c>
      <c r="D1847" t="s">
        <v>26</v>
      </c>
      <c r="E1847">
        <v>13</v>
      </c>
      <c r="F1847" t="s">
        <v>25</v>
      </c>
      <c r="G1847">
        <v>170</v>
      </c>
      <c r="H1847">
        <v>2</v>
      </c>
      <c r="I1847" s="2">
        <f>IFERROR(Table2[[#This Row],[Defects]]/Table2[[#This Row],[Units Produced]],"")</f>
        <v>1.1764705882352941E-2</v>
      </c>
      <c r="J1847">
        <v>15.5</v>
      </c>
      <c r="K1847" s="4">
        <f>IFERROR(Table2[[#This Row],[Units Produced]]/Table2[[#This Row],[Production Time Hours]],"")</f>
        <v>10.96774193548387</v>
      </c>
      <c r="L1847">
        <v>40.380000000000003</v>
      </c>
      <c r="M1847">
        <v>29.87</v>
      </c>
      <c r="N1847">
        <v>271.99</v>
      </c>
      <c r="O1847">
        <v>3</v>
      </c>
      <c r="P1847">
        <v>2.67</v>
      </c>
      <c r="Q1847">
        <v>1.38</v>
      </c>
      <c r="R1847">
        <v>0.56999999999999995</v>
      </c>
      <c r="S1847">
        <v>1.6E-2</v>
      </c>
      <c r="T1847">
        <v>1.28</v>
      </c>
      <c r="U1847">
        <v>2</v>
      </c>
      <c r="V1847">
        <v>22.6</v>
      </c>
      <c r="W1847">
        <v>30.9</v>
      </c>
    </row>
    <row r="1848" spans="1:23" ht="16.5" x14ac:dyDescent="0.3">
      <c r="A1848" s="3">
        <v>1847</v>
      </c>
      <c r="B1848" s="1">
        <v>45677</v>
      </c>
      <c r="C1848" s="1" t="s">
        <v>56</v>
      </c>
      <c r="D1848" t="s">
        <v>24</v>
      </c>
      <c r="E1848">
        <v>10</v>
      </c>
      <c r="F1848" t="s">
        <v>21</v>
      </c>
      <c r="G1848">
        <v>143</v>
      </c>
      <c r="H1848">
        <v>5</v>
      </c>
      <c r="I1848" s="2">
        <f>IFERROR(Table2[[#This Row],[Defects]]/Table2[[#This Row],[Units Produced]],"")</f>
        <v>3.4965034965034968E-2</v>
      </c>
      <c r="J1848">
        <v>23.93</v>
      </c>
      <c r="K1848" s="4">
        <f>IFERROR(Table2[[#This Row],[Units Produced]]/Table2[[#This Row],[Production Time Hours]],"")</f>
        <v>5.975762641036356</v>
      </c>
      <c r="L1848">
        <v>30.32</v>
      </c>
      <c r="M1848">
        <v>15.79</v>
      </c>
      <c r="N1848">
        <v>355.16</v>
      </c>
      <c r="O1848">
        <v>3</v>
      </c>
      <c r="P1848">
        <v>0.66</v>
      </c>
      <c r="Q1848">
        <v>1.52</v>
      </c>
      <c r="R1848">
        <v>1.82</v>
      </c>
      <c r="S1848">
        <v>3.4000000000000002E-2</v>
      </c>
      <c r="T1848">
        <v>1.07</v>
      </c>
      <c r="U1848">
        <v>1</v>
      </c>
      <c r="V1848">
        <v>21.3</v>
      </c>
      <c r="W1848">
        <v>47</v>
      </c>
    </row>
    <row r="1849" spans="1:23" ht="16.5" x14ac:dyDescent="0.3">
      <c r="A1849" s="3">
        <v>1848</v>
      </c>
      <c r="B1849" s="1">
        <v>45678</v>
      </c>
      <c r="C1849" s="1" t="s">
        <v>56</v>
      </c>
      <c r="D1849" t="s">
        <v>22</v>
      </c>
      <c r="E1849">
        <v>7</v>
      </c>
      <c r="F1849" t="s">
        <v>25</v>
      </c>
      <c r="G1849">
        <v>166</v>
      </c>
      <c r="H1849">
        <v>2</v>
      </c>
      <c r="I1849" s="2">
        <f>IFERROR(Table2[[#This Row],[Defects]]/Table2[[#This Row],[Units Produced]],"")</f>
        <v>1.2048192771084338E-2</v>
      </c>
      <c r="J1849">
        <v>1.83</v>
      </c>
      <c r="K1849" s="4">
        <f>IFERROR(Table2[[#This Row],[Units Produced]]/Table2[[#This Row],[Production Time Hours]],"")</f>
        <v>90.710382513661202</v>
      </c>
      <c r="L1849">
        <v>25.22</v>
      </c>
      <c r="M1849">
        <v>17.59</v>
      </c>
      <c r="N1849">
        <v>156.84</v>
      </c>
      <c r="O1849">
        <v>2</v>
      </c>
      <c r="P1849">
        <v>0.28999999999999998</v>
      </c>
      <c r="Q1849">
        <v>1.99</v>
      </c>
      <c r="R1849">
        <v>2.2200000000000002</v>
      </c>
      <c r="S1849">
        <v>2.5000000000000001E-2</v>
      </c>
      <c r="U1849">
        <v>2</v>
      </c>
      <c r="V1849">
        <v>22.2</v>
      </c>
      <c r="W1849">
        <v>36.799999999999997</v>
      </c>
    </row>
    <row r="1850" spans="1:23" ht="16.5" x14ac:dyDescent="0.3">
      <c r="A1850" s="3">
        <v>1849</v>
      </c>
      <c r="B1850" s="1">
        <v>45679</v>
      </c>
      <c r="C1850" s="1" t="s">
        <v>56</v>
      </c>
      <c r="D1850" t="s">
        <v>24</v>
      </c>
      <c r="E1850">
        <v>11</v>
      </c>
      <c r="F1850" t="s">
        <v>25</v>
      </c>
      <c r="G1850">
        <v>143</v>
      </c>
      <c r="I1850" s="2">
        <f>IFERROR(Table2[[#This Row],[Defects]]/Table2[[#This Row],[Units Produced]],"")</f>
        <v>0</v>
      </c>
      <c r="J1850">
        <v>21.04</v>
      </c>
      <c r="K1850" s="4">
        <f>IFERROR(Table2[[#This Row],[Units Produced]]/Table2[[#This Row],[Production Time Hours]],"")</f>
        <v>6.7965779467680614</v>
      </c>
      <c r="L1850">
        <v>10.029999999999999</v>
      </c>
      <c r="M1850">
        <v>25.3</v>
      </c>
      <c r="N1850">
        <v>257.83</v>
      </c>
      <c r="O1850">
        <v>4</v>
      </c>
      <c r="P1850">
        <v>2.02</v>
      </c>
      <c r="Q1850">
        <v>0.22</v>
      </c>
      <c r="R1850">
        <v>0.88</v>
      </c>
      <c r="S1850">
        <v>2.1000000000000001E-2</v>
      </c>
      <c r="U1850">
        <v>0</v>
      </c>
      <c r="V1850">
        <v>18.7</v>
      </c>
      <c r="W1850">
        <v>53.8</v>
      </c>
    </row>
    <row r="1851" spans="1:23" ht="16.5" x14ac:dyDescent="0.3">
      <c r="A1851" s="3">
        <v>1850</v>
      </c>
      <c r="B1851" s="1">
        <v>45680</v>
      </c>
      <c r="C1851" s="1" t="s">
        <v>56</v>
      </c>
      <c r="D1851" t="s">
        <v>24</v>
      </c>
      <c r="E1851">
        <v>10</v>
      </c>
      <c r="F1851" t="s">
        <v>25</v>
      </c>
      <c r="G1851">
        <v>92</v>
      </c>
      <c r="H1851">
        <v>4</v>
      </c>
      <c r="I1851" s="2">
        <f>IFERROR(Table2[[#This Row],[Defects]]/Table2[[#This Row],[Units Produced]],"")</f>
        <v>4.3478260869565216E-2</v>
      </c>
      <c r="J1851">
        <v>19.190000000000001</v>
      </c>
      <c r="K1851" s="4">
        <f>IFERROR(Table2[[#This Row],[Units Produced]]/Table2[[#This Row],[Production Time Hours]],"")</f>
        <v>4.794163626889004</v>
      </c>
      <c r="L1851">
        <v>43.43</v>
      </c>
      <c r="M1851">
        <v>24.55</v>
      </c>
      <c r="N1851">
        <v>318.64</v>
      </c>
      <c r="O1851">
        <v>4</v>
      </c>
      <c r="P1851">
        <v>2.06</v>
      </c>
      <c r="Q1851">
        <v>2.2999999999999998</v>
      </c>
      <c r="R1851">
        <v>1.65</v>
      </c>
      <c r="S1851">
        <v>3.7999999999999999E-2</v>
      </c>
      <c r="T1851">
        <v>1.03</v>
      </c>
      <c r="U1851">
        <v>0</v>
      </c>
      <c r="V1851">
        <v>20.100000000000001</v>
      </c>
      <c r="W1851">
        <v>37.799999999999997</v>
      </c>
    </row>
    <row r="1852" spans="1:23" ht="16.5" x14ac:dyDescent="0.3">
      <c r="A1852" s="3">
        <v>1851</v>
      </c>
      <c r="B1852" s="1">
        <v>45681</v>
      </c>
      <c r="C1852" s="1" t="s">
        <v>56</v>
      </c>
      <c r="D1852" t="s">
        <v>22</v>
      </c>
      <c r="E1852">
        <v>8</v>
      </c>
      <c r="F1852" t="s">
        <v>25</v>
      </c>
      <c r="G1852">
        <v>165</v>
      </c>
      <c r="H1852">
        <v>4</v>
      </c>
      <c r="I1852" s="2">
        <f>IFERROR(Table2[[#This Row],[Defects]]/Table2[[#This Row],[Units Produced]],"")</f>
        <v>2.4242424242424242E-2</v>
      </c>
      <c r="J1852">
        <v>2.09</v>
      </c>
      <c r="K1852" s="4">
        <f>IFERROR(Table2[[#This Row],[Units Produced]]/Table2[[#This Row],[Production Time Hours]],"")</f>
        <v>78.94736842105263</v>
      </c>
      <c r="L1852">
        <v>10</v>
      </c>
      <c r="M1852">
        <v>25.86</v>
      </c>
      <c r="N1852">
        <v>419.1</v>
      </c>
      <c r="O1852">
        <v>2</v>
      </c>
      <c r="P1852">
        <v>1.17</v>
      </c>
      <c r="Q1852">
        <v>0.44</v>
      </c>
      <c r="R1852">
        <v>1.42</v>
      </c>
      <c r="S1852">
        <v>4.9000000000000002E-2</v>
      </c>
      <c r="T1852">
        <v>0.78</v>
      </c>
      <c r="U1852">
        <v>1</v>
      </c>
      <c r="V1852">
        <v>24.5</v>
      </c>
      <c r="W1852">
        <v>53.4</v>
      </c>
    </row>
    <row r="1853" spans="1:23" ht="16.5" x14ac:dyDescent="0.3">
      <c r="A1853" s="3">
        <v>1852</v>
      </c>
      <c r="B1853" s="1">
        <v>45682</v>
      </c>
      <c r="C1853" s="1" t="s">
        <v>56</v>
      </c>
      <c r="D1853" t="s">
        <v>24</v>
      </c>
      <c r="E1853">
        <v>12</v>
      </c>
      <c r="F1853" t="s">
        <v>23</v>
      </c>
      <c r="G1853">
        <v>77</v>
      </c>
      <c r="H1853">
        <v>7</v>
      </c>
      <c r="I1853" s="2">
        <f>IFERROR(Table2[[#This Row],[Defects]]/Table2[[#This Row],[Units Produced]],"")</f>
        <v>9.0909090909090912E-2</v>
      </c>
      <c r="J1853">
        <v>11.17</v>
      </c>
      <c r="K1853" s="4">
        <f>IFERROR(Table2[[#This Row],[Units Produced]]/Table2[[#This Row],[Production Time Hours]],"")</f>
        <v>6.8934646374216655</v>
      </c>
      <c r="L1853">
        <v>42.31</v>
      </c>
      <c r="M1853">
        <v>15.29</v>
      </c>
      <c r="N1853">
        <v>348.98</v>
      </c>
      <c r="O1853">
        <v>1</v>
      </c>
      <c r="P1853">
        <v>2</v>
      </c>
      <c r="R1853">
        <v>0.87</v>
      </c>
      <c r="S1853">
        <v>3.1E-2</v>
      </c>
      <c r="T1853">
        <v>1.62</v>
      </c>
      <c r="U1853">
        <v>1</v>
      </c>
      <c r="V1853">
        <v>21.6</v>
      </c>
      <c r="W1853">
        <v>37.799999999999997</v>
      </c>
    </row>
    <row r="1854" spans="1:23" ht="16.5" x14ac:dyDescent="0.3">
      <c r="A1854" s="3">
        <v>1853</v>
      </c>
      <c r="B1854" s="1">
        <v>45683</v>
      </c>
      <c r="C1854" s="1" t="s">
        <v>56</v>
      </c>
      <c r="D1854" t="s">
        <v>26</v>
      </c>
      <c r="E1854">
        <v>14</v>
      </c>
      <c r="F1854" t="s">
        <v>21</v>
      </c>
      <c r="G1854">
        <v>97</v>
      </c>
      <c r="H1854">
        <v>4</v>
      </c>
      <c r="I1854" s="2">
        <f>IFERROR(Table2[[#This Row],[Defects]]/Table2[[#This Row],[Units Produced]],"")</f>
        <v>4.1237113402061855E-2</v>
      </c>
      <c r="J1854">
        <v>12.9</v>
      </c>
      <c r="K1854" s="4">
        <f>IFERROR(Table2[[#This Row],[Units Produced]]/Table2[[#This Row],[Production Time Hours]],"")</f>
        <v>7.5193798449612403</v>
      </c>
      <c r="L1854">
        <v>39.090000000000003</v>
      </c>
      <c r="M1854">
        <v>25.24</v>
      </c>
      <c r="N1854">
        <v>429.48</v>
      </c>
      <c r="O1854">
        <v>1</v>
      </c>
      <c r="P1854">
        <v>1.45</v>
      </c>
      <c r="Q1854">
        <v>0.85</v>
      </c>
      <c r="R1854">
        <v>1.28</v>
      </c>
      <c r="S1854">
        <v>4.1000000000000002E-2</v>
      </c>
      <c r="T1854">
        <v>0.3</v>
      </c>
      <c r="U1854">
        <v>1</v>
      </c>
      <c r="V1854">
        <v>21</v>
      </c>
      <c r="W1854">
        <v>37</v>
      </c>
    </row>
    <row r="1855" spans="1:23" ht="16.5" x14ac:dyDescent="0.3">
      <c r="A1855" s="3">
        <v>1854</v>
      </c>
      <c r="B1855" s="1">
        <v>45684</v>
      </c>
      <c r="C1855" s="1" t="s">
        <v>56</v>
      </c>
      <c r="D1855" t="s">
        <v>22</v>
      </c>
      <c r="E1855">
        <v>6</v>
      </c>
      <c r="F1855" t="s">
        <v>21</v>
      </c>
      <c r="G1855">
        <v>128</v>
      </c>
      <c r="H1855">
        <v>5</v>
      </c>
      <c r="I1855" s="2">
        <f>IFERROR(Table2[[#This Row],[Defects]]/Table2[[#This Row],[Units Produced]],"")</f>
        <v>3.90625E-2</v>
      </c>
      <c r="J1855">
        <v>1.75</v>
      </c>
      <c r="K1855" s="4">
        <f>IFERROR(Table2[[#This Row],[Units Produced]]/Table2[[#This Row],[Production Time Hours]],"")</f>
        <v>73.142857142857139</v>
      </c>
      <c r="L1855">
        <v>14.84</v>
      </c>
      <c r="M1855">
        <v>29.12</v>
      </c>
      <c r="N1855">
        <v>127.93</v>
      </c>
      <c r="O1855">
        <v>4</v>
      </c>
      <c r="P1855">
        <v>0.28000000000000003</v>
      </c>
      <c r="R1855">
        <v>1.1000000000000001</v>
      </c>
      <c r="S1855">
        <v>4.3999999999999997E-2</v>
      </c>
      <c r="T1855">
        <v>1.76</v>
      </c>
      <c r="U1855">
        <v>2</v>
      </c>
      <c r="V1855">
        <v>23.8</v>
      </c>
      <c r="W1855">
        <v>40.6</v>
      </c>
    </row>
    <row r="1856" spans="1:23" ht="16.5" x14ac:dyDescent="0.3">
      <c r="A1856" s="3">
        <v>1855</v>
      </c>
      <c r="B1856" s="1">
        <v>45685</v>
      </c>
      <c r="C1856" s="1" t="s">
        <v>56</v>
      </c>
      <c r="D1856" t="s">
        <v>20</v>
      </c>
      <c r="E1856">
        <v>1</v>
      </c>
      <c r="F1856" t="s">
        <v>23</v>
      </c>
      <c r="G1856">
        <v>174</v>
      </c>
      <c r="H1856">
        <v>1</v>
      </c>
      <c r="I1856" s="2">
        <f>IFERROR(Table2[[#This Row],[Defects]]/Table2[[#This Row],[Units Produced]],"")</f>
        <v>5.7471264367816091E-3</v>
      </c>
      <c r="J1856">
        <v>11.3</v>
      </c>
      <c r="K1856" s="4">
        <f>IFERROR(Table2[[#This Row],[Units Produced]]/Table2[[#This Row],[Production Time Hours]],"")</f>
        <v>15.398230088495573</v>
      </c>
      <c r="L1856">
        <v>34.82</v>
      </c>
      <c r="M1856">
        <v>21.01</v>
      </c>
      <c r="N1856">
        <v>174.48</v>
      </c>
      <c r="O1856">
        <v>3</v>
      </c>
      <c r="P1856">
        <v>2.2400000000000002</v>
      </c>
      <c r="R1856">
        <v>2.2000000000000002</v>
      </c>
      <c r="S1856">
        <v>2.9000000000000001E-2</v>
      </c>
      <c r="T1856">
        <v>1.3</v>
      </c>
      <c r="U1856">
        <v>0</v>
      </c>
      <c r="V1856">
        <v>24.6</v>
      </c>
      <c r="W1856">
        <v>51.6</v>
      </c>
    </row>
    <row r="1857" spans="1:23" ht="16.5" x14ac:dyDescent="0.3">
      <c r="A1857" s="3">
        <v>1856</v>
      </c>
      <c r="B1857" s="1">
        <v>45686</v>
      </c>
      <c r="C1857" s="1" t="s">
        <v>56</v>
      </c>
      <c r="D1857" t="s">
        <v>22</v>
      </c>
      <c r="E1857">
        <v>7</v>
      </c>
      <c r="F1857" t="s">
        <v>23</v>
      </c>
      <c r="G1857">
        <v>196</v>
      </c>
      <c r="H1857">
        <v>3</v>
      </c>
      <c r="I1857" s="2">
        <f>IFERROR(Table2[[#This Row],[Defects]]/Table2[[#This Row],[Units Produced]],"")</f>
        <v>1.5306122448979591E-2</v>
      </c>
      <c r="J1857">
        <v>21.25</v>
      </c>
      <c r="K1857" s="4">
        <f>IFERROR(Table2[[#This Row],[Units Produced]]/Table2[[#This Row],[Production Time Hours]],"")</f>
        <v>9.2235294117647051</v>
      </c>
      <c r="L1857">
        <v>10.45</v>
      </c>
      <c r="M1857">
        <v>22.35</v>
      </c>
      <c r="N1857">
        <v>470.2</v>
      </c>
      <c r="O1857">
        <v>2</v>
      </c>
      <c r="P1857">
        <v>2.42</v>
      </c>
      <c r="Q1857">
        <v>2.14</v>
      </c>
      <c r="R1857">
        <v>1.97</v>
      </c>
      <c r="S1857">
        <v>0.03</v>
      </c>
      <c r="U1857">
        <v>2</v>
      </c>
      <c r="V1857">
        <v>24.7</v>
      </c>
      <c r="W1857">
        <v>36.9</v>
      </c>
    </row>
    <row r="1858" spans="1:23" ht="16.5" x14ac:dyDescent="0.3">
      <c r="A1858" s="3">
        <v>1857</v>
      </c>
      <c r="B1858" s="1">
        <v>45687</v>
      </c>
      <c r="C1858" s="1" t="s">
        <v>56</v>
      </c>
      <c r="D1858" t="s">
        <v>20</v>
      </c>
      <c r="E1858">
        <v>2</v>
      </c>
      <c r="F1858" t="s">
        <v>21</v>
      </c>
      <c r="G1858">
        <v>117</v>
      </c>
      <c r="H1858">
        <v>9</v>
      </c>
      <c r="I1858" s="2">
        <f>IFERROR(Table2[[#This Row],[Defects]]/Table2[[#This Row],[Units Produced]],"")</f>
        <v>7.6923076923076927E-2</v>
      </c>
      <c r="J1858">
        <v>1.65</v>
      </c>
      <c r="K1858" s="4">
        <f>IFERROR(Table2[[#This Row],[Units Produced]]/Table2[[#This Row],[Production Time Hours]],"")</f>
        <v>70.909090909090907</v>
      </c>
      <c r="L1858">
        <v>18.940000000000001</v>
      </c>
      <c r="M1858">
        <v>25.51</v>
      </c>
      <c r="N1858">
        <v>364.97</v>
      </c>
      <c r="O1858">
        <v>3</v>
      </c>
      <c r="P1858">
        <v>3.5</v>
      </c>
      <c r="Q1858">
        <v>1.84</v>
      </c>
      <c r="R1858">
        <v>0.51</v>
      </c>
      <c r="S1858">
        <v>3.9E-2</v>
      </c>
      <c r="T1858">
        <v>1.84</v>
      </c>
      <c r="U1858">
        <v>2</v>
      </c>
      <c r="V1858">
        <v>21.9</v>
      </c>
      <c r="W1858">
        <v>36.9</v>
      </c>
    </row>
    <row r="1859" spans="1:23" ht="16.5" x14ac:dyDescent="0.3">
      <c r="A1859" s="3">
        <v>1858</v>
      </c>
      <c r="B1859" s="1">
        <v>45688</v>
      </c>
      <c r="C1859" s="1" t="s">
        <v>56</v>
      </c>
      <c r="D1859" t="s">
        <v>27</v>
      </c>
      <c r="E1859">
        <v>20</v>
      </c>
      <c r="F1859" t="s">
        <v>23</v>
      </c>
      <c r="G1859">
        <v>166</v>
      </c>
      <c r="H1859">
        <v>0</v>
      </c>
      <c r="I1859" s="2">
        <f>IFERROR(Table2[[#This Row],[Defects]]/Table2[[#This Row],[Units Produced]],"")</f>
        <v>0</v>
      </c>
      <c r="J1859">
        <v>20.05</v>
      </c>
      <c r="K1859" s="4">
        <f>IFERROR(Table2[[#This Row],[Units Produced]]/Table2[[#This Row],[Production Time Hours]],"")</f>
        <v>8.2793017456359106</v>
      </c>
      <c r="L1859">
        <v>19.64</v>
      </c>
      <c r="M1859">
        <v>28.21</v>
      </c>
      <c r="N1859">
        <v>264.69</v>
      </c>
      <c r="O1859">
        <v>2</v>
      </c>
      <c r="P1859">
        <v>2.75</v>
      </c>
      <c r="Q1859">
        <v>1.89</v>
      </c>
      <c r="R1859">
        <v>1.61</v>
      </c>
      <c r="S1859">
        <v>4.7E-2</v>
      </c>
      <c r="T1859">
        <v>1.29</v>
      </c>
      <c r="U1859">
        <v>1</v>
      </c>
      <c r="V1859">
        <v>23.6</v>
      </c>
      <c r="W1859">
        <v>40</v>
      </c>
    </row>
    <row r="1860" spans="1:23" ht="16.5" x14ac:dyDescent="0.3">
      <c r="A1860" s="3">
        <v>1859</v>
      </c>
      <c r="B1860" s="1">
        <v>45689</v>
      </c>
      <c r="C1860" s="1" t="s">
        <v>57</v>
      </c>
      <c r="D1860" t="s">
        <v>22</v>
      </c>
      <c r="E1860">
        <v>6</v>
      </c>
      <c r="F1860" t="s">
        <v>25</v>
      </c>
      <c r="G1860">
        <v>132</v>
      </c>
      <c r="H1860">
        <v>9</v>
      </c>
      <c r="I1860" s="2">
        <f>IFERROR(Table2[[#This Row],[Defects]]/Table2[[#This Row],[Units Produced]],"")</f>
        <v>6.8181818181818177E-2</v>
      </c>
      <c r="J1860">
        <v>20.29</v>
      </c>
      <c r="K1860" s="4">
        <f>IFERROR(Table2[[#This Row],[Units Produced]]/Table2[[#This Row],[Production Time Hours]],"")</f>
        <v>6.5056678166584527</v>
      </c>
      <c r="L1860">
        <v>49.23</v>
      </c>
      <c r="M1860">
        <v>26.3</v>
      </c>
      <c r="N1860">
        <v>245.06</v>
      </c>
      <c r="O1860">
        <v>3</v>
      </c>
      <c r="P1860">
        <v>4.5199999999999996</v>
      </c>
      <c r="Q1860">
        <v>2.16</v>
      </c>
      <c r="R1860">
        <v>0.56000000000000005</v>
      </c>
      <c r="S1860">
        <v>4.2999999999999997E-2</v>
      </c>
      <c r="T1860">
        <v>0.42</v>
      </c>
      <c r="U1860">
        <v>1</v>
      </c>
      <c r="V1860">
        <v>24.1</v>
      </c>
      <c r="W1860">
        <v>57.2</v>
      </c>
    </row>
    <row r="1861" spans="1:23" ht="16.5" x14ac:dyDescent="0.3">
      <c r="A1861" s="3">
        <v>1860</v>
      </c>
      <c r="B1861" s="1">
        <v>45690</v>
      </c>
      <c r="C1861" s="1" t="s">
        <v>57</v>
      </c>
      <c r="D1861" t="s">
        <v>20</v>
      </c>
      <c r="E1861">
        <v>4</v>
      </c>
      <c r="F1861" t="s">
        <v>25</v>
      </c>
      <c r="G1861">
        <v>114</v>
      </c>
      <c r="H1861">
        <v>0</v>
      </c>
      <c r="I1861" s="2">
        <f>IFERROR(Table2[[#This Row],[Defects]]/Table2[[#This Row],[Units Produced]],"")</f>
        <v>0</v>
      </c>
      <c r="J1861">
        <v>1.06</v>
      </c>
      <c r="K1861" s="4">
        <f>IFERROR(Table2[[#This Row],[Units Produced]]/Table2[[#This Row],[Production Time Hours]],"")</f>
        <v>107.54716981132074</v>
      </c>
      <c r="L1861">
        <v>32.83</v>
      </c>
      <c r="M1861">
        <v>29.43</v>
      </c>
      <c r="N1861">
        <v>399.11</v>
      </c>
      <c r="O1861">
        <v>1</v>
      </c>
      <c r="P1861">
        <v>1.76</v>
      </c>
      <c r="Q1861">
        <v>0.63</v>
      </c>
      <c r="R1861">
        <v>2.34</v>
      </c>
      <c r="S1861">
        <v>4.1000000000000002E-2</v>
      </c>
      <c r="T1861">
        <v>1.63</v>
      </c>
      <c r="U1861">
        <v>0</v>
      </c>
      <c r="V1861">
        <v>20.6</v>
      </c>
      <c r="W1861">
        <v>33.6</v>
      </c>
    </row>
    <row r="1862" spans="1:23" ht="16.5" x14ac:dyDescent="0.3">
      <c r="A1862" s="3">
        <v>1861</v>
      </c>
      <c r="B1862" s="1">
        <v>45691</v>
      </c>
      <c r="C1862" s="1" t="s">
        <v>57</v>
      </c>
      <c r="D1862" t="s">
        <v>24</v>
      </c>
      <c r="E1862">
        <v>10</v>
      </c>
      <c r="F1862" t="s">
        <v>25</v>
      </c>
      <c r="G1862">
        <v>85</v>
      </c>
      <c r="H1862">
        <v>6</v>
      </c>
      <c r="I1862" s="2">
        <f>IFERROR(Table2[[#This Row],[Defects]]/Table2[[#This Row],[Units Produced]],"")</f>
        <v>7.0588235294117646E-2</v>
      </c>
      <c r="J1862">
        <v>21.91</v>
      </c>
      <c r="K1862" s="4">
        <f>IFERROR(Table2[[#This Row],[Units Produced]]/Table2[[#This Row],[Production Time Hours]],"")</f>
        <v>3.8795070743952533</v>
      </c>
      <c r="L1862">
        <v>10.36</v>
      </c>
      <c r="M1862">
        <v>26.09</v>
      </c>
      <c r="N1862">
        <v>454.87</v>
      </c>
      <c r="O1862">
        <v>4</v>
      </c>
      <c r="P1862">
        <v>1.1100000000000001</v>
      </c>
      <c r="Q1862">
        <v>1.7</v>
      </c>
      <c r="R1862">
        <v>0.57999999999999996</v>
      </c>
      <c r="S1862">
        <v>4.1000000000000002E-2</v>
      </c>
      <c r="T1862">
        <v>1.88</v>
      </c>
      <c r="U1862">
        <v>0</v>
      </c>
      <c r="V1862">
        <v>23.6</v>
      </c>
      <c r="W1862">
        <v>57.6</v>
      </c>
    </row>
    <row r="1863" spans="1:23" ht="16.5" x14ac:dyDescent="0.3">
      <c r="A1863" s="3">
        <v>1862</v>
      </c>
      <c r="B1863" s="1">
        <v>45692</v>
      </c>
      <c r="C1863" s="1" t="s">
        <v>57</v>
      </c>
      <c r="D1863" t="s">
        <v>27</v>
      </c>
      <c r="E1863">
        <v>19</v>
      </c>
      <c r="F1863" t="s">
        <v>23</v>
      </c>
      <c r="G1863">
        <v>172</v>
      </c>
      <c r="I1863" s="2">
        <f>IFERROR(Table2[[#This Row],[Defects]]/Table2[[#This Row],[Units Produced]],"")</f>
        <v>0</v>
      </c>
      <c r="J1863">
        <v>17.46</v>
      </c>
      <c r="K1863" s="4">
        <f>IFERROR(Table2[[#This Row],[Units Produced]]/Table2[[#This Row],[Production Time Hours]],"")</f>
        <v>9.8510882016036643</v>
      </c>
      <c r="L1863">
        <v>15.15</v>
      </c>
      <c r="M1863">
        <v>19.3</v>
      </c>
      <c r="N1863">
        <v>313.43</v>
      </c>
      <c r="O1863">
        <v>2</v>
      </c>
      <c r="P1863">
        <v>0.34</v>
      </c>
      <c r="Q1863">
        <v>1.67</v>
      </c>
      <c r="R1863">
        <v>0.87</v>
      </c>
      <c r="S1863">
        <v>2.9000000000000001E-2</v>
      </c>
      <c r="T1863">
        <v>0.67</v>
      </c>
      <c r="U1863">
        <v>0</v>
      </c>
      <c r="V1863">
        <v>20.9</v>
      </c>
      <c r="W1863">
        <v>38.299999999999997</v>
      </c>
    </row>
    <row r="1864" spans="1:23" ht="16.5" x14ac:dyDescent="0.3">
      <c r="A1864" s="3">
        <v>1863</v>
      </c>
      <c r="B1864" s="1">
        <v>45693</v>
      </c>
      <c r="C1864" s="1" t="s">
        <v>57</v>
      </c>
      <c r="D1864" t="s">
        <v>22</v>
      </c>
      <c r="E1864">
        <v>7</v>
      </c>
      <c r="F1864" t="s">
        <v>23</v>
      </c>
      <c r="G1864">
        <v>103</v>
      </c>
      <c r="H1864">
        <v>8</v>
      </c>
      <c r="I1864" s="2">
        <f>IFERROR(Table2[[#This Row],[Defects]]/Table2[[#This Row],[Units Produced]],"")</f>
        <v>7.7669902912621352E-2</v>
      </c>
      <c r="J1864">
        <v>22.62</v>
      </c>
      <c r="K1864" s="4">
        <f>IFERROR(Table2[[#This Row],[Units Produced]]/Table2[[#This Row],[Production Time Hours]],"")</f>
        <v>4.5534924845269673</v>
      </c>
      <c r="L1864">
        <v>17.670000000000002</v>
      </c>
      <c r="M1864">
        <v>28.43</v>
      </c>
      <c r="N1864">
        <v>153.06</v>
      </c>
      <c r="O1864">
        <v>1</v>
      </c>
      <c r="P1864">
        <v>1.93</v>
      </c>
      <c r="Q1864">
        <v>1.97</v>
      </c>
      <c r="R1864">
        <v>0.91</v>
      </c>
      <c r="S1864">
        <v>4.3999999999999997E-2</v>
      </c>
      <c r="T1864">
        <v>0.53</v>
      </c>
      <c r="U1864">
        <v>2</v>
      </c>
      <c r="V1864">
        <v>22</v>
      </c>
      <c r="W1864">
        <v>49</v>
      </c>
    </row>
    <row r="1865" spans="1:23" ht="16.5" x14ac:dyDescent="0.3">
      <c r="A1865" s="3">
        <v>1864</v>
      </c>
      <c r="B1865" s="1">
        <v>45694</v>
      </c>
      <c r="C1865" s="1" t="s">
        <v>57</v>
      </c>
      <c r="D1865" t="s">
        <v>20</v>
      </c>
      <c r="E1865">
        <v>3</v>
      </c>
      <c r="F1865" t="s">
        <v>23</v>
      </c>
      <c r="G1865">
        <v>134</v>
      </c>
      <c r="H1865">
        <v>7</v>
      </c>
      <c r="I1865" s="2">
        <f>IFERROR(Table2[[#This Row],[Defects]]/Table2[[#This Row],[Units Produced]],"")</f>
        <v>5.2238805970149252E-2</v>
      </c>
      <c r="J1865">
        <v>22.37</v>
      </c>
      <c r="K1865" s="4">
        <f>IFERROR(Table2[[#This Row],[Units Produced]]/Table2[[#This Row],[Production Time Hours]],"")</f>
        <v>5.9901654000894053</v>
      </c>
      <c r="L1865">
        <v>42.88</v>
      </c>
      <c r="M1865">
        <v>22.62</v>
      </c>
      <c r="N1865">
        <v>447.15</v>
      </c>
      <c r="O1865">
        <v>3</v>
      </c>
      <c r="P1865">
        <v>0.26</v>
      </c>
      <c r="Q1865">
        <v>2.34</v>
      </c>
      <c r="R1865">
        <v>2.11</v>
      </c>
      <c r="S1865">
        <v>2.4E-2</v>
      </c>
      <c r="T1865">
        <v>1.34</v>
      </c>
      <c r="U1865">
        <v>2</v>
      </c>
      <c r="V1865">
        <v>19.899999999999999</v>
      </c>
      <c r="W1865">
        <v>36.4</v>
      </c>
    </row>
    <row r="1866" spans="1:23" ht="16.5" x14ac:dyDescent="0.3">
      <c r="A1866" s="3">
        <v>1865</v>
      </c>
      <c r="B1866" s="1">
        <v>45695</v>
      </c>
      <c r="C1866" s="1" t="s">
        <v>57</v>
      </c>
      <c r="D1866" t="s">
        <v>24</v>
      </c>
      <c r="E1866">
        <v>11</v>
      </c>
      <c r="F1866" t="s">
        <v>23</v>
      </c>
      <c r="G1866">
        <v>56</v>
      </c>
      <c r="H1866">
        <v>4</v>
      </c>
      <c r="I1866" s="2">
        <f>IFERROR(Table2[[#This Row],[Defects]]/Table2[[#This Row],[Units Produced]],"")</f>
        <v>7.1428571428571425E-2</v>
      </c>
      <c r="J1866">
        <v>6.71</v>
      </c>
      <c r="K1866" s="4">
        <f>IFERROR(Table2[[#This Row],[Units Produced]]/Table2[[#This Row],[Production Time Hours]],"")</f>
        <v>8.3457526080476896</v>
      </c>
      <c r="L1866">
        <v>37.15</v>
      </c>
      <c r="M1866">
        <v>28.78</v>
      </c>
      <c r="N1866">
        <v>261.13</v>
      </c>
      <c r="O1866">
        <v>2</v>
      </c>
      <c r="P1866">
        <v>2.41</v>
      </c>
      <c r="Q1866">
        <v>2.7</v>
      </c>
      <c r="R1866">
        <v>1.44</v>
      </c>
      <c r="S1866">
        <v>3.4000000000000002E-2</v>
      </c>
      <c r="T1866">
        <v>1.87</v>
      </c>
      <c r="U1866">
        <v>2</v>
      </c>
      <c r="V1866">
        <v>18.8</v>
      </c>
      <c r="W1866">
        <v>34.299999999999997</v>
      </c>
    </row>
    <row r="1867" spans="1:23" ht="16.5" x14ac:dyDescent="0.3">
      <c r="A1867" s="3">
        <v>1866</v>
      </c>
      <c r="B1867" s="1">
        <v>45696</v>
      </c>
      <c r="C1867" s="1" t="s">
        <v>57</v>
      </c>
      <c r="D1867" t="s">
        <v>20</v>
      </c>
      <c r="E1867">
        <v>2</v>
      </c>
      <c r="F1867" t="s">
        <v>23</v>
      </c>
      <c r="G1867">
        <v>179</v>
      </c>
      <c r="H1867">
        <v>0</v>
      </c>
      <c r="I1867" s="2">
        <f>IFERROR(Table2[[#This Row],[Defects]]/Table2[[#This Row],[Units Produced]],"")</f>
        <v>0</v>
      </c>
      <c r="J1867">
        <v>12.91</v>
      </c>
      <c r="K1867" s="4">
        <f>IFERROR(Table2[[#This Row],[Units Produced]]/Table2[[#This Row],[Production Time Hours]],"")</f>
        <v>13.865220759101472</v>
      </c>
      <c r="L1867">
        <v>29.32</v>
      </c>
      <c r="M1867">
        <v>15.99</v>
      </c>
      <c r="N1867">
        <v>456.71</v>
      </c>
      <c r="O1867">
        <v>1</v>
      </c>
      <c r="P1867">
        <v>4.47</v>
      </c>
      <c r="Q1867">
        <v>0.36</v>
      </c>
      <c r="R1867">
        <v>0.83</v>
      </c>
      <c r="S1867">
        <v>1.4999999999999999E-2</v>
      </c>
      <c r="T1867">
        <v>0.59</v>
      </c>
      <c r="U1867">
        <v>2</v>
      </c>
      <c r="V1867">
        <v>24.4</v>
      </c>
      <c r="W1867">
        <v>36.700000000000003</v>
      </c>
    </row>
    <row r="1868" spans="1:23" ht="16.5" x14ac:dyDescent="0.3">
      <c r="A1868" s="3">
        <v>1867</v>
      </c>
      <c r="B1868" s="1">
        <v>45697</v>
      </c>
      <c r="C1868" s="1" t="s">
        <v>57</v>
      </c>
      <c r="D1868" t="s">
        <v>22</v>
      </c>
      <c r="E1868">
        <v>8</v>
      </c>
      <c r="F1868" t="s">
        <v>23</v>
      </c>
      <c r="G1868">
        <v>138</v>
      </c>
      <c r="H1868">
        <v>6</v>
      </c>
      <c r="I1868" s="2">
        <f>IFERROR(Table2[[#This Row],[Defects]]/Table2[[#This Row],[Units Produced]],"")</f>
        <v>4.3478260869565216E-2</v>
      </c>
      <c r="J1868">
        <v>12.25</v>
      </c>
      <c r="K1868" s="4">
        <f>IFERROR(Table2[[#This Row],[Units Produced]]/Table2[[#This Row],[Production Time Hours]],"")</f>
        <v>11.26530612244898</v>
      </c>
      <c r="L1868">
        <v>42.43</v>
      </c>
      <c r="M1868">
        <v>24.71</v>
      </c>
      <c r="N1868">
        <v>407.6</v>
      </c>
      <c r="O1868">
        <v>1</v>
      </c>
      <c r="Q1868">
        <v>0.36</v>
      </c>
      <c r="R1868">
        <v>0.78</v>
      </c>
      <c r="S1868">
        <v>3.5999999999999997E-2</v>
      </c>
      <c r="T1868">
        <v>0.69</v>
      </c>
      <c r="U1868">
        <v>2</v>
      </c>
      <c r="V1868">
        <v>23.5</v>
      </c>
      <c r="W1868">
        <v>44</v>
      </c>
    </row>
    <row r="1869" spans="1:23" ht="16.5" x14ac:dyDescent="0.3">
      <c r="A1869" s="3">
        <v>1868</v>
      </c>
      <c r="B1869" s="1">
        <v>45698</v>
      </c>
      <c r="C1869" s="1" t="s">
        <v>57</v>
      </c>
      <c r="D1869" t="s">
        <v>26</v>
      </c>
      <c r="E1869">
        <v>14</v>
      </c>
      <c r="F1869" t="s">
        <v>25</v>
      </c>
      <c r="G1869">
        <v>79</v>
      </c>
      <c r="H1869">
        <v>8</v>
      </c>
      <c r="I1869" s="2">
        <f>IFERROR(Table2[[#This Row],[Defects]]/Table2[[#This Row],[Units Produced]],"")</f>
        <v>0.10126582278481013</v>
      </c>
      <c r="J1869">
        <v>17.309999999999999</v>
      </c>
      <c r="K1869" s="4">
        <f>IFERROR(Table2[[#This Row],[Units Produced]]/Table2[[#This Row],[Production Time Hours]],"")</f>
        <v>4.5638359329867129</v>
      </c>
      <c r="L1869">
        <v>28.96</v>
      </c>
      <c r="M1869">
        <v>15.2</v>
      </c>
      <c r="N1869">
        <v>230.02</v>
      </c>
      <c r="O1869">
        <v>1</v>
      </c>
      <c r="P1869">
        <v>3.28</v>
      </c>
      <c r="Q1869">
        <v>0.34</v>
      </c>
      <c r="R1869">
        <v>1.25</v>
      </c>
      <c r="S1869">
        <v>0.04</v>
      </c>
      <c r="T1869">
        <v>0.14000000000000001</v>
      </c>
      <c r="U1869">
        <v>0</v>
      </c>
      <c r="V1869">
        <v>19.100000000000001</v>
      </c>
      <c r="W1869">
        <v>54.3</v>
      </c>
    </row>
    <row r="1870" spans="1:23" ht="16.5" x14ac:dyDescent="0.3">
      <c r="A1870" s="3">
        <v>1869</v>
      </c>
      <c r="B1870" s="1">
        <v>45699</v>
      </c>
      <c r="C1870" s="1" t="s">
        <v>57</v>
      </c>
      <c r="D1870" t="s">
        <v>26</v>
      </c>
      <c r="E1870">
        <v>13</v>
      </c>
      <c r="F1870" t="s">
        <v>21</v>
      </c>
      <c r="G1870">
        <v>150</v>
      </c>
      <c r="H1870">
        <v>4</v>
      </c>
      <c r="I1870" s="2">
        <f>IFERROR(Table2[[#This Row],[Defects]]/Table2[[#This Row],[Units Produced]],"")</f>
        <v>2.6666666666666668E-2</v>
      </c>
      <c r="J1870">
        <v>14.38</v>
      </c>
      <c r="K1870" s="4">
        <f>IFERROR(Table2[[#This Row],[Units Produced]]/Table2[[#This Row],[Production Time Hours]],"")</f>
        <v>10.431154381084839</v>
      </c>
      <c r="L1870">
        <v>42.64</v>
      </c>
      <c r="M1870">
        <v>17.25</v>
      </c>
      <c r="N1870">
        <v>144.66</v>
      </c>
      <c r="O1870">
        <v>1</v>
      </c>
      <c r="P1870">
        <v>4.4000000000000004</v>
      </c>
      <c r="Q1870">
        <v>2.68</v>
      </c>
      <c r="R1870">
        <v>1.64</v>
      </c>
      <c r="S1870">
        <v>2.5999999999999999E-2</v>
      </c>
      <c r="T1870">
        <v>1.48</v>
      </c>
      <c r="U1870">
        <v>2</v>
      </c>
      <c r="V1870">
        <v>18.2</v>
      </c>
      <c r="W1870">
        <v>32.799999999999997</v>
      </c>
    </row>
    <row r="1871" spans="1:23" ht="16.5" x14ac:dyDescent="0.3">
      <c r="A1871" s="3">
        <v>1870</v>
      </c>
      <c r="B1871" s="1">
        <v>45700</v>
      </c>
      <c r="C1871" s="1" t="s">
        <v>57</v>
      </c>
      <c r="D1871" t="s">
        <v>22</v>
      </c>
      <c r="E1871">
        <v>8</v>
      </c>
      <c r="F1871" t="s">
        <v>21</v>
      </c>
      <c r="G1871">
        <v>146</v>
      </c>
      <c r="H1871">
        <v>3</v>
      </c>
      <c r="I1871" s="2">
        <f>IFERROR(Table2[[#This Row],[Defects]]/Table2[[#This Row],[Units Produced]],"")</f>
        <v>2.0547945205479451E-2</v>
      </c>
      <c r="J1871">
        <v>23.17</v>
      </c>
      <c r="K1871" s="4">
        <f>IFERROR(Table2[[#This Row],[Units Produced]]/Table2[[#This Row],[Production Time Hours]],"")</f>
        <v>6.3012516184721621</v>
      </c>
      <c r="L1871">
        <v>18.77</v>
      </c>
      <c r="M1871">
        <v>19.55</v>
      </c>
      <c r="N1871">
        <v>303.86</v>
      </c>
      <c r="O1871">
        <v>4</v>
      </c>
      <c r="P1871">
        <v>0.67</v>
      </c>
      <c r="Q1871">
        <v>1.03</v>
      </c>
      <c r="R1871">
        <v>2.09</v>
      </c>
      <c r="S1871">
        <v>3.1E-2</v>
      </c>
      <c r="T1871">
        <v>1.64</v>
      </c>
      <c r="U1871">
        <v>2</v>
      </c>
      <c r="V1871">
        <v>21.5</v>
      </c>
      <c r="W1871">
        <v>55.3</v>
      </c>
    </row>
    <row r="1872" spans="1:23" ht="16.5" x14ac:dyDescent="0.3">
      <c r="A1872" s="3">
        <v>1871</v>
      </c>
      <c r="B1872" s="1">
        <v>45701</v>
      </c>
      <c r="C1872" s="1" t="s">
        <v>57</v>
      </c>
      <c r="D1872" t="s">
        <v>24</v>
      </c>
      <c r="E1872">
        <v>9</v>
      </c>
      <c r="F1872" t="s">
        <v>23</v>
      </c>
      <c r="G1872">
        <v>143</v>
      </c>
      <c r="H1872">
        <v>6</v>
      </c>
      <c r="I1872" s="2">
        <f>IFERROR(Table2[[#This Row],[Defects]]/Table2[[#This Row],[Units Produced]],"")</f>
        <v>4.195804195804196E-2</v>
      </c>
      <c r="J1872">
        <v>12.61</v>
      </c>
      <c r="K1872" s="4">
        <f>IFERROR(Table2[[#This Row],[Units Produced]]/Table2[[#This Row],[Production Time Hours]],"")</f>
        <v>11.340206185567011</v>
      </c>
      <c r="L1872">
        <v>47.17</v>
      </c>
      <c r="M1872">
        <v>26.09</v>
      </c>
      <c r="N1872">
        <v>132.26</v>
      </c>
      <c r="O1872">
        <v>2</v>
      </c>
      <c r="P1872">
        <v>2.76</v>
      </c>
      <c r="R1872">
        <v>2.0499999999999998</v>
      </c>
      <c r="S1872">
        <v>1.0999999999999999E-2</v>
      </c>
      <c r="T1872">
        <v>0.47</v>
      </c>
      <c r="U1872">
        <v>1</v>
      </c>
      <c r="V1872">
        <v>24.4</v>
      </c>
      <c r="W1872">
        <v>38.5</v>
      </c>
    </row>
    <row r="1873" spans="1:23" ht="16.5" x14ac:dyDescent="0.3">
      <c r="A1873" s="3">
        <v>1872</v>
      </c>
      <c r="B1873" s="1">
        <v>45702</v>
      </c>
      <c r="C1873" s="1" t="s">
        <v>57</v>
      </c>
      <c r="D1873" t="s">
        <v>27</v>
      </c>
      <c r="E1873">
        <v>18</v>
      </c>
      <c r="F1873" t="s">
        <v>25</v>
      </c>
      <c r="G1873">
        <v>176</v>
      </c>
      <c r="H1873">
        <v>5</v>
      </c>
      <c r="I1873" s="2">
        <f>IFERROR(Table2[[#This Row],[Defects]]/Table2[[#This Row],[Units Produced]],"")</f>
        <v>2.8409090909090908E-2</v>
      </c>
      <c r="J1873">
        <v>9.59</v>
      </c>
      <c r="K1873" s="4">
        <f>IFERROR(Table2[[#This Row],[Units Produced]]/Table2[[#This Row],[Production Time Hours]],"")</f>
        <v>18.352450469238789</v>
      </c>
      <c r="L1873">
        <v>48.29</v>
      </c>
      <c r="M1873">
        <v>21.29</v>
      </c>
      <c r="N1873">
        <v>431.16</v>
      </c>
      <c r="O1873">
        <v>1</v>
      </c>
      <c r="P1873">
        <v>1.8</v>
      </c>
      <c r="Q1873">
        <v>1.1000000000000001</v>
      </c>
      <c r="R1873">
        <v>0.57999999999999996</v>
      </c>
      <c r="S1873">
        <v>4.5999999999999999E-2</v>
      </c>
      <c r="U1873">
        <v>0</v>
      </c>
      <c r="V1873">
        <v>20.100000000000001</v>
      </c>
      <c r="W1873">
        <v>52.1</v>
      </c>
    </row>
    <row r="1874" spans="1:23" ht="16.5" x14ac:dyDescent="0.3">
      <c r="A1874" s="3">
        <v>1873</v>
      </c>
      <c r="B1874" s="1">
        <v>45703</v>
      </c>
      <c r="C1874" s="1" t="s">
        <v>57</v>
      </c>
      <c r="D1874" t="s">
        <v>20</v>
      </c>
      <c r="E1874">
        <v>4</v>
      </c>
      <c r="F1874" t="s">
        <v>21</v>
      </c>
      <c r="G1874">
        <v>123</v>
      </c>
      <c r="H1874">
        <v>7</v>
      </c>
      <c r="I1874" s="2">
        <f>IFERROR(Table2[[#This Row],[Defects]]/Table2[[#This Row],[Units Produced]],"")</f>
        <v>5.6910569105691054E-2</v>
      </c>
      <c r="J1874">
        <v>23.82</v>
      </c>
      <c r="K1874" s="4">
        <f>IFERROR(Table2[[#This Row],[Units Produced]]/Table2[[#This Row],[Production Time Hours]],"")</f>
        <v>5.1637279596977326</v>
      </c>
      <c r="L1874">
        <v>35.51</v>
      </c>
      <c r="M1874">
        <v>21.65</v>
      </c>
      <c r="N1874">
        <v>122.6</v>
      </c>
      <c r="O1874">
        <v>2</v>
      </c>
      <c r="P1874">
        <v>2.93</v>
      </c>
      <c r="Q1874">
        <v>1.43</v>
      </c>
      <c r="R1874">
        <v>1.8</v>
      </c>
      <c r="S1874">
        <v>4.2999999999999997E-2</v>
      </c>
      <c r="T1874">
        <v>0.98</v>
      </c>
      <c r="U1874">
        <v>1</v>
      </c>
      <c r="V1874">
        <v>19.8</v>
      </c>
      <c r="W1874">
        <v>43.2</v>
      </c>
    </row>
    <row r="1875" spans="1:23" ht="16.5" x14ac:dyDescent="0.3">
      <c r="A1875" s="3">
        <v>1874</v>
      </c>
      <c r="B1875" s="1">
        <v>45704</v>
      </c>
      <c r="C1875" s="1" t="s">
        <v>57</v>
      </c>
      <c r="D1875" t="s">
        <v>24</v>
      </c>
      <c r="E1875">
        <v>10</v>
      </c>
      <c r="F1875" t="s">
        <v>21</v>
      </c>
      <c r="G1875">
        <v>128</v>
      </c>
      <c r="H1875">
        <v>5</v>
      </c>
      <c r="I1875" s="2">
        <f>IFERROR(Table2[[#This Row],[Defects]]/Table2[[#This Row],[Units Produced]],"")</f>
        <v>3.90625E-2</v>
      </c>
      <c r="J1875">
        <v>14.66</v>
      </c>
      <c r="K1875" s="4">
        <f>IFERROR(Table2[[#This Row],[Units Produced]]/Table2[[#This Row],[Production Time Hours]],"")</f>
        <v>8.7312414733969987</v>
      </c>
      <c r="L1875">
        <v>35.36</v>
      </c>
      <c r="M1875">
        <v>19.43</v>
      </c>
      <c r="N1875">
        <v>477.07</v>
      </c>
      <c r="O1875">
        <v>2</v>
      </c>
      <c r="P1875">
        <v>0.65</v>
      </c>
      <c r="Q1875">
        <v>1.87</v>
      </c>
      <c r="R1875">
        <v>0.53</v>
      </c>
      <c r="S1875">
        <v>3.9E-2</v>
      </c>
      <c r="T1875">
        <v>0.53</v>
      </c>
      <c r="U1875">
        <v>0</v>
      </c>
      <c r="V1875">
        <v>23</v>
      </c>
      <c r="W1875">
        <v>32.299999999999997</v>
      </c>
    </row>
    <row r="1876" spans="1:23" ht="16.5" x14ac:dyDescent="0.3">
      <c r="A1876" s="3">
        <v>1875</v>
      </c>
      <c r="B1876" s="1">
        <v>45705</v>
      </c>
      <c r="C1876" s="1" t="s">
        <v>57</v>
      </c>
      <c r="D1876" t="s">
        <v>20</v>
      </c>
      <c r="E1876">
        <v>4</v>
      </c>
      <c r="F1876" t="s">
        <v>23</v>
      </c>
      <c r="G1876">
        <v>144</v>
      </c>
      <c r="H1876">
        <v>8</v>
      </c>
      <c r="I1876" s="2">
        <f>IFERROR(Table2[[#This Row],[Defects]]/Table2[[#This Row],[Units Produced]],"")</f>
        <v>5.5555555555555552E-2</v>
      </c>
      <c r="J1876">
        <v>10.42</v>
      </c>
      <c r="K1876" s="4">
        <f>IFERROR(Table2[[#This Row],[Units Produced]]/Table2[[#This Row],[Production Time Hours]],"")</f>
        <v>13.81957773512476</v>
      </c>
      <c r="L1876">
        <v>32.61</v>
      </c>
      <c r="M1876">
        <v>27.65</v>
      </c>
      <c r="N1876">
        <v>298.83999999999997</v>
      </c>
      <c r="O1876">
        <v>2</v>
      </c>
      <c r="P1876">
        <v>1.8</v>
      </c>
      <c r="Q1876">
        <v>1.27</v>
      </c>
      <c r="R1876">
        <v>1.64</v>
      </c>
      <c r="S1876">
        <v>1.2999999999999999E-2</v>
      </c>
      <c r="T1876">
        <v>1.18</v>
      </c>
      <c r="U1876">
        <v>1</v>
      </c>
      <c r="V1876">
        <v>19.899999999999999</v>
      </c>
      <c r="W1876">
        <v>34.6</v>
      </c>
    </row>
    <row r="1877" spans="1:23" ht="16.5" x14ac:dyDescent="0.3">
      <c r="A1877" s="3">
        <v>1876</v>
      </c>
      <c r="B1877" s="1">
        <v>45706</v>
      </c>
      <c r="C1877" s="1" t="s">
        <v>57</v>
      </c>
      <c r="D1877" t="s">
        <v>26</v>
      </c>
      <c r="E1877">
        <v>16</v>
      </c>
      <c r="F1877" t="s">
        <v>25</v>
      </c>
      <c r="G1877">
        <v>61</v>
      </c>
      <c r="H1877">
        <v>6</v>
      </c>
      <c r="I1877" s="2">
        <f>IFERROR(Table2[[#This Row],[Defects]]/Table2[[#This Row],[Units Produced]],"")</f>
        <v>9.8360655737704916E-2</v>
      </c>
      <c r="J1877">
        <v>9.14</v>
      </c>
      <c r="K1877" s="4">
        <f>IFERROR(Table2[[#This Row],[Units Produced]]/Table2[[#This Row],[Production Time Hours]],"")</f>
        <v>6.6739606126914657</v>
      </c>
      <c r="L1877">
        <v>27.31</v>
      </c>
      <c r="M1877">
        <v>29.45</v>
      </c>
      <c r="N1877">
        <v>293.19</v>
      </c>
      <c r="O1877">
        <v>4</v>
      </c>
      <c r="P1877">
        <v>3.53</v>
      </c>
      <c r="Q1877">
        <v>0.27</v>
      </c>
      <c r="R1877">
        <v>0.85</v>
      </c>
      <c r="S1877">
        <v>1.9E-2</v>
      </c>
      <c r="T1877">
        <v>1.1499999999999999</v>
      </c>
      <c r="U1877">
        <v>0</v>
      </c>
      <c r="V1877">
        <v>21.9</v>
      </c>
      <c r="W1877">
        <v>52</v>
      </c>
    </row>
    <row r="1878" spans="1:23" ht="16.5" x14ac:dyDescent="0.3">
      <c r="A1878" s="3">
        <v>1877</v>
      </c>
      <c r="B1878" s="1">
        <v>45707</v>
      </c>
      <c r="C1878" s="1" t="s">
        <v>57</v>
      </c>
      <c r="D1878" t="s">
        <v>27</v>
      </c>
      <c r="E1878">
        <v>20</v>
      </c>
      <c r="F1878" t="s">
        <v>21</v>
      </c>
      <c r="G1878">
        <v>107</v>
      </c>
      <c r="H1878">
        <v>3</v>
      </c>
      <c r="I1878" s="2">
        <f>IFERROR(Table2[[#This Row],[Defects]]/Table2[[#This Row],[Units Produced]],"")</f>
        <v>2.8037383177570093E-2</v>
      </c>
      <c r="J1878">
        <v>17.28</v>
      </c>
      <c r="K1878" s="4">
        <f>IFERROR(Table2[[#This Row],[Units Produced]]/Table2[[#This Row],[Production Time Hours]],"")</f>
        <v>6.1921296296296289</v>
      </c>
      <c r="L1878">
        <v>17.149999999999999</v>
      </c>
      <c r="M1878">
        <v>29.75</v>
      </c>
      <c r="N1878">
        <v>437.08</v>
      </c>
      <c r="O1878">
        <v>3</v>
      </c>
      <c r="P1878">
        <v>2.86</v>
      </c>
      <c r="Q1878">
        <v>1.73</v>
      </c>
      <c r="R1878">
        <v>2.2200000000000002</v>
      </c>
      <c r="S1878">
        <v>0.05</v>
      </c>
      <c r="T1878">
        <v>0.67</v>
      </c>
      <c r="U1878">
        <v>1</v>
      </c>
      <c r="V1878">
        <v>24.2</v>
      </c>
      <c r="W1878">
        <v>31.1</v>
      </c>
    </row>
    <row r="1879" spans="1:23" ht="16.5" x14ac:dyDescent="0.3">
      <c r="A1879" s="3">
        <v>1878</v>
      </c>
      <c r="B1879" s="1">
        <v>45708</v>
      </c>
      <c r="C1879" s="1" t="s">
        <v>57</v>
      </c>
      <c r="D1879" t="s">
        <v>22</v>
      </c>
      <c r="E1879">
        <v>5</v>
      </c>
      <c r="F1879" t="s">
        <v>23</v>
      </c>
      <c r="G1879">
        <v>153</v>
      </c>
      <c r="H1879">
        <v>3</v>
      </c>
      <c r="I1879" s="2">
        <f>IFERROR(Table2[[#This Row],[Defects]]/Table2[[#This Row],[Units Produced]],"")</f>
        <v>1.9607843137254902E-2</v>
      </c>
      <c r="J1879">
        <v>21.45</v>
      </c>
      <c r="K1879" s="4">
        <f>IFERROR(Table2[[#This Row],[Units Produced]]/Table2[[#This Row],[Production Time Hours]],"")</f>
        <v>7.1328671328671334</v>
      </c>
      <c r="L1879">
        <v>17.71</v>
      </c>
      <c r="M1879">
        <v>22.83</v>
      </c>
      <c r="N1879">
        <v>318.8</v>
      </c>
      <c r="O1879">
        <v>3</v>
      </c>
      <c r="P1879">
        <v>3.72</v>
      </c>
      <c r="Q1879">
        <v>2.66</v>
      </c>
      <c r="R1879">
        <v>1.27</v>
      </c>
      <c r="S1879">
        <v>2.8000000000000001E-2</v>
      </c>
      <c r="T1879">
        <v>1.31</v>
      </c>
      <c r="U1879">
        <v>1</v>
      </c>
      <c r="V1879">
        <v>24.5</v>
      </c>
      <c r="W1879">
        <v>33.4</v>
      </c>
    </row>
    <row r="1880" spans="1:23" ht="16.5" x14ac:dyDescent="0.3">
      <c r="A1880" s="3">
        <v>1879</v>
      </c>
      <c r="B1880" s="1">
        <v>45709</v>
      </c>
      <c r="C1880" s="1" t="s">
        <v>57</v>
      </c>
      <c r="D1880" t="s">
        <v>22</v>
      </c>
      <c r="E1880">
        <v>7</v>
      </c>
      <c r="F1880" t="s">
        <v>23</v>
      </c>
      <c r="G1880">
        <v>61</v>
      </c>
      <c r="I1880" s="2">
        <f>IFERROR(Table2[[#This Row],[Defects]]/Table2[[#This Row],[Units Produced]],"")</f>
        <v>0</v>
      </c>
      <c r="J1880">
        <v>5.07</v>
      </c>
      <c r="K1880" s="4">
        <f>IFERROR(Table2[[#This Row],[Units Produced]]/Table2[[#This Row],[Production Time Hours]],"")</f>
        <v>12.031558185404339</v>
      </c>
      <c r="L1880">
        <v>36.1</v>
      </c>
      <c r="M1880">
        <v>15.66</v>
      </c>
      <c r="N1880">
        <v>268.99</v>
      </c>
      <c r="O1880">
        <v>4</v>
      </c>
      <c r="P1880">
        <v>2.2400000000000002</v>
      </c>
      <c r="Q1880">
        <v>1.54</v>
      </c>
      <c r="R1880">
        <v>2.1800000000000002</v>
      </c>
      <c r="S1880">
        <v>4.4999999999999998E-2</v>
      </c>
      <c r="T1880">
        <v>1.59</v>
      </c>
      <c r="U1880">
        <v>1</v>
      </c>
      <c r="V1880">
        <v>20.6</v>
      </c>
      <c r="W1880">
        <v>36.299999999999997</v>
      </c>
    </row>
    <row r="1881" spans="1:23" ht="16.5" x14ac:dyDescent="0.3">
      <c r="A1881" s="3">
        <v>1880</v>
      </c>
      <c r="B1881" s="1">
        <v>45710</v>
      </c>
      <c r="C1881" s="1" t="s">
        <v>57</v>
      </c>
      <c r="D1881" t="s">
        <v>26</v>
      </c>
      <c r="E1881">
        <v>16</v>
      </c>
      <c r="F1881" t="s">
        <v>25</v>
      </c>
      <c r="G1881">
        <v>135</v>
      </c>
      <c r="H1881">
        <v>8</v>
      </c>
      <c r="I1881" s="2">
        <f>IFERROR(Table2[[#This Row],[Defects]]/Table2[[#This Row],[Units Produced]],"")</f>
        <v>5.9259259259259262E-2</v>
      </c>
      <c r="J1881">
        <v>9.57</v>
      </c>
      <c r="K1881" s="4">
        <f>IFERROR(Table2[[#This Row],[Units Produced]]/Table2[[#This Row],[Production Time Hours]],"")</f>
        <v>14.106583072100314</v>
      </c>
      <c r="L1881">
        <v>28.69</v>
      </c>
      <c r="M1881">
        <v>16.47</v>
      </c>
      <c r="N1881">
        <v>181.56</v>
      </c>
      <c r="O1881">
        <v>4</v>
      </c>
      <c r="P1881">
        <v>0.85</v>
      </c>
      <c r="Q1881">
        <v>2.72</v>
      </c>
      <c r="R1881">
        <v>2.33</v>
      </c>
      <c r="S1881">
        <v>3.6999999999999998E-2</v>
      </c>
      <c r="T1881">
        <v>1.43</v>
      </c>
      <c r="U1881">
        <v>2</v>
      </c>
      <c r="V1881">
        <v>18.8</v>
      </c>
      <c r="W1881">
        <v>40.1</v>
      </c>
    </row>
    <row r="1882" spans="1:23" ht="16.5" x14ac:dyDescent="0.3">
      <c r="A1882" s="3">
        <v>1881</v>
      </c>
      <c r="B1882" s="1">
        <v>45711</v>
      </c>
      <c r="C1882" s="1" t="s">
        <v>57</v>
      </c>
      <c r="D1882" t="s">
        <v>22</v>
      </c>
      <c r="E1882">
        <v>5</v>
      </c>
      <c r="F1882" t="s">
        <v>21</v>
      </c>
      <c r="G1882">
        <v>56</v>
      </c>
      <c r="H1882">
        <v>3</v>
      </c>
      <c r="I1882" s="2">
        <f>IFERROR(Table2[[#This Row],[Defects]]/Table2[[#This Row],[Units Produced]],"")</f>
        <v>5.3571428571428568E-2</v>
      </c>
      <c r="J1882">
        <v>2.5099999999999998</v>
      </c>
      <c r="K1882" s="4">
        <f>IFERROR(Table2[[#This Row],[Units Produced]]/Table2[[#This Row],[Production Time Hours]],"")</f>
        <v>22.310756972111555</v>
      </c>
      <c r="L1882">
        <v>19.03</v>
      </c>
      <c r="M1882">
        <v>28.09</v>
      </c>
      <c r="N1882">
        <v>391.85</v>
      </c>
      <c r="O1882">
        <v>4</v>
      </c>
      <c r="P1882">
        <v>1.1499999999999999</v>
      </c>
      <c r="Q1882">
        <v>1.74</v>
      </c>
      <c r="R1882">
        <v>1.3</v>
      </c>
      <c r="S1882">
        <v>4.2000000000000003E-2</v>
      </c>
      <c r="T1882">
        <v>0.75</v>
      </c>
      <c r="U1882">
        <v>2</v>
      </c>
      <c r="V1882">
        <v>22.5</v>
      </c>
      <c r="W1882">
        <v>40.9</v>
      </c>
    </row>
    <row r="1883" spans="1:23" ht="16.5" x14ac:dyDescent="0.3">
      <c r="A1883" s="3">
        <v>1882</v>
      </c>
      <c r="B1883" s="1">
        <v>45712</v>
      </c>
      <c r="C1883" s="1" t="s">
        <v>57</v>
      </c>
      <c r="D1883" t="s">
        <v>27</v>
      </c>
      <c r="E1883">
        <v>18</v>
      </c>
      <c r="F1883" t="s">
        <v>23</v>
      </c>
      <c r="G1883">
        <v>116</v>
      </c>
      <c r="H1883">
        <v>3</v>
      </c>
      <c r="I1883" s="2">
        <f>IFERROR(Table2[[#This Row],[Defects]]/Table2[[#This Row],[Units Produced]],"")</f>
        <v>2.5862068965517241E-2</v>
      </c>
      <c r="J1883">
        <v>7.31</v>
      </c>
      <c r="K1883" s="4">
        <f>IFERROR(Table2[[#This Row],[Units Produced]]/Table2[[#This Row],[Production Time Hours]],"")</f>
        <v>15.868673050615596</v>
      </c>
      <c r="L1883">
        <v>13.68</v>
      </c>
      <c r="M1883">
        <v>23.95</v>
      </c>
      <c r="N1883">
        <v>300.05</v>
      </c>
      <c r="O1883">
        <v>4</v>
      </c>
      <c r="P1883">
        <v>3.84</v>
      </c>
      <c r="Q1883">
        <v>2.0099999999999998</v>
      </c>
      <c r="R1883">
        <v>1.69</v>
      </c>
      <c r="S1883">
        <v>3.4000000000000002E-2</v>
      </c>
      <c r="U1883">
        <v>1</v>
      </c>
      <c r="V1883">
        <v>21.7</v>
      </c>
      <c r="W1883">
        <v>48.6</v>
      </c>
    </row>
    <row r="1884" spans="1:23" ht="16.5" x14ac:dyDescent="0.3">
      <c r="A1884" s="3">
        <v>1883</v>
      </c>
      <c r="B1884" s="1">
        <v>45713</v>
      </c>
      <c r="C1884" s="1" t="s">
        <v>57</v>
      </c>
      <c r="D1884" t="s">
        <v>27</v>
      </c>
      <c r="E1884">
        <v>17</v>
      </c>
      <c r="F1884" t="s">
        <v>21</v>
      </c>
      <c r="G1884">
        <v>154</v>
      </c>
      <c r="I1884" s="2">
        <f>IFERROR(Table2[[#This Row],[Defects]]/Table2[[#This Row],[Units Produced]],"")</f>
        <v>0</v>
      </c>
      <c r="J1884">
        <v>22.1</v>
      </c>
      <c r="K1884" s="4">
        <f>IFERROR(Table2[[#This Row],[Units Produced]]/Table2[[#This Row],[Production Time Hours]],"")</f>
        <v>6.9683257918552028</v>
      </c>
      <c r="L1884">
        <v>48.37</v>
      </c>
      <c r="M1884">
        <v>17.71</v>
      </c>
      <c r="N1884">
        <v>302.42</v>
      </c>
      <c r="O1884">
        <v>3</v>
      </c>
      <c r="Q1884">
        <v>0.95</v>
      </c>
      <c r="R1884">
        <v>2.36</v>
      </c>
      <c r="S1884">
        <v>1.7999999999999999E-2</v>
      </c>
      <c r="T1884">
        <v>1.33</v>
      </c>
      <c r="U1884">
        <v>0</v>
      </c>
      <c r="V1884">
        <v>18.8</v>
      </c>
      <c r="W1884">
        <v>38.700000000000003</v>
      </c>
    </row>
    <row r="1885" spans="1:23" ht="16.5" x14ac:dyDescent="0.3">
      <c r="A1885" s="3">
        <v>1884</v>
      </c>
      <c r="B1885" s="1">
        <v>45714</v>
      </c>
      <c r="C1885" s="1" t="s">
        <v>57</v>
      </c>
      <c r="D1885" t="s">
        <v>22</v>
      </c>
      <c r="E1885">
        <v>6</v>
      </c>
      <c r="F1885" t="s">
        <v>25</v>
      </c>
      <c r="G1885">
        <v>81</v>
      </c>
      <c r="H1885">
        <v>4</v>
      </c>
      <c r="I1885" s="2">
        <f>IFERROR(Table2[[#This Row],[Defects]]/Table2[[#This Row],[Units Produced]],"")</f>
        <v>4.9382716049382713E-2</v>
      </c>
      <c r="J1885">
        <v>15.84</v>
      </c>
      <c r="K1885" s="4">
        <f>IFERROR(Table2[[#This Row],[Units Produced]]/Table2[[#This Row],[Production Time Hours]],"")</f>
        <v>5.1136363636363633</v>
      </c>
      <c r="L1885">
        <v>37.54</v>
      </c>
      <c r="M1885">
        <v>23.05</v>
      </c>
      <c r="N1885">
        <v>201.87</v>
      </c>
      <c r="O1885">
        <v>1</v>
      </c>
      <c r="P1885">
        <v>2.04</v>
      </c>
      <c r="Q1885">
        <v>1.25</v>
      </c>
      <c r="R1885">
        <v>0.99</v>
      </c>
      <c r="S1885">
        <v>3.1E-2</v>
      </c>
      <c r="T1885">
        <v>0.56999999999999995</v>
      </c>
      <c r="U1885">
        <v>0</v>
      </c>
      <c r="V1885">
        <v>20.7</v>
      </c>
      <c r="W1885">
        <v>30</v>
      </c>
    </row>
    <row r="1886" spans="1:23" ht="16.5" x14ac:dyDescent="0.3">
      <c r="A1886" s="3">
        <v>1885</v>
      </c>
      <c r="B1886" s="1">
        <v>45715</v>
      </c>
      <c r="C1886" s="1" t="s">
        <v>57</v>
      </c>
      <c r="D1886" t="s">
        <v>24</v>
      </c>
      <c r="E1886">
        <v>12</v>
      </c>
      <c r="F1886" t="s">
        <v>25</v>
      </c>
      <c r="G1886">
        <v>184</v>
      </c>
      <c r="I1886" s="2">
        <f>IFERROR(Table2[[#This Row],[Defects]]/Table2[[#This Row],[Units Produced]],"")</f>
        <v>0</v>
      </c>
      <c r="J1886">
        <v>21.98</v>
      </c>
      <c r="K1886" s="4">
        <f>IFERROR(Table2[[#This Row],[Units Produced]]/Table2[[#This Row],[Production Time Hours]],"")</f>
        <v>8.3712465878070965</v>
      </c>
      <c r="L1886">
        <v>17.63</v>
      </c>
      <c r="M1886">
        <v>24.23</v>
      </c>
      <c r="N1886">
        <v>157.44</v>
      </c>
      <c r="O1886">
        <v>1</v>
      </c>
      <c r="P1886">
        <v>4.16</v>
      </c>
      <c r="Q1886">
        <v>1.82</v>
      </c>
      <c r="R1886">
        <v>0.68</v>
      </c>
      <c r="S1886">
        <v>4.3999999999999997E-2</v>
      </c>
      <c r="T1886">
        <v>1.73</v>
      </c>
      <c r="U1886">
        <v>2</v>
      </c>
      <c r="V1886">
        <v>23.3</v>
      </c>
      <c r="W1886">
        <v>50.7</v>
      </c>
    </row>
    <row r="1887" spans="1:23" ht="16.5" x14ac:dyDescent="0.3">
      <c r="A1887" s="3">
        <v>1886</v>
      </c>
      <c r="B1887" s="1">
        <v>45716</v>
      </c>
      <c r="C1887" s="1" t="s">
        <v>57</v>
      </c>
      <c r="D1887" t="s">
        <v>22</v>
      </c>
      <c r="E1887">
        <v>8</v>
      </c>
      <c r="F1887" t="s">
        <v>25</v>
      </c>
      <c r="G1887">
        <v>96</v>
      </c>
      <c r="H1887">
        <v>2</v>
      </c>
      <c r="I1887" s="2">
        <f>IFERROR(Table2[[#This Row],[Defects]]/Table2[[#This Row],[Units Produced]],"")</f>
        <v>2.0833333333333332E-2</v>
      </c>
      <c r="J1887">
        <v>13.82</v>
      </c>
      <c r="K1887" s="4">
        <f>IFERROR(Table2[[#This Row],[Units Produced]]/Table2[[#This Row],[Production Time Hours]],"")</f>
        <v>6.9464544138929085</v>
      </c>
      <c r="L1887">
        <v>39.979999999999997</v>
      </c>
      <c r="M1887">
        <v>27.86</v>
      </c>
      <c r="N1887">
        <v>226.51</v>
      </c>
      <c r="O1887">
        <v>4</v>
      </c>
      <c r="P1887">
        <v>1.0900000000000001</v>
      </c>
      <c r="Q1887">
        <v>2.39</v>
      </c>
      <c r="R1887">
        <v>1.54</v>
      </c>
      <c r="S1887">
        <v>4.5999999999999999E-2</v>
      </c>
      <c r="U1887">
        <v>1</v>
      </c>
      <c r="V1887">
        <v>18.8</v>
      </c>
      <c r="W1887">
        <v>51.4</v>
      </c>
    </row>
    <row r="1888" spans="1:23" ht="16.5" x14ac:dyDescent="0.3">
      <c r="A1888" s="3">
        <v>1887</v>
      </c>
      <c r="B1888" s="1">
        <v>45717</v>
      </c>
      <c r="C1888" s="1" t="s">
        <v>58</v>
      </c>
      <c r="D1888" t="s">
        <v>27</v>
      </c>
      <c r="E1888">
        <v>17</v>
      </c>
      <c r="F1888" t="s">
        <v>25</v>
      </c>
      <c r="G1888">
        <v>129</v>
      </c>
      <c r="H1888">
        <v>9</v>
      </c>
      <c r="I1888" s="2">
        <f>IFERROR(Table2[[#This Row],[Defects]]/Table2[[#This Row],[Units Produced]],"")</f>
        <v>6.9767441860465115E-2</v>
      </c>
      <c r="J1888">
        <v>23.7</v>
      </c>
      <c r="K1888" s="4">
        <f>IFERROR(Table2[[#This Row],[Units Produced]]/Table2[[#This Row],[Production Time Hours]],"")</f>
        <v>5.4430379746835449</v>
      </c>
      <c r="L1888">
        <v>16.77</v>
      </c>
      <c r="M1888">
        <v>24.9</v>
      </c>
      <c r="N1888">
        <v>422.12</v>
      </c>
      <c r="O1888">
        <v>1</v>
      </c>
      <c r="P1888">
        <v>4.07</v>
      </c>
      <c r="Q1888">
        <v>2.15</v>
      </c>
      <c r="R1888">
        <v>1.6</v>
      </c>
      <c r="S1888">
        <v>3.7999999999999999E-2</v>
      </c>
      <c r="T1888">
        <v>1.29</v>
      </c>
      <c r="U1888">
        <v>0</v>
      </c>
      <c r="V1888">
        <v>24.3</v>
      </c>
      <c r="W1888">
        <v>30.6</v>
      </c>
    </row>
    <row r="1889" spans="1:23" ht="16.5" x14ac:dyDescent="0.3">
      <c r="A1889" s="3">
        <v>1888</v>
      </c>
      <c r="B1889" s="1">
        <v>45718</v>
      </c>
      <c r="C1889" s="1" t="s">
        <v>58</v>
      </c>
      <c r="D1889" t="s">
        <v>26</v>
      </c>
      <c r="E1889">
        <v>16</v>
      </c>
      <c r="F1889" t="s">
        <v>25</v>
      </c>
      <c r="G1889">
        <v>85</v>
      </c>
      <c r="H1889">
        <v>5</v>
      </c>
      <c r="I1889" s="2">
        <f>IFERROR(Table2[[#This Row],[Defects]]/Table2[[#This Row],[Units Produced]],"")</f>
        <v>5.8823529411764705E-2</v>
      </c>
      <c r="J1889">
        <v>15.62</v>
      </c>
      <c r="K1889" s="4">
        <f>IFERROR(Table2[[#This Row],[Units Produced]]/Table2[[#This Row],[Production Time Hours]],"")</f>
        <v>5.4417413572343154</v>
      </c>
      <c r="L1889">
        <v>33.57</v>
      </c>
      <c r="M1889">
        <v>22.26</v>
      </c>
      <c r="N1889">
        <v>350.7</v>
      </c>
      <c r="O1889">
        <v>1</v>
      </c>
      <c r="P1889">
        <v>0.59</v>
      </c>
      <c r="Q1889">
        <v>1.97</v>
      </c>
      <c r="R1889">
        <v>1.37</v>
      </c>
      <c r="S1889">
        <v>3.6999999999999998E-2</v>
      </c>
      <c r="T1889">
        <v>1.06</v>
      </c>
      <c r="U1889">
        <v>1</v>
      </c>
      <c r="V1889">
        <v>23.1</v>
      </c>
      <c r="W1889">
        <v>42.5</v>
      </c>
    </row>
    <row r="1890" spans="1:23" ht="16.5" x14ac:dyDescent="0.3">
      <c r="A1890" s="3">
        <v>1889</v>
      </c>
      <c r="B1890" s="1">
        <v>45719</v>
      </c>
      <c r="C1890" s="1" t="s">
        <v>58</v>
      </c>
      <c r="D1890" t="s">
        <v>22</v>
      </c>
      <c r="E1890">
        <v>8</v>
      </c>
      <c r="F1890" t="s">
        <v>25</v>
      </c>
      <c r="G1890">
        <v>164</v>
      </c>
      <c r="H1890">
        <v>3</v>
      </c>
      <c r="I1890" s="2">
        <f>IFERROR(Table2[[#This Row],[Defects]]/Table2[[#This Row],[Units Produced]],"")</f>
        <v>1.8292682926829267E-2</v>
      </c>
      <c r="J1890">
        <v>17.59</v>
      </c>
      <c r="K1890" s="4">
        <f>IFERROR(Table2[[#This Row],[Units Produced]]/Table2[[#This Row],[Production Time Hours]],"")</f>
        <v>9.3234792495736212</v>
      </c>
      <c r="L1890">
        <v>32.69</v>
      </c>
      <c r="M1890">
        <v>24.05</v>
      </c>
      <c r="N1890">
        <v>240.83</v>
      </c>
      <c r="O1890">
        <v>2</v>
      </c>
      <c r="Q1890">
        <v>2.85</v>
      </c>
      <c r="R1890">
        <v>2.44</v>
      </c>
      <c r="S1890">
        <v>3.5000000000000003E-2</v>
      </c>
      <c r="U1890">
        <v>0</v>
      </c>
      <c r="V1890">
        <v>22.9</v>
      </c>
      <c r="W1890">
        <v>31.2</v>
      </c>
    </row>
    <row r="1891" spans="1:23" ht="16.5" x14ac:dyDescent="0.3">
      <c r="A1891" s="3">
        <v>1890</v>
      </c>
      <c r="B1891" s="1">
        <v>45720</v>
      </c>
      <c r="C1891" s="1" t="s">
        <v>58</v>
      </c>
      <c r="D1891" t="s">
        <v>24</v>
      </c>
      <c r="E1891">
        <v>10</v>
      </c>
      <c r="F1891" t="s">
        <v>25</v>
      </c>
      <c r="G1891">
        <v>190</v>
      </c>
      <c r="H1891">
        <v>9</v>
      </c>
      <c r="I1891" s="2">
        <f>IFERROR(Table2[[#This Row],[Defects]]/Table2[[#This Row],[Units Produced]],"")</f>
        <v>4.736842105263158E-2</v>
      </c>
      <c r="J1891">
        <v>20.85</v>
      </c>
      <c r="K1891" s="4">
        <f>IFERROR(Table2[[#This Row],[Units Produced]]/Table2[[#This Row],[Production Time Hours]],"")</f>
        <v>9.1127098321342928</v>
      </c>
      <c r="L1891">
        <v>14.33</v>
      </c>
      <c r="M1891">
        <v>17.010000000000002</v>
      </c>
      <c r="N1891">
        <v>218.3</v>
      </c>
      <c r="O1891">
        <v>4</v>
      </c>
      <c r="P1891">
        <v>1.78</v>
      </c>
      <c r="Q1891">
        <v>0.13</v>
      </c>
      <c r="R1891">
        <v>1.34</v>
      </c>
      <c r="S1891">
        <v>3.3000000000000002E-2</v>
      </c>
      <c r="T1891">
        <v>1.05</v>
      </c>
      <c r="U1891">
        <v>2</v>
      </c>
      <c r="V1891">
        <v>19.3</v>
      </c>
      <c r="W1891">
        <v>40.6</v>
      </c>
    </row>
    <row r="1892" spans="1:23" ht="16.5" x14ac:dyDescent="0.3">
      <c r="A1892" s="3">
        <v>1891</v>
      </c>
      <c r="B1892" s="1">
        <v>45721</v>
      </c>
      <c r="C1892" s="1" t="s">
        <v>58</v>
      </c>
      <c r="D1892" t="s">
        <v>22</v>
      </c>
      <c r="E1892">
        <v>8</v>
      </c>
      <c r="F1892" t="s">
        <v>21</v>
      </c>
      <c r="G1892">
        <v>94</v>
      </c>
      <c r="H1892">
        <v>5</v>
      </c>
      <c r="I1892" s="2">
        <f>IFERROR(Table2[[#This Row],[Defects]]/Table2[[#This Row],[Units Produced]],"")</f>
        <v>5.3191489361702128E-2</v>
      </c>
      <c r="J1892">
        <v>9.16</v>
      </c>
      <c r="K1892" s="4">
        <f>IFERROR(Table2[[#This Row],[Units Produced]]/Table2[[#This Row],[Production Time Hours]],"")</f>
        <v>10.262008733624453</v>
      </c>
      <c r="L1892">
        <v>36.56</v>
      </c>
      <c r="M1892">
        <v>18.670000000000002</v>
      </c>
      <c r="N1892">
        <v>101.48</v>
      </c>
      <c r="O1892">
        <v>2</v>
      </c>
      <c r="P1892">
        <v>4.0999999999999996</v>
      </c>
      <c r="Q1892">
        <v>2.68</v>
      </c>
      <c r="R1892">
        <v>1.61</v>
      </c>
      <c r="S1892">
        <v>4.5999999999999999E-2</v>
      </c>
      <c r="T1892">
        <v>1.92</v>
      </c>
      <c r="U1892">
        <v>2</v>
      </c>
      <c r="V1892">
        <v>23.9</v>
      </c>
      <c r="W1892">
        <v>44.2</v>
      </c>
    </row>
    <row r="1893" spans="1:23" ht="16.5" x14ac:dyDescent="0.3">
      <c r="A1893" s="3">
        <v>1892</v>
      </c>
      <c r="B1893" s="1">
        <v>45722</v>
      </c>
      <c r="C1893" s="1" t="s">
        <v>58</v>
      </c>
      <c r="D1893" t="s">
        <v>20</v>
      </c>
      <c r="E1893">
        <v>2</v>
      </c>
      <c r="F1893" t="s">
        <v>23</v>
      </c>
      <c r="G1893">
        <v>149</v>
      </c>
      <c r="H1893">
        <v>0</v>
      </c>
      <c r="I1893" s="2">
        <f>IFERROR(Table2[[#This Row],[Defects]]/Table2[[#This Row],[Units Produced]],"")</f>
        <v>0</v>
      </c>
      <c r="J1893">
        <v>7.81</v>
      </c>
      <c r="K1893" s="4">
        <f>IFERROR(Table2[[#This Row],[Units Produced]]/Table2[[#This Row],[Production Time Hours]],"")</f>
        <v>19.078104993597954</v>
      </c>
      <c r="L1893">
        <v>32.29</v>
      </c>
      <c r="M1893">
        <v>22.94</v>
      </c>
      <c r="N1893">
        <v>112.32</v>
      </c>
      <c r="O1893">
        <v>1</v>
      </c>
      <c r="R1893">
        <v>0.62</v>
      </c>
      <c r="S1893">
        <v>4.1000000000000002E-2</v>
      </c>
      <c r="T1893">
        <v>0.68</v>
      </c>
      <c r="U1893">
        <v>2</v>
      </c>
      <c r="V1893">
        <v>23.6</v>
      </c>
      <c r="W1893">
        <v>59.8</v>
      </c>
    </row>
    <row r="1894" spans="1:23" ht="16.5" x14ac:dyDescent="0.3">
      <c r="A1894" s="3">
        <v>1893</v>
      </c>
      <c r="B1894" s="1">
        <v>45723</v>
      </c>
      <c r="C1894" s="1" t="s">
        <v>58</v>
      </c>
      <c r="D1894" t="s">
        <v>22</v>
      </c>
      <c r="E1894">
        <v>7</v>
      </c>
      <c r="F1894" t="s">
        <v>25</v>
      </c>
      <c r="G1894">
        <v>160</v>
      </c>
      <c r="H1894">
        <v>0</v>
      </c>
      <c r="I1894" s="2">
        <f>IFERROR(Table2[[#This Row],[Defects]]/Table2[[#This Row],[Units Produced]],"")</f>
        <v>0</v>
      </c>
      <c r="J1894">
        <v>4.9800000000000004</v>
      </c>
      <c r="K1894" s="4">
        <f>IFERROR(Table2[[#This Row],[Units Produced]]/Table2[[#This Row],[Production Time Hours]],"")</f>
        <v>32.128514056224894</v>
      </c>
      <c r="L1894">
        <v>42.08</v>
      </c>
      <c r="M1894">
        <v>18.21</v>
      </c>
      <c r="N1894">
        <v>292.14999999999998</v>
      </c>
      <c r="O1894">
        <v>3</v>
      </c>
      <c r="P1894">
        <v>3.82</v>
      </c>
      <c r="Q1894">
        <v>0.54</v>
      </c>
      <c r="R1894">
        <v>0.59</v>
      </c>
      <c r="S1894">
        <v>3.9E-2</v>
      </c>
      <c r="T1894">
        <v>0.56000000000000005</v>
      </c>
      <c r="U1894">
        <v>0</v>
      </c>
      <c r="V1894">
        <v>24.1</v>
      </c>
      <c r="W1894">
        <v>41</v>
      </c>
    </row>
    <row r="1895" spans="1:23" ht="16.5" x14ac:dyDescent="0.3">
      <c r="A1895" s="3">
        <v>1894</v>
      </c>
      <c r="B1895" s="1">
        <v>45724</v>
      </c>
      <c r="C1895" s="1" t="s">
        <v>58</v>
      </c>
      <c r="D1895" t="s">
        <v>27</v>
      </c>
      <c r="E1895">
        <v>18</v>
      </c>
      <c r="F1895" t="s">
        <v>23</v>
      </c>
      <c r="G1895">
        <v>165</v>
      </c>
      <c r="H1895">
        <v>6</v>
      </c>
      <c r="I1895" s="2">
        <f>IFERROR(Table2[[#This Row],[Defects]]/Table2[[#This Row],[Units Produced]],"")</f>
        <v>3.6363636363636362E-2</v>
      </c>
      <c r="J1895">
        <v>17.25</v>
      </c>
      <c r="K1895" s="4">
        <f>IFERROR(Table2[[#This Row],[Units Produced]]/Table2[[#This Row],[Production Time Hours]],"")</f>
        <v>9.5652173913043477</v>
      </c>
      <c r="L1895">
        <v>46.33</v>
      </c>
      <c r="M1895">
        <v>29.78</v>
      </c>
      <c r="N1895">
        <v>202.53</v>
      </c>
      <c r="O1895">
        <v>3</v>
      </c>
      <c r="P1895">
        <v>0.94</v>
      </c>
      <c r="Q1895">
        <v>0.32</v>
      </c>
      <c r="R1895">
        <v>1.66</v>
      </c>
      <c r="S1895">
        <v>2.5999999999999999E-2</v>
      </c>
      <c r="U1895">
        <v>1</v>
      </c>
      <c r="V1895">
        <v>21.3</v>
      </c>
      <c r="W1895">
        <v>37.5</v>
      </c>
    </row>
    <row r="1896" spans="1:23" ht="16.5" x14ac:dyDescent="0.3">
      <c r="A1896" s="3">
        <v>1895</v>
      </c>
      <c r="B1896" s="1">
        <v>45725</v>
      </c>
      <c r="C1896" s="1" t="s">
        <v>58</v>
      </c>
      <c r="D1896" t="s">
        <v>22</v>
      </c>
      <c r="E1896">
        <v>5</v>
      </c>
      <c r="F1896" t="s">
        <v>23</v>
      </c>
      <c r="G1896">
        <v>103</v>
      </c>
      <c r="H1896">
        <v>2</v>
      </c>
      <c r="I1896" s="2">
        <f>IFERROR(Table2[[#This Row],[Defects]]/Table2[[#This Row],[Units Produced]],"")</f>
        <v>1.9417475728155338E-2</v>
      </c>
      <c r="J1896">
        <v>19.829999999999998</v>
      </c>
      <c r="K1896" s="4">
        <f>IFERROR(Table2[[#This Row],[Units Produced]]/Table2[[#This Row],[Production Time Hours]],"")</f>
        <v>5.1941502773575392</v>
      </c>
      <c r="L1896">
        <v>38.29</v>
      </c>
      <c r="M1896">
        <v>23.23</v>
      </c>
      <c r="N1896">
        <v>474.73</v>
      </c>
      <c r="O1896">
        <v>4</v>
      </c>
      <c r="P1896">
        <v>4.88</v>
      </c>
      <c r="Q1896">
        <v>2.94</v>
      </c>
      <c r="R1896">
        <v>2.33</v>
      </c>
      <c r="S1896">
        <v>2.8000000000000001E-2</v>
      </c>
      <c r="T1896">
        <v>0.99</v>
      </c>
      <c r="U1896">
        <v>2</v>
      </c>
      <c r="V1896">
        <v>18.100000000000001</v>
      </c>
      <c r="W1896">
        <v>48.6</v>
      </c>
    </row>
    <row r="1897" spans="1:23" ht="16.5" x14ac:dyDescent="0.3">
      <c r="A1897" s="3">
        <v>1896</v>
      </c>
      <c r="B1897" s="1">
        <v>45726</v>
      </c>
      <c r="C1897" s="1" t="s">
        <v>58</v>
      </c>
      <c r="D1897" t="s">
        <v>22</v>
      </c>
      <c r="E1897">
        <v>7</v>
      </c>
      <c r="F1897" t="s">
        <v>23</v>
      </c>
      <c r="G1897">
        <v>57</v>
      </c>
      <c r="H1897">
        <v>9</v>
      </c>
      <c r="I1897" s="2">
        <f>IFERROR(Table2[[#This Row],[Defects]]/Table2[[#This Row],[Units Produced]],"")</f>
        <v>0.15789473684210525</v>
      </c>
      <c r="J1897">
        <v>9.94</v>
      </c>
      <c r="K1897" s="4">
        <f>IFERROR(Table2[[#This Row],[Units Produced]]/Table2[[#This Row],[Production Time Hours]],"")</f>
        <v>5.7344064386317912</v>
      </c>
      <c r="L1897">
        <v>22.14</v>
      </c>
      <c r="M1897">
        <v>17.149999999999999</v>
      </c>
      <c r="N1897">
        <v>322.88</v>
      </c>
      <c r="O1897">
        <v>4</v>
      </c>
      <c r="P1897">
        <v>0.48</v>
      </c>
      <c r="Q1897">
        <v>2.87</v>
      </c>
      <c r="R1897">
        <v>2.14</v>
      </c>
      <c r="S1897">
        <v>2.7E-2</v>
      </c>
      <c r="T1897">
        <v>1.33</v>
      </c>
      <c r="U1897">
        <v>1</v>
      </c>
      <c r="V1897">
        <v>19.7</v>
      </c>
      <c r="W1897">
        <v>32.700000000000003</v>
      </c>
    </row>
    <row r="1898" spans="1:23" ht="16.5" x14ac:dyDescent="0.3">
      <c r="A1898" s="3">
        <v>1897</v>
      </c>
      <c r="B1898" s="1">
        <v>45727</v>
      </c>
      <c r="C1898" s="1" t="s">
        <v>58</v>
      </c>
      <c r="D1898" t="s">
        <v>26</v>
      </c>
      <c r="E1898">
        <v>15</v>
      </c>
      <c r="F1898" t="s">
        <v>23</v>
      </c>
      <c r="G1898">
        <v>61</v>
      </c>
      <c r="H1898">
        <v>0</v>
      </c>
      <c r="I1898" s="2">
        <f>IFERROR(Table2[[#This Row],[Defects]]/Table2[[#This Row],[Units Produced]],"")</f>
        <v>0</v>
      </c>
      <c r="J1898">
        <v>1.02</v>
      </c>
      <c r="K1898" s="4">
        <f>IFERROR(Table2[[#This Row],[Units Produced]]/Table2[[#This Row],[Production Time Hours]],"")</f>
        <v>59.803921568627452</v>
      </c>
      <c r="L1898">
        <v>23.09</v>
      </c>
      <c r="M1898">
        <v>28.84</v>
      </c>
      <c r="N1898">
        <v>460.8</v>
      </c>
      <c r="O1898">
        <v>2</v>
      </c>
      <c r="P1898">
        <v>0.54</v>
      </c>
      <c r="Q1898">
        <v>2.97</v>
      </c>
      <c r="R1898">
        <v>1.63</v>
      </c>
      <c r="S1898">
        <v>0.05</v>
      </c>
      <c r="T1898">
        <v>0.16</v>
      </c>
      <c r="U1898">
        <v>2</v>
      </c>
      <c r="V1898">
        <v>19.8</v>
      </c>
      <c r="W1898">
        <v>35.1</v>
      </c>
    </row>
    <row r="1899" spans="1:23" ht="16.5" x14ac:dyDescent="0.3">
      <c r="A1899" s="3">
        <v>1898</v>
      </c>
      <c r="B1899" s="1">
        <v>45728</v>
      </c>
      <c r="C1899" s="1" t="s">
        <v>58</v>
      </c>
      <c r="D1899" t="s">
        <v>20</v>
      </c>
      <c r="E1899">
        <v>2</v>
      </c>
      <c r="F1899" t="s">
        <v>25</v>
      </c>
      <c r="G1899">
        <v>81</v>
      </c>
      <c r="H1899">
        <v>8</v>
      </c>
      <c r="I1899" s="2">
        <f>IFERROR(Table2[[#This Row],[Defects]]/Table2[[#This Row],[Units Produced]],"")</f>
        <v>9.8765432098765427E-2</v>
      </c>
      <c r="J1899">
        <v>21.88</v>
      </c>
      <c r="K1899" s="4">
        <f>IFERROR(Table2[[#This Row],[Units Produced]]/Table2[[#This Row],[Production Time Hours]],"")</f>
        <v>3.7020109689213894</v>
      </c>
      <c r="L1899">
        <v>22.48</v>
      </c>
      <c r="M1899">
        <v>25.64</v>
      </c>
      <c r="N1899">
        <v>181.23</v>
      </c>
      <c r="O1899">
        <v>1</v>
      </c>
      <c r="P1899">
        <v>1.8</v>
      </c>
      <c r="Q1899">
        <v>1.8</v>
      </c>
      <c r="R1899">
        <v>1.5</v>
      </c>
      <c r="S1899">
        <v>4.7E-2</v>
      </c>
      <c r="T1899">
        <v>1.83</v>
      </c>
      <c r="U1899">
        <v>1</v>
      </c>
      <c r="V1899">
        <v>20</v>
      </c>
      <c r="W1899">
        <v>42.5</v>
      </c>
    </row>
    <row r="1900" spans="1:23" ht="16.5" x14ac:dyDescent="0.3">
      <c r="A1900" s="3">
        <v>1899</v>
      </c>
      <c r="B1900" s="1">
        <v>45729</v>
      </c>
      <c r="C1900" s="1" t="s">
        <v>58</v>
      </c>
      <c r="D1900" t="s">
        <v>26</v>
      </c>
      <c r="E1900">
        <v>14</v>
      </c>
      <c r="F1900" t="s">
        <v>23</v>
      </c>
      <c r="G1900">
        <v>175</v>
      </c>
      <c r="H1900">
        <v>7</v>
      </c>
      <c r="I1900" s="2">
        <f>IFERROR(Table2[[#This Row],[Defects]]/Table2[[#This Row],[Units Produced]],"")</f>
        <v>0.04</v>
      </c>
      <c r="J1900">
        <v>17.64</v>
      </c>
      <c r="K1900" s="4">
        <f>IFERROR(Table2[[#This Row],[Units Produced]]/Table2[[#This Row],[Production Time Hours]],"")</f>
        <v>9.9206349206349209</v>
      </c>
      <c r="L1900">
        <v>44.54</v>
      </c>
      <c r="M1900">
        <v>15.58</v>
      </c>
      <c r="N1900">
        <v>149.16999999999999</v>
      </c>
      <c r="O1900">
        <v>4</v>
      </c>
      <c r="P1900">
        <v>2.65</v>
      </c>
      <c r="Q1900">
        <v>1.52</v>
      </c>
      <c r="R1900">
        <v>2.0299999999999998</v>
      </c>
      <c r="S1900">
        <v>1.4E-2</v>
      </c>
      <c r="T1900">
        <v>0.53</v>
      </c>
      <c r="U1900">
        <v>0</v>
      </c>
      <c r="V1900">
        <v>19.7</v>
      </c>
      <c r="W1900">
        <v>40.4</v>
      </c>
    </row>
    <row r="1901" spans="1:23" ht="16.5" x14ac:dyDescent="0.3">
      <c r="A1901" s="3">
        <v>1900</v>
      </c>
      <c r="B1901" s="1">
        <v>45730</v>
      </c>
      <c r="C1901" s="1" t="s">
        <v>58</v>
      </c>
      <c r="D1901" t="s">
        <v>27</v>
      </c>
      <c r="E1901">
        <v>17</v>
      </c>
      <c r="F1901" t="s">
        <v>23</v>
      </c>
      <c r="G1901">
        <v>189</v>
      </c>
      <c r="H1901">
        <v>9</v>
      </c>
      <c r="I1901" s="2">
        <f>IFERROR(Table2[[#This Row],[Defects]]/Table2[[#This Row],[Units Produced]],"")</f>
        <v>4.7619047619047616E-2</v>
      </c>
      <c r="J1901">
        <v>21.37</v>
      </c>
      <c r="K1901" s="4">
        <f>IFERROR(Table2[[#This Row],[Units Produced]]/Table2[[#This Row],[Production Time Hours]],"")</f>
        <v>8.8441740758072065</v>
      </c>
      <c r="L1901">
        <v>29.33</v>
      </c>
      <c r="M1901">
        <v>20.45</v>
      </c>
      <c r="N1901">
        <v>433.28</v>
      </c>
      <c r="O1901">
        <v>2</v>
      </c>
      <c r="P1901">
        <v>3.76</v>
      </c>
      <c r="Q1901">
        <v>2.02</v>
      </c>
      <c r="R1901">
        <v>0.5</v>
      </c>
      <c r="S1901">
        <v>2.9000000000000001E-2</v>
      </c>
      <c r="T1901">
        <v>0.03</v>
      </c>
      <c r="U1901">
        <v>2</v>
      </c>
      <c r="V1901">
        <v>24.5</v>
      </c>
      <c r="W1901">
        <v>37.5</v>
      </c>
    </row>
    <row r="1902" spans="1:23" ht="16.5" x14ac:dyDescent="0.3">
      <c r="A1902" s="3">
        <v>1901</v>
      </c>
      <c r="B1902" s="1">
        <v>45731</v>
      </c>
      <c r="C1902" s="1" t="s">
        <v>58</v>
      </c>
      <c r="D1902" t="s">
        <v>24</v>
      </c>
      <c r="E1902">
        <v>12</v>
      </c>
      <c r="F1902" t="s">
        <v>25</v>
      </c>
      <c r="G1902">
        <v>146</v>
      </c>
      <c r="H1902">
        <v>1</v>
      </c>
      <c r="I1902" s="2">
        <f>IFERROR(Table2[[#This Row],[Defects]]/Table2[[#This Row],[Units Produced]],"")</f>
        <v>6.8493150684931503E-3</v>
      </c>
      <c r="J1902">
        <v>21.18</v>
      </c>
      <c r="K1902" s="4">
        <f>IFERROR(Table2[[#This Row],[Units Produced]]/Table2[[#This Row],[Production Time Hours]],"")</f>
        <v>6.8932955618508025</v>
      </c>
      <c r="L1902">
        <v>48.34</v>
      </c>
      <c r="M1902">
        <v>21.39</v>
      </c>
      <c r="N1902">
        <v>343.77</v>
      </c>
      <c r="O1902">
        <v>2</v>
      </c>
      <c r="P1902">
        <v>3.31</v>
      </c>
      <c r="Q1902">
        <v>0.99</v>
      </c>
      <c r="R1902">
        <v>1.3</v>
      </c>
      <c r="S1902">
        <v>2.1000000000000001E-2</v>
      </c>
      <c r="U1902">
        <v>2</v>
      </c>
      <c r="V1902">
        <v>24.3</v>
      </c>
      <c r="W1902">
        <v>37.4</v>
      </c>
    </row>
    <row r="1903" spans="1:23" ht="16.5" x14ac:dyDescent="0.3">
      <c r="A1903" s="3">
        <v>1902</v>
      </c>
      <c r="B1903" s="1">
        <v>45732</v>
      </c>
      <c r="C1903" s="1" t="s">
        <v>58</v>
      </c>
      <c r="D1903" t="s">
        <v>26</v>
      </c>
      <c r="E1903">
        <v>15</v>
      </c>
      <c r="F1903" t="s">
        <v>25</v>
      </c>
      <c r="G1903">
        <v>186</v>
      </c>
      <c r="H1903">
        <v>2</v>
      </c>
      <c r="I1903" s="2">
        <f>IFERROR(Table2[[#This Row],[Defects]]/Table2[[#This Row],[Units Produced]],"")</f>
        <v>1.0752688172043012E-2</v>
      </c>
      <c r="J1903">
        <v>12.3</v>
      </c>
      <c r="K1903" s="4">
        <f>IFERROR(Table2[[#This Row],[Units Produced]]/Table2[[#This Row],[Production Time Hours]],"")</f>
        <v>15.121951219512194</v>
      </c>
      <c r="L1903">
        <v>36.200000000000003</v>
      </c>
      <c r="M1903">
        <v>22.94</v>
      </c>
      <c r="N1903">
        <v>383.69</v>
      </c>
      <c r="O1903">
        <v>1</v>
      </c>
      <c r="P1903">
        <v>4.4400000000000004</v>
      </c>
      <c r="Q1903">
        <v>0.94</v>
      </c>
      <c r="R1903">
        <v>0.7</v>
      </c>
      <c r="S1903">
        <v>2.1999999999999999E-2</v>
      </c>
      <c r="T1903">
        <v>0.48</v>
      </c>
      <c r="U1903">
        <v>0</v>
      </c>
      <c r="V1903">
        <v>24.4</v>
      </c>
      <c r="W1903">
        <v>36.799999999999997</v>
      </c>
    </row>
    <row r="1904" spans="1:23" ht="16.5" x14ac:dyDescent="0.3">
      <c r="A1904" s="3">
        <v>1903</v>
      </c>
      <c r="B1904" s="1">
        <v>45733</v>
      </c>
      <c r="C1904" s="1" t="s">
        <v>58</v>
      </c>
      <c r="D1904" t="s">
        <v>27</v>
      </c>
      <c r="E1904">
        <v>19</v>
      </c>
      <c r="F1904" t="s">
        <v>21</v>
      </c>
      <c r="G1904">
        <v>178</v>
      </c>
      <c r="H1904">
        <v>9</v>
      </c>
      <c r="I1904" s="2">
        <f>IFERROR(Table2[[#This Row],[Defects]]/Table2[[#This Row],[Units Produced]],"")</f>
        <v>5.0561797752808987E-2</v>
      </c>
      <c r="J1904">
        <v>18.36</v>
      </c>
      <c r="K1904" s="4">
        <f>IFERROR(Table2[[#This Row],[Units Produced]]/Table2[[#This Row],[Production Time Hours]],"")</f>
        <v>9.6949891067538125</v>
      </c>
      <c r="L1904">
        <v>34.119999999999997</v>
      </c>
      <c r="M1904">
        <v>19.739999999999998</v>
      </c>
      <c r="N1904">
        <v>320.85000000000002</v>
      </c>
      <c r="O1904">
        <v>2</v>
      </c>
      <c r="P1904">
        <v>3</v>
      </c>
      <c r="Q1904">
        <v>1.67</v>
      </c>
      <c r="R1904">
        <v>1.47</v>
      </c>
      <c r="S1904">
        <v>1.0999999999999999E-2</v>
      </c>
      <c r="T1904">
        <v>1.32</v>
      </c>
      <c r="U1904">
        <v>2</v>
      </c>
      <c r="V1904">
        <v>19.399999999999999</v>
      </c>
      <c r="W1904">
        <v>44</v>
      </c>
    </row>
    <row r="1905" spans="1:23" ht="16.5" x14ac:dyDescent="0.3">
      <c r="A1905" s="3">
        <v>1904</v>
      </c>
      <c r="B1905" s="1">
        <v>45734</v>
      </c>
      <c r="C1905" s="1" t="s">
        <v>58</v>
      </c>
      <c r="D1905" t="s">
        <v>20</v>
      </c>
      <c r="E1905">
        <v>2</v>
      </c>
      <c r="F1905" t="s">
        <v>23</v>
      </c>
      <c r="G1905">
        <v>192</v>
      </c>
      <c r="H1905">
        <v>7</v>
      </c>
      <c r="I1905" s="2">
        <f>IFERROR(Table2[[#This Row],[Defects]]/Table2[[#This Row],[Units Produced]],"")</f>
        <v>3.6458333333333336E-2</v>
      </c>
      <c r="J1905">
        <v>20.5</v>
      </c>
      <c r="K1905" s="4">
        <f>IFERROR(Table2[[#This Row],[Units Produced]]/Table2[[#This Row],[Production Time Hours]],"")</f>
        <v>9.3658536585365848</v>
      </c>
      <c r="L1905">
        <v>45.96</v>
      </c>
      <c r="M1905">
        <v>25.83</v>
      </c>
      <c r="N1905">
        <v>242.99</v>
      </c>
      <c r="O1905">
        <v>1</v>
      </c>
      <c r="P1905">
        <v>0.36</v>
      </c>
      <c r="Q1905">
        <v>2.61</v>
      </c>
      <c r="R1905">
        <v>2.0499999999999998</v>
      </c>
      <c r="S1905">
        <v>1.4999999999999999E-2</v>
      </c>
      <c r="T1905">
        <v>7.0000000000000007E-2</v>
      </c>
      <c r="U1905">
        <v>0</v>
      </c>
      <c r="V1905">
        <v>23.3</v>
      </c>
      <c r="W1905">
        <v>57.3</v>
      </c>
    </row>
    <row r="1906" spans="1:23" ht="16.5" x14ac:dyDescent="0.3">
      <c r="A1906" s="3">
        <v>1905</v>
      </c>
      <c r="B1906" s="1">
        <v>45735</v>
      </c>
      <c r="C1906" s="1" t="s">
        <v>58</v>
      </c>
      <c r="D1906" t="s">
        <v>22</v>
      </c>
      <c r="E1906">
        <v>6</v>
      </c>
      <c r="F1906" t="s">
        <v>21</v>
      </c>
      <c r="G1906">
        <v>84</v>
      </c>
      <c r="H1906">
        <v>7</v>
      </c>
      <c r="I1906" s="2">
        <f>IFERROR(Table2[[#This Row],[Defects]]/Table2[[#This Row],[Units Produced]],"")</f>
        <v>8.3333333333333329E-2</v>
      </c>
      <c r="J1906">
        <v>2.0099999999999998</v>
      </c>
      <c r="K1906" s="4">
        <f>IFERROR(Table2[[#This Row],[Units Produced]]/Table2[[#This Row],[Production Time Hours]],"")</f>
        <v>41.791044776119406</v>
      </c>
      <c r="L1906">
        <v>33.58</v>
      </c>
      <c r="M1906">
        <v>23.19</v>
      </c>
      <c r="N1906">
        <v>215.4</v>
      </c>
      <c r="O1906">
        <v>1</v>
      </c>
      <c r="P1906">
        <v>2.35</v>
      </c>
      <c r="Q1906">
        <v>2.88</v>
      </c>
      <c r="R1906">
        <v>1.46</v>
      </c>
      <c r="S1906">
        <v>3.4000000000000002E-2</v>
      </c>
      <c r="T1906">
        <v>1.23</v>
      </c>
      <c r="U1906">
        <v>1</v>
      </c>
      <c r="V1906">
        <v>22.5</v>
      </c>
      <c r="W1906">
        <v>37.200000000000003</v>
      </c>
    </row>
    <row r="1907" spans="1:23" ht="16.5" x14ac:dyDescent="0.3">
      <c r="A1907" s="3">
        <v>1906</v>
      </c>
      <c r="B1907" s="1">
        <v>45736</v>
      </c>
      <c r="C1907" s="1" t="s">
        <v>58</v>
      </c>
      <c r="D1907" t="s">
        <v>26</v>
      </c>
      <c r="E1907">
        <v>14</v>
      </c>
      <c r="F1907" t="s">
        <v>25</v>
      </c>
      <c r="G1907">
        <v>140</v>
      </c>
      <c r="H1907">
        <v>1</v>
      </c>
      <c r="I1907" s="2">
        <f>IFERROR(Table2[[#This Row],[Defects]]/Table2[[#This Row],[Units Produced]],"")</f>
        <v>7.1428571428571426E-3</v>
      </c>
      <c r="J1907">
        <v>19.670000000000002</v>
      </c>
      <c r="K1907" s="4">
        <f>IFERROR(Table2[[#This Row],[Units Produced]]/Table2[[#This Row],[Production Time Hours]],"")</f>
        <v>7.1174377224199281</v>
      </c>
      <c r="L1907">
        <v>42.91</v>
      </c>
      <c r="M1907">
        <v>15.71</v>
      </c>
      <c r="N1907">
        <v>138.11000000000001</v>
      </c>
      <c r="O1907">
        <v>1</v>
      </c>
      <c r="P1907">
        <v>3.86</v>
      </c>
      <c r="Q1907">
        <v>1.03</v>
      </c>
      <c r="R1907">
        <v>1.1000000000000001</v>
      </c>
      <c r="S1907">
        <v>3.5999999999999997E-2</v>
      </c>
      <c r="T1907">
        <v>0.54</v>
      </c>
      <c r="U1907">
        <v>2</v>
      </c>
      <c r="V1907">
        <v>22.5</v>
      </c>
      <c r="W1907">
        <v>43.7</v>
      </c>
    </row>
    <row r="1908" spans="1:23" ht="16.5" x14ac:dyDescent="0.3">
      <c r="A1908" s="3">
        <v>1907</v>
      </c>
      <c r="B1908" s="1">
        <v>45737</v>
      </c>
      <c r="C1908" s="1" t="s">
        <v>58</v>
      </c>
      <c r="D1908" t="s">
        <v>22</v>
      </c>
      <c r="E1908">
        <v>5</v>
      </c>
      <c r="F1908" t="s">
        <v>21</v>
      </c>
      <c r="G1908">
        <v>57</v>
      </c>
      <c r="H1908">
        <v>4</v>
      </c>
      <c r="I1908" s="2">
        <f>IFERROR(Table2[[#This Row],[Defects]]/Table2[[#This Row],[Units Produced]],"")</f>
        <v>7.0175438596491224E-2</v>
      </c>
      <c r="J1908">
        <v>12.51</v>
      </c>
      <c r="K1908" s="4">
        <f>IFERROR(Table2[[#This Row],[Units Produced]]/Table2[[#This Row],[Production Time Hours]],"")</f>
        <v>4.5563549160671464</v>
      </c>
      <c r="L1908">
        <v>29.95</v>
      </c>
      <c r="M1908">
        <v>16.18</v>
      </c>
      <c r="N1908">
        <v>131.88999999999999</v>
      </c>
      <c r="O1908">
        <v>1</v>
      </c>
      <c r="P1908">
        <v>2.41</v>
      </c>
      <c r="Q1908">
        <v>2.7</v>
      </c>
      <c r="R1908">
        <v>1.43</v>
      </c>
      <c r="S1908">
        <v>4.8000000000000001E-2</v>
      </c>
      <c r="T1908">
        <v>0.4</v>
      </c>
      <c r="U1908">
        <v>0</v>
      </c>
      <c r="V1908">
        <v>19.5</v>
      </c>
      <c r="W1908">
        <v>41.3</v>
      </c>
    </row>
    <row r="1909" spans="1:23" ht="16.5" x14ac:dyDescent="0.3">
      <c r="A1909" s="3">
        <v>1908</v>
      </c>
      <c r="B1909" s="1">
        <v>45738</v>
      </c>
      <c r="C1909" s="1" t="s">
        <v>58</v>
      </c>
      <c r="D1909" t="s">
        <v>20</v>
      </c>
      <c r="E1909">
        <v>4</v>
      </c>
      <c r="F1909" t="s">
        <v>21</v>
      </c>
      <c r="G1909">
        <v>55</v>
      </c>
      <c r="H1909">
        <v>5</v>
      </c>
      <c r="I1909" s="2">
        <f>IFERROR(Table2[[#This Row],[Defects]]/Table2[[#This Row],[Units Produced]],"")</f>
        <v>9.0909090909090912E-2</v>
      </c>
      <c r="J1909">
        <v>9.18</v>
      </c>
      <c r="K1909" s="4">
        <f>IFERROR(Table2[[#This Row],[Units Produced]]/Table2[[#This Row],[Production Time Hours]],"")</f>
        <v>5.9912854030501093</v>
      </c>
      <c r="L1909">
        <v>33.950000000000003</v>
      </c>
      <c r="M1909">
        <v>19.93</v>
      </c>
      <c r="N1909">
        <v>280.04000000000002</v>
      </c>
      <c r="O1909">
        <v>4</v>
      </c>
      <c r="P1909">
        <v>0.64</v>
      </c>
      <c r="Q1909">
        <v>0.39</v>
      </c>
      <c r="R1909">
        <v>1.21</v>
      </c>
      <c r="S1909">
        <v>4.2999999999999997E-2</v>
      </c>
      <c r="T1909">
        <v>0.13</v>
      </c>
      <c r="U1909">
        <v>1</v>
      </c>
      <c r="V1909">
        <v>21.6</v>
      </c>
      <c r="W1909">
        <v>52.8</v>
      </c>
    </row>
    <row r="1910" spans="1:23" ht="16.5" x14ac:dyDescent="0.3">
      <c r="A1910" s="3">
        <v>1909</v>
      </c>
      <c r="B1910" s="1">
        <v>45739</v>
      </c>
      <c r="C1910" s="1" t="s">
        <v>58</v>
      </c>
      <c r="D1910" t="s">
        <v>24</v>
      </c>
      <c r="E1910">
        <v>9</v>
      </c>
      <c r="F1910" t="s">
        <v>21</v>
      </c>
      <c r="G1910">
        <v>199</v>
      </c>
      <c r="H1910">
        <v>5</v>
      </c>
      <c r="I1910" s="2">
        <f>IFERROR(Table2[[#This Row],[Defects]]/Table2[[#This Row],[Units Produced]],"")</f>
        <v>2.5125628140703519E-2</v>
      </c>
      <c r="J1910">
        <v>4.9400000000000004</v>
      </c>
      <c r="K1910" s="4">
        <f>IFERROR(Table2[[#This Row],[Units Produced]]/Table2[[#This Row],[Production Time Hours]],"")</f>
        <v>40.283400809716596</v>
      </c>
      <c r="L1910">
        <v>20.37</v>
      </c>
      <c r="M1910">
        <v>24.77</v>
      </c>
      <c r="N1910">
        <v>217</v>
      </c>
      <c r="O1910">
        <v>3</v>
      </c>
      <c r="P1910">
        <v>3.5</v>
      </c>
      <c r="R1910">
        <v>0.83</v>
      </c>
      <c r="S1910">
        <v>0.02</v>
      </c>
      <c r="T1910">
        <v>1.79</v>
      </c>
      <c r="U1910">
        <v>1</v>
      </c>
      <c r="V1910">
        <v>23</v>
      </c>
      <c r="W1910">
        <v>40.1</v>
      </c>
    </row>
    <row r="1911" spans="1:23" ht="16.5" x14ac:dyDescent="0.3">
      <c r="A1911" s="3">
        <v>1910</v>
      </c>
      <c r="B1911" s="1">
        <v>45740</v>
      </c>
      <c r="C1911" s="1" t="s">
        <v>58</v>
      </c>
      <c r="D1911" t="s">
        <v>22</v>
      </c>
      <c r="E1911">
        <v>5</v>
      </c>
      <c r="F1911" t="s">
        <v>23</v>
      </c>
      <c r="G1911">
        <v>157</v>
      </c>
      <c r="H1911">
        <v>8</v>
      </c>
      <c r="I1911" s="2">
        <f>IFERROR(Table2[[#This Row],[Defects]]/Table2[[#This Row],[Units Produced]],"")</f>
        <v>5.0955414012738856E-2</v>
      </c>
      <c r="J1911">
        <v>6.18</v>
      </c>
      <c r="K1911" s="4">
        <f>IFERROR(Table2[[#This Row],[Units Produced]]/Table2[[#This Row],[Production Time Hours]],"")</f>
        <v>25.404530744336572</v>
      </c>
      <c r="L1911">
        <v>45.05</v>
      </c>
      <c r="M1911">
        <v>24.72</v>
      </c>
      <c r="N1911">
        <v>331.62</v>
      </c>
      <c r="O1911">
        <v>1</v>
      </c>
      <c r="P1911">
        <v>3.65</v>
      </c>
      <c r="Q1911">
        <v>2.86</v>
      </c>
      <c r="R1911">
        <v>2.0099999999999998</v>
      </c>
      <c r="S1911">
        <v>3.1E-2</v>
      </c>
      <c r="T1911">
        <v>1.86</v>
      </c>
      <c r="U1911">
        <v>0</v>
      </c>
      <c r="V1911">
        <v>21.3</v>
      </c>
      <c r="W1911">
        <v>42.9</v>
      </c>
    </row>
    <row r="1912" spans="1:23" ht="16.5" x14ac:dyDescent="0.3">
      <c r="A1912" s="3">
        <v>1911</v>
      </c>
      <c r="B1912" s="1">
        <v>45741</v>
      </c>
      <c r="C1912" s="1" t="s">
        <v>58</v>
      </c>
      <c r="D1912" t="s">
        <v>24</v>
      </c>
      <c r="E1912">
        <v>10</v>
      </c>
      <c r="F1912" t="s">
        <v>21</v>
      </c>
      <c r="G1912">
        <v>165</v>
      </c>
      <c r="H1912">
        <v>5</v>
      </c>
      <c r="I1912" s="2">
        <f>IFERROR(Table2[[#This Row],[Defects]]/Table2[[#This Row],[Units Produced]],"")</f>
        <v>3.0303030303030304E-2</v>
      </c>
      <c r="J1912">
        <v>19.3</v>
      </c>
      <c r="K1912" s="4">
        <f>IFERROR(Table2[[#This Row],[Units Produced]]/Table2[[#This Row],[Production Time Hours]],"")</f>
        <v>8.5492227979274613</v>
      </c>
      <c r="L1912">
        <v>21.12</v>
      </c>
      <c r="M1912">
        <v>17.8</v>
      </c>
      <c r="N1912">
        <v>383.49</v>
      </c>
      <c r="O1912">
        <v>1</v>
      </c>
      <c r="P1912">
        <v>3.81</v>
      </c>
      <c r="Q1912">
        <v>2.8</v>
      </c>
      <c r="R1912">
        <v>0.9</v>
      </c>
      <c r="S1912">
        <v>1.7999999999999999E-2</v>
      </c>
      <c r="T1912">
        <v>1.65</v>
      </c>
      <c r="U1912">
        <v>0</v>
      </c>
      <c r="V1912">
        <v>24.2</v>
      </c>
      <c r="W1912">
        <v>30.4</v>
      </c>
    </row>
    <row r="1913" spans="1:23" ht="16.5" x14ac:dyDescent="0.3">
      <c r="A1913" s="3">
        <v>1912</v>
      </c>
      <c r="B1913" s="1">
        <v>45742</v>
      </c>
      <c r="C1913" s="1" t="s">
        <v>58</v>
      </c>
      <c r="D1913" t="s">
        <v>20</v>
      </c>
      <c r="E1913">
        <v>2</v>
      </c>
      <c r="F1913" t="s">
        <v>23</v>
      </c>
      <c r="G1913">
        <v>126</v>
      </c>
      <c r="H1913">
        <v>0</v>
      </c>
      <c r="I1913" s="2">
        <f>IFERROR(Table2[[#This Row],[Defects]]/Table2[[#This Row],[Units Produced]],"")</f>
        <v>0</v>
      </c>
      <c r="J1913">
        <v>20.87</v>
      </c>
      <c r="K1913" s="4">
        <f>IFERROR(Table2[[#This Row],[Units Produced]]/Table2[[#This Row],[Production Time Hours]],"")</f>
        <v>6.0373742213703876</v>
      </c>
      <c r="L1913">
        <v>48.54</v>
      </c>
      <c r="M1913">
        <v>28.39</v>
      </c>
      <c r="N1913">
        <v>361.82</v>
      </c>
      <c r="O1913">
        <v>3</v>
      </c>
      <c r="P1913">
        <v>1.72</v>
      </c>
      <c r="Q1913">
        <v>0.36</v>
      </c>
      <c r="R1913">
        <v>2.16</v>
      </c>
      <c r="S1913">
        <v>2.9000000000000001E-2</v>
      </c>
      <c r="T1913">
        <v>0.59</v>
      </c>
      <c r="U1913">
        <v>2</v>
      </c>
      <c r="V1913">
        <v>19.8</v>
      </c>
      <c r="W1913">
        <v>30.2</v>
      </c>
    </row>
    <row r="1914" spans="1:23" ht="16.5" x14ac:dyDescent="0.3">
      <c r="A1914" s="3">
        <v>1913</v>
      </c>
      <c r="B1914" s="1">
        <v>45743</v>
      </c>
      <c r="C1914" s="1" t="s">
        <v>58</v>
      </c>
      <c r="D1914" t="s">
        <v>20</v>
      </c>
      <c r="E1914">
        <v>3</v>
      </c>
      <c r="F1914" t="s">
        <v>21</v>
      </c>
      <c r="G1914">
        <v>124</v>
      </c>
      <c r="H1914">
        <v>8</v>
      </c>
      <c r="I1914" s="2">
        <f>IFERROR(Table2[[#This Row],[Defects]]/Table2[[#This Row],[Units Produced]],"")</f>
        <v>6.4516129032258063E-2</v>
      </c>
      <c r="J1914">
        <v>23.15</v>
      </c>
      <c r="K1914" s="4">
        <f>IFERROR(Table2[[#This Row],[Units Produced]]/Table2[[#This Row],[Production Time Hours]],"")</f>
        <v>5.356371490280778</v>
      </c>
      <c r="L1914">
        <v>25.43</v>
      </c>
      <c r="M1914">
        <v>22.71</v>
      </c>
      <c r="N1914">
        <v>453.26</v>
      </c>
      <c r="O1914">
        <v>1</v>
      </c>
      <c r="P1914">
        <v>3.42</v>
      </c>
      <c r="Q1914">
        <v>2.74</v>
      </c>
      <c r="R1914">
        <v>1.79</v>
      </c>
      <c r="S1914">
        <v>4.1000000000000002E-2</v>
      </c>
      <c r="T1914">
        <v>0</v>
      </c>
      <c r="U1914">
        <v>1</v>
      </c>
      <c r="V1914">
        <v>20.7</v>
      </c>
      <c r="W1914">
        <v>43.6</v>
      </c>
    </row>
    <row r="1915" spans="1:23" ht="16.5" x14ac:dyDescent="0.3">
      <c r="A1915" s="3">
        <v>1914</v>
      </c>
      <c r="B1915" s="1">
        <v>45744</v>
      </c>
      <c r="C1915" s="1" t="s">
        <v>58</v>
      </c>
      <c r="D1915" t="s">
        <v>24</v>
      </c>
      <c r="E1915">
        <v>9</v>
      </c>
      <c r="F1915" t="s">
        <v>25</v>
      </c>
      <c r="G1915">
        <v>158</v>
      </c>
      <c r="H1915">
        <v>2</v>
      </c>
      <c r="I1915" s="2">
        <f>IFERROR(Table2[[#This Row],[Defects]]/Table2[[#This Row],[Units Produced]],"")</f>
        <v>1.2658227848101266E-2</v>
      </c>
      <c r="J1915">
        <v>4.37</v>
      </c>
      <c r="K1915" s="4">
        <f>IFERROR(Table2[[#This Row],[Units Produced]]/Table2[[#This Row],[Production Time Hours]],"")</f>
        <v>36.155606407322651</v>
      </c>
      <c r="L1915">
        <v>27.41</v>
      </c>
      <c r="M1915">
        <v>23.71</v>
      </c>
      <c r="N1915">
        <v>393.86</v>
      </c>
      <c r="O1915">
        <v>2</v>
      </c>
      <c r="P1915">
        <v>3.69</v>
      </c>
      <c r="Q1915">
        <v>1.45</v>
      </c>
      <c r="R1915">
        <v>2.13</v>
      </c>
      <c r="S1915">
        <v>0.04</v>
      </c>
      <c r="T1915">
        <v>0.48</v>
      </c>
      <c r="U1915">
        <v>1</v>
      </c>
      <c r="V1915">
        <v>23.7</v>
      </c>
      <c r="W1915">
        <v>36.200000000000003</v>
      </c>
    </row>
    <row r="1916" spans="1:23" ht="16.5" x14ac:dyDescent="0.3">
      <c r="A1916" s="3">
        <v>1915</v>
      </c>
      <c r="B1916" s="1">
        <v>45745</v>
      </c>
      <c r="C1916" s="1" t="s">
        <v>58</v>
      </c>
      <c r="D1916" t="s">
        <v>26</v>
      </c>
      <c r="E1916">
        <v>15</v>
      </c>
      <c r="F1916" t="s">
        <v>23</v>
      </c>
      <c r="G1916">
        <v>176</v>
      </c>
      <c r="H1916">
        <v>7</v>
      </c>
      <c r="I1916" s="2">
        <f>IFERROR(Table2[[#This Row],[Defects]]/Table2[[#This Row],[Units Produced]],"")</f>
        <v>3.9772727272727272E-2</v>
      </c>
      <c r="J1916">
        <v>12.85</v>
      </c>
      <c r="K1916" s="4">
        <f>IFERROR(Table2[[#This Row],[Units Produced]]/Table2[[#This Row],[Production Time Hours]],"")</f>
        <v>13.696498054474709</v>
      </c>
      <c r="L1916">
        <v>29.68</v>
      </c>
      <c r="M1916">
        <v>26.84</v>
      </c>
      <c r="N1916">
        <v>257.73</v>
      </c>
      <c r="O1916">
        <v>4</v>
      </c>
      <c r="P1916">
        <v>1.93</v>
      </c>
      <c r="Q1916">
        <v>2.5099999999999998</v>
      </c>
      <c r="R1916">
        <v>0.78</v>
      </c>
      <c r="S1916">
        <v>4.1000000000000002E-2</v>
      </c>
      <c r="T1916">
        <v>1.18</v>
      </c>
      <c r="U1916">
        <v>2</v>
      </c>
      <c r="V1916">
        <v>24</v>
      </c>
      <c r="W1916">
        <v>50.2</v>
      </c>
    </row>
    <row r="1917" spans="1:23" ht="16.5" x14ac:dyDescent="0.3">
      <c r="A1917" s="3">
        <v>1916</v>
      </c>
      <c r="B1917" s="1">
        <v>45746</v>
      </c>
      <c r="C1917" s="1" t="s">
        <v>58</v>
      </c>
      <c r="D1917" t="s">
        <v>20</v>
      </c>
      <c r="E1917">
        <v>1</v>
      </c>
      <c r="F1917" t="s">
        <v>21</v>
      </c>
      <c r="G1917">
        <v>117</v>
      </c>
      <c r="H1917">
        <v>3</v>
      </c>
      <c r="I1917" s="2">
        <f>IFERROR(Table2[[#This Row],[Defects]]/Table2[[#This Row],[Units Produced]],"")</f>
        <v>2.564102564102564E-2</v>
      </c>
      <c r="J1917">
        <v>22.09</v>
      </c>
      <c r="K1917" s="4">
        <f>IFERROR(Table2[[#This Row],[Units Produced]]/Table2[[#This Row],[Production Time Hours]],"")</f>
        <v>5.2965142598460844</v>
      </c>
      <c r="L1917">
        <v>25.34</v>
      </c>
      <c r="M1917">
        <v>16.72</v>
      </c>
      <c r="N1917">
        <v>244.27</v>
      </c>
      <c r="O1917">
        <v>1</v>
      </c>
      <c r="P1917">
        <v>2.08</v>
      </c>
      <c r="Q1917">
        <v>0.88</v>
      </c>
      <c r="R1917">
        <v>1.28</v>
      </c>
      <c r="S1917">
        <v>1.7999999999999999E-2</v>
      </c>
      <c r="T1917">
        <v>0.66</v>
      </c>
      <c r="U1917">
        <v>0</v>
      </c>
      <c r="V1917">
        <v>18.5</v>
      </c>
      <c r="W1917">
        <v>50.6</v>
      </c>
    </row>
    <row r="1918" spans="1:23" ht="16.5" x14ac:dyDescent="0.3">
      <c r="A1918" s="3">
        <v>1917</v>
      </c>
      <c r="B1918" s="1">
        <v>45747</v>
      </c>
      <c r="C1918" s="1" t="s">
        <v>58</v>
      </c>
      <c r="D1918" t="s">
        <v>20</v>
      </c>
      <c r="E1918">
        <v>2</v>
      </c>
      <c r="F1918" t="s">
        <v>21</v>
      </c>
      <c r="G1918">
        <v>104</v>
      </c>
      <c r="H1918">
        <v>5</v>
      </c>
      <c r="I1918" s="2">
        <f>IFERROR(Table2[[#This Row],[Defects]]/Table2[[#This Row],[Units Produced]],"")</f>
        <v>4.807692307692308E-2</v>
      </c>
      <c r="J1918">
        <v>6.07</v>
      </c>
      <c r="K1918" s="4">
        <f>IFERROR(Table2[[#This Row],[Units Produced]]/Table2[[#This Row],[Production Time Hours]],"")</f>
        <v>17.133443163097198</v>
      </c>
      <c r="L1918">
        <v>33</v>
      </c>
      <c r="M1918">
        <v>22.86</v>
      </c>
      <c r="N1918">
        <v>124.15</v>
      </c>
      <c r="O1918">
        <v>2</v>
      </c>
      <c r="P1918">
        <v>2.46</v>
      </c>
      <c r="Q1918">
        <v>2.12</v>
      </c>
      <c r="R1918">
        <v>0.76</v>
      </c>
      <c r="S1918">
        <v>2.7E-2</v>
      </c>
      <c r="T1918">
        <v>0.27</v>
      </c>
      <c r="U1918">
        <v>1</v>
      </c>
      <c r="V1918">
        <v>18.5</v>
      </c>
      <c r="W1918">
        <v>42.1</v>
      </c>
    </row>
    <row r="1919" spans="1:23" ht="16.5" x14ac:dyDescent="0.3">
      <c r="A1919" s="3">
        <v>1918</v>
      </c>
      <c r="B1919" s="1">
        <v>45748</v>
      </c>
      <c r="C1919" s="1" t="s">
        <v>59</v>
      </c>
      <c r="D1919" t="s">
        <v>24</v>
      </c>
      <c r="E1919">
        <v>9</v>
      </c>
      <c r="F1919" t="s">
        <v>23</v>
      </c>
      <c r="G1919">
        <v>149</v>
      </c>
      <c r="H1919">
        <v>8</v>
      </c>
      <c r="I1919" s="2">
        <f>IFERROR(Table2[[#This Row],[Defects]]/Table2[[#This Row],[Units Produced]],"")</f>
        <v>5.3691275167785234E-2</v>
      </c>
      <c r="J1919">
        <v>6.57</v>
      </c>
      <c r="K1919" s="4">
        <f>IFERROR(Table2[[#This Row],[Units Produced]]/Table2[[#This Row],[Production Time Hours]],"")</f>
        <v>22.67884322678843</v>
      </c>
      <c r="L1919">
        <v>36</v>
      </c>
      <c r="M1919">
        <v>25.43</v>
      </c>
      <c r="N1919">
        <v>320.58999999999997</v>
      </c>
      <c r="O1919">
        <v>3</v>
      </c>
      <c r="P1919">
        <v>3.05</v>
      </c>
      <c r="Q1919">
        <v>2.64</v>
      </c>
      <c r="R1919">
        <v>0.5</v>
      </c>
      <c r="S1919">
        <v>3.7999999999999999E-2</v>
      </c>
      <c r="T1919">
        <v>0.4</v>
      </c>
      <c r="U1919">
        <v>0</v>
      </c>
      <c r="V1919">
        <v>24</v>
      </c>
      <c r="W1919">
        <v>44</v>
      </c>
    </row>
    <row r="1920" spans="1:23" ht="16.5" x14ac:dyDescent="0.3">
      <c r="A1920" s="3">
        <v>1919</v>
      </c>
      <c r="B1920" s="1">
        <v>45749</v>
      </c>
      <c r="C1920" s="1" t="s">
        <v>59</v>
      </c>
      <c r="D1920" t="s">
        <v>22</v>
      </c>
      <c r="E1920">
        <v>5</v>
      </c>
      <c r="F1920" t="s">
        <v>25</v>
      </c>
      <c r="G1920">
        <v>87</v>
      </c>
      <c r="H1920">
        <v>9</v>
      </c>
      <c r="I1920" s="2">
        <f>IFERROR(Table2[[#This Row],[Defects]]/Table2[[#This Row],[Units Produced]],"")</f>
        <v>0.10344827586206896</v>
      </c>
      <c r="J1920">
        <v>13.48</v>
      </c>
      <c r="K1920" s="4">
        <f>IFERROR(Table2[[#This Row],[Units Produced]]/Table2[[#This Row],[Production Time Hours]],"")</f>
        <v>6.4540059347181007</v>
      </c>
      <c r="L1920">
        <v>16.89</v>
      </c>
      <c r="M1920">
        <v>18.07</v>
      </c>
      <c r="N1920">
        <v>371.4</v>
      </c>
      <c r="O1920">
        <v>3</v>
      </c>
      <c r="P1920">
        <v>1.51</v>
      </c>
      <c r="Q1920">
        <v>2.4</v>
      </c>
      <c r="R1920">
        <v>2.0099999999999998</v>
      </c>
      <c r="S1920">
        <v>1.4E-2</v>
      </c>
      <c r="T1920">
        <v>1.61</v>
      </c>
      <c r="U1920">
        <v>0</v>
      </c>
      <c r="V1920">
        <v>20.8</v>
      </c>
      <c r="W1920">
        <v>33.6</v>
      </c>
    </row>
    <row r="1921" spans="1:23" ht="16.5" x14ac:dyDescent="0.3">
      <c r="A1921" s="3">
        <v>1920</v>
      </c>
      <c r="B1921" s="1">
        <v>45750</v>
      </c>
      <c r="C1921" s="1" t="s">
        <v>59</v>
      </c>
      <c r="D1921" t="s">
        <v>24</v>
      </c>
      <c r="E1921">
        <v>10</v>
      </c>
      <c r="F1921" t="s">
        <v>23</v>
      </c>
      <c r="G1921">
        <v>104</v>
      </c>
      <c r="H1921">
        <v>2</v>
      </c>
      <c r="I1921" s="2">
        <f>IFERROR(Table2[[#This Row],[Defects]]/Table2[[#This Row],[Units Produced]],"")</f>
        <v>1.9230769230769232E-2</v>
      </c>
      <c r="J1921">
        <v>14.13</v>
      </c>
      <c r="K1921" s="4">
        <f>IFERROR(Table2[[#This Row],[Units Produced]]/Table2[[#This Row],[Production Time Hours]],"")</f>
        <v>7.3602264685067231</v>
      </c>
      <c r="L1921">
        <v>43.22</v>
      </c>
      <c r="M1921">
        <v>17.600000000000001</v>
      </c>
      <c r="N1921">
        <v>227.33</v>
      </c>
      <c r="O1921">
        <v>3</v>
      </c>
      <c r="P1921">
        <v>0.82</v>
      </c>
      <c r="Q1921">
        <v>1.06</v>
      </c>
      <c r="R1921">
        <v>2.46</v>
      </c>
      <c r="S1921">
        <v>2.3E-2</v>
      </c>
      <c r="T1921">
        <v>0.63</v>
      </c>
      <c r="U1921">
        <v>1</v>
      </c>
      <c r="V1921">
        <v>19.2</v>
      </c>
      <c r="W1921">
        <v>59.1</v>
      </c>
    </row>
    <row r="1922" spans="1:23" ht="16.5" x14ac:dyDescent="0.3">
      <c r="A1922" s="3">
        <v>1921</v>
      </c>
      <c r="B1922" s="1">
        <v>45751</v>
      </c>
      <c r="C1922" s="1" t="s">
        <v>59</v>
      </c>
      <c r="D1922" t="s">
        <v>27</v>
      </c>
      <c r="E1922">
        <v>20</v>
      </c>
      <c r="F1922" t="s">
        <v>21</v>
      </c>
      <c r="G1922">
        <v>146</v>
      </c>
      <c r="H1922">
        <v>2</v>
      </c>
      <c r="I1922" s="2">
        <f>IFERROR(Table2[[#This Row],[Defects]]/Table2[[#This Row],[Units Produced]],"")</f>
        <v>1.3698630136986301E-2</v>
      </c>
      <c r="J1922">
        <v>5.41</v>
      </c>
      <c r="K1922" s="4">
        <f>IFERROR(Table2[[#This Row],[Units Produced]]/Table2[[#This Row],[Production Time Hours]],"")</f>
        <v>26.98706099815157</v>
      </c>
      <c r="L1922">
        <v>36.44</v>
      </c>
      <c r="M1922">
        <v>29.04</v>
      </c>
      <c r="N1922">
        <v>438.56</v>
      </c>
      <c r="O1922">
        <v>3</v>
      </c>
      <c r="P1922">
        <v>1.23</v>
      </c>
      <c r="Q1922">
        <v>0.25</v>
      </c>
      <c r="R1922">
        <v>1.79</v>
      </c>
      <c r="S1922">
        <v>3.4000000000000002E-2</v>
      </c>
      <c r="T1922">
        <v>0.27</v>
      </c>
      <c r="U1922">
        <v>0</v>
      </c>
      <c r="V1922">
        <v>20.6</v>
      </c>
      <c r="W1922">
        <v>49.2</v>
      </c>
    </row>
    <row r="1923" spans="1:23" ht="16.5" x14ac:dyDescent="0.3">
      <c r="A1923" s="3">
        <v>1922</v>
      </c>
      <c r="B1923" s="1">
        <v>45752</v>
      </c>
      <c r="C1923" s="1" t="s">
        <v>59</v>
      </c>
      <c r="D1923" t="s">
        <v>22</v>
      </c>
      <c r="E1923">
        <v>5</v>
      </c>
      <c r="F1923" t="s">
        <v>21</v>
      </c>
      <c r="G1923">
        <v>141</v>
      </c>
      <c r="H1923">
        <v>3</v>
      </c>
      <c r="I1923" s="2">
        <f>IFERROR(Table2[[#This Row],[Defects]]/Table2[[#This Row],[Units Produced]],"")</f>
        <v>2.1276595744680851E-2</v>
      </c>
      <c r="J1923">
        <v>12.94</v>
      </c>
      <c r="K1923" s="4">
        <f>IFERROR(Table2[[#This Row],[Units Produced]]/Table2[[#This Row],[Production Time Hours]],"")</f>
        <v>10.896445131375581</v>
      </c>
      <c r="L1923">
        <v>39.76</v>
      </c>
      <c r="M1923">
        <v>26.69</v>
      </c>
      <c r="N1923">
        <v>244.62</v>
      </c>
      <c r="O1923">
        <v>2</v>
      </c>
      <c r="P1923">
        <v>2.67</v>
      </c>
      <c r="R1923">
        <v>0.72</v>
      </c>
      <c r="S1923">
        <v>3.1E-2</v>
      </c>
      <c r="T1923">
        <v>1.19</v>
      </c>
      <c r="U1923">
        <v>2</v>
      </c>
      <c r="V1923">
        <v>18.5</v>
      </c>
      <c r="W1923">
        <v>55.9</v>
      </c>
    </row>
    <row r="1924" spans="1:23" ht="16.5" x14ac:dyDescent="0.3">
      <c r="A1924" s="3">
        <v>1923</v>
      </c>
      <c r="B1924" s="1">
        <v>45753</v>
      </c>
      <c r="C1924" s="1" t="s">
        <v>59</v>
      </c>
      <c r="D1924" t="s">
        <v>22</v>
      </c>
      <c r="E1924">
        <v>8</v>
      </c>
      <c r="F1924" t="s">
        <v>25</v>
      </c>
      <c r="G1924">
        <v>65</v>
      </c>
      <c r="H1924">
        <v>4</v>
      </c>
      <c r="I1924" s="2">
        <f>IFERROR(Table2[[#This Row],[Defects]]/Table2[[#This Row],[Units Produced]],"")</f>
        <v>6.1538461538461542E-2</v>
      </c>
      <c r="J1924">
        <v>21.97</v>
      </c>
      <c r="K1924" s="4">
        <f>IFERROR(Table2[[#This Row],[Units Produced]]/Table2[[#This Row],[Production Time Hours]],"")</f>
        <v>2.9585798816568047</v>
      </c>
      <c r="L1924">
        <v>47.6</v>
      </c>
      <c r="M1924">
        <v>15.4</v>
      </c>
      <c r="N1924">
        <v>242.9</v>
      </c>
      <c r="O1924">
        <v>1</v>
      </c>
      <c r="P1924">
        <v>3.74</v>
      </c>
      <c r="Q1924">
        <v>1.1200000000000001</v>
      </c>
      <c r="R1924">
        <v>2.33</v>
      </c>
      <c r="S1924">
        <v>1.2999999999999999E-2</v>
      </c>
      <c r="T1924">
        <v>1.1399999999999999</v>
      </c>
      <c r="U1924">
        <v>0</v>
      </c>
      <c r="V1924">
        <v>24.5</v>
      </c>
      <c r="W1924">
        <v>45.1</v>
      </c>
    </row>
    <row r="1925" spans="1:23" ht="16.5" x14ac:dyDescent="0.3">
      <c r="A1925" s="3">
        <v>1924</v>
      </c>
      <c r="B1925" s="1">
        <v>45754</v>
      </c>
      <c r="C1925" s="1" t="s">
        <v>59</v>
      </c>
      <c r="D1925" t="s">
        <v>20</v>
      </c>
      <c r="E1925">
        <v>3</v>
      </c>
      <c r="F1925" t="s">
        <v>25</v>
      </c>
      <c r="G1925">
        <v>73</v>
      </c>
      <c r="H1925">
        <v>4</v>
      </c>
      <c r="I1925" s="2">
        <f>IFERROR(Table2[[#This Row],[Defects]]/Table2[[#This Row],[Units Produced]],"")</f>
        <v>5.4794520547945202E-2</v>
      </c>
      <c r="J1925">
        <v>14.43</v>
      </c>
      <c r="K1925" s="4">
        <f>IFERROR(Table2[[#This Row],[Units Produced]]/Table2[[#This Row],[Production Time Hours]],"")</f>
        <v>5.0589050589050588</v>
      </c>
      <c r="L1925">
        <v>42.38</v>
      </c>
      <c r="M1925">
        <v>21.04</v>
      </c>
      <c r="N1925">
        <v>226.91</v>
      </c>
      <c r="O1925">
        <v>1</v>
      </c>
      <c r="P1925">
        <v>4.37</v>
      </c>
      <c r="Q1925">
        <v>1.79</v>
      </c>
      <c r="R1925">
        <v>1.81</v>
      </c>
      <c r="S1925">
        <v>3.9E-2</v>
      </c>
      <c r="T1925">
        <v>0.8</v>
      </c>
      <c r="U1925">
        <v>0</v>
      </c>
      <c r="V1925">
        <v>19.8</v>
      </c>
      <c r="W1925">
        <v>36.6</v>
      </c>
    </row>
    <row r="1926" spans="1:23" ht="16.5" x14ac:dyDescent="0.3">
      <c r="A1926" s="3">
        <v>1925</v>
      </c>
      <c r="B1926" s="1">
        <v>45755</v>
      </c>
      <c r="C1926" s="1" t="s">
        <v>59</v>
      </c>
      <c r="D1926" t="s">
        <v>22</v>
      </c>
      <c r="E1926">
        <v>5</v>
      </c>
      <c r="F1926" t="s">
        <v>25</v>
      </c>
      <c r="G1926">
        <v>98</v>
      </c>
      <c r="H1926">
        <v>2</v>
      </c>
      <c r="I1926" s="2">
        <f>IFERROR(Table2[[#This Row],[Defects]]/Table2[[#This Row],[Units Produced]],"")</f>
        <v>2.0408163265306121E-2</v>
      </c>
      <c r="J1926">
        <v>19.059999999999999</v>
      </c>
      <c r="K1926" s="4">
        <f>IFERROR(Table2[[#This Row],[Units Produced]]/Table2[[#This Row],[Production Time Hours]],"")</f>
        <v>5.1416579223504728</v>
      </c>
      <c r="L1926">
        <v>34.68</v>
      </c>
      <c r="M1926">
        <v>17.75</v>
      </c>
      <c r="N1926">
        <v>137.65</v>
      </c>
      <c r="O1926">
        <v>1</v>
      </c>
      <c r="P1926">
        <v>4.4800000000000004</v>
      </c>
      <c r="Q1926">
        <v>0.05</v>
      </c>
      <c r="R1926">
        <v>2.21</v>
      </c>
      <c r="S1926">
        <v>2.5000000000000001E-2</v>
      </c>
      <c r="T1926">
        <v>1.02</v>
      </c>
      <c r="U1926">
        <v>2</v>
      </c>
      <c r="V1926">
        <v>18.8</v>
      </c>
      <c r="W1926">
        <v>38.299999999999997</v>
      </c>
    </row>
    <row r="1927" spans="1:23" ht="16.5" x14ac:dyDescent="0.3">
      <c r="A1927" s="3">
        <v>1926</v>
      </c>
      <c r="B1927" s="1">
        <v>45756</v>
      </c>
      <c r="C1927" s="1" t="s">
        <v>59</v>
      </c>
      <c r="D1927" t="s">
        <v>26</v>
      </c>
      <c r="E1927">
        <v>14</v>
      </c>
      <c r="F1927" t="s">
        <v>23</v>
      </c>
      <c r="G1927">
        <v>74</v>
      </c>
      <c r="H1927">
        <v>9</v>
      </c>
      <c r="I1927" s="2">
        <f>IFERROR(Table2[[#This Row],[Defects]]/Table2[[#This Row],[Units Produced]],"")</f>
        <v>0.12162162162162163</v>
      </c>
      <c r="J1927">
        <v>18.809999999999999</v>
      </c>
      <c r="K1927" s="4">
        <f>IFERROR(Table2[[#This Row],[Units Produced]]/Table2[[#This Row],[Production Time Hours]],"")</f>
        <v>3.934077618288145</v>
      </c>
      <c r="L1927">
        <v>22.14</v>
      </c>
      <c r="M1927">
        <v>19.75</v>
      </c>
      <c r="N1927">
        <v>497.36</v>
      </c>
      <c r="O1927">
        <v>2</v>
      </c>
      <c r="P1927">
        <v>2.87</v>
      </c>
      <c r="Q1927">
        <v>2.91</v>
      </c>
      <c r="R1927">
        <v>1.83</v>
      </c>
      <c r="S1927">
        <v>4.7E-2</v>
      </c>
      <c r="T1927">
        <v>0.52</v>
      </c>
      <c r="U1927">
        <v>0</v>
      </c>
      <c r="V1927">
        <v>18.399999999999999</v>
      </c>
      <c r="W1927">
        <v>35.799999999999997</v>
      </c>
    </row>
    <row r="1928" spans="1:23" ht="16.5" x14ac:dyDescent="0.3">
      <c r="A1928" s="3">
        <v>1927</v>
      </c>
      <c r="B1928" s="1">
        <v>45757</v>
      </c>
      <c r="C1928" s="1" t="s">
        <v>59</v>
      </c>
      <c r="D1928" t="s">
        <v>26</v>
      </c>
      <c r="E1928">
        <v>16</v>
      </c>
      <c r="F1928" t="s">
        <v>21</v>
      </c>
      <c r="G1928">
        <v>139</v>
      </c>
      <c r="H1928">
        <v>2</v>
      </c>
      <c r="I1928" s="2">
        <f>IFERROR(Table2[[#This Row],[Defects]]/Table2[[#This Row],[Units Produced]],"")</f>
        <v>1.4388489208633094E-2</v>
      </c>
      <c r="J1928">
        <v>9.8699999999999992</v>
      </c>
      <c r="K1928" s="4">
        <f>IFERROR(Table2[[#This Row],[Units Produced]]/Table2[[#This Row],[Production Time Hours]],"")</f>
        <v>14.08308004052685</v>
      </c>
      <c r="L1928">
        <v>33.880000000000003</v>
      </c>
      <c r="M1928">
        <v>19.309999999999999</v>
      </c>
      <c r="N1928">
        <v>293.42</v>
      </c>
      <c r="O1928">
        <v>4</v>
      </c>
      <c r="P1928">
        <v>4.32</v>
      </c>
      <c r="Q1928">
        <v>0.41</v>
      </c>
      <c r="R1928">
        <v>1.49</v>
      </c>
      <c r="S1928">
        <v>2.1000000000000001E-2</v>
      </c>
      <c r="T1928">
        <v>1.39</v>
      </c>
      <c r="U1928">
        <v>2</v>
      </c>
      <c r="V1928">
        <v>18.5</v>
      </c>
      <c r="W1928">
        <v>45.6</v>
      </c>
    </row>
    <row r="1929" spans="1:23" ht="16.5" x14ac:dyDescent="0.3">
      <c r="A1929" s="3">
        <v>1928</v>
      </c>
      <c r="B1929" s="1">
        <v>45758</v>
      </c>
      <c r="C1929" s="1" t="s">
        <v>59</v>
      </c>
      <c r="D1929" t="s">
        <v>26</v>
      </c>
      <c r="E1929">
        <v>13</v>
      </c>
      <c r="F1929" t="s">
        <v>23</v>
      </c>
      <c r="G1929">
        <v>71</v>
      </c>
      <c r="H1929">
        <v>9</v>
      </c>
      <c r="I1929" s="2">
        <f>IFERROR(Table2[[#This Row],[Defects]]/Table2[[#This Row],[Units Produced]],"")</f>
        <v>0.12676056338028169</v>
      </c>
      <c r="J1929">
        <v>19.12</v>
      </c>
      <c r="K1929" s="4">
        <f>IFERROR(Table2[[#This Row],[Units Produced]]/Table2[[#This Row],[Production Time Hours]],"")</f>
        <v>3.7133891213389121</v>
      </c>
      <c r="L1929">
        <v>12.39</v>
      </c>
      <c r="M1929">
        <v>29.99</v>
      </c>
      <c r="N1929">
        <v>475.86</v>
      </c>
      <c r="O1929">
        <v>3</v>
      </c>
      <c r="P1929">
        <v>1.31</v>
      </c>
      <c r="Q1929">
        <v>1.94</v>
      </c>
      <c r="R1929">
        <v>0.65</v>
      </c>
      <c r="S1929">
        <v>4.9000000000000002E-2</v>
      </c>
      <c r="T1929">
        <v>0.44</v>
      </c>
      <c r="U1929">
        <v>0</v>
      </c>
      <c r="V1929">
        <v>23.2</v>
      </c>
      <c r="W1929">
        <v>39</v>
      </c>
    </row>
    <row r="1930" spans="1:23" ht="16.5" x14ac:dyDescent="0.3">
      <c r="A1930" s="3">
        <v>1929</v>
      </c>
      <c r="B1930" s="1">
        <v>45759</v>
      </c>
      <c r="C1930" s="1" t="s">
        <v>59</v>
      </c>
      <c r="D1930" t="s">
        <v>27</v>
      </c>
      <c r="E1930">
        <v>17</v>
      </c>
      <c r="F1930" t="s">
        <v>25</v>
      </c>
      <c r="G1930">
        <v>129</v>
      </c>
      <c r="I1930" s="2">
        <f>IFERROR(Table2[[#This Row],[Defects]]/Table2[[#This Row],[Units Produced]],"")</f>
        <v>0</v>
      </c>
      <c r="J1930">
        <v>20.059999999999999</v>
      </c>
      <c r="K1930" s="4">
        <f>IFERROR(Table2[[#This Row],[Units Produced]]/Table2[[#This Row],[Production Time Hours]],"")</f>
        <v>6.4307078763708878</v>
      </c>
      <c r="L1930">
        <v>34.83</v>
      </c>
      <c r="M1930">
        <v>29.63</v>
      </c>
      <c r="N1930">
        <v>329.93</v>
      </c>
      <c r="O1930">
        <v>3</v>
      </c>
      <c r="P1930">
        <v>2.21</v>
      </c>
      <c r="Q1930">
        <v>2.4300000000000002</v>
      </c>
      <c r="R1930">
        <v>0.66</v>
      </c>
      <c r="S1930">
        <v>4.4999999999999998E-2</v>
      </c>
      <c r="T1930">
        <v>1.17</v>
      </c>
      <c r="U1930">
        <v>0</v>
      </c>
      <c r="V1930">
        <v>22.2</v>
      </c>
      <c r="W1930">
        <v>56.2</v>
      </c>
    </row>
    <row r="1931" spans="1:23" ht="16.5" x14ac:dyDescent="0.3">
      <c r="A1931" s="3">
        <v>1930</v>
      </c>
      <c r="B1931" s="1">
        <v>45760</v>
      </c>
      <c r="C1931" s="1" t="s">
        <v>59</v>
      </c>
      <c r="D1931" t="s">
        <v>20</v>
      </c>
      <c r="E1931">
        <v>1</v>
      </c>
      <c r="F1931" t="s">
        <v>21</v>
      </c>
      <c r="G1931">
        <v>98</v>
      </c>
      <c r="H1931">
        <v>2</v>
      </c>
      <c r="I1931" s="2">
        <f>IFERROR(Table2[[#This Row],[Defects]]/Table2[[#This Row],[Units Produced]],"")</f>
        <v>2.0408163265306121E-2</v>
      </c>
      <c r="J1931">
        <v>10.76</v>
      </c>
      <c r="K1931" s="4">
        <f>IFERROR(Table2[[#This Row],[Units Produced]]/Table2[[#This Row],[Production Time Hours]],"")</f>
        <v>9.1078066914498148</v>
      </c>
      <c r="L1931">
        <v>27.28</v>
      </c>
      <c r="M1931">
        <v>16.34</v>
      </c>
      <c r="N1931">
        <v>447.39</v>
      </c>
      <c r="O1931">
        <v>1</v>
      </c>
      <c r="P1931">
        <v>1.1000000000000001</v>
      </c>
      <c r="R1931">
        <v>2.4500000000000002</v>
      </c>
      <c r="S1931">
        <v>0.04</v>
      </c>
      <c r="T1931">
        <v>0.96</v>
      </c>
      <c r="U1931">
        <v>1</v>
      </c>
      <c r="V1931">
        <v>18.399999999999999</v>
      </c>
      <c r="W1931">
        <v>54.4</v>
      </c>
    </row>
    <row r="1932" spans="1:23" ht="16.5" x14ac:dyDescent="0.3">
      <c r="A1932" s="3">
        <v>1931</v>
      </c>
      <c r="B1932" s="1">
        <v>45761</v>
      </c>
      <c r="C1932" s="1" t="s">
        <v>59</v>
      </c>
      <c r="D1932" t="s">
        <v>24</v>
      </c>
      <c r="E1932">
        <v>11</v>
      </c>
      <c r="F1932" t="s">
        <v>23</v>
      </c>
      <c r="G1932">
        <v>103</v>
      </c>
      <c r="H1932">
        <v>2</v>
      </c>
      <c r="I1932" s="2">
        <f>IFERROR(Table2[[#This Row],[Defects]]/Table2[[#This Row],[Units Produced]],"")</f>
        <v>1.9417475728155338E-2</v>
      </c>
      <c r="J1932">
        <v>19.09</v>
      </c>
      <c r="K1932" s="4">
        <f>IFERROR(Table2[[#This Row],[Units Produced]]/Table2[[#This Row],[Production Time Hours]],"")</f>
        <v>5.3954950235725514</v>
      </c>
      <c r="L1932">
        <v>37.76</v>
      </c>
      <c r="M1932">
        <v>18.61</v>
      </c>
      <c r="N1932">
        <v>340.93</v>
      </c>
      <c r="O1932">
        <v>1</v>
      </c>
      <c r="P1932">
        <v>0.68</v>
      </c>
      <c r="Q1932">
        <v>1.71</v>
      </c>
      <c r="R1932">
        <v>0.72</v>
      </c>
      <c r="S1932">
        <v>1.9E-2</v>
      </c>
      <c r="T1932">
        <v>0.28000000000000003</v>
      </c>
      <c r="U1932">
        <v>2</v>
      </c>
      <c r="V1932">
        <v>22.3</v>
      </c>
      <c r="W1932">
        <v>44.9</v>
      </c>
    </row>
    <row r="1933" spans="1:23" ht="16.5" x14ac:dyDescent="0.3">
      <c r="A1933" s="3">
        <v>1932</v>
      </c>
      <c r="B1933" s="1">
        <v>45762</v>
      </c>
      <c r="C1933" s="1" t="s">
        <v>59</v>
      </c>
      <c r="D1933" t="s">
        <v>27</v>
      </c>
      <c r="E1933">
        <v>18</v>
      </c>
      <c r="F1933" t="s">
        <v>23</v>
      </c>
      <c r="G1933">
        <v>113</v>
      </c>
      <c r="I1933" s="2">
        <f>IFERROR(Table2[[#This Row],[Defects]]/Table2[[#This Row],[Units Produced]],"")</f>
        <v>0</v>
      </c>
      <c r="J1933">
        <v>23.85</v>
      </c>
      <c r="K1933" s="4">
        <f>IFERROR(Table2[[#This Row],[Units Produced]]/Table2[[#This Row],[Production Time Hours]],"")</f>
        <v>4.7379454926624733</v>
      </c>
      <c r="L1933">
        <v>21.29</v>
      </c>
      <c r="M1933">
        <v>26.7</v>
      </c>
      <c r="N1933">
        <v>359.25</v>
      </c>
      <c r="O1933">
        <v>3</v>
      </c>
      <c r="P1933">
        <v>3.34</v>
      </c>
      <c r="Q1933">
        <v>2.89</v>
      </c>
      <c r="R1933">
        <v>1.93</v>
      </c>
      <c r="S1933">
        <v>3.6999999999999998E-2</v>
      </c>
      <c r="T1933">
        <v>0.8</v>
      </c>
      <c r="U1933">
        <v>1</v>
      </c>
      <c r="V1933">
        <v>23.9</v>
      </c>
      <c r="W1933">
        <v>58.1</v>
      </c>
    </row>
    <row r="1934" spans="1:23" ht="16.5" x14ac:dyDescent="0.3">
      <c r="A1934" s="3">
        <v>1933</v>
      </c>
      <c r="B1934" s="1">
        <v>45763</v>
      </c>
      <c r="C1934" s="1" t="s">
        <v>59</v>
      </c>
      <c r="D1934" t="s">
        <v>27</v>
      </c>
      <c r="E1934">
        <v>19</v>
      </c>
      <c r="F1934" t="s">
        <v>23</v>
      </c>
      <c r="G1934">
        <v>95</v>
      </c>
      <c r="H1934">
        <v>5</v>
      </c>
      <c r="I1934" s="2">
        <f>IFERROR(Table2[[#This Row],[Defects]]/Table2[[#This Row],[Units Produced]],"")</f>
        <v>5.2631578947368418E-2</v>
      </c>
      <c r="J1934">
        <v>15.5</v>
      </c>
      <c r="K1934" s="4">
        <f>IFERROR(Table2[[#This Row],[Units Produced]]/Table2[[#This Row],[Production Time Hours]],"")</f>
        <v>6.129032258064516</v>
      </c>
      <c r="L1934">
        <v>34.770000000000003</v>
      </c>
      <c r="M1934">
        <v>24.5</v>
      </c>
      <c r="N1934">
        <v>480.29</v>
      </c>
      <c r="O1934">
        <v>2</v>
      </c>
      <c r="P1934">
        <v>1.18</v>
      </c>
      <c r="Q1934">
        <v>2.73</v>
      </c>
      <c r="R1934">
        <v>1.03</v>
      </c>
      <c r="S1934">
        <v>1.6E-2</v>
      </c>
      <c r="T1934">
        <v>1.03</v>
      </c>
      <c r="U1934">
        <v>0</v>
      </c>
      <c r="V1934">
        <v>18.2</v>
      </c>
      <c r="W1934">
        <v>41.9</v>
      </c>
    </row>
    <row r="1935" spans="1:23" ht="16.5" x14ac:dyDescent="0.3">
      <c r="A1935" s="3">
        <v>1934</v>
      </c>
      <c r="B1935" s="1">
        <v>45764</v>
      </c>
      <c r="C1935" s="1" t="s">
        <v>59</v>
      </c>
      <c r="D1935" t="s">
        <v>26</v>
      </c>
      <c r="E1935">
        <v>13</v>
      </c>
      <c r="F1935" t="s">
        <v>23</v>
      </c>
      <c r="G1935">
        <v>50</v>
      </c>
      <c r="H1935">
        <v>3</v>
      </c>
      <c r="I1935" s="2">
        <f>IFERROR(Table2[[#This Row],[Defects]]/Table2[[#This Row],[Units Produced]],"")</f>
        <v>0.06</v>
      </c>
      <c r="J1935">
        <v>6.72</v>
      </c>
      <c r="K1935" s="4">
        <f>IFERROR(Table2[[#This Row],[Units Produced]]/Table2[[#This Row],[Production Time Hours]],"")</f>
        <v>7.4404761904761907</v>
      </c>
      <c r="L1935">
        <v>41.88</v>
      </c>
      <c r="M1935">
        <v>16.170000000000002</v>
      </c>
      <c r="N1935">
        <v>404.85</v>
      </c>
      <c r="O1935">
        <v>1</v>
      </c>
      <c r="P1935">
        <v>2.83</v>
      </c>
      <c r="R1935">
        <v>2.44</v>
      </c>
      <c r="S1935">
        <v>3.4000000000000002E-2</v>
      </c>
      <c r="T1935">
        <v>0.06</v>
      </c>
      <c r="U1935">
        <v>0</v>
      </c>
      <c r="V1935">
        <v>18.8</v>
      </c>
      <c r="W1935">
        <v>38.799999999999997</v>
      </c>
    </row>
    <row r="1936" spans="1:23" ht="16.5" x14ac:dyDescent="0.3">
      <c r="A1936" s="3">
        <v>1935</v>
      </c>
      <c r="B1936" s="1">
        <v>45765</v>
      </c>
      <c r="C1936" s="1" t="s">
        <v>59</v>
      </c>
      <c r="D1936" t="s">
        <v>22</v>
      </c>
      <c r="E1936">
        <v>8</v>
      </c>
      <c r="F1936" t="s">
        <v>21</v>
      </c>
      <c r="G1936">
        <v>158</v>
      </c>
      <c r="H1936">
        <v>0</v>
      </c>
      <c r="I1936" s="2">
        <f>IFERROR(Table2[[#This Row],[Defects]]/Table2[[#This Row],[Units Produced]],"")</f>
        <v>0</v>
      </c>
      <c r="J1936">
        <v>20.28</v>
      </c>
      <c r="K1936" s="4">
        <f>IFERROR(Table2[[#This Row],[Units Produced]]/Table2[[#This Row],[Production Time Hours]],"")</f>
        <v>7.7909270216962518</v>
      </c>
      <c r="L1936">
        <v>14.15</v>
      </c>
      <c r="M1936">
        <v>15.75</v>
      </c>
      <c r="N1936">
        <v>171.29</v>
      </c>
      <c r="O1936">
        <v>1</v>
      </c>
      <c r="P1936">
        <v>0.36</v>
      </c>
      <c r="Q1936">
        <v>2.88</v>
      </c>
      <c r="R1936">
        <v>1.52</v>
      </c>
      <c r="S1936">
        <v>3.7999999999999999E-2</v>
      </c>
      <c r="T1936">
        <v>1.6</v>
      </c>
      <c r="U1936">
        <v>1</v>
      </c>
      <c r="V1936">
        <v>22.3</v>
      </c>
      <c r="W1936">
        <v>39.799999999999997</v>
      </c>
    </row>
    <row r="1937" spans="1:23" ht="16.5" x14ac:dyDescent="0.3">
      <c r="A1937" s="3">
        <v>1936</v>
      </c>
      <c r="B1937" s="1">
        <v>45766</v>
      </c>
      <c r="C1937" s="1" t="s">
        <v>59</v>
      </c>
      <c r="D1937" t="s">
        <v>24</v>
      </c>
      <c r="E1937">
        <v>10</v>
      </c>
      <c r="F1937" t="s">
        <v>23</v>
      </c>
      <c r="G1937">
        <v>166</v>
      </c>
      <c r="H1937">
        <v>1</v>
      </c>
      <c r="I1937" s="2">
        <f>IFERROR(Table2[[#This Row],[Defects]]/Table2[[#This Row],[Units Produced]],"")</f>
        <v>6.024096385542169E-3</v>
      </c>
      <c r="J1937">
        <v>3.76</v>
      </c>
      <c r="K1937" s="4">
        <f>IFERROR(Table2[[#This Row],[Units Produced]]/Table2[[#This Row],[Production Time Hours]],"")</f>
        <v>44.148936170212771</v>
      </c>
      <c r="L1937">
        <v>37.11</v>
      </c>
      <c r="M1937">
        <v>17.47</v>
      </c>
      <c r="N1937">
        <v>363.22</v>
      </c>
      <c r="O1937">
        <v>3</v>
      </c>
      <c r="P1937">
        <v>0.83</v>
      </c>
      <c r="Q1937">
        <v>2.89</v>
      </c>
      <c r="R1937">
        <v>1.1100000000000001</v>
      </c>
      <c r="S1937">
        <v>2.3E-2</v>
      </c>
      <c r="U1937">
        <v>1</v>
      </c>
      <c r="V1937">
        <v>19.3</v>
      </c>
      <c r="W1937">
        <v>46.6</v>
      </c>
    </row>
    <row r="1938" spans="1:23" ht="16.5" x14ac:dyDescent="0.3">
      <c r="A1938" s="3">
        <v>1937</v>
      </c>
      <c r="B1938" s="1">
        <v>45767</v>
      </c>
      <c r="C1938" s="1" t="s">
        <v>59</v>
      </c>
      <c r="D1938" t="s">
        <v>20</v>
      </c>
      <c r="E1938">
        <v>3</v>
      </c>
      <c r="F1938" t="s">
        <v>21</v>
      </c>
      <c r="G1938">
        <v>174</v>
      </c>
      <c r="H1938">
        <v>7</v>
      </c>
      <c r="I1938" s="2">
        <f>IFERROR(Table2[[#This Row],[Defects]]/Table2[[#This Row],[Units Produced]],"")</f>
        <v>4.0229885057471264E-2</v>
      </c>
      <c r="J1938">
        <v>12.51</v>
      </c>
      <c r="K1938" s="4">
        <f>IFERROR(Table2[[#This Row],[Units Produced]]/Table2[[#This Row],[Production Time Hours]],"")</f>
        <v>13.908872901678658</v>
      </c>
      <c r="L1938">
        <v>48.81</v>
      </c>
      <c r="M1938">
        <v>21.5</v>
      </c>
      <c r="N1938">
        <v>235.69</v>
      </c>
      <c r="O1938">
        <v>4</v>
      </c>
      <c r="P1938">
        <v>1.53</v>
      </c>
      <c r="Q1938">
        <v>1.36</v>
      </c>
      <c r="R1938">
        <v>1.1200000000000001</v>
      </c>
      <c r="S1938">
        <v>0.05</v>
      </c>
      <c r="T1938">
        <v>0.51</v>
      </c>
      <c r="U1938">
        <v>1</v>
      </c>
      <c r="V1938">
        <v>18.5</v>
      </c>
      <c r="W1938">
        <v>43.4</v>
      </c>
    </row>
    <row r="1939" spans="1:23" ht="16.5" x14ac:dyDescent="0.3">
      <c r="A1939" s="3">
        <v>1938</v>
      </c>
      <c r="B1939" s="1">
        <v>45768</v>
      </c>
      <c r="C1939" s="1" t="s">
        <v>59</v>
      </c>
      <c r="D1939" t="s">
        <v>22</v>
      </c>
      <c r="E1939">
        <v>7</v>
      </c>
      <c r="F1939" t="s">
        <v>21</v>
      </c>
      <c r="G1939">
        <v>123</v>
      </c>
      <c r="H1939">
        <v>2</v>
      </c>
      <c r="I1939" s="2">
        <f>IFERROR(Table2[[#This Row],[Defects]]/Table2[[#This Row],[Units Produced]],"")</f>
        <v>1.6260162601626018E-2</v>
      </c>
      <c r="J1939">
        <v>21.65</v>
      </c>
      <c r="K1939" s="4">
        <f>IFERROR(Table2[[#This Row],[Units Produced]]/Table2[[#This Row],[Production Time Hours]],"")</f>
        <v>5.681293302540416</v>
      </c>
      <c r="L1939">
        <v>45.04</v>
      </c>
      <c r="M1939">
        <v>27.98</v>
      </c>
      <c r="N1939">
        <v>262.63</v>
      </c>
      <c r="O1939">
        <v>4</v>
      </c>
      <c r="P1939">
        <v>1.98</v>
      </c>
      <c r="Q1939">
        <v>0.47</v>
      </c>
      <c r="R1939">
        <v>1.37</v>
      </c>
      <c r="S1939">
        <v>1.2999999999999999E-2</v>
      </c>
      <c r="T1939">
        <v>0.49</v>
      </c>
      <c r="U1939">
        <v>0</v>
      </c>
      <c r="V1939">
        <v>23.1</v>
      </c>
      <c r="W1939">
        <v>50.7</v>
      </c>
    </row>
    <row r="1940" spans="1:23" ht="16.5" x14ac:dyDescent="0.3">
      <c r="A1940" s="3">
        <v>1939</v>
      </c>
      <c r="B1940" s="1">
        <v>45769</v>
      </c>
      <c r="C1940" s="1" t="s">
        <v>59</v>
      </c>
      <c r="D1940" t="s">
        <v>22</v>
      </c>
      <c r="E1940">
        <v>6</v>
      </c>
      <c r="F1940" t="s">
        <v>23</v>
      </c>
      <c r="G1940">
        <v>180</v>
      </c>
      <c r="H1940">
        <v>8</v>
      </c>
      <c r="I1940" s="2">
        <f>IFERROR(Table2[[#This Row],[Defects]]/Table2[[#This Row],[Units Produced]],"")</f>
        <v>4.4444444444444446E-2</v>
      </c>
      <c r="J1940">
        <v>15.91</v>
      </c>
      <c r="K1940" s="4">
        <f>IFERROR(Table2[[#This Row],[Units Produced]]/Table2[[#This Row],[Production Time Hours]],"")</f>
        <v>11.313639220615965</v>
      </c>
      <c r="L1940">
        <v>15.78</v>
      </c>
      <c r="M1940">
        <v>20.58</v>
      </c>
      <c r="N1940">
        <v>447.46</v>
      </c>
      <c r="O1940">
        <v>4</v>
      </c>
      <c r="P1940">
        <v>1.27</v>
      </c>
      <c r="Q1940">
        <v>0.2</v>
      </c>
      <c r="R1940">
        <v>0.53</v>
      </c>
      <c r="S1940">
        <v>3.4000000000000002E-2</v>
      </c>
      <c r="T1940">
        <v>0.63</v>
      </c>
      <c r="U1940">
        <v>1</v>
      </c>
      <c r="V1940">
        <v>21.7</v>
      </c>
      <c r="W1940">
        <v>56.2</v>
      </c>
    </row>
    <row r="1941" spans="1:23" ht="16.5" x14ac:dyDescent="0.3">
      <c r="A1941" s="3">
        <v>1940</v>
      </c>
      <c r="B1941" s="1">
        <v>45770</v>
      </c>
      <c r="C1941" s="1" t="s">
        <v>59</v>
      </c>
      <c r="D1941" t="s">
        <v>27</v>
      </c>
      <c r="E1941">
        <v>17</v>
      </c>
      <c r="F1941" t="s">
        <v>21</v>
      </c>
      <c r="G1941">
        <v>111</v>
      </c>
      <c r="H1941">
        <v>4</v>
      </c>
      <c r="I1941" s="2">
        <f>IFERROR(Table2[[#This Row],[Defects]]/Table2[[#This Row],[Units Produced]],"")</f>
        <v>3.6036036036036036E-2</v>
      </c>
      <c r="J1941">
        <v>23.36</v>
      </c>
      <c r="K1941" s="4">
        <f>IFERROR(Table2[[#This Row],[Units Produced]]/Table2[[#This Row],[Production Time Hours]],"")</f>
        <v>4.7517123287671232</v>
      </c>
      <c r="L1941">
        <v>27.88</v>
      </c>
      <c r="M1941">
        <v>19.260000000000002</v>
      </c>
      <c r="N1941">
        <v>441.27</v>
      </c>
      <c r="O1941">
        <v>2</v>
      </c>
      <c r="P1941">
        <v>3.62</v>
      </c>
      <c r="Q1941">
        <v>1.35</v>
      </c>
      <c r="R1941">
        <v>1.2</v>
      </c>
      <c r="S1941">
        <v>3.9E-2</v>
      </c>
      <c r="T1941">
        <v>1.6</v>
      </c>
      <c r="U1941">
        <v>0</v>
      </c>
      <c r="V1941">
        <v>20.8</v>
      </c>
      <c r="W1941">
        <v>36.1</v>
      </c>
    </row>
    <row r="1942" spans="1:23" ht="16.5" x14ac:dyDescent="0.3">
      <c r="A1942" s="3">
        <v>1941</v>
      </c>
      <c r="B1942" s="1">
        <v>45771</v>
      </c>
      <c r="C1942" s="1" t="s">
        <v>59</v>
      </c>
      <c r="D1942" t="s">
        <v>27</v>
      </c>
      <c r="E1942">
        <v>19</v>
      </c>
      <c r="F1942" t="s">
        <v>23</v>
      </c>
      <c r="G1942">
        <v>59</v>
      </c>
      <c r="H1942">
        <v>9</v>
      </c>
      <c r="I1942" s="2">
        <f>IFERROR(Table2[[#This Row],[Defects]]/Table2[[#This Row],[Units Produced]],"")</f>
        <v>0.15254237288135594</v>
      </c>
      <c r="J1942">
        <v>10.029999999999999</v>
      </c>
      <c r="K1942" s="4">
        <f>IFERROR(Table2[[#This Row],[Units Produced]]/Table2[[#This Row],[Production Time Hours]],"")</f>
        <v>5.882352941176471</v>
      </c>
      <c r="L1942">
        <v>19.559999999999999</v>
      </c>
      <c r="M1942">
        <v>19.5</v>
      </c>
      <c r="N1942">
        <v>241.31</v>
      </c>
      <c r="O1942">
        <v>1</v>
      </c>
      <c r="P1942">
        <v>0.31</v>
      </c>
      <c r="Q1942">
        <v>1.61</v>
      </c>
      <c r="R1942">
        <v>0.87</v>
      </c>
      <c r="S1942">
        <v>1.6E-2</v>
      </c>
      <c r="T1942">
        <v>1.8</v>
      </c>
      <c r="U1942">
        <v>2</v>
      </c>
      <c r="V1942">
        <v>20.2</v>
      </c>
      <c r="W1942">
        <v>47.8</v>
      </c>
    </row>
    <row r="1943" spans="1:23" ht="16.5" x14ac:dyDescent="0.3">
      <c r="A1943" s="3">
        <v>1942</v>
      </c>
      <c r="B1943" s="1">
        <v>45772</v>
      </c>
      <c r="C1943" s="1" t="s">
        <v>59</v>
      </c>
      <c r="D1943" t="s">
        <v>26</v>
      </c>
      <c r="E1943">
        <v>16</v>
      </c>
      <c r="F1943" t="s">
        <v>25</v>
      </c>
      <c r="G1943">
        <v>75</v>
      </c>
      <c r="H1943">
        <v>3</v>
      </c>
      <c r="I1943" s="2">
        <f>IFERROR(Table2[[#This Row],[Defects]]/Table2[[#This Row],[Units Produced]],"")</f>
        <v>0.04</v>
      </c>
      <c r="J1943">
        <v>13.13</v>
      </c>
      <c r="K1943" s="4">
        <f>IFERROR(Table2[[#This Row],[Units Produced]]/Table2[[#This Row],[Production Time Hours]],"")</f>
        <v>5.7121096725057114</v>
      </c>
      <c r="L1943">
        <v>12.87</v>
      </c>
      <c r="M1943">
        <v>24.42</v>
      </c>
      <c r="N1943">
        <v>463</v>
      </c>
      <c r="O1943">
        <v>1</v>
      </c>
      <c r="P1943">
        <v>2.78</v>
      </c>
      <c r="Q1943">
        <v>0.78</v>
      </c>
      <c r="R1943">
        <v>2.4700000000000002</v>
      </c>
      <c r="S1943">
        <v>4.5999999999999999E-2</v>
      </c>
      <c r="U1943">
        <v>2</v>
      </c>
      <c r="V1943">
        <v>22.3</v>
      </c>
      <c r="W1943">
        <v>38.700000000000003</v>
      </c>
    </row>
    <row r="1944" spans="1:23" ht="16.5" x14ac:dyDescent="0.3">
      <c r="A1944" s="3">
        <v>1943</v>
      </c>
      <c r="B1944" s="1">
        <v>45773</v>
      </c>
      <c r="C1944" s="1" t="s">
        <v>59</v>
      </c>
      <c r="D1944" t="s">
        <v>20</v>
      </c>
      <c r="E1944">
        <v>2</v>
      </c>
      <c r="F1944" t="s">
        <v>23</v>
      </c>
      <c r="G1944">
        <v>71</v>
      </c>
      <c r="I1944" s="2">
        <f>IFERROR(Table2[[#This Row],[Defects]]/Table2[[#This Row],[Units Produced]],"")</f>
        <v>0</v>
      </c>
      <c r="J1944">
        <v>9.3800000000000008</v>
      </c>
      <c r="K1944" s="4">
        <f>IFERROR(Table2[[#This Row],[Units Produced]]/Table2[[#This Row],[Production Time Hours]],"")</f>
        <v>7.5692963752665241</v>
      </c>
      <c r="L1944">
        <v>41.61</v>
      </c>
      <c r="M1944">
        <v>20.54</v>
      </c>
      <c r="N1944">
        <v>289.51</v>
      </c>
      <c r="O1944">
        <v>1</v>
      </c>
      <c r="P1944">
        <v>0.14000000000000001</v>
      </c>
      <c r="Q1944">
        <v>0.01</v>
      </c>
      <c r="R1944">
        <v>1.1499999999999999</v>
      </c>
      <c r="S1944">
        <v>3.3000000000000002E-2</v>
      </c>
      <c r="T1944">
        <v>0.01</v>
      </c>
      <c r="U1944">
        <v>2</v>
      </c>
      <c r="V1944">
        <v>20.5</v>
      </c>
      <c r="W1944">
        <v>41.4</v>
      </c>
    </row>
    <row r="1945" spans="1:23" ht="16.5" x14ac:dyDescent="0.3">
      <c r="A1945" s="3">
        <v>1944</v>
      </c>
      <c r="B1945" s="1">
        <v>45774</v>
      </c>
      <c r="C1945" s="1" t="s">
        <v>59</v>
      </c>
      <c r="D1945" t="s">
        <v>20</v>
      </c>
      <c r="E1945">
        <v>2</v>
      </c>
      <c r="F1945" t="s">
        <v>21</v>
      </c>
      <c r="G1945">
        <v>80</v>
      </c>
      <c r="I1945" s="2">
        <f>IFERROR(Table2[[#This Row],[Defects]]/Table2[[#This Row],[Units Produced]],"")</f>
        <v>0</v>
      </c>
      <c r="J1945">
        <v>16.04</v>
      </c>
      <c r="K1945" s="4">
        <f>IFERROR(Table2[[#This Row],[Units Produced]]/Table2[[#This Row],[Production Time Hours]],"")</f>
        <v>4.9875311720698257</v>
      </c>
      <c r="L1945">
        <v>43.23</v>
      </c>
      <c r="M1945">
        <v>21.84</v>
      </c>
      <c r="N1945">
        <v>214.13</v>
      </c>
      <c r="O1945">
        <v>2</v>
      </c>
      <c r="P1945">
        <v>4.53</v>
      </c>
      <c r="Q1945">
        <v>0.41</v>
      </c>
      <c r="R1945">
        <v>0.84</v>
      </c>
      <c r="S1945">
        <v>4.9000000000000002E-2</v>
      </c>
      <c r="T1945">
        <v>1.49</v>
      </c>
      <c r="U1945">
        <v>0</v>
      </c>
      <c r="V1945">
        <v>21.5</v>
      </c>
      <c r="W1945">
        <v>56.7</v>
      </c>
    </row>
    <row r="1946" spans="1:23" ht="16.5" x14ac:dyDescent="0.3">
      <c r="A1946" s="3">
        <v>1945</v>
      </c>
      <c r="B1946" s="1">
        <v>45775</v>
      </c>
      <c r="C1946" s="1" t="s">
        <v>59</v>
      </c>
      <c r="D1946" t="s">
        <v>27</v>
      </c>
      <c r="E1946">
        <v>19</v>
      </c>
      <c r="F1946" t="s">
        <v>21</v>
      </c>
      <c r="G1946">
        <v>121</v>
      </c>
      <c r="H1946">
        <v>5</v>
      </c>
      <c r="I1946" s="2">
        <f>IFERROR(Table2[[#This Row],[Defects]]/Table2[[#This Row],[Units Produced]],"")</f>
        <v>4.1322314049586778E-2</v>
      </c>
      <c r="J1946">
        <v>7.99</v>
      </c>
      <c r="K1946" s="4">
        <f>IFERROR(Table2[[#This Row],[Units Produced]]/Table2[[#This Row],[Production Time Hours]],"")</f>
        <v>15.143929912390488</v>
      </c>
      <c r="L1946">
        <v>36.22</v>
      </c>
      <c r="M1946">
        <v>21.12</v>
      </c>
      <c r="N1946">
        <v>117.54</v>
      </c>
      <c r="O1946">
        <v>3</v>
      </c>
      <c r="P1946">
        <v>3.15</v>
      </c>
      <c r="Q1946">
        <v>0.72</v>
      </c>
      <c r="R1946">
        <v>2.4500000000000002</v>
      </c>
      <c r="S1946">
        <v>2.8000000000000001E-2</v>
      </c>
      <c r="T1946">
        <v>0.88</v>
      </c>
      <c r="U1946">
        <v>0</v>
      </c>
      <c r="V1946">
        <v>19.3</v>
      </c>
      <c r="W1946">
        <v>45.6</v>
      </c>
    </row>
    <row r="1947" spans="1:23" ht="16.5" x14ac:dyDescent="0.3">
      <c r="A1947" s="3">
        <v>1946</v>
      </c>
      <c r="B1947" s="1">
        <v>45776</v>
      </c>
      <c r="C1947" s="1" t="s">
        <v>59</v>
      </c>
      <c r="D1947" t="s">
        <v>27</v>
      </c>
      <c r="E1947">
        <v>18</v>
      </c>
      <c r="F1947" t="s">
        <v>25</v>
      </c>
      <c r="G1947">
        <v>78</v>
      </c>
      <c r="H1947">
        <v>4</v>
      </c>
      <c r="I1947" s="2">
        <f>IFERROR(Table2[[#This Row],[Defects]]/Table2[[#This Row],[Units Produced]],"")</f>
        <v>5.128205128205128E-2</v>
      </c>
      <c r="J1947">
        <v>7.24</v>
      </c>
      <c r="K1947" s="4">
        <f>IFERROR(Table2[[#This Row],[Units Produced]]/Table2[[#This Row],[Production Time Hours]],"")</f>
        <v>10.773480662983426</v>
      </c>
      <c r="L1947">
        <v>13.65</v>
      </c>
      <c r="M1947">
        <v>20.77</v>
      </c>
      <c r="N1947">
        <v>223.94</v>
      </c>
      <c r="O1947">
        <v>3</v>
      </c>
      <c r="P1947">
        <v>3.42</v>
      </c>
      <c r="Q1947">
        <v>0.94</v>
      </c>
      <c r="R1947">
        <v>0.71</v>
      </c>
      <c r="S1947">
        <v>4.8000000000000001E-2</v>
      </c>
      <c r="T1947">
        <v>1.31</v>
      </c>
      <c r="U1947">
        <v>1</v>
      </c>
      <c r="V1947">
        <v>24.3</v>
      </c>
      <c r="W1947">
        <v>39.9</v>
      </c>
    </row>
    <row r="1948" spans="1:23" ht="16.5" x14ac:dyDescent="0.3">
      <c r="A1948" s="3">
        <v>1947</v>
      </c>
      <c r="B1948" s="1">
        <v>45777</v>
      </c>
      <c r="C1948" s="1" t="s">
        <v>59</v>
      </c>
      <c r="D1948" t="s">
        <v>26</v>
      </c>
      <c r="E1948">
        <v>13</v>
      </c>
      <c r="F1948" t="s">
        <v>23</v>
      </c>
      <c r="G1948">
        <v>168</v>
      </c>
      <c r="H1948">
        <v>2</v>
      </c>
      <c r="I1948" s="2">
        <f>IFERROR(Table2[[#This Row],[Defects]]/Table2[[#This Row],[Units Produced]],"")</f>
        <v>1.1904761904761904E-2</v>
      </c>
      <c r="J1948">
        <v>18</v>
      </c>
      <c r="K1948" s="4">
        <f>IFERROR(Table2[[#This Row],[Units Produced]]/Table2[[#This Row],[Production Time Hours]],"")</f>
        <v>9.3333333333333339</v>
      </c>
      <c r="L1948">
        <v>13.09</v>
      </c>
      <c r="M1948">
        <v>17.47</v>
      </c>
      <c r="N1948">
        <v>406.61</v>
      </c>
      <c r="O1948">
        <v>4</v>
      </c>
      <c r="P1948">
        <v>3.51</v>
      </c>
      <c r="Q1948">
        <v>1.25</v>
      </c>
      <c r="R1948">
        <v>1.9</v>
      </c>
      <c r="S1948">
        <v>3.3000000000000002E-2</v>
      </c>
      <c r="U1948">
        <v>0</v>
      </c>
      <c r="V1948">
        <v>18.7</v>
      </c>
      <c r="W1948">
        <v>47.4</v>
      </c>
    </row>
    <row r="1949" spans="1:23" ht="16.5" x14ac:dyDescent="0.3">
      <c r="A1949" s="3">
        <v>1948</v>
      </c>
      <c r="B1949" s="1">
        <v>45778</v>
      </c>
      <c r="C1949" s="1" t="s">
        <v>60</v>
      </c>
      <c r="D1949" t="s">
        <v>22</v>
      </c>
      <c r="E1949">
        <v>7</v>
      </c>
      <c r="F1949" t="s">
        <v>25</v>
      </c>
      <c r="G1949">
        <v>138</v>
      </c>
      <c r="H1949">
        <v>2</v>
      </c>
      <c r="I1949" s="2">
        <f>IFERROR(Table2[[#This Row],[Defects]]/Table2[[#This Row],[Units Produced]],"")</f>
        <v>1.4492753623188406E-2</v>
      </c>
      <c r="J1949">
        <v>23.44</v>
      </c>
      <c r="K1949" s="4">
        <f>IFERROR(Table2[[#This Row],[Units Produced]]/Table2[[#This Row],[Production Time Hours]],"")</f>
        <v>5.887372013651877</v>
      </c>
      <c r="L1949">
        <v>32.35</v>
      </c>
      <c r="M1949">
        <v>28.88</v>
      </c>
      <c r="N1949">
        <v>292.22000000000003</v>
      </c>
      <c r="O1949">
        <v>4</v>
      </c>
      <c r="P1949">
        <v>2.68</v>
      </c>
      <c r="Q1949">
        <v>2.15</v>
      </c>
      <c r="R1949">
        <v>0.7</v>
      </c>
      <c r="S1949">
        <v>1.9E-2</v>
      </c>
      <c r="T1949">
        <v>1.86</v>
      </c>
      <c r="U1949">
        <v>1</v>
      </c>
      <c r="V1949">
        <v>18.399999999999999</v>
      </c>
      <c r="W1949">
        <v>45.2</v>
      </c>
    </row>
    <row r="1950" spans="1:23" ht="16.5" x14ac:dyDescent="0.3">
      <c r="A1950" s="3">
        <v>1949</v>
      </c>
      <c r="B1950" s="1">
        <v>45779</v>
      </c>
      <c r="C1950" s="1" t="s">
        <v>60</v>
      </c>
      <c r="D1950" t="s">
        <v>24</v>
      </c>
      <c r="E1950">
        <v>10</v>
      </c>
      <c r="F1950" t="s">
        <v>23</v>
      </c>
      <c r="G1950">
        <v>86</v>
      </c>
      <c r="H1950">
        <v>6</v>
      </c>
      <c r="I1950" s="2">
        <f>IFERROR(Table2[[#This Row],[Defects]]/Table2[[#This Row],[Units Produced]],"")</f>
        <v>6.9767441860465115E-2</v>
      </c>
      <c r="J1950">
        <v>4.9400000000000004</v>
      </c>
      <c r="K1950" s="4">
        <f>IFERROR(Table2[[#This Row],[Units Produced]]/Table2[[#This Row],[Production Time Hours]],"")</f>
        <v>17.40890688259109</v>
      </c>
      <c r="L1950">
        <v>46.08</v>
      </c>
      <c r="M1950">
        <v>17.04</v>
      </c>
      <c r="N1950">
        <v>186.15</v>
      </c>
      <c r="O1950">
        <v>1</v>
      </c>
      <c r="P1950">
        <v>0.56000000000000005</v>
      </c>
      <c r="Q1950">
        <v>2.35</v>
      </c>
      <c r="R1950">
        <v>0.52</v>
      </c>
      <c r="S1950">
        <v>2.8000000000000001E-2</v>
      </c>
      <c r="T1950">
        <v>0.81</v>
      </c>
      <c r="U1950">
        <v>0</v>
      </c>
      <c r="V1950">
        <v>21.2</v>
      </c>
      <c r="W1950">
        <v>53.2</v>
      </c>
    </row>
    <row r="1951" spans="1:23" ht="16.5" x14ac:dyDescent="0.3">
      <c r="A1951" s="3">
        <v>1950</v>
      </c>
      <c r="B1951" s="1">
        <v>45780</v>
      </c>
      <c r="C1951" s="1" t="s">
        <v>60</v>
      </c>
      <c r="D1951" t="s">
        <v>26</v>
      </c>
      <c r="E1951">
        <v>15</v>
      </c>
      <c r="F1951" t="s">
        <v>25</v>
      </c>
      <c r="G1951">
        <v>141</v>
      </c>
      <c r="H1951">
        <v>5</v>
      </c>
      <c r="I1951" s="2">
        <f>IFERROR(Table2[[#This Row],[Defects]]/Table2[[#This Row],[Units Produced]],"")</f>
        <v>3.5460992907801421E-2</v>
      </c>
      <c r="J1951">
        <v>21.09</v>
      </c>
      <c r="K1951" s="4">
        <f>IFERROR(Table2[[#This Row],[Units Produced]]/Table2[[#This Row],[Production Time Hours]],"")</f>
        <v>6.6856330014224747</v>
      </c>
      <c r="L1951">
        <v>53</v>
      </c>
      <c r="M1951">
        <v>23.87</v>
      </c>
      <c r="N1951">
        <v>290.77</v>
      </c>
      <c r="O1951">
        <v>2</v>
      </c>
      <c r="P1951">
        <v>2.1</v>
      </c>
      <c r="Q1951">
        <v>1.05</v>
      </c>
      <c r="R1951">
        <v>2.0499999999999998</v>
      </c>
      <c r="S1951">
        <v>2.8000000000000001E-2</v>
      </c>
      <c r="T1951">
        <v>0.49</v>
      </c>
      <c r="U1951">
        <v>2</v>
      </c>
      <c r="V1951">
        <v>24.1</v>
      </c>
      <c r="W1951">
        <v>57.1</v>
      </c>
    </row>
    <row r="1952" spans="1:23" ht="16.5" x14ac:dyDescent="0.3">
      <c r="A1952" s="3">
        <v>1951</v>
      </c>
      <c r="B1952" s="1">
        <v>45781</v>
      </c>
      <c r="C1952" s="1" t="s">
        <v>60</v>
      </c>
      <c r="D1952" t="s">
        <v>20</v>
      </c>
      <c r="E1952">
        <v>4</v>
      </c>
      <c r="F1952" t="s">
        <v>23</v>
      </c>
      <c r="G1952">
        <v>188</v>
      </c>
      <c r="H1952">
        <v>0</v>
      </c>
      <c r="I1952" s="2">
        <f>IFERROR(Table2[[#This Row],[Defects]]/Table2[[#This Row],[Units Produced]],"")</f>
        <v>0</v>
      </c>
      <c r="J1952">
        <v>22.54</v>
      </c>
      <c r="K1952" s="4">
        <f>IFERROR(Table2[[#This Row],[Units Produced]]/Table2[[#This Row],[Production Time Hours]],"")</f>
        <v>8.3407275953859816</v>
      </c>
      <c r="L1952">
        <v>35.25</v>
      </c>
      <c r="M1952">
        <v>15.89</v>
      </c>
      <c r="N1952">
        <v>463.6</v>
      </c>
      <c r="O1952">
        <v>1</v>
      </c>
      <c r="P1952">
        <v>3.75</v>
      </c>
      <c r="Q1952">
        <v>2.76</v>
      </c>
      <c r="R1952">
        <v>0.59</v>
      </c>
      <c r="S1952">
        <v>4.4999999999999998E-2</v>
      </c>
      <c r="T1952">
        <v>1.6</v>
      </c>
      <c r="U1952">
        <v>2</v>
      </c>
      <c r="V1952">
        <v>23.2</v>
      </c>
      <c r="W1952">
        <v>31</v>
      </c>
    </row>
    <row r="1953" spans="1:23" ht="16.5" x14ac:dyDescent="0.3">
      <c r="A1953" s="3">
        <v>1952</v>
      </c>
      <c r="B1953" s="1">
        <v>45782</v>
      </c>
      <c r="C1953" s="1" t="s">
        <v>60</v>
      </c>
      <c r="D1953" t="s">
        <v>20</v>
      </c>
      <c r="E1953">
        <v>2</v>
      </c>
      <c r="F1953" t="s">
        <v>25</v>
      </c>
      <c r="G1953">
        <v>184</v>
      </c>
      <c r="H1953">
        <v>1</v>
      </c>
      <c r="I1953" s="2">
        <f>IFERROR(Table2[[#This Row],[Defects]]/Table2[[#This Row],[Units Produced]],"")</f>
        <v>5.434782608695652E-3</v>
      </c>
      <c r="J1953">
        <v>18.7</v>
      </c>
      <c r="K1953" s="4">
        <f>IFERROR(Table2[[#This Row],[Units Produced]]/Table2[[#This Row],[Production Time Hours]],"")</f>
        <v>9.8395721925133692</v>
      </c>
      <c r="L1953">
        <v>29.98</v>
      </c>
      <c r="M1953">
        <v>17.72</v>
      </c>
      <c r="N1953">
        <v>217.14</v>
      </c>
      <c r="O1953">
        <v>3</v>
      </c>
      <c r="P1953">
        <v>4.91</v>
      </c>
      <c r="Q1953">
        <v>0.53</v>
      </c>
      <c r="R1953">
        <v>1.34</v>
      </c>
      <c r="S1953">
        <v>3.1E-2</v>
      </c>
      <c r="T1953">
        <v>0.75</v>
      </c>
      <c r="U1953">
        <v>0</v>
      </c>
      <c r="V1953">
        <v>18.399999999999999</v>
      </c>
      <c r="W1953">
        <v>42.7</v>
      </c>
    </row>
    <row r="1954" spans="1:23" ht="16.5" x14ac:dyDescent="0.3">
      <c r="A1954" s="3">
        <v>1953</v>
      </c>
      <c r="B1954" s="1">
        <v>45783</v>
      </c>
      <c r="C1954" s="1" t="s">
        <v>60</v>
      </c>
      <c r="D1954" t="s">
        <v>22</v>
      </c>
      <c r="E1954">
        <v>5</v>
      </c>
      <c r="F1954" t="s">
        <v>23</v>
      </c>
      <c r="G1954">
        <v>161</v>
      </c>
      <c r="H1954">
        <v>3</v>
      </c>
      <c r="I1954" s="2">
        <f>IFERROR(Table2[[#This Row],[Defects]]/Table2[[#This Row],[Units Produced]],"")</f>
        <v>1.8633540372670808E-2</v>
      </c>
      <c r="J1954">
        <v>10.07</v>
      </c>
      <c r="K1954" s="4">
        <f>IFERROR(Table2[[#This Row],[Units Produced]]/Table2[[#This Row],[Production Time Hours]],"")</f>
        <v>15.988083416087388</v>
      </c>
      <c r="L1954">
        <v>20.28</v>
      </c>
      <c r="M1954">
        <v>19.91</v>
      </c>
      <c r="N1954">
        <v>374.93</v>
      </c>
      <c r="O1954">
        <v>4</v>
      </c>
      <c r="Q1954">
        <v>0.97</v>
      </c>
      <c r="R1954">
        <v>1.95</v>
      </c>
      <c r="S1954">
        <v>4.2999999999999997E-2</v>
      </c>
      <c r="T1954">
        <v>0.2</v>
      </c>
      <c r="U1954">
        <v>0</v>
      </c>
      <c r="V1954">
        <v>24.3</v>
      </c>
      <c r="W1954">
        <v>35.9</v>
      </c>
    </row>
    <row r="1955" spans="1:23" ht="16.5" x14ac:dyDescent="0.3">
      <c r="A1955" s="3">
        <v>1954</v>
      </c>
      <c r="B1955" s="1">
        <v>45784</v>
      </c>
      <c r="C1955" s="1" t="s">
        <v>60</v>
      </c>
      <c r="D1955" t="s">
        <v>22</v>
      </c>
      <c r="E1955">
        <v>7</v>
      </c>
      <c r="F1955" t="s">
        <v>25</v>
      </c>
      <c r="G1955">
        <v>168</v>
      </c>
      <c r="H1955">
        <v>6</v>
      </c>
      <c r="I1955" s="2">
        <f>IFERROR(Table2[[#This Row],[Defects]]/Table2[[#This Row],[Units Produced]],"")</f>
        <v>3.5714285714285712E-2</v>
      </c>
      <c r="J1955">
        <v>2.4300000000000002</v>
      </c>
      <c r="K1955" s="4">
        <f>IFERROR(Table2[[#This Row],[Units Produced]]/Table2[[#This Row],[Production Time Hours]],"")</f>
        <v>69.135802469135797</v>
      </c>
      <c r="L1955">
        <v>26.84</v>
      </c>
      <c r="M1955">
        <v>17.95</v>
      </c>
      <c r="N1955">
        <v>153.08000000000001</v>
      </c>
      <c r="O1955">
        <v>2</v>
      </c>
      <c r="Q1955">
        <v>0.42</v>
      </c>
      <c r="R1955">
        <v>1.86</v>
      </c>
      <c r="S1955">
        <v>4.2999999999999997E-2</v>
      </c>
      <c r="T1955">
        <v>1.45</v>
      </c>
      <c r="U1955">
        <v>2</v>
      </c>
      <c r="V1955">
        <v>19.5</v>
      </c>
      <c r="W1955">
        <v>44.6</v>
      </c>
    </row>
    <row r="1956" spans="1:23" ht="16.5" x14ac:dyDescent="0.3">
      <c r="A1956" s="3">
        <v>1955</v>
      </c>
      <c r="B1956" s="1">
        <v>45785</v>
      </c>
      <c r="C1956" s="1" t="s">
        <v>60</v>
      </c>
      <c r="D1956" t="s">
        <v>24</v>
      </c>
      <c r="E1956">
        <v>11</v>
      </c>
      <c r="F1956" t="s">
        <v>25</v>
      </c>
      <c r="G1956">
        <v>169</v>
      </c>
      <c r="H1956">
        <v>2</v>
      </c>
      <c r="I1956" s="2">
        <f>IFERROR(Table2[[#This Row],[Defects]]/Table2[[#This Row],[Units Produced]],"")</f>
        <v>1.1834319526627219E-2</v>
      </c>
      <c r="J1956">
        <v>1.69</v>
      </c>
      <c r="K1956" s="4">
        <f>IFERROR(Table2[[#This Row],[Units Produced]]/Table2[[#This Row],[Production Time Hours]],"")</f>
        <v>100</v>
      </c>
      <c r="L1956">
        <v>28.11</v>
      </c>
      <c r="M1956">
        <v>20.76</v>
      </c>
      <c r="N1956">
        <v>449.31</v>
      </c>
      <c r="O1956">
        <v>3</v>
      </c>
      <c r="P1956">
        <v>4.91</v>
      </c>
      <c r="Q1956">
        <v>2.02</v>
      </c>
      <c r="R1956">
        <v>0.55000000000000004</v>
      </c>
      <c r="S1956">
        <v>0.03</v>
      </c>
      <c r="T1956">
        <v>1.48</v>
      </c>
      <c r="U1956">
        <v>1</v>
      </c>
      <c r="V1956">
        <v>21.6</v>
      </c>
      <c r="W1956">
        <v>44.7</v>
      </c>
    </row>
    <row r="1957" spans="1:23" ht="16.5" x14ac:dyDescent="0.3">
      <c r="A1957" s="3">
        <v>1956</v>
      </c>
      <c r="B1957" s="1">
        <v>45786</v>
      </c>
      <c r="C1957" s="1" t="s">
        <v>60</v>
      </c>
      <c r="D1957" t="s">
        <v>20</v>
      </c>
      <c r="E1957">
        <v>4</v>
      </c>
      <c r="F1957" t="s">
        <v>21</v>
      </c>
      <c r="G1957">
        <v>187</v>
      </c>
      <c r="H1957">
        <v>12</v>
      </c>
      <c r="I1957" s="2">
        <f>IFERROR(Table2[[#This Row],[Defects]]/Table2[[#This Row],[Units Produced]],"")</f>
        <v>6.4171122994652413E-2</v>
      </c>
      <c r="J1957">
        <v>14.7</v>
      </c>
      <c r="K1957" s="4">
        <f>IFERROR(Table2[[#This Row],[Units Produced]]/Table2[[#This Row],[Production Time Hours]],"")</f>
        <v>12.721088435374151</v>
      </c>
      <c r="L1957">
        <v>16.02</v>
      </c>
      <c r="M1957">
        <v>25.4</v>
      </c>
      <c r="N1957">
        <v>303.52999999999997</v>
      </c>
      <c r="O1957">
        <v>4</v>
      </c>
      <c r="P1957">
        <v>2.87</v>
      </c>
      <c r="Q1957">
        <v>0.66</v>
      </c>
      <c r="R1957">
        <v>0.56000000000000005</v>
      </c>
      <c r="S1957">
        <v>1.4E-2</v>
      </c>
      <c r="U1957">
        <v>1</v>
      </c>
      <c r="V1957">
        <v>20</v>
      </c>
      <c r="W1957">
        <v>34.6</v>
      </c>
    </row>
    <row r="1958" spans="1:23" ht="16.5" x14ac:dyDescent="0.3">
      <c r="A1958" s="3">
        <v>1957</v>
      </c>
      <c r="B1958" s="1">
        <v>45787</v>
      </c>
      <c r="C1958" s="1" t="s">
        <v>60</v>
      </c>
      <c r="D1958" t="s">
        <v>27</v>
      </c>
      <c r="E1958">
        <v>17</v>
      </c>
      <c r="F1958" t="s">
        <v>21</v>
      </c>
      <c r="G1958">
        <v>140</v>
      </c>
      <c r="H1958">
        <v>0</v>
      </c>
      <c r="I1958" s="2">
        <f>IFERROR(Table2[[#This Row],[Defects]]/Table2[[#This Row],[Units Produced]],"")</f>
        <v>0</v>
      </c>
      <c r="J1958">
        <v>19.13</v>
      </c>
      <c r="K1958" s="4">
        <f>IFERROR(Table2[[#This Row],[Units Produced]]/Table2[[#This Row],[Production Time Hours]],"")</f>
        <v>7.3183481442760066</v>
      </c>
      <c r="L1958">
        <v>17</v>
      </c>
      <c r="M1958">
        <v>24.71</v>
      </c>
      <c r="N1958">
        <v>214.04</v>
      </c>
      <c r="O1958">
        <v>2</v>
      </c>
      <c r="P1958">
        <v>4.0199999999999996</v>
      </c>
      <c r="R1958">
        <v>1.23</v>
      </c>
      <c r="S1958">
        <v>4.2000000000000003E-2</v>
      </c>
      <c r="T1958">
        <v>0.05</v>
      </c>
      <c r="U1958">
        <v>1</v>
      </c>
      <c r="V1958">
        <v>19.3</v>
      </c>
      <c r="W1958">
        <v>59.4</v>
      </c>
    </row>
    <row r="1959" spans="1:23" ht="16.5" x14ac:dyDescent="0.3">
      <c r="A1959" s="3">
        <v>1958</v>
      </c>
      <c r="B1959" s="1">
        <v>45788</v>
      </c>
      <c r="C1959" s="1" t="s">
        <v>60</v>
      </c>
      <c r="D1959" t="s">
        <v>27</v>
      </c>
      <c r="E1959">
        <v>20</v>
      </c>
      <c r="F1959" t="s">
        <v>21</v>
      </c>
      <c r="G1959">
        <v>119</v>
      </c>
      <c r="H1959">
        <v>7</v>
      </c>
      <c r="I1959" s="2">
        <f>IFERROR(Table2[[#This Row],[Defects]]/Table2[[#This Row],[Units Produced]],"")</f>
        <v>5.8823529411764705E-2</v>
      </c>
      <c r="J1959">
        <v>8.01</v>
      </c>
      <c r="K1959" s="4">
        <f>IFERROR(Table2[[#This Row],[Units Produced]]/Table2[[#This Row],[Production Time Hours]],"")</f>
        <v>14.856429463171036</v>
      </c>
      <c r="L1959">
        <v>36.840000000000003</v>
      </c>
      <c r="M1959">
        <v>23.24</v>
      </c>
      <c r="N1959">
        <v>441.04</v>
      </c>
      <c r="O1959">
        <v>2</v>
      </c>
      <c r="P1959">
        <v>2.96</v>
      </c>
      <c r="Q1959">
        <v>0.12</v>
      </c>
      <c r="R1959">
        <v>2.25</v>
      </c>
      <c r="S1959">
        <v>4.8000000000000001E-2</v>
      </c>
      <c r="T1959">
        <v>0.24</v>
      </c>
      <c r="U1959">
        <v>1</v>
      </c>
      <c r="V1959">
        <v>22.4</v>
      </c>
      <c r="W1959">
        <v>44.8</v>
      </c>
    </row>
    <row r="1960" spans="1:23" ht="16.5" x14ac:dyDescent="0.3">
      <c r="A1960" s="3">
        <v>1959</v>
      </c>
      <c r="B1960" s="1">
        <v>45789</v>
      </c>
      <c r="C1960" s="1" t="s">
        <v>60</v>
      </c>
      <c r="D1960" t="s">
        <v>26</v>
      </c>
      <c r="E1960">
        <v>15</v>
      </c>
      <c r="F1960" t="s">
        <v>25</v>
      </c>
      <c r="G1960">
        <v>184</v>
      </c>
      <c r="H1960">
        <v>9</v>
      </c>
      <c r="I1960" s="2">
        <f>IFERROR(Table2[[#This Row],[Defects]]/Table2[[#This Row],[Units Produced]],"")</f>
        <v>4.8913043478260872E-2</v>
      </c>
      <c r="J1960">
        <v>11.23</v>
      </c>
      <c r="K1960" s="4">
        <f>IFERROR(Table2[[#This Row],[Units Produced]]/Table2[[#This Row],[Production Time Hours]],"")</f>
        <v>16.384683882457701</v>
      </c>
      <c r="L1960">
        <v>15.09</v>
      </c>
      <c r="M1960">
        <v>19.55</v>
      </c>
      <c r="N1960">
        <v>156.79</v>
      </c>
      <c r="O1960">
        <v>2</v>
      </c>
      <c r="P1960">
        <v>2.17</v>
      </c>
      <c r="Q1960">
        <v>0.62</v>
      </c>
      <c r="R1960">
        <v>2.2999999999999998</v>
      </c>
      <c r="S1960">
        <v>4.9000000000000002E-2</v>
      </c>
      <c r="U1960">
        <v>0</v>
      </c>
      <c r="V1960">
        <v>22.7</v>
      </c>
      <c r="W1960">
        <v>34.200000000000003</v>
      </c>
    </row>
    <row r="1961" spans="1:23" ht="16.5" x14ac:dyDescent="0.3">
      <c r="A1961" s="3">
        <v>1960</v>
      </c>
      <c r="B1961" s="1">
        <v>45790</v>
      </c>
      <c r="C1961" s="1" t="s">
        <v>60</v>
      </c>
      <c r="D1961" t="s">
        <v>27</v>
      </c>
      <c r="E1961">
        <v>17</v>
      </c>
      <c r="F1961" t="s">
        <v>23</v>
      </c>
      <c r="G1961">
        <v>93</v>
      </c>
      <c r="H1961">
        <v>0</v>
      </c>
      <c r="I1961" s="2">
        <f>IFERROR(Table2[[#This Row],[Defects]]/Table2[[#This Row],[Units Produced]],"")</f>
        <v>0</v>
      </c>
      <c r="J1961">
        <v>6.77</v>
      </c>
      <c r="K1961" s="4">
        <f>IFERROR(Table2[[#This Row],[Units Produced]]/Table2[[#This Row],[Production Time Hours]],"")</f>
        <v>13.737075332348597</v>
      </c>
      <c r="L1961">
        <v>41.22</v>
      </c>
      <c r="M1961">
        <v>27.68</v>
      </c>
      <c r="N1961">
        <v>241.12</v>
      </c>
      <c r="O1961">
        <v>4</v>
      </c>
      <c r="P1961">
        <v>3.38</v>
      </c>
      <c r="R1961">
        <v>1.48</v>
      </c>
      <c r="S1961">
        <v>0.02</v>
      </c>
      <c r="T1961">
        <v>0.72</v>
      </c>
      <c r="U1961">
        <v>1</v>
      </c>
      <c r="V1961">
        <v>21.8</v>
      </c>
      <c r="W1961">
        <v>47.1</v>
      </c>
    </row>
    <row r="1962" spans="1:23" ht="16.5" x14ac:dyDescent="0.3">
      <c r="A1962" s="3">
        <v>1961</v>
      </c>
      <c r="B1962" s="1">
        <v>45791</v>
      </c>
      <c r="C1962" s="1" t="s">
        <v>60</v>
      </c>
      <c r="D1962" t="s">
        <v>24</v>
      </c>
      <c r="E1962">
        <v>12</v>
      </c>
      <c r="F1962" t="s">
        <v>25</v>
      </c>
      <c r="G1962">
        <v>195</v>
      </c>
      <c r="H1962">
        <v>5</v>
      </c>
      <c r="I1962" s="2">
        <f>IFERROR(Table2[[#This Row],[Defects]]/Table2[[#This Row],[Units Produced]],"")</f>
        <v>2.564102564102564E-2</v>
      </c>
      <c r="J1962">
        <v>19.68</v>
      </c>
      <c r="K1962" s="4">
        <f>IFERROR(Table2[[#This Row],[Units Produced]]/Table2[[#This Row],[Production Time Hours]],"")</f>
        <v>9.9085365853658534</v>
      </c>
      <c r="L1962">
        <v>43.9</v>
      </c>
      <c r="M1962">
        <v>27.88</v>
      </c>
      <c r="N1962">
        <v>167.58</v>
      </c>
      <c r="O1962">
        <v>2</v>
      </c>
      <c r="P1962">
        <v>4.3099999999999996</v>
      </c>
      <c r="Q1962">
        <v>2.33</v>
      </c>
      <c r="R1962">
        <v>0.83</v>
      </c>
      <c r="S1962">
        <v>1.6E-2</v>
      </c>
      <c r="U1962">
        <v>1</v>
      </c>
      <c r="V1962">
        <v>19</v>
      </c>
      <c r="W1962">
        <v>37.799999999999997</v>
      </c>
    </row>
    <row r="1963" spans="1:23" ht="16.5" x14ac:dyDescent="0.3">
      <c r="A1963" s="3">
        <v>1962</v>
      </c>
      <c r="B1963" s="1">
        <v>45792</v>
      </c>
      <c r="C1963" s="1" t="s">
        <v>60</v>
      </c>
      <c r="D1963" t="s">
        <v>24</v>
      </c>
      <c r="E1963">
        <v>12</v>
      </c>
      <c r="F1963" t="s">
        <v>23</v>
      </c>
      <c r="G1963">
        <v>126</v>
      </c>
      <c r="H1963">
        <v>2</v>
      </c>
      <c r="I1963" s="2">
        <f>IFERROR(Table2[[#This Row],[Defects]]/Table2[[#This Row],[Units Produced]],"")</f>
        <v>1.5873015873015872E-2</v>
      </c>
      <c r="J1963">
        <v>19.39</v>
      </c>
      <c r="K1963" s="4">
        <f>IFERROR(Table2[[#This Row],[Units Produced]]/Table2[[#This Row],[Production Time Hours]],"")</f>
        <v>6.4981949458483754</v>
      </c>
      <c r="L1963">
        <v>14.55</v>
      </c>
      <c r="M1963">
        <v>18.3</v>
      </c>
      <c r="N1963">
        <v>448.56</v>
      </c>
      <c r="O1963">
        <v>2</v>
      </c>
      <c r="Q1963">
        <v>0.48</v>
      </c>
      <c r="R1963">
        <v>1.98</v>
      </c>
      <c r="S1963">
        <v>1.6E-2</v>
      </c>
      <c r="T1963">
        <v>1.03</v>
      </c>
      <c r="U1963">
        <v>2</v>
      </c>
      <c r="V1963">
        <v>21.8</v>
      </c>
      <c r="W1963">
        <v>55.6</v>
      </c>
    </row>
    <row r="1964" spans="1:23" ht="16.5" x14ac:dyDescent="0.3">
      <c r="A1964" s="3">
        <v>1963</v>
      </c>
      <c r="B1964" s="1">
        <v>45793</v>
      </c>
      <c r="C1964" s="1" t="s">
        <v>60</v>
      </c>
      <c r="D1964" t="s">
        <v>20</v>
      </c>
      <c r="E1964">
        <v>2</v>
      </c>
      <c r="F1964" t="s">
        <v>25</v>
      </c>
      <c r="G1964">
        <v>190</v>
      </c>
      <c r="H1964">
        <v>4</v>
      </c>
      <c r="I1964" s="2">
        <f>IFERROR(Table2[[#This Row],[Defects]]/Table2[[#This Row],[Units Produced]],"")</f>
        <v>2.1052631578947368E-2</v>
      </c>
      <c r="J1964">
        <v>17.88</v>
      </c>
      <c r="K1964" s="4">
        <f>IFERROR(Table2[[#This Row],[Units Produced]]/Table2[[#This Row],[Production Time Hours]],"")</f>
        <v>10.626398210290828</v>
      </c>
      <c r="L1964">
        <v>47.76</v>
      </c>
      <c r="M1964">
        <v>29.52</v>
      </c>
      <c r="N1964">
        <v>275.16000000000003</v>
      </c>
      <c r="O1964">
        <v>3</v>
      </c>
      <c r="P1964">
        <v>4.38</v>
      </c>
      <c r="Q1964">
        <v>0.64</v>
      </c>
      <c r="R1964">
        <v>1.1499999999999999</v>
      </c>
      <c r="S1964">
        <v>3.6999999999999998E-2</v>
      </c>
      <c r="T1964">
        <v>1.76</v>
      </c>
      <c r="U1964">
        <v>2</v>
      </c>
      <c r="V1964">
        <v>21.8</v>
      </c>
      <c r="W1964">
        <v>48.4</v>
      </c>
    </row>
    <row r="1965" spans="1:23" ht="16.5" x14ac:dyDescent="0.3">
      <c r="A1965" s="3">
        <v>1964</v>
      </c>
      <c r="B1965" s="1">
        <v>45794</v>
      </c>
      <c r="C1965" s="1" t="s">
        <v>60</v>
      </c>
      <c r="D1965" t="s">
        <v>27</v>
      </c>
      <c r="E1965">
        <v>17</v>
      </c>
      <c r="F1965" t="s">
        <v>25</v>
      </c>
      <c r="G1965">
        <v>63</v>
      </c>
      <c r="H1965">
        <v>4</v>
      </c>
      <c r="I1965" s="2">
        <f>IFERROR(Table2[[#This Row],[Defects]]/Table2[[#This Row],[Units Produced]],"")</f>
        <v>6.3492063492063489E-2</v>
      </c>
      <c r="J1965">
        <v>20.46</v>
      </c>
      <c r="K1965" s="4">
        <f>IFERROR(Table2[[#This Row],[Units Produced]]/Table2[[#This Row],[Production Time Hours]],"")</f>
        <v>3.0791788856304985</v>
      </c>
      <c r="L1965">
        <v>49.1</v>
      </c>
      <c r="M1965">
        <v>17.46</v>
      </c>
      <c r="N1965">
        <v>217.49</v>
      </c>
      <c r="O1965">
        <v>3</v>
      </c>
      <c r="P1965">
        <v>4.76</v>
      </c>
      <c r="Q1965">
        <v>1.83</v>
      </c>
      <c r="R1965">
        <v>2.4500000000000002</v>
      </c>
      <c r="S1965">
        <v>4.8000000000000001E-2</v>
      </c>
      <c r="T1965">
        <v>0.38</v>
      </c>
      <c r="U1965">
        <v>2</v>
      </c>
      <c r="V1965">
        <v>21</v>
      </c>
      <c r="W1965">
        <v>51.9</v>
      </c>
    </row>
    <row r="1966" spans="1:23" ht="16.5" x14ac:dyDescent="0.3">
      <c r="A1966" s="3">
        <v>1965</v>
      </c>
      <c r="B1966" s="1">
        <v>45795</v>
      </c>
      <c r="C1966" s="1" t="s">
        <v>60</v>
      </c>
      <c r="D1966" t="s">
        <v>22</v>
      </c>
      <c r="E1966">
        <v>6</v>
      </c>
      <c r="F1966" t="s">
        <v>21</v>
      </c>
      <c r="G1966">
        <v>171</v>
      </c>
      <c r="H1966">
        <v>8</v>
      </c>
      <c r="I1966" s="2">
        <f>IFERROR(Table2[[#This Row],[Defects]]/Table2[[#This Row],[Units Produced]],"")</f>
        <v>4.6783625730994149E-2</v>
      </c>
      <c r="J1966">
        <v>4.57</v>
      </c>
      <c r="K1966" s="4">
        <f>IFERROR(Table2[[#This Row],[Units Produced]]/Table2[[#This Row],[Production Time Hours]],"")</f>
        <v>37.417943107221006</v>
      </c>
      <c r="L1966">
        <v>12.15</v>
      </c>
      <c r="M1966">
        <v>18.88</v>
      </c>
      <c r="N1966">
        <v>442.38</v>
      </c>
      <c r="O1966">
        <v>2</v>
      </c>
      <c r="P1966">
        <v>3.73</v>
      </c>
      <c r="Q1966">
        <v>2.4500000000000002</v>
      </c>
      <c r="R1966">
        <v>2.06</v>
      </c>
      <c r="S1966">
        <v>1.2999999999999999E-2</v>
      </c>
      <c r="T1966">
        <v>1.55</v>
      </c>
      <c r="U1966">
        <v>0</v>
      </c>
      <c r="V1966">
        <v>25</v>
      </c>
      <c r="W1966">
        <v>48.5</v>
      </c>
    </row>
    <row r="1967" spans="1:23" ht="16.5" x14ac:dyDescent="0.3">
      <c r="A1967" s="3">
        <v>1966</v>
      </c>
      <c r="B1967" s="1">
        <v>45796</v>
      </c>
      <c r="C1967" s="1" t="s">
        <v>60</v>
      </c>
      <c r="D1967" t="s">
        <v>20</v>
      </c>
      <c r="E1967">
        <v>1</v>
      </c>
      <c r="F1967" t="s">
        <v>23</v>
      </c>
      <c r="G1967">
        <v>193</v>
      </c>
      <c r="H1967">
        <v>4</v>
      </c>
      <c r="I1967" s="2">
        <f>IFERROR(Table2[[#This Row],[Defects]]/Table2[[#This Row],[Units Produced]],"")</f>
        <v>2.072538860103627E-2</v>
      </c>
      <c r="J1967">
        <v>11.26</v>
      </c>
      <c r="K1967" s="4">
        <f>IFERROR(Table2[[#This Row],[Units Produced]]/Table2[[#This Row],[Production Time Hours]],"")</f>
        <v>17.140319715808172</v>
      </c>
      <c r="L1967">
        <v>10.14</v>
      </c>
      <c r="M1967">
        <v>25.91</v>
      </c>
      <c r="N1967">
        <v>461.46</v>
      </c>
      <c r="O1967">
        <v>1</v>
      </c>
      <c r="P1967">
        <v>4.1900000000000004</v>
      </c>
      <c r="Q1967">
        <v>1.68</v>
      </c>
      <c r="R1967">
        <v>0.69</v>
      </c>
      <c r="S1967">
        <v>2.8000000000000001E-2</v>
      </c>
      <c r="T1967">
        <v>0.18</v>
      </c>
      <c r="U1967">
        <v>0</v>
      </c>
      <c r="V1967">
        <v>24.1</v>
      </c>
      <c r="W1967">
        <v>55</v>
      </c>
    </row>
    <row r="1968" spans="1:23" ht="16.5" x14ac:dyDescent="0.3">
      <c r="A1968" s="3">
        <v>1967</v>
      </c>
      <c r="B1968" s="1">
        <v>45797</v>
      </c>
      <c r="C1968" s="1" t="s">
        <v>60</v>
      </c>
      <c r="D1968" t="s">
        <v>26</v>
      </c>
      <c r="E1968">
        <v>16</v>
      </c>
      <c r="F1968" t="s">
        <v>25</v>
      </c>
      <c r="G1968">
        <v>67</v>
      </c>
      <c r="H1968">
        <v>0</v>
      </c>
      <c r="I1968" s="2">
        <f>IFERROR(Table2[[#This Row],[Defects]]/Table2[[#This Row],[Units Produced]],"")</f>
        <v>0</v>
      </c>
      <c r="J1968">
        <v>19.760000000000002</v>
      </c>
      <c r="K1968" s="4">
        <f>IFERROR(Table2[[#This Row],[Units Produced]]/Table2[[#This Row],[Production Time Hours]],"")</f>
        <v>3.3906882591093113</v>
      </c>
      <c r="L1968">
        <v>47.92</v>
      </c>
      <c r="M1968">
        <v>25.84</v>
      </c>
      <c r="N1968">
        <v>138.80000000000001</v>
      </c>
      <c r="O1968">
        <v>3</v>
      </c>
      <c r="P1968">
        <v>1.32</v>
      </c>
      <c r="Q1968">
        <v>1.85</v>
      </c>
      <c r="R1968">
        <v>2.08</v>
      </c>
      <c r="S1968">
        <v>3.9E-2</v>
      </c>
      <c r="T1968">
        <v>1.64</v>
      </c>
      <c r="U1968">
        <v>1</v>
      </c>
      <c r="V1968">
        <v>23.8</v>
      </c>
      <c r="W1968">
        <v>44.5</v>
      </c>
    </row>
    <row r="1969" spans="1:23" ht="16.5" x14ac:dyDescent="0.3">
      <c r="A1969" s="3">
        <v>1968</v>
      </c>
      <c r="B1969" s="1">
        <v>45798</v>
      </c>
      <c r="C1969" s="1" t="s">
        <v>60</v>
      </c>
      <c r="D1969" t="s">
        <v>22</v>
      </c>
      <c r="E1969">
        <v>7</v>
      </c>
      <c r="F1969" t="s">
        <v>21</v>
      </c>
      <c r="G1969">
        <v>157</v>
      </c>
      <c r="H1969">
        <v>4</v>
      </c>
      <c r="I1969" s="2">
        <f>IFERROR(Table2[[#This Row],[Defects]]/Table2[[#This Row],[Units Produced]],"")</f>
        <v>2.5477707006369428E-2</v>
      </c>
      <c r="J1969">
        <v>22.99</v>
      </c>
      <c r="K1969" s="4">
        <f>IFERROR(Table2[[#This Row],[Units Produced]]/Table2[[#This Row],[Production Time Hours]],"")</f>
        <v>6.8290561113527621</v>
      </c>
      <c r="L1969">
        <v>13.62</v>
      </c>
      <c r="M1969">
        <v>18.54</v>
      </c>
      <c r="N1969">
        <v>340.82</v>
      </c>
      <c r="O1969">
        <v>2</v>
      </c>
      <c r="P1969">
        <v>0.79</v>
      </c>
      <c r="Q1969">
        <v>2.94</v>
      </c>
      <c r="R1969">
        <v>2.19</v>
      </c>
      <c r="S1969">
        <v>4.2000000000000003E-2</v>
      </c>
      <c r="T1969">
        <v>0.75</v>
      </c>
      <c r="U1969">
        <v>2</v>
      </c>
      <c r="V1969">
        <v>20.7</v>
      </c>
      <c r="W1969">
        <v>48.4</v>
      </c>
    </row>
    <row r="1970" spans="1:23" ht="16.5" x14ac:dyDescent="0.3">
      <c r="A1970" s="3">
        <v>1969</v>
      </c>
      <c r="B1970" s="1">
        <v>45799</v>
      </c>
      <c r="C1970" s="1" t="s">
        <v>60</v>
      </c>
      <c r="D1970" t="s">
        <v>27</v>
      </c>
      <c r="E1970">
        <v>20</v>
      </c>
      <c r="F1970" t="s">
        <v>23</v>
      </c>
      <c r="G1970">
        <v>143</v>
      </c>
      <c r="H1970">
        <v>7</v>
      </c>
      <c r="I1970" s="2">
        <f>IFERROR(Table2[[#This Row],[Defects]]/Table2[[#This Row],[Units Produced]],"")</f>
        <v>4.8951048951048952E-2</v>
      </c>
      <c r="J1970">
        <v>19.53</v>
      </c>
      <c r="K1970" s="4">
        <f>IFERROR(Table2[[#This Row],[Units Produced]]/Table2[[#This Row],[Production Time Hours]],"")</f>
        <v>7.3220686123911927</v>
      </c>
      <c r="L1970">
        <v>20.76</v>
      </c>
      <c r="M1970">
        <v>22.78</v>
      </c>
      <c r="N1970">
        <v>322.05</v>
      </c>
      <c r="O1970">
        <v>2</v>
      </c>
      <c r="P1970">
        <v>1.93</v>
      </c>
      <c r="Q1970">
        <v>2.38</v>
      </c>
      <c r="R1970">
        <v>1.29</v>
      </c>
      <c r="S1970">
        <v>2.8000000000000001E-2</v>
      </c>
      <c r="T1970">
        <v>1.34</v>
      </c>
      <c r="U1970">
        <v>1</v>
      </c>
      <c r="V1970">
        <v>22.6</v>
      </c>
      <c r="W1970">
        <v>54</v>
      </c>
    </row>
    <row r="1971" spans="1:23" ht="16.5" x14ac:dyDescent="0.3">
      <c r="A1971" s="3">
        <v>1970</v>
      </c>
      <c r="B1971" s="1">
        <v>45800</v>
      </c>
      <c r="C1971" s="1" t="s">
        <v>60</v>
      </c>
      <c r="D1971" t="s">
        <v>24</v>
      </c>
      <c r="E1971">
        <v>9</v>
      </c>
      <c r="F1971" t="s">
        <v>23</v>
      </c>
      <c r="G1971">
        <v>62</v>
      </c>
      <c r="H1971">
        <v>4</v>
      </c>
      <c r="I1971" s="2">
        <f>IFERROR(Table2[[#This Row],[Defects]]/Table2[[#This Row],[Units Produced]],"")</f>
        <v>6.4516129032258063E-2</v>
      </c>
      <c r="J1971">
        <v>21.55</v>
      </c>
      <c r="K1971" s="4">
        <f>IFERROR(Table2[[#This Row],[Units Produced]]/Table2[[#This Row],[Production Time Hours]],"")</f>
        <v>2.8770301624129928</v>
      </c>
      <c r="L1971">
        <v>28.98</v>
      </c>
      <c r="M1971">
        <v>15.4</v>
      </c>
      <c r="N1971">
        <v>433.5</v>
      </c>
      <c r="O1971">
        <v>1</v>
      </c>
      <c r="P1971">
        <v>1.55</v>
      </c>
      <c r="Q1971">
        <v>1.38</v>
      </c>
      <c r="R1971">
        <v>0.76</v>
      </c>
      <c r="S1971">
        <v>0.01</v>
      </c>
      <c r="T1971">
        <v>1.89</v>
      </c>
      <c r="U1971">
        <v>2</v>
      </c>
      <c r="V1971">
        <v>24.4</v>
      </c>
      <c r="W1971">
        <v>51.9</v>
      </c>
    </row>
    <row r="1972" spans="1:23" ht="16.5" x14ac:dyDescent="0.3">
      <c r="A1972" s="3">
        <v>1971</v>
      </c>
      <c r="B1972" s="1">
        <v>45801</v>
      </c>
      <c r="C1972" s="1" t="s">
        <v>60</v>
      </c>
      <c r="D1972" t="s">
        <v>27</v>
      </c>
      <c r="E1972">
        <v>18</v>
      </c>
      <c r="F1972" t="s">
        <v>23</v>
      </c>
      <c r="G1972">
        <v>87</v>
      </c>
      <c r="I1972" s="2">
        <f>IFERROR(Table2[[#This Row],[Defects]]/Table2[[#This Row],[Units Produced]],"")</f>
        <v>0</v>
      </c>
      <c r="J1972">
        <v>1.45</v>
      </c>
      <c r="K1972" s="4">
        <f>IFERROR(Table2[[#This Row],[Units Produced]]/Table2[[#This Row],[Production Time Hours]],"")</f>
        <v>60</v>
      </c>
      <c r="L1972">
        <v>16.329999999999998</v>
      </c>
      <c r="M1972">
        <v>23.63</v>
      </c>
      <c r="N1972">
        <v>301.92</v>
      </c>
      <c r="O1972">
        <v>4</v>
      </c>
      <c r="P1972">
        <v>2.0699999999999998</v>
      </c>
      <c r="Q1972">
        <v>0.26</v>
      </c>
      <c r="R1972">
        <v>1.55</v>
      </c>
      <c r="S1972">
        <v>1.4999999999999999E-2</v>
      </c>
      <c r="T1972">
        <v>1.6</v>
      </c>
      <c r="U1972">
        <v>2</v>
      </c>
      <c r="V1972">
        <v>23</v>
      </c>
      <c r="W1972">
        <v>46.3</v>
      </c>
    </row>
    <row r="1973" spans="1:23" ht="16.5" x14ac:dyDescent="0.3">
      <c r="A1973" s="3">
        <v>1972</v>
      </c>
      <c r="B1973" s="1">
        <v>45802</v>
      </c>
      <c r="C1973" s="1" t="s">
        <v>60</v>
      </c>
      <c r="D1973" t="s">
        <v>24</v>
      </c>
      <c r="E1973">
        <v>11</v>
      </c>
      <c r="F1973" t="s">
        <v>23</v>
      </c>
      <c r="G1973">
        <v>98</v>
      </c>
      <c r="H1973">
        <v>8</v>
      </c>
      <c r="I1973" s="2">
        <f>IFERROR(Table2[[#This Row],[Defects]]/Table2[[#This Row],[Units Produced]],"")</f>
        <v>8.1632653061224483E-2</v>
      </c>
      <c r="J1973">
        <v>18.43</v>
      </c>
      <c r="K1973" s="4">
        <f>IFERROR(Table2[[#This Row],[Units Produced]]/Table2[[#This Row],[Production Time Hours]],"")</f>
        <v>5.3174172544763971</v>
      </c>
      <c r="L1973">
        <v>26.62</v>
      </c>
      <c r="M1973">
        <v>28.87</v>
      </c>
      <c r="N1973">
        <v>136.88</v>
      </c>
      <c r="O1973">
        <v>4</v>
      </c>
      <c r="P1973">
        <v>0.71</v>
      </c>
      <c r="Q1973">
        <v>2.65</v>
      </c>
      <c r="R1973">
        <v>2.0099999999999998</v>
      </c>
      <c r="S1973">
        <v>1.2999999999999999E-2</v>
      </c>
      <c r="T1973">
        <v>0.42</v>
      </c>
      <c r="U1973">
        <v>2</v>
      </c>
      <c r="V1973">
        <v>20.7</v>
      </c>
      <c r="W1973">
        <v>36.9</v>
      </c>
    </row>
    <row r="1974" spans="1:23" ht="16.5" x14ac:dyDescent="0.3">
      <c r="A1974" s="3">
        <v>1973</v>
      </c>
      <c r="B1974" s="1">
        <v>45803</v>
      </c>
      <c r="C1974" s="1" t="s">
        <v>60</v>
      </c>
      <c r="D1974" t="s">
        <v>26</v>
      </c>
      <c r="E1974">
        <v>14</v>
      </c>
      <c r="F1974" t="s">
        <v>25</v>
      </c>
      <c r="G1974">
        <v>68</v>
      </c>
      <c r="H1974">
        <v>1</v>
      </c>
      <c r="I1974" s="2">
        <f>IFERROR(Table2[[#This Row],[Defects]]/Table2[[#This Row],[Units Produced]],"")</f>
        <v>1.4705882352941176E-2</v>
      </c>
      <c r="J1974">
        <v>4.24</v>
      </c>
      <c r="K1974" s="4">
        <f>IFERROR(Table2[[#This Row],[Units Produced]]/Table2[[#This Row],[Production Time Hours]],"")</f>
        <v>16.037735849056602</v>
      </c>
      <c r="L1974">
        <v>47.09</v>
      </c>
      <c r="M1974">
        <v>17.649999999999999</v>
      </c>
      <c r="N1974">
        <v>488.98</v>
      </c>
      <c r="O1974">
        <v>3</v>
      </c>
      <c r="Q1974">
        <v>2.4300000000000002</v>
      </c>
      <c r="R1974">
        <v>2.5</v>
      </c>
      <c r="S1974">
        <v>3.1E-2</v>
      </c>
      <c r="T1974">
        <v>1.42</v>
      </c>
      <c r="U1974">
        <v>1</v>
      </c>
      <c r="V1974">
        <v>21.4</v>
      </c>
      <c r="W1974">
        <v>50.4</v>
      </c>
    </row>
    <row r="1975" spans="1:23" ht="16.5" x14ac:dyDescent="0.3">
      <c r="A1975" s="3">
        <v>1974</v>
      </c>
      <c r="B1975" s="1">
        <v>45804</v>
      </c>
      <c r="C1975" s="1" t="s">
        <v>60</v>
      </c>
      <c r="D1975" t="s">
        <v>20</v>
      </c>
      <c r="E1975">
        <v>2</v>
      </c>
      <c r="F1975" t="s">
        <v>21</v>
      </c>
      <c r="G1975">
        <v>121</v>
      </c>
      <c r="H1975">
        <v>2</v>
      </c>
      <c r="I1975" s="2">
        <f>IFERROR(Table2[[#This Row],[Defects]]/Table2[[#This Row],[Units Produced]],"")</f>
        <v>1.6528925619834711E-2</v>
      </c>
      <c r="J1975">
        <v>18.100000000000001</v>
      </c>
      <c r="K1975" s="4">
        <f>IFERROR(Table2[[#This Row],[Units Produced]]/Table2[[#This Row],[Production Time Hours]],"")</f>
        <v>6.6850828729281764</v>
      </c>
      <c r="L1975">
        <v>45.49</v>
      </c>
      <c r="M1975">
        <v>15.22</v>
      </c>
      <c r="N1975">
        <v>319</v>
      </c>
      <c r="O1975">
        <v>4</v>
      </c>
      <c r="P1975">
        <v>4.0999999999999996</v>
      </c>
      <c r="Q1975">
        <v>1.28</v>
      </c>
      <c r="R1975">
        <v>2.31</v>
      </c>
      <c r="S1975">
        <v>3.9E-2</v>
      </c>
      <c r="T1975">
        <v>0.71</v>
      </c>
      <c r="U1975">
        <v>2</v>
      </c>
      <c r="V1975">
        <v>24.8</v>
      </c>
      <c r="W1975">
        <v>51.4</v>
      </c>
    </row>
    <row r="1976" spans="1:23" ht="16.5" x14ac:dyDescent="0.3">
      <c r="A1976" s="3">
        <v>1975</v>
      </c>
      <c r="B1976" s="1">
        <v>45805</v>
      </c>
      <c r="C1976" s="1" t="s">
        <v>60</v>
      </c>
      <c r="D1976" t="s">
        <v>27</v>
      </c>
      <c r="E1976">
        <v>20</v>
      </c>
      <c r="F1976" t="s">
        <v>25</v>
      </c>
      <c r="G1976">
        <v>85</v>
      </c>
      <c r="H1976">
        <v>1</v>
      </c>
      <c r="I1976" s="2">
        <f>IFERROR(Table2[[#This Row],[Defects]]/Table2[[#This Row],[Units Produced]],"")</f>
        <v>1.1764705882352941E-2</v>
      </c>
      <c r="J1976">
        <v>2.65</v>
      </c>
      <c r="K1976" s="4">
        <f>IFERROR(Table2[[#This Row],[Units Produced]]/Table2[[#This Row],[Production Time Hours]],"")</f>
        <v>32.075471698113212</v>
      </c>
      <c r="L1976">
        <v>16.18</v>
      </c>
      <c r="M1976">
        <v>26.71</v>
      </c>
      <c r="N1976">
        <v>354.39</v>
      </c>
      <c r="O1976">
        <v>2</v>
      </c>
      <c r="P1976">
        <v>0.25</v>
      </c>
      <c r="Q1976">
        <v>2.4</v>
      </c>
      <c r="R1976">
        <v>2.33</v>
      </c>
      <c r="S1976">
        <v>0.04</v>
      </c>
      <c r="T1976">
        <v>1.31</v>
      </c>
      <c r="U1976">
        <v>1</v>
      </c>
      <c r="V1976">
        <v>18.5</v>
      </c>
      <c r="W1976">
        <v>51.3</v>
      </c>
    </row>
    <row r="1977" spans="1:23" ht="16.5" x14ac:dyDescent="0.3">
      <c r="A1977" s="3">
        <v>1976</v>
      </c>
      <c r="B1977" s="1">
        <v>45806</v>
      </c>
      <c r="C1977" s="1" t="s">
        <v>60</v>
      </c>
      <c r="D1977" t="s">
        <v>22</v>
      </c>
      <c r="E1977">
        <v>7</v>
      </c>
      <c r="F1977" t="s">
        <v>21</v>
      </c>
      <c r="G1977">
        <v>185</v>
      </c>
      <c r="H1977">
        <v>6</v>
      </c>
      <c r="I1977" s="2">
        <f>IFERROR(Table2[[#This Row],[Defects]]/Table2[[#This Row],[Units Produced]],"")</f>
        <v>3.2432432432432434E-2</v>
      </c>
      <c r="J1977">
        <v>7.79</v>
      </c>
      <c r="K1977" s="4">
        <f>IFERROR(Table2[[#This Row],[Units Produced]]/Table2[[#This Row],[Production Time Hours]],"")</f>
        <v>23.748395378690628</v>
      </c>
      <c r="L1977">
        <v>47.77</v>
      </c>
      <c r="M1977">
        <v>29.16</v>
      </c>
      <c r="N1977">
        <v>120.79</v>
      </c>
      <c r="O1977">
        <v>3</v>
      </c>
      <c r="P1977">
        <v>1.27</v>
      </c>
      <c r="Q1977">
        <v>2.1800000000000002</v>
      </c>
      <c r="R1977">
        <v>2</v>
      </c>
      <c r="S1977">
        <v>2.3E-2</v>
      </c>
      <c r="T1977">
        <v>0.17</v>
      </c>
      <c r="U1977">
        <v>1</v>
      </c>
      <c r="V1977">
        <v>19.399999999999999</v>
      </c>
      <c r="W1977">
        <v>53.9</v>
      </c>
    </row>
    <row r="1978" spans="1:23" ht="16.5" x14ac:dyDescent="0.3">
      <c r="A1978" s="3">
        <v>1977</v>
      </c>
      <c r="B1978" s="1">
        <v>45807</v>
      </c>
      <c r="C1978" s="1" t="s">
        <v>60</v>
      </c>
      <c r="D1978" t="s">
        <v>27</v>
      </c>
      <c r="E1978">
        <v>17</v>
      </c>
      <c r="F1978" t="s">
        <v>25</v>
      </c>
      <c r="G1978">
        <v>106</v>
      </c>
      <c r="H1978">
        <v>3</v>
      </c>
      <c r="I1978" s="2">
        <f>IFERROR(Table2[[#This Row],[Defects]]/Table2[[#This Row],[Units Produced]],"")</f>
        <v>2.8301886792452831E-2</v>
      </c>
      <c r="J1978">
        <v>16.7</v>
      </c>
      <c r="K1978" s="4">
        <f>IFERROR(Table2[[#This Row],[Units Produced]]/Table2[[#This Row],[Production Time Hours]],"")</f>
        <v>6.3473053892215567</v>
      </c>
      <c r="L1978">
        <v>38.44</v>
      </c>
      <c r="M1978">
        <v>19.14</v>
      </c>
      <c r="N1978">
        <v>420.43</v>
      </c>
      <c r="O1978">
        <v>1</v>
      </c>
      <c r="P1978">
        <v>1.98</v>
      </c>
      <c r="Q1978">
        <v>0.6</v>
      </c>
      <c r="R1978">
        <v>2.0499999999999998</v>
      </c>
      <c r="S1978">
        <v>1.9E-2</v>
      </c>
      <c r="T1978">
        <v>0.02</v>
      </c>
      <c r="U1978">
        <v>1</v>
      </c>
      <c r="V1978">
        <v>24.3</v>
      </c>
      <c r="W1978">
        <v>56.5</v>
      </c>
    </row>
    <row r="1979" spans="1:23" ht="16.5" x14ac:dyDescent="0.3">
      <c r="A1979" s="3">
        <v>1978</v>
      </c>
      <c r="B1979" s="1">
        <v>45808</v>
      </c>
      <c r="C1979" s="1" t="s">
        <v>60</v>
      </c>
      <c r="D1979" t="s">
        <v>27</v>
      </c>
      <c r="E1979">
        <v>20</v>
      </c>
      <c r="F1979" t="s">
        <v>25</v>
      </c>
      <c r="G1979">
        <v>147</v>
      </c>
      <c r="I1979" s="2">
        <f>IFERROR(Table2[[#This Row],[Defects]]/Table2[[#This Row],[Units Produced]],"")</f>
        <v>0</v>
      </c>
      <c r="J1979">
        <v>5.45</v>
      </c>
      <c r="K1979" s="4">
        <f>IFERROR(Table2[[#This Row],[Units Produced]]/Table2[[#This Row],[Production Time Hours]],"")</f>
        <v>26.972477064220183</v>
      </c>
      <c r="L1979">
        <v>48.83</v>
      </c>
      <c r="M1979">
        <v>28.32</v>
      </c>
      <c r="N1979">
        <v>461.56</v>
      </c>
      <c r="O1979">
        <v>2</v>
      </c>
      <c r="P1979">
        <v>2.9</v>
      </c>
      <c r="R1979">
        <v>1.23</v>
      </c>
      <c r="S1979">
        <v>0.03</v>
      </c>
      <c r="T1979">
        <v>1.86</v>
      </c>
      <c r="U1979">
        <v>0</v>
      </c>
      <c r="V1979">
        <v>18.600000000000001</v>
      </c>
      <c r="W1979">
        <v>46.6</v>
      </c>
    </row>
    <row r="1980" spans="1:23" ht="16.5" x14ac:dyDescent="0.3">
      <c r="A1980" s="3">
        <v>1979</v>
      </c>
      <c r="B1980" s="1">
        <v>45809</v>
      </c>
      <c r="C1980" s="1" t="s">
        <v>61</v>
      </c>
      <c r="D1980" t="s">
        <v>26</v>
      </c>
      <c r="E1980">
        <v>13</v>
      </c>
      <c r="F1980" t="s">
        <v>21</v>
      </c>
      <c r="G1980">
        <v>55</v>
      </c>
      <c r="H1980">
        <v>1</v>
      </c>
      <c r="I1980" s="2">
        <f>IFERROR(Table2[[#This Row],[Defects]]/Table2[[#This Row],[Units Produced]],"")</f>
        <v>1.8181818181818181E-2</v>
      </c>
      <c r="J1980">
        <v>19.05</v>
      </c>
      <c r="K1980" s="4">
        <f>IFERROR(Table2[[#This Row],[Units Produced]]/Table2[[#This Row],[Production Time Hours]],"")</f>
        <v>2.8871391076115485</v>
      </c>
      <c r="L1980">
        <v>17.079999999999998</v>
      </c>
      <c r="M1980">
        <v>21.83</v>
      </c>
      <c r="N1980">
        <v>215.94</v>
      </c>
      <c r="O1980">
        <v>3</v>
      </c>
      <c r="Q1980">
        <v>2.34</v>
      </c>
      <c r="R1980">
        <v>0.76</v>
      </c>
      <c r="S1980">
        <v>0.03</v>
      </c>
      <c r="T1980">
        <v>1.89</v>
      </c>
      <c r="U1980">
        <v>2</v>
      </c>
      <c r="V1980">
        <v>22.2</v>
      </c>
      <c r="W1980">
        <v>53.3</v>
      </c>
    </row>
    <row r="1981" spans="1:23" ht="16.5" x14ac:dyDescent="0.3">
      <c r="A1981" s="3">
        <v>1980</v>
      </c>
      <c r="B1981" s="1">
        <v>45810</v>
      </c>
      <c r="C1981" s="1" t="s">
        <v>61</v>
      </c>
      <c r="D1981" t="s">
        <v>24</v>
      </c>
      <c r="E1981">
        <v>10</v>
      </c>
      <c r="F1981" t="s">
        <v>21</v>
      </c>
      <c r="G1981">
        <v>175</v>
      </c>
      <c r="H1981">
        <v>9</v>
      </c>
      <c r="I1981" s="2">
        <f>IFERROR(Table2[[#This Row],[Defects]]/Table2[[#This Row],[Units Produced]],"")</f>
        <v>5.1428571428571428E-2</v>
      </c>
      <c r="J1981">
        <v>3.04</v>
      </c>
      <c r="K1981" s="4">
        <f>IFERROR(Table2[[#This Row],[Units Produced]]/Table2[[#This Row],[Production Time Hours]],"")</f>
        <v>57.565789473684212</v>
      </c>
      <c r="L1981">
        <v>12.6</v>
      </c>
      <c r="M1981">
        <v>26.87</v>
      </c>
      <c r="N1981">
        <v>214.97</v>
      </c>
      <c r="O1981">
        <v>3</v>
      </c>
      <c r="P1981">
        <v>0.17</v>
      </c>
      <c r="Q1981">
        <v>1.68</v>
      </c>
      <c r="R1981">
        <v>2.5</v>
      </c>
      <c r="S1981">
        <v>4.4999999999999998E-2</v>
      </c>
      <c r="T1981">
        <v>0.28999999999999998</v>
      </c>
      <c r="U1981">
        <v>1</v>
      </c>
      <c r="V1981">
        <v>22.3</v>
      </c>
      <c r="W1981">
        <v>41.8</v>
      </c>
    </row>
    <row r="1982" spans="1:23" ht="16.5" x14ac:dyDescent="0.3">
      <c r="A1982" s="3">
        <v>1981</v>
      </c>
      <c r="B1982" s="1">
        <v>45811</v>
      </c>
      <c r="C1982" s="1" t="s">
        <v>61</v>
      </c>
      <c r="D1982" t="s">
        <v>20</v>
      </c>
      <c r="E1982">
        <v>3</v>
      </c>
      <c r="F1982" t="s">
        <v>23</v>
      </c>
      <c r="G1982">
        <v>52</v>
      </c>
      <c r="I1982" s="2">
        <f>IFERROR(Table2[[#This Row],[Defects]]/Table2[[#This Row],[Units Produced]],"")</f>
        <v>0</v>
      </c>
      <c r="J1982">
        <v>20.05</v>
      </c>
      <c r="K1982" s="4">
        <f>IFERROR(Table2[[#This Row],[Units Produced]]/Table2[[#This Row],[Production Time Hours]],"")</f>
        <v>2.5935162094763093</v>
      </c>
      <c r="L1982">
        <v>26.61</v>
      </c>
      <c r="M1982">
        <v>19.52</v>
      </c>
      <c r="N1982">
        <v>181.5</v>
      </c>
      <c r="O1982">
        <v>4</v>
      </c>
      <c r="P1982">
        <v>3.19</v>
      </c>
      <c r="Q1982">
        <v>1.34</v>
      </c>
      <c r="R1982">
        <v>0.55000000000000004</v>
      </c>
      <c r="S1982">
        <v>4.3999999999999997E-2</v>
      </c>
      <c r="T1982">
        <v>1.88</v>
      </c>
      <c r="U1982">
        <v>0</v>
      </c>
      <c r="V1982">
        <v>18.899999999999999</v>
      </c>
      <c r="W1982">
        <v>59.7</v>
      </c>
    </row>
    <row r="1983" spans="1:23" ht="16.5" x14ac:dyDescent="0.3">
      <c r="A1983" s="3">
        <v>1982</v>
      </c>
      <c r="B1983" s="1">
        <v>45812</v>
      </c>
      <c r="C1983" s="1" t="s">
        <v>61</v>
      </c>
      <c r="D1983" t="s">
        <v>20</v>
      </c>
      <c r="E1983">
        <v>1</v>
      </c>
      <c r="F1983" t="s">
        <v>21</v>
      </c>
      <c r="G1983">
        <v>141</v>
      </c>
      <c r="H1983">
        <v>9</v>
      </c>
      <c r="I1983" s="2">
        <f>IFERROR(Table2[[#This Row],[Defects]]/Table2[[#This Row],[Units Produced]],"")</f>
        <v>6.3829787234042548E-2</v>
      </c>
      <c r="J1983">
        <v>14.11</v>
      </c>
      <c r="K1983" s="4">
        <f>IFERROR(Table2[[#This Row],[Units Produced]]/Table2[[#This Row],[Production Time Hours]],"")</f>
        <v>9.9929128277817156</v>
      </c>
      <c r="L1983">
        <v>49.56</v>
      </c>
      <c r="M1983">
        <v>28.94</v>
      </c>
      <c r="N1983">
        <v>318.08999999999997</v>
      </c>
      <c r="O1983">
        <v>2</v>
      </c>
      <c r="P1983">
        <v>3.56</v>
      </c>
      <c r="Q1983">
        <v>1.1100000000000001</v>
      </c>
      <c r="R1983">
        <v>1.55</v>
      </c>
      <c r="S1983">
        <v>1.7000000000000001E-2</v>
      </c>
      <c r="T1983">
        <v>1.1399999999999999</v>
      </c>
      <c r="U1983">
        <v>2</v>
      </c>
      <c r="V1983">
        <v>19.5</v>
      </c>
      <c r="W1983">
        <v>54</v>
      </c>
    </row>
    <row r="1984" spans="1:23" ht="16.5" x14ac:dyDescent="0.3">
      <c r="A1984" s="3">
        <v>1983</v>
      </c>
      <c r="B1984" s="1">
        <v>45813</v>
      </c>
      <c r="C1984" s="1" t="s">
        <v>61</v>
      </c>
      <c r="D1984" t="s">
        <v>24</v>
      </c>
      <c r="E1984">
        <v>11</v>
      </c>
      <c r="F1984" t="s">
        <v>21</v>
      </c>
      <c r="G1984">
        <v>73</v>
      </c>
      <c r="H1984">
        <v>7</v>
      </c>
      <c r="I1984" s="2">
        <f>IFERROR(Table2[[#This Row],[Defects]]/Table2[[#This Row],[Units Produced]],"")</f>
        <v>9.5890410958904104E-2</v>
      </c>
      <c r="J1984">
        <v>1.43</v>
      </c>
      <c r="K1984" s="4">
        <f>IFERROR(Table2[[#This Row],[Units Produced]]/Table2[[#This Row],[Production Time Hours]],"")</f>
        <v>51.048951048951054</v>
      </c>
      <c r="L1984">
        <v>28.22</v>
      </c>
      <c r="M1984">
        <v>16.079999999999998</v>
      </c>
      <c r="N1984">
        <v>108.56</v>
      </c>
      <c r="O1984">
        <v>4</v>
      </c>
      <c r="P1984">
        <v>0.56999999999999995</v>
      </c>
      <c r="Q1984">
        <v>2.16</v>
      </c>
      <c r="R1984">
        <v>1.81</v>
      </c>
      <c r="S1984">
        <v>1.2999999999999999E-2</v>
      </c>
      <c r="T1984">
        <v>1.1399999999999999</v>
      </c>
      <c r="U1984">
        <v>1</v>
      </c>
      <c r="V1984">
        <v>19.3</v>
      </c>
      <c r="W1984">
        <v>49.8</v>
      </c>
    </row>
    <row r="1985" spans="1:23" ht="16.5" x14ac:dyDescent="0.3">
      <c r="A1985" s="3">
        <v>1984</v>
      </c>
      <c r="B1985" s="1">
        <v>45814</v>
      </c>
      <c r="C1985" s="1" t="s">
        <v>61</v>
      </c>
      <c r="D1985" t="s">
        <v>22</v>
      </c>
      <c r="E1985">
        <v>6</v>
      </c>
      <c r="F1985" t="s">
        <v>23</v>
      </c>
      <c r="G1985">
        <v>61</v>
      </c>
      <c r="H1985">
        <v>4</v>
      </c>
      <c r="I1985" s="2">
        <f>IFERROR(Table2[[#This Row],[Defects]]/Table2[[#This Row],[Units Produced]],"")</f>
        <v>6.5573770491803282E-2</v>
      </c>
      <c r="J1985">
        <v>6.84</v>
      </c>
      <c r="K1985" s="4">
        <f>IFERROR(Table2[[#This Row],[Units Produced]]/Table2[[#This Row],[Production Time Hours]],"")</f>
        <v>8.9181286549707597</v>
      </c>
      <c r="L1985">
        <v>35.799999999999997</v>
      </c>
      <c r="M1985">
        <v>28.17</v>
      </c>
      <c r="N1985">
        <v>151.21</v>
      </c>
      <c r="O1985">
        <v>2</v>
      </c>
      <c r="P1985">
        <v>7.0000000000000007E-2</v>
      </c>
      <c r="Q1985">
        <v>1.21</v>
      </c>
      <c r="R1985">
        <v>1.51</v>
      </c>
      <c r="S1985">
        <v>2.8000000000000001E-2</v>
      </c>
      <c r="T1985">
        <v>1.47</v>
      </c>
      <c r="U1985">
        <v>2</v>
      </c>
      <c r="V1985">
        <v>23.8</v>
      </c>
      <c r="W1985">
        <v>46.5</v>
      </c>
    </row>
    <row r="1986" spans="1:23" ht="16.5" x14ac:dyDescent="0.3">
      <c r="A1986" s="3">
        <v>1985</v>
      </c>
      <c r="B1986" s="1">
        <v>45815</v>
      </c>
      <c r="C1986" s="1" t="s">
        <v>61</v>
      </c>
      <c r="D1986" t="s">
        <v>27</v>
      </c>
      <c r="E1986">
        <v>19</v>
      </c>
      <c r="F1986" t="s">
        <v>25</v>
      </c>
      <c r="G1986">
        <v>85</v>
      </c>
      <c r="H1986">
        <v>6</v>
      </c>
      <c r="I1986" s="2">
        <f>IFERROR(Table2[[#This Row],[Defects]]/Table2[[#This Row],[Units Produced]],"")</f>
        <v>7.0588235294117646E-2</v>
      </c>
      <c r="J1986">
        <v>12.1</v>
      </c>
      <c r="K1986" s="4">
        <f>IFERROR(Table2[[#This Row],[Units Produced]]/Table2[[#This Row],[Production Time Hours]],"")</f>
        <v>7.0247933884297522</v>
      </c>
      <c r="L1986">
        <v>31.51</v>
      </c>
      <c r="M1986">
        <v>20.03</v>
      </c>
      <c r="N1986">
        <v>344.75</v>
      </c>
      <c r="O1986">
        <v>3</v>
      </c>
      <c r="P1986">
        <v>2.77</v>
      </c>
      <c r="Q1986">
        <v>0.04</v>
      </c>
      <c r="R1986">
        <v>1.52</v>
      </c>
      <c r="S1986">
        <v>3.3000000000000002E-2</v>
      </c>
      <c r="T1986">
        <v>1.52</v>
      </c>
      <c r="U1986">
        <v>0</v>
      </c>
      <c r="V1986">
        <v>22.6</v>
      </c>
      <c r="W1986">
        <v>42.5</v>
      </c>
    </row>
    <row r="1987" spans="1:23" ht="16.5" x14ac:dyDescent="0.3">
      <c r="A1987" s="3">
        <v>1986</v>
      </c>
      <c r="B1987" s="1">
        <v>45816</v>
      </c>
      <c r="C1987" s="1" t="s">
        <v>61</v>
      </c>
      <c r="D1987" t="s">
        <v>26</v>
      </c>
      <c r="E1987">
        <v>13</v>
      </c>
      <c r="F1987" t="s">
        <v>25</v>
      </c>
      <c r="G1987">
        <v>97</v>
      </c>
      <c r="H1987">
        <v>5</v>
      </c>
      <c r="I1987" s="2">
        <f>IFERROR(Table2[[#This Row],[Defects]]/Table2[[#This Row],[Units Produced]],"")</f>
        <v>5.1546391752577317E-2</v>
      </c>
      <c r="J1987">
        <v>15.78</v>
      </c>
      <c r="K1987" s="4">
        <f>IFERROR(Table2[[#This Row],[Units Produced]]/Table2[[#This Row],[Production Time Hours]],"")</f>
        <v>6.1470215462610902</v>
      </c>
      <c r="L1987">
        <v>45.83</v>
      </c>
      <c r="M1987">
        <v>15.07</v>
      </c>
      <c r="N1987">
        <v>294.05</v>
      </c>
      <c r="O1987">
        <v>2</v>
      </c>
      <c r="P1987">
        <v>4.33</v>
      </c>
      <c r="Q1987">
        <v>0.94</v>
      </c>
      <c r="R1987">
        <v>1.45</v>
      </c>
      <c r="S1987">
        <v>4.7E-2</v>
      </c>
      <c r="T1987">
        <v>0.48</v>
      </c>
      <c r="U1987">
        <v>2</v>
      </c>
      <c r="V1987">
        <v>22.1</v>
      </c>
      <c r="W1987">
        <v>56.4</v>
      </c>
    </row>
    <row r="1988" spans="1:23" ht="16.5" x14ac:dyDescent="0.3">
      <c r="A1988" s="3">
        <v>1987</v>
      </c>
      <c r="B1988" s="1">
        <v>45817</v>
      </c>
      <c r="C1988" s="1" t="s">
        <v>61</v>
      </c>
      <c r="D1988" t="s">
        <v>22</v>
      </c>
      <c r="E1988">
        <v>8</v>
      </c>
      <c r="F1988" t="s">
        <v>23</v>
      </c>
      <c r="G1988">
        <v>86</v>
      </c>
      <c r="H1988">
        <v>9</v>
      </c>
      <c r="I1988" s="2">
        <f>IFERROR(Table2[[#This Row],[Defects]]/Table2[[#This Row],[Units Produced]],"")</f>
        <v>0.10465116279069768</v>
      </c>
      <c r="J1988">
        <v>16.5</v>
      </c>
      <c r="K1988" s="4">
        <f>IFERROR(Table2[[#This Row],[Units Produced]]/Table2[[#This Row],[Production Time Hours]],"")</f>
        <v>5.2121212121212119</v>
      </c>
      <c r="L1988">
        <v>44.77</v>
      </c>
      <c r="M1988">
        <v>19.46</v>
      </c>
      <c r="N1988">
        <v>397.9</v>
      </c>
      <c r="O1988">
        <v>4</v>
      </c>
      <c r="P1988">
        <v>3.74</v>
      </c>
      <c r="Q1988">
        <v>2.72</v>
      </c>
      <c r="R1988">
        <v>1.67</v>
      </c>
      <c r="S1988">
        <v>4.4999999999999998E-2</v>
      </c>
      <c r="T1988">
        <v>1.61</v>
      </c>
      <c r="U1988">
        <v>2</v>
      </c>
      <c r="V1988">
        <v>24.9</v>
      </c>
      <c r="W1988">
        <v>54.3</v>
      </c>
    </row>
    <row r="1989" spans="1:23" ht="16.5" x14ac:dyDescent="0.3">
      <c r="A1989" s="3">
        <v>1988</v>
      </c>
      <c r="B1989" s="1">
        <v>45818</v>
      </c>
      <c r="C1989" s="1" t="s">
        <v>61</v>
      </c>
      <c r="D1989" t="s">
        <v>26</v>
      </c>
      <c r="E1989">
        <v>16</v>
      </c>
      <c r="F1989" t="s">
        <v>21</v>
      </c>
      <c r="G1989">
        <v>113</v>
      </c>
      <c r="H1989">
        <v>1</v>
      </c>
      <c r="I1989" s="2">
        <f>IFERROR(Table2[[#This Row],[Defects]]/Table2[[#This Row],[Units Produced]],"")</f>
        <v>8.8495575221238937E-3</v>
      </c>
      <c r="J1989">
        <v>21.58</v>
      </c>
      <c r="K1989" s="4">
        <f>IFERROR(Table2[[#This Row],[Units Produced]]/Table2[[#This Row],[Production Time Hours]],"")</f>
        <v>5.2363299351251165</v>
      </c>
      <c r="L1989">
        <v>48.46</v>
      </c>
      <c r="M1989">
        <v>27.17</v>
      </c>
      <c r="N1989">
        <v>396.98</v>
      </c>
      <c r="O1989">
        <v>2</v>
      </c>
      <c r="P1989">
        <v>2.5099999999999998</v>
      </c>
      <c r="Q1989">
        <v>1.1100000000000001</v>
      </c>
      <c r="R1989">
        <v>1.43</v>
      </c>
      <c r="S1989">
        <v>4.2000000000000003E-2</v>
      </c>
      <c r="T1989">
        <v>1.63</v>
      </c>
      <c r="U1989">
        <v>1</v>
      </c>
      <c r="V1989">
        <v>23</v>
      </c>
      <c r="W1989">
        <v>34</v>
      </c>
    </row>
    <row r="1990" spans="1:23" ht="16.5" x14ac:dyDescent="0.3">
      <c r="A1990" s="3">
        <v>1989</v>
      </c>
      <c r="B1990" s="1">
        <v>45819</v>
      </c>
      <c r="C1990" s="1" t="s">
        <v>61</v>
      </c>
      <c r="D1990" t="s">
        <v>26</v>
      </c>
      <c r="E1990">
        <v>13</v>
      </c>
      <c r="F1990" t="s">
        <v>23</v>
      </c>
      <c r="G1990">
        <v>131</v>
      </c>
      <c r="H1990">
        <v>3</v>
      </c>
      <c r="I1990" s="2">
        <f>IFERROR(Table2[[#This Row],[Defects]]/Table2[[#This Row],[Units Produced]],"")</f>
        <v>2.2900763358778626E-2</v>
      </c>
      <c r="J1990">
        <v>11.08</v>
      </c>
      <c r="K1990" s="4">
        <f>IFERROR(Table2[[#This Row],[Units Produced]]/Table2[[#This Row],[Production Time Hours]],"")</f>
        <v>11.823104693140793</v>
      </c>
      <c r="L1990">
        <v>34.4</v>
      </c>
      <c r="M1990">
        <v>16.440000000000001</v>
      </c>
      <c r="N1990">
        <v>273.79000000000002</v>
      </c>
      <c r="O1990">
        <v>1</v>
      </c>
      <c r="Q1990">
        <v>0.12</v>
      </c>
      <c r="R1990">
        <v>1.64</v>
      </c>
      <c r="S1990">
        <v>4.8000000000000001E-2</v>
      </c>
      <c r="T1990">
        <v>0.37</v>
      </c>
      <c r="U1990">
        <v>1</v>
      </c>
      <c r="V1990">
        <v>24.6</v>
      </c>
      <c r="W1990">
        <v>50.7</v>
      </c>
    </row>
    <row r="1991" spans="1:23" ht="16.5" x14ac:dyDescent="0.3">
      <c r="A1991" s="3">
        <v>1990</v>
      </c>
      <c r="B1991" s="1">
        <v>45820</v>
      </c>
      <c r="C1991" s="1" t="s">
        <v>61</v>
      </c>
      <c r="D1991" t="s">
        <v>27</v>
      </c>
      <c r="E1991">
        <v>17</v>
      </c>
      <c r="F1991" t="s">
        <v>25</v>
      </c>
      <c r="G1991">
        <v>180</v>
      </c>
      <c r="H1991">
        <v>6</v>
      </c>
      <c r="I1991" s="2">
        <f>IFERROR(Table2[[#This Row],[Defects]]/Table2[[#This Row],[Units Produced]],"")</f>
        <v>3.3333333333333333E-2</v>
      </c>
      <c r="J1991">
        <v>1.29</v>
      </c>
      <c r="K1991" s="4">
        <f>IFERROR(Table2[[#This Row],[Units Produced]]/Table2[[#This Row],[Production Time Hours]],"")</f>
        <v>139.53488372093022</v>
      </c>
      <c r="L1991">
        <v>32.450000000000003</v>
      </c>
      <c r="M1991">
        <v>24.96</v>
      </c>
      <c r="N1991">
        <v>370.19</v>
      </c>
      <c r="O1991">
        <v>1</v>
      </c>
      <c r="P1991">
        <v>0.13</v>
      </c>
      <c r="Q1991">
        <v>2.19</v>
      </c>
      <c r="R1991">
        <v>0.66</v>
      </c>
      <c r="S1991">
        <v>3.7999999999999999E-2</v>
      </c>
      <c r="T1991">
        <v>1.26</v>
      </c>
      <c r="U1991">
        <v>0</v>
      </c>
      <c r="V1991">
        <v>21.1</v>
      </c>
      <c r="W1991">
        <v>52.2</v>
      </c>
    </row>
    <row r="1992" spans="1:23" ht="16.5" x14ac:dyDescent="0.3">
      <c r="A1992" s="3">
        <v>1991</v>
      </c>
      <c r="B1992" s="1">
        <v>45821</v>
      </c>
      <c r="C1992" s="1" t="s">
        <v>61</v>
      </c>
      <c r="D1992" t="s">
        <v>27</v>
      </c>
      <c r="E1992">
        <v>20</v>
      </c>
      <c r="F1992" t="s">
        <v>23</v>
      </c>
      <c r="G1992">
        <v>122</v>
      </c>
      <c r="H1992">
        <v>6</v>
      </c>
      <c r="I1992" s="2">
        <f>IFERROR(Table2[[#This Row],[Defects]]/Table2[[#This Row],[Units Produced]],"")</f>
        <v>4.9180327868852458E-2</v>
      </c>
      <c r="J1992">
        <v>7.14</v>
      </c>
      <c r="K1992" s="4">
        <f>IFERROR(Table2[[#This Row],[Units Produced]]/Table2[[#This Row],[Production Time Hours]],"")</f>
        <v>17.086834733893557</v>
      </c>
      <c r="L1992">
        <v>12.54</v>
      </c>
      <c r="M1992">
        <v>27.81</v>
      </c>
      <c r="N1992">
        <v>443.99</v>
      </c>
      <c r="O1992">
        <v>2</v>
      </c>
      <c r="P1992">
        <v>3.92</v>
      </c>
      <c r="Q1992">
        <v>0.83</v>
      </c>
      <c r="R1992">
        <v>1.29</v>
      </c>
      <c r="S1992">
        <v>1.6E-2</v>
      </c>
      <c r="T1992">
        <v>1.49</v>
      </c>
      <c r="U1992">
        <v>1</v>
      </c>
      <c r="V1992">
        <v>23.7</v>
      </c>
      <c r="W1992">
        <v>40.299999999999997</v>
      </c>
    </row>
    <row r="1993" spans="1:23" ht="16.5" x14ac:dyDescent="0.3">
      <c r="A1993" s="3">
        <v>1992</v>
      </c>
      <c r="B1993" s="1">
        <v>45822</v>
      </c>
      <c r="C1993" s="1" t="s">
        <v>61</v>
      </c>
      <c r="D1993" t="s">
        <v>20</v>
      </c>
      <c r="E1993">
        <v>3</v>
      </c>
      <c r="F1993" t="s">
        <v>21</v>
      </c>
      <c r="G1993">
        <v>199</v>
      </c>
      <c r="H1993">
        <v>6</v>
      </c>
      <c r="I1993" s="2">
        <f>IFERROR(Table2[[#This Row],[Defects]]/Table2[[#This Row],[Units Produced]],"")</f>
        <v>3.015075376884422E-2</v>
      </c>
      <c r="J1993">
        <v>3.14</v>
      </c>
      <c r="K1993" s="4">
        <f>IFERROR(Table2[[#This Row],[Units Produced]]/Table2[[#This Row],[Production Time Hours]],"")</f>
        <v>63.375796178343947</v>
      </c>
      <c r="L1993">
        <v>22.34</v>
      </c>
      <c r="M1993">
        <v>19.64</v>
      </c>
      <c r="N1993">
        <v>338.82</v>
      </c>
      <c r="O1993">
        <v>3</v>
      </c>
      <c r="P1993">
        <v>1.1399999999999999</v>
      </c>
      <c r="Q1993">
        <v>0.18</v>
      </c>
      <c r="R1993">
        <v>2.4</v>
      </c>
      <c r="S1993">
        <v>4.4999999999999998E-2</v>
      </c>
      <c r="T1993">
        <v>1.17</v>
      </c>
      <c r="U1993">
        <v>2</v>
      </c>
      <c r="V1993">
        <v>20</v>
      </c>
      <c r="W1993">
        <v>44.7</v>
      </c>
    </row>
    <row r="1994" spans="1:23" ht="16.5" x14ac:dyDescent="0.3">
      <c r="A1994" s="3">
        <v>1993</v>
      </c>
      <c r="B1994" s="1">
        <v>45823</v>
      </c>
      <c r="C1994" s="1" t="s">
        <v>61</v>
      </c>
      <c r="D1994" t="s">
        <v>20</v>
      </c>
      <c r="E1994">
        <v>3</v>
      </c>
      <c r="F1994" t="s">
        <v>23</v>
      </c>
      <c r="G1994">
        <v>64</v>
      </c>
      <c r="H1994">
        <v>5</v>
      </c>
      <c r="I1994" s="2">
        <f>IFERROR(Table2[[#This Row],[Defects]]/Table2[[#This Row],[Units Produced]],"")</f>
        <v>7.8125E-2</v>
      </c>
      <c r="J1994">
        <v>20.28</v>
      </c>
      <c r="K1994" s="4">
        <f>IFERROR(Table2[[#This Row],[Units Produced]]/Table2[[#This Row],[Production Time Hours]],"")</f>
        <v>3.1558185404339247</v>
      </c>
      <c r="L1994">
        <v>24.39</v>
      </c>
      <c r="M1994">
        <v>21.58</v>
      </c>
      <c r="N1994">
        <v>487.37</v>
      </c>
      <c r="O1994">
        <v>1</v>
      </c>
      <c r="P1994">
        <v>4.9400000000000004</v>
      </c>
      <c r="Q1994">
        <v>2.4</v>
      </c>
      <c r="R1994">
        <v>1.58</v>
      </c>
      <c r="S1994">
        <v>3.7999999999999999E-2</v>
      </c>
      <c r="T1994">
        <v>0.61</v>
      </c>
      <c r="U1994">
        <v>1</v>
      </c>
      <c r="V1994">
        <v>20</v>
      </c>
      <c r="W1994">
        <v>48.1</v>
      </c>
    </row>
    <row r="1995" spans="1:23" ht="16.5" x14ac:dyDescent="0.3">
      <c r="A1995" s="3">
        <v>1994</v>
      </c>
      <c r="B1995" s="1">
        <v>45824</v>
      </c>
      <c r="C1995" s="1" t="s">
        <v>61</v>
      </c>
      <c r="D1995" t="s">
        <v>27</v>
      </c>
      <c r="E1995">
        <v>20</v>
      </c>
      <c r="F1995" t="s">
        <v>23</v>
      </c>
      <c r="G1995">
        <v>161</v>
      </c>
      <c r="I1995" s="2">
        <f>IFERROR(Table2[[#This Row],[Defects]]/Table2[[#This Row],[Units Produced]],"")</f>
        <v>0</v>
      </c>
      <c r="J1995">
        <v>4.45</v>
      </c>
      <c r="K1995" s="4">
        <f>IFERROR(Table2[[#This Row],[Units Produced]]/Table2[[#This Row],[Production Time Hours]],"")</f>
        <v>36.179775280898873</v>
      </c>
      <c r="L1995">
        <v>30.16</v>
      </c>
      <c r="M1995">
        <v>15.18</v>
      </c>
      <c r="N1995">
        <v>497.47</v>
      </c>
      <c r="O1995">
        <v>1</v>
      </c>
      <c r="P1995">
        <v>0.36</v>
      </c>
      <c r="Q1995">
        <v>0.02</v>
      </c>
      <c r="R1995">
        <v>2.4300000000000002</v>
      </c>
      <c r="S1995">
        <v>4.1000000000000002E-2</v>
      </c>
      <c r="T1995">
        <v>0.56999999999999995</v>
      </c>
      <c r="U1995">
        <v>2</v>
      </c>
      <c r="V1995">
        <v>23.8</v>
      </c>
      <c r="W1995">
        <v>36.799999999999997</v>
      </c>
    </row>
    <row r="1996" spans="1:23" ht="16.5" x14ac:dyDescent="0.3">
      <c r="A1996" s="3">
        <v>1995</v>
      </c>
      <c r="B1996" s="1">
        <v>45825</v>
      </c>
      <c r="C1996" s="1" t="s">
        <v>61</v>
      </c>
      <c r="D1996" t="s">
        <v>26</v>
      </c>
      <c r="E1996">
        <v>15</v>
      </c>
      <c r="F1996" t="s">
        <v>23</v>
      </c>
      <c r="G1996">
        <v>124</v>
      </c>
      <c r="H1996">
        <v>3</v>
      </c>
      <c r="I1996" s="2">
        <f>IFERROR(Table2[[#This Row],[Defects]]/Table2[[#This Row],[Units Produced]],"")</f>
        <v>2.4193548387096774E-2</v>
      </c>
      <c r="J1996">
        <v>9.24</v>
      </c>
      <c r="K1996" s="4">
        <f>IFERROR(Table2[[#This Row],[Units Produced]]/Table2[[#This Row],[Production Time Hours]],"")</f>
        <v>13.419913419913419</v>
      </c>
      <c r="L1996">
        <v>14.92</v>
      </c>
      <c r="M1996">
        <v>18.260000000000002</v>
      </c>
      <c r="N1996">
        <v>305.29000000000002</v>
      </c>
      <c r="O1996">
        <v>3</v>
      </c>
      <c r="P1996">
        <v>4.4400000000000004</v>
      </c>
      <c r="Q1996">
        <v>0.48</v>
      </c>
      <c r="R1996">
        <v>1.21</v>
      </c>
      <c r="S1996">
        <v>3.2000000000000001E-2</v>
      </c>
      <c r="T1996">
        <v>1.95</v>
      </c>
      <c r="U1996">
        <v>0</v>
      </c>
      <c r="V1996">
        <v>24.1</v>
      </c>
      <c r="W1996">
        <v>32.200000000000003</v>
      </c>
    </row>
    <row r="1997" spans="1:23" ht="16.5" x14ac:dyDescent="0.3">
      <c r="A1997" s="3">
        <v>1996</v>
      </c>
      <c r="B1997" s="1">
        <v>45826</v>
      </c>
      <c r="C1997" s="1" t="s">
        <v>61</v>
      </c>
      <c r="D1997" t="s">
        <v>26</v>
      </c>
      <c r="E1997">
        <v>13</v>
      </c>
      <c r="F1997" t="s">
        <v>25</v>
      </c>
      <c r="G1997">
        <v>140</v>
      </c>
      <c r="H1997">
        <v>1</v>
      </c>
      <c r="I1997" s="2">
        <f>IFERROR(Table2[[#This Row],[Defects]]/Table2[[#This Row],[Units Produced]],"")</f>
        <v>7.1428571428571426E-3</v>
      </c>
      <c r="J1997">
        <v>4.34</v>
      </c>
      <c r="K1997" s="4">
        <f>IFERROR(Table2[[#This Row],[Units Produced]]/Table2[[#This Row],[Production Time Hours]],"")</f>
        <v>32.258064516129032</v>
      </c>
      <c r="L1997">
        <v>31.44</v>
      </c>
      <c r="M1997">
        <v>17.97</v>
      </c>
      <c r="N1997">
        <v>204.17</v>
      </c>
      <c r="O1997">
        <v>2</v>
      </c>
      <c r="P1997">
        <v>1.23</v>
      </c>
      <c r="Q1997">
        <v>0.59</v>
      </c>
      <c r="R1997">
        <v>0.63</v>
      </c>
      <c r="S1997">
        <v>4.2999999999999997E-2</v>
      </c>
      <c r="T1997">
        <v>1.68</v>
      </c>
      <c r="U1997">
        <v>2</v>
      </c>
      <c r="V1997">
        <v>20.7</v>
      </c>
      <c r="W1997">
        <v>31.5</v>
      </c>
    </row>
    <row r="1998" spans="1:23" ht="16.5" x14ac:dyDescent="0.3">
      <c r="A1998" s="3">
        <v>1997</v>
      </c>
      <c r="B1998" s="1">
        <v>45827</v>
      </c>
      <c r="C1998" s="1" t="s">
        <v>61</v>
      </c>
      <c r="D1998" t="s">
        <v>20</v>
      </c>
      <c r="E1998">
        <v>3</v>
      </c>
      <c r="F1998" t="s">
        <v>23</v>
      </c>
      <c r="G1998">
        <v>174</v>
      </c>
      <c r="I1998" s="2">
        <f>IFERROR(Table2[[#This Row],[Defects]]/Table2[[#This Row],[Units Produced]],"")</f>
        <v>0</v>
      </c>
      <c r="J1998">
        <v>12.88</v>
      </c>
      <c r="K1998" s="4">
        <f>IFERROR(Table2[[#This Row],[Units Produced]]/Table2[[#This Row],[Production Time Hours]],"")</f>
        <v>13.509316770186334</v>
      </c>
      <c r="L1998">
        <v>20.54</v>
      </c>
      <c r="M1998">
        <v>27.54</v>
      </c>
      <c r="N1998">
        <v>415.22</v>
      </c>
      <c r="O1998">
        <v>3</v>
      </c>
      <c r="P1998">
        <v>4.51</v>
      </c>
      <c r="Q1998">
        <v>2.0699999999999998</v>
      </c>
      <c r="R1998">
        <v>0.54</v>
      </c>
      <c r="S1998">
        <v>1.4E-2</v>
      </c>
      <c r="T1998">
        <v>0.52</v>
      </c>
      <c r="U1998">
        <v>0</v>
      </c>
      <c r="V1998">
        <v>18.899999999999999</v>
      </c>
      <c r="W1998">
        <v>35.5</v>
      </c>
    </row>
    <row r="1999" spans="1:23" ht="16.5" x14ac:dyDescent="0.3">
      <c r="A1999" s="3">
        <v>1998</v>
      </c>
      <c r="B1999" s="1">
        <v>45828</v>
      </c>
      <c r="C1999" s="1" t="s">
        <v>61</v>
      </c>
      <c r="D1999" t="s">
        <v>24</v>
      </c>
      <c r="E1999">
        <v>12</v>
      </c>
      <c r="F1999" t="s">
        <v>21</v>
      </c>
      <c r="G1999">
        <v>83</v>
      </c>
      <c r="H1999">
        <v>3</v>
      </c>
      <c r="I1999" s="2">
        <f>IFERROR(Table2[[#This Row],[Defects]]/Table2[[#This Row],[Units Produced]],"")</f>
        <v>3.614457831325301E-2</v>
      </c>
      <c r="J1999">
        <v>5.5</v>
      </c>
      <c r="K1999" s="4">
        <f>IFERROR(Table2[[#This Row],[Units Produced]]/Table2[[#This Row],[Production Time Hours]],"")</f>
        <v>15.090909090909092</v>
      </c>
      <c r="L1999">
        <v>48.79</v>
      </c>
      <c r="M1999">
        <v>28.38</v>
      </c>
      <c r="N1999">
        <v>169.64</v>
      </c>
      <c r="O1999">
        <v>3</v>
      </c>
      <c r="P1999">
        <v>2.1800000000000002</v>
      </c>
      <c r="Q1999">
        <v>0.34</v>
      </c>
      <c r="R1999">
        <v>2.31</v>
      </c>
      <c r="S1999">
        <v>3.7999999999999999E-2</v>
      </c>
      <c r="T1999">
        <v>1.62</v>
      </c>
      <c r="U1999">
        <v>1</v>
      </c>
      <c r="V1999">
        <v>20.3</v>
      </c>
      <c r="W1999">
        <v>58.7</v>
      </c>
    </row>
    <row r="2000" spans="1:23" ht="16.5" x14ac:dyDescent="0.3">
      <c r="A2000" s="3">
        <v>1999</v>
      </c>
      <c r="B2000" s="1">
        <v>45829</v>
      </c>
      <c r="C2000" s="1" t="s">
        <v>61</v>
      </c>
      <c r="D2000" t="s">
        <v>27</v>
      </c>
      <c r="E2000">
        <v>19</v>
      </c>
      <c r="F2000" t="s">
        <v>25</v>
      </c>
      <c r="G2000">
        <v>85</v>
      </c>
      <c r="H2000">
        <v>12</v>
      </c>
      <c r="I2000" s="2">
        <f>IFERROR(Table2[[#This Row],[Defects]]/Table2[[#This Row],[Units Produced]],"")</f>
        <v>0.14117647058823529</v>
      </c>
      <c r="J2000">
        <v>18.57</v>
      </c>
      <c r="K2000" s="4">
        <f>IFERROR(Table2[[#This Row],[Units Produced]]/Table2[[#This Row],[Production Time Hours]],"")</f>
        <v>4.5772751750134626</v>
      </c>
      <c r="L2000">
        <v>18.260000000000002</v>
      </c>
      <c r="M2000">
        <v>23.07</v>
      </c>
      <c r="N2000">
        <v>409.57</v>
      </c>
      <c r="O2000">
        <v>4</v>
      </c>
      <c r="P2000">
        <v>1.1599999999999999</v>
      </c>
      <c r="Q2000">
        <v>2.11</v>
      </c>
      <c r="R2000">
        <v>1.08</v>
      </c>
      <c r="S2000">
        <v>2.7E-2</v>
      </c>
      <c r="T2000">
        <v>0.61</v>
      </c>
      <c r="U2000">
        <v>2</v>
      </c>
      <c r="V2000">
        <v>19.3</v>
      </c>
      <c r="W2000">
        <v>33.6</v>
      </c>
    </row>
    <row r="2001" spans="1:23" ht="16.5" x14ac:dyDescent="0.3">
      <c r="A2001" s="3">
        <v>2000</v>
      </c>
      <c r="B2001" s="1">
        <v>45830</v>
      </c>
      <c r="C2001" s="1" t="s">
        <v>61</v>
      </c>
      <c r="D2001" t="s">
        <v>27</v>
      </c>
      <c r="E2001">
        <v>20</v>
      </c>
      <c r="F2001" t="s">
        <v>25</v>
      </c>
      <c r="G2001">
        <v>55</v>
      </c>
      <c r="H2001">
        <v>3</v>
      </c>
      <c r="I2001" s="2">
        <f>IFERROR(Table2[[#This Row],[Defects]]/Table2[[#This Row],[Units Produced]],"")</f>
        <v>5.4545454545454543E-2</v>
      </c>
      <c r="J2001">
        <v>12.29</v>
      </c>
      <c r="K2001" s="4">
        <f>IFERROR(Table2[[#This Row],[Units Produced]]/Table2[[#This Row],[Production Time Hours]],"")</f>
        <v>4.4751830756712776</v>
      </c>
      <c r="L2001">
        <v>16.96</v>
      </c>
      <c r="M2001">
        <v>23.73</v>
      </c>
      <c r="N2001">
        <v>277.47000000000003</v>
      </c>
      <c r="O2001">
        <v>1</v>
      </c>
      <c r="Q2001">
        <v>0.95</v>
      </c>
      <c r="R2001">
        <v>1.02</v>
      </c>
      <c r="S2001">
        <v>1.7999999999999999E-2</v>
      </c>
      <c r="T2001">
        <v>1.89</v>
      </c>
      <c r="U2001">
        <v>0</v>
      </c>
      <c r="V2001">
        <v>22.3</v>
      </c>
      <c r="W2001">
        <v>51.6</v>
      </c>
    </row>
    <row r="2002" spans="1:23" ht="16.5" x14ac:dyDescent="0.3">
      <c r="A2002" s="3">
        <v>2001</v>
      </c>
      <c r="B2002" s="1">
        <v>45831</v>
      </c>
      <c r="C2002" s="1" t="s">
        <v>61</v>
      </c>
      <c r="D2002" t="s">
        <v>27</v>
      </c>
      <c r="E2002">
        <v>19</v>
      </c>
      <c r="F2002" t="s">
        <v>25</v>
      </c>
      <c r="G2002">
        <v>61</v>
      </c>
      <c r="H2002">
        <v>1</v>
      </c>
      <c r="I2002" s="2">
        <f>IFERROR(Table2[[#This Row],[Defects]]/Table2[[#This Row],[Units Produced]],"")</f>
        <v>1.6393442622950821E-2</v>
      </c>
      <c r="J2002">
        <v>12.41</v>
      </c>
      <c r="K2002" s="4">
        <f>IFERROR(Table2[[#This Row],[Units Produced]]/Table2[[#This Row],[Production Time Hours]],"")</f>
        <v>4.9153908138597906</v>
      </c>
      <c r="L2002">
        <v>30.57</v>
      </c>
      <c r="M2002">
        <v>16</v>
      </c>
      <c r="N2002">
        <v>411.48</v>
      </c>
      <c r="O2002">
        <v>3</v>
      </c>
      <c r="Q2002">
        <v>1.54</v>
      </c>
      <c r="R2002">
        <v>2.2999999999999998</v>
      </c>
      <c r="S2002">
        <v>2.5999999999999999E-2</v>
      </c>
      <c r="T2002">
        <v>1.61</v>
      </c>
      <c r="U2002">
        <v>2</v>
      </c>
      <c r="V2002">
        <v>19.899999999999999</v>
      </c>
      <c r="W2002">
        <v>57.5</v>
      </c>
    </row>
    <row r="2003" spans="1:23" ht="16.5" x14ac:dyDescent="0.3">
      <c r="A2003" s="3">
        <v>2002</v>
      </c>
      <c r="B2003" s="1">
        <v>45832</v>
      </c>
      <c r="C2003" s="1" t="s">
        <v>61</v>
      </c>
      <c r="D2003" t="s">
        <v>20</v>
      </c>
      <c r="E2003">
        <v>2</v>
      </c>
      <c r="F2003" t="s">
        <v>21</v>
      </c>
      <c r="G2003">
        <v>63</v>
      </c>
      <c r="H2003">
        <v>0</v>
      </c>
      <c r="I2003" s="2">
        <f>IFERROR(Table2[[#This Row],[Defects]]/Table2[[#This Row],[Units Produced]],"")</f>
        <v>0</v>
      </c>
      <c r="J2003">
        <v>22.88</v>
      </c>
      <c r="K2003" s="4">
        <f>IFERROR(Table2[[#This Row],[Units Produced]]/Table2[[#This Row],[Production Time Hours]],"")</f>
        <v>2.7534965034965038</v>
      </c>
      <c r="L2003">
        <v>47.03</v>
      </c>
      <c r="M2003">
        <v>23.33</v>
      </c>
      <c r="N2003">
        <v>219.19</v>
      </c>
      <c r="O2003">
        <v>2</v>
      </c>
      <c r="P2003">
        <v>4.71</v>
      </c>
      <c r="Q2003">
        <v>2.4500000000000002</v>
      </c>
      <c r="R2003">
        <v>0.83</v>
      </c>
      <c r="S2003">
        <v>4.3999999999999997E-2</v>
      </c>
      <c r="T2003">
        <v>1.62</v>
      </c>
      <c r="U2003">
        <v>1</v>
      </c>
      <c r="V2003">
        <v>23</v>
      </c>
      <c r="W2003">
        <v>44.3</v>
      </c>
    </row>
    <row r="2004" spans="1:23" ht="16.5" x14ac:dyDescent="0.3">
      <c r="A2004" s="3">
        <v>2003</v>
      </c>
      <c r="B2004" s="1">
        <v>45833</v>
      </c>
      <c r="C2004" s="1" t="s">
        <v>61</v>
      </c>
      <c r="D2004" t="s">
        <v>27</v>
      </c>
      <c r="E2004">
        <v>18</v>
      </c>
      <c r="F2004" t="s">
        <v>21</v>
      </c>
      <c r="G2004">
        <v>149</v>
      </c>
      <c r="H2004">
        <v>2</v>
      </c>
      <c r="I2004" s="2">
        <f>IFERROR(Table2[[#This Row],[Defects]]/Table2[[#This Row],[Units Produced]],"")</f>
        <v>1.3422818791946308E-2</v>
      </c>
      <c r="J2004">
        <v>8.39</v>
      </c>
      <c r="K2004" s="4">
        <f>IFERROR(Table2[[#This Row],[Units Produced]]/Table2[[#This Row],[Production Time Hours]],"")</f>
        <v>17.759237187127532</v>
      </c>
      <c r="L2004">
        <v>14.43</v>
      </c>
      <c r="M2004">
        <v>18.84</v>
      </c>
      <c r="N2004">
        <v>281.83999999999997</v>
      </c>
      <c r="O2004">
        <v>2</v>
      </c>
      <c r="P2004">
        <v>1.42</v>
      </c>
      <c r="Q2004">
        <v>1.33</v>
      </c>
      <c r="R2004">
        <v>1.38</v>
      </c>
      <c r="S2004">
        <v>1.9E-2</v>
      </c>
      <c r="T2004">
        <v>0.1</v>
      </c>
      <c r="U2004">
        <v>0</v>
      </c>
      <c r="V2004">
        <v>18.3</v>
      </c>
      <c r="W2004">
        <v>39.1</v>
      </c>
    </row>
    <row r="2005" spans="1:23" ht="16.5" x14ac:dyDescent="0.3">
      <c r="A2005" s="3">
        <v>2004</v>
      </c>
      <c r="B2005" s="1">
        <v>45834</v>
      </c>
      <c r="C2005" s="1" t="s">
        <v>61</v>
      </c>
      <c r="D2005" t="s">
        <v>22</v>
      </c>
      <c r="E2005">
        <v>5</v>
      </c>
      <c r="F2005" t="s">
        <v>23</v>
      </c>
      <c r="G2005">
        <v>199</v>
      </c>
      <c r="H2005">
        <v>3</v>
      </c>
      <c r="I2005" s="2">
        <f>IFERROR(Table2[[#This Row],[Defects]]/Table2[[#This Row],[Units Produced]],"")</f>
        <v>1.507537688442211E-2</v>
      </c>
      <c r="J2005">
        <v>9.76</v>
      </c>
      <c r="K2005" s="4">
        <f>IFERROR(Table2[[#This Row],[Units Produced]]/Table2[[#This Row],[Production Time Hours]],"")</f>
        <v>20.389344262295083</v>
      </c>
      <c r="L2005">
        <v>46.71</v>
      </c>
      <c r="M2005">
        <v>20.73</v>
      </c>
      <c r="N2005">
        <v>434.43</v>
      </c>
      <c r="O2005">
        <v>1</v>
      </c>
      <c r="P2005">
        <v>4.8600000000000003</v>
      </c>
      <c r="Q2005">
        <v>0.46</v>
      </c>
      <c r="R2005">
        <v>2.4</v>
      </c>
      <c r="S2005">
        <v>3.5999999999999997E-2</v>
      </c>
      <c r="T2005">
        <v>0.13</v>
      </c>
      <c r="U2005">
        <v>2</v>
      </c>
      <c r="V2005">
        <v>21.1</v>
      </c>
      <c r="W2005">
        <v>36</v>
      </c>
    </row>
    <row r="2006" spans="1:23" ht="16.5" x14ac:dyDescent="0.3">
      <c r="A2006" s="3">
        <v>2005</v>
      </c>
      <c r="B2006" s="1">
        <v>45835</v>
      </c>
      <c r="C2006" s="1" t="s">
        <v>61</v>
      </c>
      <c r="D2006" t="s">
        <v>20</v>
      </c>
      <c r="E2006">
        <v>4</v>
      </c>
      <c r="F2006" t="s">
        <v>25</v>
      </c>
      <c r="G2006">
        <v>128</v>
      </c>
      <c r="H2006">
        <v>1</v>
      </c>
      <c r="I2006" s="2">
        <f>IFERROR(Table2[[#This Row],[Defects]]/Table2[[#This Row],[Units Produced]],"")</f>
        <v>7.8125E-3</v>
      </c>
      <c r="J2006">
        <v>14.62</v>
      </c>
      <c r="K2006" s="4">
        <f>IFERROR(Table2[[#This Row],[Units Produced]]/Table2[[#This Row],[Production Time Hours]],"")</f>
        <v>8.7551299589603282</v>
      </c>
      <c r="L2006">
        <v>14.31</v>
      </c>
      <c r="M2006">
        <v>22.03</v>
      </c>
      <c r="N2006">
        <v>235.83</v>
      </c>
      <c r="O2006">
        <v>2</v>
      </c>
      <c r="P2006">
        <v>4.16</v>
      </c>
      <c r="Q2006">
        <v>0.41</v>
      </c>
      <c r="R2006">
        <v>1.77</v>
      </c>
      <c r="S2006">
        <v>0.04</v>
      </c>
      <c r="T2006">
        <v>1.63</v>
      </c>
      <c r="U2006">
        <v>1</v>
      </c>
      <c r="V2006">
        <v>18.600000000000001</v>
      </c>
      <c r="W2006">
        <v>43.8</v>
      </c>
    </row>
    <row r="2007" spans="1:23" ht="16.5" x14ac:dyDescent="0.3">
      <c r="A2007" s="3">
        <v>2006</v>
      </c>
      <c r="B2007" s="1">
        <v>45836</v>
      </c>
      <c r="C2007" s="1" t="s">
        <v>61</v>
      </c>
      <c r="D2007" t="s">
        <v>20</v>
      </c>
      <c r="E2007">
        <v>1</v>
      </c>
      <c r="F2007" t="s">
        <v>21</v>
      </c>
      <c r="G2007">
        <v>145</v>
      </c>
      <c r="H2007">
        <v>7</v>
      </c>
      <c r="I2007" s="2">
        <f>IFERROR(Table2[[#This Row],[Defects]]/Table2[[#This Row],[Units Produced]],"")</f>
        <v>4.8275862068965517E-2</v>
      </c>
      <c r="J2007">
        <v>8.85</v>
      </c>
      <c r="K2007" s="4">
        <f>IFERROR(Table2[[#This Row],[Units Produced]]/Table2[[#This Row],[Production Time Hours]],"")</f>
        <v>16.384180790960453</v>
      </c>
      <c r="L2007">
        <v>16.88</v>
      </c>
      <c r="M2007">
        <v>23.76</v>
      </c>
      <c r="N2007">
        <v>262.81</v>
      </c>
      <c r="O2007">
        <v>2</v>
      </c>
      <c r="P2007">
        <v>3.7</v>
      </c>
      <c r="Q2007">
        <v>1.1499999999999999</v>
      </c>
      <c r="R2007">
        <v>2.4300000000000002</v>
      </c>
      <c r="S2007">
        <v>2.3E-2</v>
      </c>
      <c r="T2007">
        <v>0.9</v>
      </c>
      <c r="U2007">
        <v>2</v>
      </c>
      <c r="V2007">
        <v>23.4</v>
      </c>
      <c r="W2007">
        <v>43.8</v>
      </c>
    </row>
    <row r="2008" spans="1:23" ht="16.5" x14ac:dyDescent="0.3">
      <c r="A2008" s="3">
        <v>2007</v>
      </c>
      <c r="B2008" s="1">
        <v>45837</v>
      </c>
      <c r="C2008" s="1" t="s">
        <v>61</v>
      </c>
      <c r="D2008" t="s">
        <v>27</v>
      </c>
      <c r="E2008">
        <v>20</v>
      </c>
      <c r="F2008" t="s">
        <v>21</v>
      </c>
      <c r="G2008">
        <v>143</v>
      </c>
      <c r="H2008">
        <v>6</v>
      </c>
      <c r="I2008" s="2">
        <f>IFERROR(Table2[[#This Row],[Defects]]/Table2[[#This Row],[Units Produced]],"")</f>
        <v>4.195804195804196E-2</v>
      </c>
      <c r="J2008">
        <v>20.07</v>
      </c>
      <c r="K2008" s="4">
        <f>IFERROR(Table2[[#This Row],[Units Produced]]/Table2[[#This Row],[Production Time Hours]],"")</f>
        <v>7.125062282012955</v>
      </c>
      <c r="L2008">
        <v>16.34</v>
      </c>
      <c r="M2008">
        <v>22.7</v>
      </c>
      <c r="N2008">
        <v>330.1</v>
      </c>
      <c r="O2008">
        <v>1</v>
      </c>
      <c r="P2008">
        <v>3.59</v>
      </c>
      <c r="Q2008">
        <v>0.46</v>
      </c>
      <c r="R2008">
        <v>0.98</v>
      </c>
      <c r="S2008">
        <v>2.1000000000000001E-2</v>
      </c>
      <c r="T2008">
        <v>1.87</v>
      </c>
      <c r="U2008">
        <v>1</v>
      </c>
      <c r="V2008">
        <v>20.6</v>
      </c>
      <c r="W2008">
        <v>53.4</v>
      </c>
    </row>
    <row r="2009" spans="1:23" ht="16.5" x14ac:dyDescent="0.3">
      <c r="A2009" s="3">
        <v>2008</v>
      </c>
      <c r="B2009" s="1">
        <v>45838</v>
      </c>
      <c r="C2009" s="1" t="s">
        <v>61</v>
      </c>
      <c r="D2009" t="s">
        <v>20</v>
      </c>
      <c r="E2009">
        <v>1</v>
      </c>
      <c r="F2009" t="s">
        <v>25</v>
      </c>
      <c r="G2009">
        <v>136</v>
      </c>
      <c r="H2009">
        <v>5</v>
      </c>
      <c r="I2009" s="2">
        <f>IFERROR(Table2[[#This Row],[Defects]]/Table2[[#This Row],[Units Produced]],"")</f>
        <v>3.6764705882352942E-2</v>
      </c>
      <c r="J2009">
        <v>13.57</v>
      </c>
      <c r="K2009" s="4">
        <f>IFERROR(Table2[[#This Row],[Units Produced]]/Table2[[#This Row],[Production Time Hours]],"")</f>
        <v>10.022107590272659</v>
      </c>
      <c r="L2009">
        <v>19.21</v>
      </c>
      <c r="M2009">
        <v>16.86</v>
      </c>
      <c r="N2009">
        <v>356.76</v>
      </c>
      <c r="O2009">
        <v>4</v>
      </c>
      <c r="P2009">
        <v>4.45</v>
      </c>
      <c r="Q2009">
        <v>1.89</v>
      </c>
      <c r="R2009">
        <v>1.07</v>
      </c>
      <c r="S2009">
        <v>3.7999999999999999E-2</v>
      </c>
      <c r="T2009">
        <v>1.38</v>
      </c>
      <c r="U2009">
        <v>2</v>
      </c>
      <c r="V2009">
        <v>23.7</v>
      </c>
      <c r="W2009">
        <v>41</v>
      </c>
    </row>
    <row r="2010" spans="1:23" ht="16.5" x14ac:dyDescent="0.3">
      <c r="A2010" s="3">
        <v>2009</v>
      </c>
      <c r="B2010" s="1">
        <v>45839</v>
      </c>
      <c r="C2010" s="1" t="s">
        <v>62</v>
      </c>
      <c r="D2010" t="s">
        <v>24</v>
      </c>
      <c r="E2010">
        <v>9</v>
      </c>
      <c r="F2010" t="s">
        <v>23</v>
      </c>
      <c r="G2010">
        <v>65</v>
      </c>
      <c r="H2010">
        <v>2</v>
      </c>
      <c r="I2010" s="2">
        <f>IFERROR(Table2[[#This Row],[Defects]]/Table2[[#This Row],[Units Produced]],"")</f>
        <v>3.0769230769230771E-2</v>
      </c>
      <c r="J2010">
        <v>1.06</v>
      </c>
      <c r="K2010" s="4">
        <f>IFERROR(Table2[[#This Row],[Units Produced]]/Table2[[#This Row],[Production Time Hours]],"")</f>
        <v>61.320754716981128</v>
      </c>
      <c r="L2010">
        <v>40.049999999999997</v>
      </c>
      <c r="M2010">
        <v>22.32</v>
      </c>
      <c r="N2010">
        <v>175.51</v>
      </c>
      <c r="O2010">
        <v>4</v>
      </c>
      <c r="P2010">
        <v>1.1299999999999999</v>
      </c>
      <c r="Q2010">
        <v>1.79</v>
      </c>
      <c r="R2010">
        <v>1.85</v>
      </c>
      <c r="S2010">
        <v>1.4E-2</v>
      </c>
      <c r="T2010">
        <v>0.67</v>
      </c>
      <c r="U2010">
        <v>2</v>
      </c>
      <c r="V2010">
        <v>22.9</v>
      </c>
      <c r="W2010">
        <v>54.2</v>
      </c>
    </row>
    <row r="2011" spans="1:23" ht="16.5" x14ac:dyDescent="0.3">
      <c r="A2011" s="3">
        <v>2010</v>
      </c>
      <c r="B2011" s="1">
        <v>45840</v>
      </c>
      <c r="C2011" s="1" t="s">
        <v>62</v>
      </c>
      <c r="D2011" t="s">
        <v>26</v>
      </c>
      <c r="E2011">
        <v>16</v>
      </c>
      <c r="F2011" t="s">
        <v>21</v>
      </c>
      <c r="G2011">
        <v>88</v>
      </c>
      <c r="H2011">
        <v>6</v>
      </c>
      <c r="I2011" s="2">
        <f>IFERROR(Table2[[#This Row],[Defects]]/Table2[[#This Row],[Units Produced]],"")</f>
        <v>6.8181818181818177E-2</v>
      </c>
      <c r="J2011">
        <v>8.41</v>
      </c>
      <c r="K2011" s="4">
        <f>IFERROR(Table2[[#This Row],[Units Produced]]/Table2[[#This Row],[Production Time Hours]],"")</f>
        <v>10.46373365041617</v>
      </c>
      <c r="L2011">
        <v>26.99</v>
      </c>
      <c r="M2011">
        <v>19.16</v>
      </c>
      <c r="N2011">
        <v>344.73</v>
      </c>
      <c r="O2011">
        <v>3</v>
      </c>
      <c r="P2011">
        <v>4.5199999999999996</v>
      </c>
      <c r="Q2011">
        <v>2.13</v>
      </c>
      <c r="R2011">
        <v>2.4900000000000002</v>
      </c>
      <c r="S2011">
        <v>3.2000000000000001E-2</v>
      </c>
      <c r="T2011">
        <v>0.53</v>
      </c>
      <c r="U2011">
        <v>2</v>
      </c>
      <c r="V2011">
        <v>24.1</v>
      </c>
      <c r="W2011">
        <v>31.5</v>
      </c>
    </row>
    <row r="2012" spans="1:23" ht="16.5" x14ac:dyDescent="0.3">
      <c r="A2012" s="3">
        <v>2011</v>
      </c>
      <c r="B2012" s="1">
        <v>45841</v>
      </c>
      <c r="C2012" s="1" t="s">
        <v>62</v>
      </c>
      <c r="D2012" t="s">
        <v>22</v>
      </c>
      <c r="E2012">
        <v>6</v>
      </c>
      <c r="F2012" t="s">
        <v>21</v>
      </c>
      <c r="G2012">
        <v>61</v>
      </c>
      <c r="H2012">
        <v>8</v>
      </c>
      <c r="I2012" s="2">
        <f>IFERROR(Table2[[#This Row],[Defects]]/Table2[[#This Row],[Units Produced]],"")</f>
        <v>0.13114754098360656</v>
      </c>
      <c r="J2012">
        <v>12.48</v>
      </c>
      <c r="K2012" s="4">
        <f>IFERROR(Table2[[#This Row],[Units Produced]]/Table2[[#This Row],[Production Time Hours]],"")</f>
        <v>4.8878205128205128</v>
      </c>
      <c r="L2012">
        <v>42.46</v>
      </c>
      <c r="M2012">
        <v>28.13</v>
      </c>
      <c r="N2012">
        <v>292.64999999999998</v>
      </c>
      <c r="O2012">
        <v>4</v>
      </c>
      <c r="P2012">
        <v>2.2400000000000002</v>
      </c>
      <c r="R2012">
        <v>1.86</v>
      </c>
      <c r="S2012">
        <v>4.4999999999999998E-2</v>
      </c>
      <c r="T2012">
        <v>1.87</v>
      </c>
      <c r="U2012">
        <v>1</v>
      </c>
      <c r="V2012">
        <v>24.5</v>
      </c>
      <c r="W2012">
        <v>31.6</v>
      </c>
    </row>
    <row r="2013" spans="1:23" ht="16.5" x14ac:dyDescent="0.3">
      <c r="A2013" s="3">
        <v>2012</v>
      </c>
      <c r="B2013" s="1">
        <v>45842</v>
      </c>
      <c r="C2013" s="1" t="s">
        <v>62</v>
      </c>
      <c r="D2013" t="s">
        <v>24</v>
      </c>
      <c r="E2013">
        <v>10</v>
      </c>
      <c r="F2013" t="s">
        <v>25</v>
      </c>
      <c r="G2013">
        <v>159</v>
      </c>
      <c r="H2013">
        <v>8</v>
      </c>
      <c r="I2013" s="2">
        <f>IFERROR(Table2[[#This Row],[Defects]]/Table2[[#This Row],[Units Produced]],"")</f>
        <v>5.0314465408805034E-2</v>
      </c>
      <c r="J2013">
        <v>18.95</v>
      </c>
      <c r="K2013" s="4">
        <f>IFERROR(Table2[[#This Row],[Units Produced]]/Table2[[#This Row],[Production Time Hours]],"")</f>
        <v>8.3905013192612135</v>
      </c>
      <c r="L2013">
        <v>23.13</v>
      </c>
      <c r="M2013">
        <v>17.43</v>
      </c>
      <c r="N2013">
        <v>416.27</v>
      </c>
      <c r="O2013">
        <v>4</v>
      </c>
      <c r="P2013">
        <v>3.77</v>
      </c>
      <c r="Q2013">
        <v>1.08</v>
      </c>
      <c r="R2013">
        <v>1.95</v>
      </c>
      <c r="S2013">
        <v>3.4000000000000002E-2</v>
      </c>
      <c r="T2013">
        <v>0.32</v>
      </c>
      <c r="U2013">
        <v>2</v>
      </c>
      <c r="V2013">
        <v>18.600000000000001</v>
      </c>
      <c r="W2013">
        <v>36.6</v>
      </c>
    </row>
    <row r="2014" spans="1:23" ht="16.5" x14ac:dyDescent="0.3">
      <c r="A2014" s="3">
        <v>2013</v>
      </c>
      <c r="B2014" s="1">
        <v>45843</v>
      </c>
      <c r="C2014" s="1" t="s">
        <v>62</v>
      </c>
      <c r="D2014" t="s">
        <v>22</v>
      </c>
      <c r="E2014">
        <v>6</v>
      </c>
      <c r="F2014" t="s">
        <v>25</v>
      </c>
      <c r="G2014">
        <v>191</v>
      </c>
      <c r="H2014">
        <v>3</v>
      </c>
      <c r="I2014" s="2">
        <f>IFERROR(Table2[[#This Row],[Defects]]/Table2[[#This Row],[Units Produced]],"")</f>
        <v>1.5706806282722512E-2</v>
      </c>
      <c r="J2014">
        <v>18.03</v>
      </c>
      <c r="K2014" s="4">
        <f>IFERROR(Table2[[#This Row],[Units Produced]]/Table2[[#This Row],[Production Time Hours]],"")</f>
        <v>10.593455352190793</v>
      </c>
      <c r="L2014">
        <v>28.77</v>
      </c>
      <c r="M2014">
        <v>24.8</v>
      </c>
      <c r="N2014">
        <v>360.94</v>
      </c>
      <c r="O2014">
        <v>4</v>
      </c>
      <c r="P2014">
        <v>3.95</v>
      </c>
      <c r="Q2014">
        <v>1.79</v>
      </c>
      <c r="R2014">
        <v>0.86</v>
      </c>
      <c r="S2014">
        <v>2.5000000000000001E-2</v>
      </c>
      <c r="T2014">
        <v>1.1100000000000001</v>
      </c>
      <c r="U2014">
        <v>2</v>
      </c>
      <c r="V2014">
        <v>18.600000000000001</v>
      </c>
      <c r="W2014">
        <v>37.700000000000003</v>
      </c>
    </row>
    <row r="2015" spans="1:23" ht="16.5" x14ac:dyDescent="0.3">
      <c r="A2015" s="3">
        <v>2014</v>
      </c>
      <c r="B2015" s="1">
        <v>45844</v>
      </c>
      <c r="C2015" s="1" t="s">
        <v>62</v>
      </c>
      <c r="D2015" t="s">
        <v>22</v>
      </c>
      <c r="E2015">
        <v>6</v>
      </c>
      <c r="F2015" t="s">
        <v>21</v>
      </c>
      <c r="G2015">
        <v>143</v>
      </c>
      <c r="H2015">
        <v>2</v>
      </c>
      <c r="I2015" s="2">
        <f>IFERROR(Table2[[#This Row],[Defects]]/Table2[[#This Row],[Units Produced]],"")</f>
        <v>1.3986013986013986E-2</v>
      </c>
      <c r="J2015">
        <v>16.41</v>
      </c>
      <c r="K2015" s="4">
        <f>IFERROR(Table2[[#This Row],[Units Produced]]/Table2[[#This Row],[Production Time Hours]],"")</f>
        <v>8.7141986593540519</v>
      </c>
      <c r="L2015">
        <v>29.81</v>
      </c>
      <c r="M2015">
        <v>27.03</v>
      </c>
      <c r="N2015">
        <v>299.76</v>
      </c>
      <c r="O2015">
        <v>1</v>
      </c>
      <c r="P2015">
        <v>4.1900000000000004</v>
      </c>
      <c r="Q2015">
        <v>2.59</v>
      </c>
      <c r="R2015">
        <v>2.13</v>
      </c>
      <c r="S2015">
        <v>4.1000000000000002E-2</v>
      </c>
      <c r="T2015">
        <v>0.66</v>
      </c>
      <c r="U2015">
        <v>2</v>
      </c>
      <c r="V2015">
        <v>22.8</v>
      </c>
      <c r="W2015">
        <v>42</v>
      </c>
    </row>
    <row r="2016" spans="1:23" ht="16.5" x14ac:dyDescent="0.3">
      <c r="A2016" s="3">
        <v>2015</v>
      </c>
      <c r="B2016" s="1">
        <v>45845</v>
      </c>
      <c r="C2016" s="1" t="s">
        <v>62</v>
      </c>
      <c r="D2016" t="s">
        <v>27</v>
      </c>
      <c r="E2016">
        <v>18</v>
      </c>
      <c r="F2016" t="s">
        <v>21</v>
      </c>
      <c r="G2016">
        <v>75</v>
      </c>
      <c r="I2016" s="2">
        <f>IFERROR(Table2[[#This Row],[Defects]]/Table2[[#This Row],[Units Produced]],"")</f>
        <v>0</v>
      </c>
      <c r="J2016">
        <v>20.18</v>
      </c>
      <c r="K2016" s="4">
        <f>IFERROR(Table2[[#This Row],[Units Produced]]/Table2[[#This Row],[Production Time Hours]],"")</f>
        <v>3.7165510406342914</v>
      </c>
      <c r="L2016">
        <v>28.62</v>
      </c>
      <c r="M2016">
        <v>16.22</v>
      </c>
      <c r="N2016">
        <v>443.83</v>
      </c>
      <c r="O2016">
        <v>1</v>
      </c>
      <c r="P2016">
        <v>2.25</v>
      </c>
      <c r="Q2016">
        <v>0.13</v>
      </c>
      <c r="R2016">
        <v>1.94</v>
      </c>
      <c r="S2016">
        <v>2.5000000000000001E-2</v>
      </c>
      <c r="T2016">
        <v>1.8</v>
      </c>
      <c r="U2016">
        <v>1</v>
      </c>
      <c r="V2016">
        <v>18.899999999999999</v>
      </c>
      <c r="W2016">
        <v>39.200000000000003</v>
      </c>
    </row>
    <row r="2017" spans="1:23" ht="16.5" x14ac:dyDescent="0.3">
      <c r="A2017" s="3">
        <v>2016</v>
      </c>
      <c r="B2017" s="1">
        <v>45846</v>
      </c>
      <c r="C2017" s="1" t="s">
        <v>62</v>
      </c>
      <c r="D2017" t="s">
        <v>20</v>
      </c>
      <c r="E2017">
        <v>1</v>
      </c>
      <c r="F2017" t="s">
        <v>21</v>
      </c>
      <c r="G2017">
        <v>86</v>
      </c>
      <c r="H2017">
        <v>2</v>
      </c>
      <c r="I2017" s="2">
        <f>IFERROR(Table2[[#This Row],[Defects]]/Table2[[#This Row],[Units Produced]],"")</f>
        <v>2.3255813953488372E-2</v>
      </c>
      <c r="J2017">
        <v>5.93</v>
      </c>
      <c r="K2017" s="4">
        <f>IFERROR(Table2[[#This Row],[Units Produced]]/Table2[[#This Row],[Production Time Hours]],"")</f>
        <v>14.502529510961216</v>
      </c>
      <c r="L2017">
        <v>25.93</v>
      </c>
      <c r="M2017">
        <v>23.35</v>
      </c>
      <c r="N2017">
        <v>340.09</v>
      </c>
      <c r="O2017">
        <v>3</v>
      </c>
      <c r="P2017">
        <v>1.26</v>
      </c>
      <c r="Q2017">
        <v>0.28000000000000003</v>
      </c>
      <c r="R2017">
        <v>1.43</v>
      </c>
      <c r="S2017">
        <v>0.02</v>
      </c>
      <c r="T2017">
        <v>1.98</v>
      </c>
      <c r="U2017">
        <v>0</v>
      </c>
      <c r="V2017">
        <v>23.5</v>
      </c>
      <c r="W2017">
        <v>57.6</v>
      </c>
    </row>
    <row r="2018" spans="1:23" ht="16.5" x14ac:dyDescent="0.3">
      <c r="A2018" s="3">
        <v>2017</v>
      </c>
      <c r="B2018" s="1">
        <v>45847</v>
      </c>
      <c r="C2018" s="1" t="s">
        <v>62</v>
      </c>
      <c r="D2018" t="s">
        <v>22</v>
      </c>
      <c r="E2018">
        <v>8</v>
      </c>
      <c r="F2018" t="s">
        <v>25</v>
      </c>
      <c r="G2018">
        <v>195</v>
      </c>
      <c r="H2018">
        <v>5</v>
      </c>
      <c r="I2018" s="2">
        <f>IFERROR(Table2[[#This Row],[Defects]]/Table2[[#This Row],[Units Produced]],"")</f>
        <v>2.564102564102564E-2</v>
      </c>
      <c r="J2018">
        <v>11.57</v>
      </c>
      <c r="K2018" s="4">
        <f>IFERROR(Table2[[#This Row],[Units Produced]]/Table2[[#This Row],[Production Time Hours]],"")</f>
        <v>16.853932584269664</v>
      </c>
      <c r="L2018">
        <v>24.01</v>
      </c>
      <c r="M2018">
        <v>18.54</v>
      </c>
      <c r="N2018">
        <v>287.51</v>
      </c>
      <c r="O2018">
        <v>4</v>
      </c>
      <c r="P2018">
        <v>4.34</v>
      </c>
      <c r="Q2018">
        <v>2.93</v>
      </c>
      <c r="R2018">
        <v>1.64</v>
      </c>
      <c r="S2018">
        <v>1.4E-2</v>
      </c>
      <c r="T2018">
        <v>1.1100000000000001</v>
      </c>
      <c r="U2018">
        <v>2</v>
      </c>
      <c r="V2018">
        <v>23.9</v>
      </c>
      <c r="W2018">
        <v>37.299999999999997</v>
      </c>
    </row>
    <row r="2019" spans="1:23" ht="16.5" x14ac:dyDescent="0.3">
      <c r="A2019" s="3">
        <v>2018</v>
      </c>
      <c r="B2019" s="1">
        <v>45848</v>
      </c>
      <c r="C2019" s="1" t="s">
        <v>62</v>
      </c>
      <c r="D2019" t="s">
        <v>24</v>
      </c>
      <c r="E2019">
        <v>9</v>
      </c>
      <c r="F2019" t="s">
        <v>25</v>
      </c>
      <c r="G2019">
        <v>187</v>
      </c>
      <c r="I2019" s="2">
        <f>IFERROR(Table2[[#This Row],[Defects]]/Table2[[#This Row],[Units Produced]],"")</f>
        <v>0</v>
      </c>
      <c r="J2019">
        <v>13.44</v>
      </c>
      <c r="K2019" s="4">
        <f>IFERROR(Table2[[#This Row],[Units Produced]]/Table2[[#This Row],[Production Time Hours]],"")</f>
        <v>13.913690476190476</v>
      </c>
      <c r="L2019">
        <v>43.86</v>
      </c>
      <c r="M2019">
        <v>17.77</v>
      </c>
      <c r="N2019">
        <v>178.08</v>
      </c>
      <c r="O2019">
        <v>3</v>
      </c>
      <c r="P2019">
        <v>0.31</v>
      </c>
      <c r="R2019">
        <v>1.75</v>
      </c>
      <c r="S2019">
        <v>4.4999999999999998E-2</v>
      </c>
      <c r="T2019">
        <v>0.12</v>
      </c>
      <c r="U2019">
        <v>2</v>
      </c>
      <c r="V2019">
        <v>24.2</v>
      </c>
      <c r="W2019">
        <v>52.7</v>
      </c>
    </row>
    <row r="2020" spans="1:23" ht="16.5" x14ac:dyDescent="0.3">
      <c r="A2020" s="3">
        <v>2019</v>
      </c>
      <c r="B2020" s="1">
        <v>45849</v>
      </c>
      <c r="C2020" s="1" t="s">
        <v>62</v>
      </c>
      <c r="D2020" t="s">
        <v>22</v>
      </c>
      <c r="E2020">
        <v>5</v>
      </c>
      <c r="F2020" t="s">
        <v>25</v>
      </c>
      <c r="G2020">
        <v>163</v>
      </c>
      <c r="H2020">
        <v>5</v>
      </c>
      <c r="I2020" s="2">
        <f>IFERROR(Table2[[#This Row],[Defects]]/Table2[[#This Row],[Units Produced]],"")</f>
        <v>3.0674846625766871E-2</v>
      </c>
      <c r="J2020">
        <v>23.39</v>
      </c>
      <c r="K2020" s="4">
        <f>IFERROR(Table2[[#This Row],[Units Produced]]/Table2[[#This Row],[Production Time Hours]],"")</f>
        <v>6.9687900812312948</v>
      </c>
      <c r="L2020">
        <v>26.3</v>
      </c>
      <c r="M2020">
        <v>18.579999999999998</v>
      </c>
      <c r="N2020">
        <v>182.43</v>
      </c>
      <c r="O2020">
        <v>3</v>
      </c>
      <c r="P2020">
        <v>2.88</v>
      </c>
      <c r="Q2020">
        <v>0.22</v>
      </c>
      <c r="R2020">
        <v>0.66</v>
      </c>
      <c r="S2020">
        <v>3.5999999999999997E-2</v>
      </c>
      <c r="T2020">
        <v>1.94</v>
      </c>
      <c r="U2020">
        <v>2</v>
      </c>
      <c r="V2020">
        <v>20.6</v>
      </c>
      <c r="W2020">
        <v>42.2</v>
      </c>
    </row>
    <row r="2021" spans="1:23" ht="16.5" x14ac:dyDescent="0.3">
      <c r="A2021" s="3">
        <v>2020</v>
      </c>
      <c r="B2021" s="1">
        <v>45850</v>
      </c>
      <c r="C2021" s="1" t="s">
        <v>62</v>
      </c>
      <c r="D2021" t="s">
        <v>20</v>
      </c>
      <c r="E2021">
        <v>4</v>
      </c>
      <c r="F2021" t="s">
        <v>21</v>
      </c>
      <c r="G2021">
        <v>195</v>
      </c>
      <c r="H2021">
        <v>8</v>
      </c>
      <c r="I2021" s="2">
        <f>IFERROR(Table2[[#This Row],[Defects]]/Table2[[#This Row],[Units Produced]],"")</f>
        <v>4.1025641025641026E-2</v>
      </c>
      <c r="J2021">
        <v>23.45</v>
      </c>
      <c r="K2021" s="4">
        <f>IFERROR(Table2[[#This Row],[Units Produced]]/Table2[[#This Row],[Production Time Hours]],"")</f>
        <v>8.3155650319829419</v>
      </c>
      <c r="L2021">
        <v>15.27</v>
      </c>
      <c r="M2021">
        <v>20.04</v>
      </c>
      <c r="N2021">
        <v>159.4</v>
      </c>
      <c r="O2021">
        <v>3</v>
      </c>
      <c r="P2021">
        <v>3.83</v>
      </c>
      <c r="Q2021">
        <v>2.82</v>
      </c>
      <c r="R2021">
        <v>2.44</v>
      </c>
      <c r="S2021">
        <v>2.9000000000000001E-2</v>
      </c>
      <c r="T2021">
        <v>0.87</v>
      </c>
      <c r="U2021">
        <v>0</v>
      </c>
      <c r="V2021">
        <v>25</v>
      </c>
      <c r="W2021">
        <v>51.2</v>
      </c>
    </row>
    <row r="2022" spans="1:23" ht="16.5" x14ac:dyDescent="0.3">
      <c r="A2022" s="3">
        <v>2021</v>
      </c>
      <c r="B2022" s="1">
        <v>45851</v>
      </c>
      <c r="C2022" s="1" t="s">
        <v>62</v>
      </c>
      <c r="D2022" t="s">
        <v>22</v>
      </c>
      <c r="E2022">
        <v>7</v>
      </c>
      <c r="F2022" t="s">
        <v>25</v>
      </c>
      <c r="G2022">
        <v>178</v>
      </c>
      <c r="H2022">
        <v>0</v>
      </c>
      <c r="I2022" s="2">
        <f>IFERROR(Table2[[#This Row],[Defects]]/Table2[[#This Row],[Units Produced]],"")</f>
        <v>0</v>
      </c>
      <c r="J2022">
        <v>12.44</v>
      </c>
      <c r="K2022" s="4">
        <f>IFERROR(Table2[[#This Row],[Units Produced]]/Table2[[#This Row],[Production Time Hours]],"")</f>
        <v>14.308681672025724</v>
      </c>
      <c r="L2022">
        <v>17.760000000000002</v>
      </c>
      <c r="M2022">
        <v>27.56</v>
      </c>
      <c r="N2022">
        <v>428.84</v>
      </c>
      <c r="O2022">
        <v>4</v>
      </c>
      <c r="P2022">
        <v>4.38</v>
      </c>
      <c r="Q2022">
        <v>2.83</v>
      </c>
      <c r="R2022">
        <v>1.72</v>
      </c>
      <c r="S2022">
        <v>3.5999999999999997E-2</v>
      </c>
      <c r="T2022">
        <v>0.89</v>
      </c>
      <c r="U2022">
        <v>2</v>
      </c>
      <c r="V2022">
        <v>22.3</v>
      </c>
      <c r="W2022">
        <v>53.7</v>
      </c>
    </row>
    <row r="2023" spans="1:23" ht="16.5" x14ac:dyDescent="0.3">
      <c r="A2023" s="3">
        <v>2022</v>
      </c>
      <c r="B2023" s="1">
        <v>45852</v>
      </c>
      <c r="C2023" s="1" t="s">
        <v>62</v>
      </c>
      <c r="D2023" t="s">
        <v>26</v>
      </c>
      <c r="E2023">
        <v>16</v>
      </c>
      <c r="F2023" t="s">
        <v>23</v>
      </c>
      <c r="G2023">
        <v>52</v>
      </c>
      <c r="H2023">
        <v>1</v>
      </c>
      <c r="I2023" s="2">
        <f>IFERROR(Table2[[#This Row],[Defects]]/Table2[[#This Row],[Units Produced]],"")</f>
        <v>1.9230769230769232E-2</v>
      </c>
      <c r="J2023">
        <v>4.2699999999999996</v>
      </c>
      <c r="K2023" s="4">
        <f>IFERROR(Table2[[#This Row],[Units Produced]]/Table2[[#This Row],[Production Time Hours]],"")</f>
        <v>12.177985948477753</v>
      </c>
      <c r="L2023">
        <v>37.979999999999997</v>
      </c>
      <c r="M2023">
        <v>19.66</v>
      </c>
      <c r="N2023">
        <v>114.32</v>
      </c>
      <c r="O2023">
        <v>4</v>
      </c>
      <c r="P2023">
        <v>0.6</v>
      </c>
      <c r="Q2023">
        <v>2.0299999999999998</v>
      </c>
      <c r="R2023">
        <v>1.61</v>
      </c>
      <c r="S2023">
        <v>1.6E-2</v>
      </c>
      <c r="U2023">
        <v>2</v>
      </c>
      <c r="V2023">
        <v>23.3</v>
      </c>
      <c r="W2023">
        <v>42.7</v>
      </c>
    </row>
    <row r="2024" spans="1:23" ht="16.5" x14ac:dyDescent="0.3">
      <c r="A2024" s="3">
        <v>2023</v>
      </c>
      <c r="B2024" s="1">
        <v>45853</v>
      </c>
      <c r="C2024" s="1" t="s">
        <v>62</v>
      </c>
      <c r="D2024" t="s">
        <v>22</v>
      </c>
      <c r="E2024">
        <v>8</v>
      </c>
      <c r="F2024" t="s">
        <v>25</v>
      </c>
      <c r="G2024">
        <v>94</v>
      </c>
      <c r="I2024" s="2">
        <f>IFERROR(Table2[[#This Row],[Defects]]/Table2[[#This Row],[Units Produced]],"")</f>
        <v>0</v>
      </c>
      <c r="J2024">
        <v>21.41</v>
      </c>
      <c r="K2024" s="4">
        <f>IFERROR(Table2[[#This Row],[Units Produced]]/Table2[[#This Row],[Production Time Hours]],"")</f>
        <v>4.3904717421765529</v>
      </c>
      <c r="L2024">
        <v>49.74</v>
      </c>
      <c r="M2024">
        <v>29.8</v>
      </c>
      <c r="N2024">
        <v>487.44</v>
      </c>
      <c r="O2024">
        <v>4</v>
      </c>
      <c r="P2024">
        <v>2.33</v>
      </c>
      <c r="Q2024">
        <v>2.76</v>
      </c>
      <c r="R2024">
        <v>1.58</v>
      </c>
      <c r="S2024">
        <v>1.0999999999999999E-2</v>
      </c>
      <c r="T2024">
        <v>0.61</v>
      </c>
      <c r="U2024">
        <v>2</v>
      </c>
      <c r="V2024">
        <v>23.4</v>
      </c>
      <c r="W2024">
        <v>53.6</v>
      </c>
    </row>
    <row r="2025" spans="1:23" ht="16.5" x14ac:dyDescent="0.3">
      <c r="A2025" s="3">
        <v>2024</v>
      </c>
      <c r="B2025" s="1">
        <v>45854</v>
      </c>
      <c r="C2025" s="1" t="s">
        <v>62</v>
      </c>
      <c r="D2025" t="s">
        <v>26</v>
      </c>
      <c r="E2025">
        <v>15</v>
      </c>
      <c r="F2025" t="s">
        <v>23</v>
      </c>
      <c r="G2025">
        <v>83</v>
      </c>
      <c r="H2025">
        <v>6</v>
      </c>
      <c r="I2025" s="2">
        <f>IFERROR(Table2[[#This Row],[Defects]]/Table2[[#This Row],[Units Produced]],"")</f>
        <v>7.2289156626506021E-2</v>
      </c>
      <c r="J2025">
        <v>1.61</v>
      </c>
      <c r="K2025" s="4">
        <f>IFERROR(Table2[[#This Row],[Units Produced]]/Table2[[#This Row],[Production Time Hours]],"")</f>
        <v>51.552795031055901</v>
      </c>
      <c r="L2025">
        <v>37.17</v>
      </c>
      <c r="M2025">
        <v>15.13</v>
      </c>
      <c r="N2025">
        <v>336.29</v>
      </c>
      <c r="O2025">
        <v>1</v>
      </c>
      <c r="P2025">
        <v>3.46</v>
      </c>
      <c r="Q2025">
        <v>1.02</v>
      </c>
      <c r="R2025">
        <v>2.46</v>
      </c>
      <c r="S2025">
        <v>4.2000000000000003E-2</v>
      </c>
      <c r="T2025">
        <v>0.2</v>
      </c>
      <c r="U2025">
        <v>0</v>
      </c>
      <c r="V2025">
        <v>21.7</v>
      </c>
      <c r="W2025">
        <v>38.6</v>
      </c>
    </row>
    <row r="2026" spans="1:23" ht="16.5" x14ac:dyDescent="0.3">
      <c r="A2026" s="3">
        <v>2025</v>
      </c>
      <c r="B2026" s="1">
        <v>45855</v>
      </c>
      <c r="C2026" s="1" t="s">
        <v>62</v>
      </c>
      <c r="D2026" t="s">
        <v>22</v>
      </c>
      <c r="E2026">
        <v>8</v>
      </c>
      <c r="F2026" t="s">
        <v>25</v>
      </c>
      <c r="G2026">
        <v>119</v>
      </c>
      <c r="I2026" s="2">
        <f>IFERROR(Table2[[#This Row],[Defects]]/Table2[[#This Row],[Units Produced]],"")</f>
        <v>0</v>
      </c>
      <c r="J2026">
        <v>11.39</v>
      </c>
      <c r="K2026" s="4">
        <f>IFERROR(Table2[[#This Row],[Units Produced]]/Table2[[#This Row],[Production Time Hours]],"")</f>
        <v>10.44776119402985</v>
      </c>
      <c r="L2026">
        <v>13.41</v>
      </c>
      <c r="M2026">
        <v>27.33</v>
      </c>
      <c r="N2026">
        <v>145.19</v>
      </c>
      <c r="O2026">
        <v>1</v>
      </c>
      <c r="P2026">
        <v>4.54</v>
      </c>
      <c r="Q2026">
        <v>1.21</v>
      </c>
      <c r="R2026">
        <v>2.3199999999999998</v>
      </c>
      <c r="S2026">
        <v>4.5999999999999999E-2</v>
      </c>
      <c r="U2026">
        <v>1</v>
      </c>
      <c r="V2026">
        <v>23</v>
      </c>
      <c r="W2026">
        <v>31.4</v>
      </c>
    </row>
    <row r="2027" spans="1:23" ht="16.5" x14ac:dyDescent="0.3">
      <c r="A2027" s="3">
        <v>2026</v>
      </c>
      <c r="B2027" s="1">
        <v>45856</v>
      </c>
      <c r="C2027" s="1" t="s">
        <v>62</v>
      </c>
      <c r="D2027" t="s">
        <v>24</v>
      </c>
      <c r="E2027">
        <v>12</v>
      </c>
      <c r="F2027" t="s">
        <v>23</v>
      </c>
      <c r="G2027">
        <v>199</v>
      </c>
      <c r="H2027">
        <v>7</v>
      </c>
      <c r="I2027" s="2">
        <f>IFERROR(Table2[[#This Row],[Defects]]/Table2[[#This Row],[Units Produced]],"")</f>
        <v>3.5175879396984924E-2</v>
      </c>
      <c r="J2027">
        <v>12.46</v>
      </c>
      <c r="K2027" s="4">
        <f>IFERROR(Table2[[#This Row],[Units Produced]]/Table2[[#This Row],[Production Time Hours]],"")</f>
        <v>15.971107544141251</v>
      </c>
      <c r="L2027">
        <v>30.93</v>
      </c>
      <c r="M2027">
        <v>17.28</v>
      </c>
      <c r="N2027">
        <v>424.72</v>
      </c>
      <c r="O2027">
        <v>1</v>
      </c>
      <c r="P2027">
        <v>3.15</v>
      </c>
      <c r="Q2027">
        <v>1.32</v>
      </c>
      <c r="R2027">
        <v>1</v>
      </c>
      <c r="S2027">
        <v>1.4E-2</v>
      </c>
      <c r="U2027">
        <v>2</v>
      </c>
      <c r="V2027">
        <v>23.1</v>
      </c>
      <c r="W2027">
        <v>54.7</v>
      </c>
    </row>
    <row r="2028" spans="1:23" ht="16.5" x14ac:dyDescent="0.3">
      <c r="A2028" s="3">
        <v>2027</v>
      </c>
      <c r="B2028" s="1">
        <v>45857</v>
      </c>
      <c r="C2028" s="1" t="s">
        <v>62</v>
      </c>
      <c r="D2028" t="s">
        <v>22</v>
      </c>
      <c r="E2028">
        <v>7</v>
      </c>
      <c r="F2028" t="s">
        <v>25</v>
      </c>
      <c r="G2028">
        <v>142</v>
      </c>
      <c r="H2028">
        <v>9</v>
      </c>
      <c r="I2028" s="2">
        <f>IFERROR(Table2[[#This Row],[Defects]]/Table2[[#This Row],[Units Produced]],"")</f>
        <v>6.3380281690140844E-2</v>
      </c>
      <c r="J2028">
        <v>4.38</v>
      </c>
      <c r="K2028" s="4">
        <f>IFERROR(Table2[[#This Row],[Units Produced]]/Table2[[#This Row],[Production Time Hours]],"")</f>
        <v>32.420091324200911</v>
      </c>
      <c r="L2028">
        <v>34.409999999999997</v>
      </c>
      <c r="M2028">
        <v>26.56</v>
      </c>
      <c r="N2028">
        <v>450.26</v>
      </c>
      <c r="O2028">
        <v>3</v>
      </c>
      <c r="P2028">
        <v>1.19</v>
      </c>
      <c r="Q2028">
        <v>2.75</v>
      </c>
      <c r="R2028">
        <v>0.56999999999999995</v>
      </c>
      <c r="S2028">
        <v>2.7E-2</v>
      </c>
      <c r="U2028">
        <v>2</v>
      </c>
      <c r="V2028">
        <v>23.4</v>
      </c>
      <c r="W2028">
        <v>42.1</v>
      </c>
    </row>
    <row r="2029" spans="1:23" ht="16.5" x14ac:dyDescent="0.3">
      <c r="A2029" s="3">
        <v>2028</v>
      </c>
      <c r="B2029" s="1">
        <v>45858</v>
      </c>
      <c r="C2029" s="1" t="s">
        <v>62</v>
      </c>
      <c r="D2029" t="s">
        <v>26</v>
      </c>
      <c r="E2029">
        <v>16</v>
      </c>
      <c r="F2029" t="s">
        <v>21</v>
      </c>
      <c r="G2029">
        <v>153</v>
      </c>
      <c r="H2029">
        <v>5</v>
      </c>
      <c r="I2029" s="2">
        <f>IFERROR(Table2[[#This Row],[Defects]]/Table2[[#This Row],[Units Produced]],"")</f>
        <v>3.2679738562091505E-2</v>
      </c>
      <c r="J2029">
        <v>9.5500000000000007</v>
      </c>
      <c r="K2029" s="4">
        <f>IFERROR(Table2[[#This Row],[Units Produced]]/Table2[[#This Row],[Production Time Hours]],"")</f>
        <v>16.02094240837696</v>
      </c>
      <c r="L2029">
        <v>32.880000000000003</v>
      </c>
      <c r="M2029">
        <v>24.5</v>
      </c>
      <c r="N2029">
        <v>247.21</v>
      </c>
      <c r="O2029">
        <v>3</v>
      </c>
      <c r="P2029">
        <v>0.69</v>
      </c>
      <c r="Q2029">
        <v>2.82</v>
      </c>
      <c r="R2029">
        <v>2.0299999999999998</v>
      </c>
      <c r="S2029">
        <v>4.5999999999999999E-2</v>
      </c>
      <c r="T2029">
        <v>0.44</v>
      </c>
      <c r="U2029">
        <v>1</v>
      </c>
      <c r="V2029">
        <v>21.2</v>
      </c>
      <c r="W2029">
        <v>42.6</v>
      </c>
    </row>
    <row r="2030" spans="1:23" ht="16.5" x14ac:dyDescent="0.3">
      <c r="A2030" s="3">
        <v>2029</v>
      </c>
      <c r="B2030" s="1">
        <v>45859</v>
      </c>
      <c r="C2030" s="1" t="s">
        <v>62</v>
      </c>
      <c r="D2030" t="s">
        <v>26</v>
      </c>
      <c r="E2030">
        <v>15</v>
      </c>
      <c r="F2030" t="s">
        <v>25</v>
      </c>
      <c r="G2030">
        <v>140</v>
      </c>
      <c r="H2030">
        <v>6</v>
      </c>
      <c r="I2030" s="2">
        <f>IFERROR(Table2[[#This Row],[Defects]]/Table2[[#This Row],[Units Produced]],"")</f>
        <v>4.2857142857142858E-2</v>
      </c>
      <c r="J2030">
        <v>16.45</v>
      </c>
      <c r="K2030" s="4">
        <f>IFERROR(Table2[[#This Row],[Units Produced]]/Table2[[#This Row],[Production Time Hours]],"")</f>
        <v>8.5106382978723403</v>
      </c>
      <c r="L2030">
        <v>16.5</v>
      </c>
      <c r="M2030">
        <v>23.88</v>
      </c>
      <c r="N2030">
        <v>245.28</v>
      </c>
      <c r="O2030">
        <v>3</v>
      </c>
      <c r="P2030">
        <v>2.04</v>
      </c>
      <c r="Q2030">
        <v>1.79</v>
      </c>
      <c r="R2030">
        <v>0.95</v>
      </c>
      <c r="S2030">
        <v>4.2000000000000003E-2</v>
      </c>
      <c r="T2030">
        <v>0.03</v>
      </c>
      <c r="U2030">
        <v>1</v>
      </c>
      <c r="V2030">
        <v>24.4</v>
      </c>
      <c r="W2030">
        <v>49.9</v>
      </c>
    </row>
    <row r="2031" spans="1:23" ht="16.5" x14ac:dyDescent="0.3">
      <c r="A2031" s="3">
        <v>2030</v>
      </c>
      <c r="B2031" s="1">
        <v>45860</v>
      </c>
      <c r="C2031" s="1" t="s">
        <v>62</v>
      </c>
      <c r="D2031" t="s">
        <v>27</v>
      </c>
      <c r="E2031">
        <v>20</v>
      </c>
      <c r="F2031" t="s">
        <v>21</v>
      </c>
      <c r="G2031">
        <v>115</v>
      </c>
      <c r="H2031">
        <v>3</v>
      </c>
      <c r="I2031" s="2">
        <f>IFERROR(Table2[[#This Row],[Defects]]/Table2[[#This Row],[Units Produced]],"")</f>
        <v>2.6086956521739129E-2</v>
      </c>
      <c r="J2031">
        <v>17.07</v>
      </c>
      <c r="K2031" s="4">
        <f>IFERROR(Table2[[#This Row],[Units Produced]]/Table2[[#This Row],[Production Time Hours]],"")</f>
        <v>6.7369654364381955</v>
      </c>
      <c r="L2031">
        <v>36.64</v>
      </c>
      <c r="M2031">
        <v>18.16</v>
      </c>
      <c r="N2031">
        <v>438.63</v>
      </c>
      <c r="O2031">
        <v>2</v>
      </c>
      <c r="P2031">
        <v>0.85</v>
      </c>
      <c r="Q2031">
        <v>2.72</v>
      </c>
      <c r="R2031">
        <v>0.79</v>
      </c>
      <c r="S2031">
        <v>2.5999999999999999E-2</v>
      </c>
      <c r="T2031">
        <v>1.05</v>
      </c>
      <c r="U2031">
        <v>1</v>
      </c>
      <c r="V2031">
        <v>20.7</v>
      </c>
      <c r="W2031">
        <v>54.5</v>
      </c>
    </row>
    <row r="2032" spans="1:23" ht="16.5" x14ac:dyDescent="0.3">
      <c r="A2032" s="3">
        <v>2031</v>
      </c>
      <c r="B2032" s="1">
        <v>45861</v>
      </c>
      <c r="C2032" s="1" t="s">
        <v>62</v>
      </c>
      <c r="D2032" t="s">
        <v>24</v>
      </c>
      <c r="E2032">
        <v>10</v>
      </c>
      <c r="F2032" t="s">
        <v>25</v>
      </c>
      <c r="G2032">
        <v>60</v>
      </c>
      <c r="H2032">
        <v>8</v>
      </c>
      <c r="I2032" s="2">
        <f>IFERROR(Table2[[#This Row],[Defects]]/Table2[[#This Row],[Units Produced]],"")</f>
        <v>0.13333333333333333</v>
      </c>
      <c r="J2032">
        <v>18.91</v>
      </c>
      <c r="K2032" s="4">
        <f>IFERROR(Table2[[#This Row],[Units Produced]]/Table2[[#This Row],[Production Time Hours]],"")</f>
        <v>3.1729243786356425</v>
      </c>
      <c r="L2032">
        <v>10.74</v>
      </c>
      <c r="M2032">
        <v>25.59</v>
      </c>
      <c r="N2032">
        <v>294.10000000000002</v>
      </c>
      <c r="O2032">
        <v>1</v>
      </c>
      <c r="Q2032">
        <v>2.57</v>
      </c>
      <c r="R2032">
        <v>2.5</v>
      </c>
      <c r="S2032">
        <v>1.4E-2</v>
      </c>
      <c r="T2032">
        <v>0.38</v>
      </c>
      <c r="U2032">
        <v>2</v>
      </c>
      <c r="V2032">
        <v>24.4</v>
      </c>
      <c r="W2032">
        <v>50.1</v>
      </c>
    </row>
    <row r="2033" spans="1:23" ht="16.5" x14ac:dyDescent="0.3">
      <c r="A2033" s="3">
        <v>2032</v>
      </c>
      <c r="B2033" s="1">
        <v>45862</v>
      </c>
      <c r="C2033" s="1" t="s">
        <v>62</v>
      </c>
      <c r="D2033" t="s">
        <v>20</v>
      </c>
      <c r="E2033">
        <v>2</v>
      </c>
      <c r="F2033" t="s">
        <v>21</v>
      </c>
      <c r="G2033">
        <v>66</v>
      </c>
      <c r="H2033">
        <v>9</v>
      </c>
      <c r="I2033" s="2">
        <f>IFERROR(Table2[[#This Row],[Defects]]/Table2[[#This Row],[Units Produced]],"")</f>
        <v>0.13636363636363635</v>
      </c>
      <c r="J2033">
        <v>14.19</v>
      </c>
      <c r="K2033" s="4">
        <f>IFERROR(Table2[[#This Row],[Units Produced]]/Table2[[#This Row],[Production Time Hours]],"")</f>
        <v>4.6511627906976747</v>
      </c>
      <c r="L2033">
        <v>40.31</v>
      </c>
      <c r="M2033">
        <v>22.46</v>
      </c>
      <c r="N2033">
        <v>304.86</v>
      </c>
      <c r="O2033">
        <v>4</v>
      </c>
      <c r="P2033">
        <v>2.64</v>
      </c>
      <c r="Q2033">
        <v>1.27</v>
      </c>
      <c r="R2033">
        <v>1.31</v>
      </c>
      <c r="S2033">
        <v>2.3E-2</v>
      </c>
      <c r="T2033">
        <v>0.69</v>
      </c>
      <c r="U2033">
        <v>0</v>
      </c>
      <c r="V2033">
        <v>20.7</v>
      </c>
      <c r="W2033">
        <v>42.2</v>
      </c>
    </row>
    <row r="2034" spans="1:23" ht="16.5" x14ac:dyDescent="0.3">
      <c r="A2034" s="3">
        <v>2033</v>
      </c>
      <c r="B2034" s="1">
        <v>45863</v>
      </c>
      <c r="C2034" s="1" t="s">
        <v>62</v>
      </c>
      <c r="D2034" t="s">
        <v>26</v>
      </c>
      <c r="E2034">
        <v>16</v>
      </c>
      <c r="F2034" t="s">
        <v>23</v>
      </c>
      <c r="G2034">
        <v>157</v>
      </c>
      <c r="H2034">
        <v>2</v>
      </c>
      <c r="I2034" s="2">
        <f>IFERROR(Table2[[#This Row],[Defects]]/Table2[[#This Row],[Units Produced]],"")</f>
        <v>1.2738853503184714E-2</v>
      </c>
      <c r="J2034">
        <v>7.75</v>
      </c>
      <c r="K2034" s="4">
        <f>IFERROR(Table2[[#This Row],[Units Produced]]/Table2[[#This Row],[Production Time Hours]],"")</f>
        <v>20.258064516129032</v>
      </c>
      <c r="L2034">
        <v>20.57</v>
      </c>
      <c r="M2034">
        <v>28.84</v>
      </c>
      <c r="N2034">
        <v>456.42</v>
      </c>
      <c r="O2034">
        <v>2</v>
      </c>
      <c r="Q2034">
        <v>2.11</v>
      </c>
      <c r="R2034">
        <v>1.99</v>
      </c>
      <c r="S2034">
        <v>4.2000000000000003E-2</v>
      </c>
      <c r="T2034">
        <v>0.45</v>
      </c>
      <c r="U2034">
        <v>2</v>
      </c>
      <c r="V2034">
        <v>21</v>
      </c>
      <c r="W2034">
        <v>39.6</v>
      </c>
    </row>
    <row r="2035" spans="1:23" ht="16.5" x14ac:dyDescent="0.3">
      <c r="A2035" s="3">
        <v>2034</v>
      </c>
      <c r="B2035" s="1">
        <v>45864</v>
      </c>
      <c r="C2035" s="1" t="s">
        <v>62</v>
      </c>
      <c r="D2035" t="s">
        <v>24</v>
      </c>
      <c r="E2035">
        <v>9</v>
      </c>
      <c r="F2035" t="s">
        <v>21</v>
      </c>
      <c r="G2035">
        <v>86</v>
      </c>
      <c r="H2035">
        <v>5</v>
      </c>
      <c r="I2035" s="2">
        <f>IFERROR(Table2[[#This Row],[Defects]]/Table2[[#This Row],[Units Produced]],"")</f>
        <v>5.8139534883720929E-2</v>
      </c>
      <c r="J2035">
        <v>1.28</v>
      </c>
      <c r="K2035" s="4">
        <f>IFERROR(Table2[[#This Row],[Units Produced]]/Table2[[#This Row],[Production Time Hours]],"")</f>
        <v>67.1875</v>
      </c>
      <c r="L2035">
        <v>48.55</v>
      </c>
      <c r="M2035">
        <v>18.239999999999998</v>
      </c>
      <c r="N2035">
        <v>151.68</v>
      </c>
      <c r="O2035">
        <v>3</v>
      </c>
      <c r="P2035">
        <v>3.09</v>
      </c>
      <c r="Q2035">
        <v>0.55000000000000004</v>
      </c>
      <c r="R2035">
        <v>1.1399999999999999</v>
      </c>
      <c r="S2035">
        <v>1.9E-2</v>
      </c>
      <c r="T2035">
        <v>1.19</v>
      </c>
      <c r="U2035">
        <v>0</v>
      </c>
      <c r="V2035">
        <v>23.3</v>
      </c>
      <c r="W2035">
        <v>40.5</v>
      </c>
    </row>
    <row r="2036" spans="1:23" ht="16.5" x14ac:dyDescent="0.3">
      <c r="A2036" s="3">
        <v>2035</v>
      </c>
      <c r="B2036" s="1">
        <v>45865</v>
      </c>
      <c r="C2036" s="1" t="s">
        <v>62</v>
      </c>
      <c r="D2036" t="s">
        <v>27</v>
      </c>
      <c r="E2036">
        <v>17</v>
      </c>
      <c r="F2036" t="s">
        <v>21</v>
      </c>
      <c r="G2036">
        <v>196</v>
      </c>
      <c r="H2036">
        <v>1</v>
      </c>
      <c r="I2036" s="2">
        <f>IFERROR(Table2[[#This Row],[Defects]]/Table2[[#This Row],[Units Produced]],"")</f>
        <v>5.1020408163265302E-3</v>
      </c>
      <c r="J2036">
        <v>14.94</v>
      </c>
      <c r="K2036" s="4">
        <f>IFERROR(Table2[[#This Row],[Units Produced]]/Table2[[#This Row],[Production Time Hours]],"")</f>
        <v>13.119143239625167</v>
      </c>
      <c r="L2036">
        <v>25.14</v>
      </c>
      <c r="M2036">
        <v>27.99</v>
      </c>
      <c r="N2036">
        <v>453.97</v>
      </c>
      <c r="O2036">
        <v>2</v>
      </c>
      <c r="P2036">
        <v>0.47</v>
      </c>
      <c r="R2036">
        <v>0.55000000000000004</v>
      </c>
      <c r="S2036">
        <v>4.7E-2</v>
      </c>
      <c r="T2036">
        <v>1.67</v>
      </c>
      <c r="U2036">
        <v>2</v>
      </c>
      <c r="V2036">
        <v>23.9</v>
      </c>
      <c r="W2036">
        <v>39.700000000000003</v>
      </c>
    </row>
    <row r="2037" spans="1:23" ht="16.5" x14ac:dyDescent="0.3">
      <c r="A2037" s="3">
        <v>2036</v>
      </c>
      <c r="B2037" s="1">
        <v>45866</v>
      </c>
      <c r="C2037" s="1" t="s">
        <v>62</v>
      </c>
      <c r="D2037" t="s">
        <v>26</v>
      </c>
      <c r="E2037">
        <v>13</v>
      </c>
      <c r="F2037" t="s">
        <v>21</v>
      </c>
      <c r="G2037">
        <v>188</v>
      </c>
      <c r="H2037">
        <v>5</v>
      </c>
      <c r="I2037" s="2">
        <f>IFERROR(Table2[[#This Row],[Defects]]/Table2[[#This Row],[Units Produced]],"")</f>
        <v>2.6595744680851064E-2</v>
      </c>
      <c r="J2037">
        <v>13.95</v>
      </c>
      <c r="K2037" s="4">
        <f>IFERROR(Table2[[#This Row],[Units Produced]]/Table2[[#This Row],[Production Time Hours]],"")</f>
        <v>13.476702508960575</v>
      </c>
      <c r="L2037">
        <v>12.78</v>
      </c>
      <c r="M2037">
        <v>26.14</v>
      </c>
      <c r="N2037">
        <v>470.66</v>
      </c>
      <c r="O2037">
        <v>1</v>
      </c>
      <c r="Q2037">
        <v>2.04</v>
      </c>
      <c r="R2037">
        <v>0.96</v>
      </c>
      <c r="S2037">
        <v>2.5000000000000001E-2</v>
      </c>
      <c r="T2037">
        <v>0.13</v>
      </c>
      <c r="U2037">
        <v>1</v>
      </c>
      <c r="V2037">
        <v>22.6</v>
      </c>
      <c r="W2037">
        <v>48.6</v>
      </c>
    </row>
    <row r="2038" spans="1:23" ht="16.5" x14ac:dyDescent="0.3">
      <c r="A2038" s="3">
        <v>2037</v>
      </c>
      <c r="B2038" s="1">
        <v>45867</v>
      </c>
      <c r="C2038" s="1" t="s">
        <v>62</v>
      </c>
      <c r="D2038" t="s">
        <v>24</v>
      </c>
      <c r="E2038">
        <v>11</v>
      </c>
      <c r="F2038" t="s">
        <v>23</v>
      </c>
      <c r="G2038">
        <v>137</v>
      </c>
      <c r="H2038">
        <v>9</v>
      </c>
      <c r="I2038" s="2">
        <f>IFERROR(Table2[[#This Row],[Defects]]/Table2[[#This Row],[Units Produced]],"")</f>
        <v>6.569343065693431E-2</v>
      </c>
      <c r="J2038">
        <v>15.58</v>
      </c>
      <c r="K2038" s="4">
        <f>IFERROR(Table2[[#This Row],[Units Produced]]/Table2[[#This Row],[Production Time Hours]],"")</f>
        <v>8.7933247753530175</v>
      </c>
      <c r="L2038">
        <v>49.62</v>
      </c>
      <c r="M2038">
        <v>16.420000000000002</v>
      </c>
      <c r="N2038">
        <v>105.41</v>
      </c>
      <c r="O2038">
        <v>3</v>
      </c>
      <c r="P2038">
        <v>3.34</v>
      </c>
      <c r="Q2038">
        <v>1.31</v>
      </c>
      <c r="R2038">
        <v>0.65</v>
      </c>
      <c r="S2038">
        <v>4.3999999999999997E-2</v>
      </c>
      <c r="T2038">
        <v>0.26</v>
      </c>
      <c r="U2038">
        <v>2</v>
      </c>
      <c r="V2038">
        <v>22</v>
      </c>
      <c r="W2038">
        <v>52.1</v>
      </c>
    </row>
    <row r="2039" spans="1:23" ht="16.5" x14ac:dyDescent="0.3">
      <c r="A2039" s="3">
        <v>2038</v>
      </c>
      <c r="B2039" s="1">
        <v>45868</v>
      </c>
      <c r="C2039" s="1" t="s">
        <v>62</v>
      </c>
      <c r="D2039" t="s">
        <v>24</v>
      </c>
      <c r="E2039">
        <v>9</v>
      </c>
      <c r="F2039" t="s">
        <v>21</v>
      </c>
      <c r="G2039">
        <v>127</v>
      </c>
      <c r="H2039">
        <v>8</v>
      </c>
      <c r="I2039" s="2">
        <f>IFERROR(Table2[[#This Row],[Defects]]/Table2[[#This Row],[Units Produced]],"")</f>
        <v>6.2992125984251968E-2</v>
      </c>
      <c r="J2039">
        <v>22.41</v>
      </c>
      <c r="K2039" s="4">
        <f>IFERROR(Table2[[#This Row],[Units Produced]]/Table2[[#This Row],[Production Time Hours]],"")</f>
        <v>5.6671128960285584</v>
      </c>
      <c r="L2039">
        <v>35.39</v>
      </c>
      <c r="M2039">
        <v>22.96</v>
      </c>
      <c r="N2039">
        <v>372.89</v>
      </c>
      <c r="O2039">
        <v>2</v>
      </c>
      <c r="P2039">
        <v>0.08</v>
      </c>
      <c r="Q2039">
        <v>2.09</v>
      </c>
      <c r="R2039">
        <v>0.75</v>
      </c>
      <c r="S2039">
        <v>2.7E-2</v>
      </c>
      <c r="T2039">
        <v>1.03</v>
      </c>
      <c r="U2039">
        <v>1</v>
      </c>
      <c r="V2039">
        <v>20.8</v>
      </c>
      <c r="W2039">
        <v>40.1</v>
      </c>
    </row>
    <row r="2040" spans="1:23" ht="16.5" x14ac:dyDescent="0.3">
      <c r="A2040" s="3">
        <v>2039</v>
      </c>
      <c r="B2040" s="1">
        <v>45869</v>
      </c>
      <c r="C2040" s="1" t="s">
        <v>62</v>
      </c>
      <c r="D2040" t="s">
        <v>22</v>
      </c>
      <c r="E2040">
        <v>5</v>
      </c>
      <c r="F2040" t="s">
        <v>21</v>
      </c>
      <c r="G2040">
        <v>188</v>
      </c>
      <c r="H2040">
        <v>5</v>
      </c>
      <c r="I2040" s="2">
        <f>IFERROR(Table2[[#This Row],[Defects]]/Table2[[#This Row],[Units Produced]],"")</f>
        <v>2.6595744680851064E-2</v>
      </c>
      <c r="J2040">
        <v>6.47</v>
      </c>
      <c r="K2040" s="4">
        <f>IFERROR(Table2[[#This Row],[Units Produced]]/Table2[[#This Row],[Production Time Hours]],"")</f>
        <v>29.057187017001546</v>
      </c>
      <c r="L2040">
        <v>32.56</v>
      </c>
      <c r="M2040">
        <v>25.47</v>
      </c>
      <c r="N2040">
        <v>212.96</v>
      </c>
      <c r="O2040">
        <v>2</v>
      </c>
      <c r="P2040">
        <v>3.35</v>
      </c>
      <c r="Q2040">
        <v>2.38</v>
      </c>
      <c r="R2040">
        <v>2.1</v>
      </c>
      <c r="S2040">
        <v>3.1E-2</v>
      </c>
      <c r="T2040">
        <v>0.48</v>
      </c>
      <c r="U2040">
        <v>1</v>
      </c>
      <c r="V2040">
        <v>21.1</v>
      </c>
      <c r="W2040">
        <v>40.299999999999997</v>
      </c>
    </row>
    <row r="2041" spans="1:23" ht="16.5" x14ac:dyDescent="0.3">
      <c r="A2041" s="3">
        <v>2040</v>
      </c>
      <c r="B2041" s="1">
        <v>45870</v>
      </c>
      <c r="C2041" s="1" t="s">
        <v>63</v>
      </c>
      <c r="D2041" t="s">
        <v>27</v>
      </c>
      <c r="E2041">
        <v>17</v>
      </c>
      <c r="F2041" t="s">
        <v>21</v>
      </c>
      <c r="G2041">
        <v>79</v>
      </c>
      <c r="H2041">
        <v>6</v>
      </c>
      <c r="I2041" s="2">
        <f>IFERROR(Table2[[#This Row],[Defects]]/Table2[[#This Row],[Units Produced]],"")</f>
        <v>7.5949367088607597E-2</v>
      </c>
      <c r="J2041">
        <v>17.25</v>
      </c>
      <c r="K2041" s="4">
        <f>IFERROR(Table2[[#This Row],[Units Produced]]/Table2[[#This Row],[Production Time Hours]],"")</f>
        <v>4.5797101449275361</v>
      </c>
      <c r="L2041">
        <v>53</v>
      </c>
      <c r="M2041">
        <v>16.21</v>
      </c>
      <c r="N2041">
        <v>325.83999999999997</v>
      </c>
      <c r="O2041">
        <v>1</v>
      </c>
      <c r="P2041">
        <v>1.61</v>
      </c>
      <c r="Q2041">
        <v>1.26</v>
      </c>
      <c r="R2041">
        <v>2.35</v>
      </c>
      <c r="S2041">
        <v>4.2000000000000003E-2</v>
      </c>
      <c r="T2041">
        <v>1.71</v>
      </c>
      <c r="U2041">
        <v>1</v>
      </c>
      <c r="V2041">
        <v>22.2</v>
      </c>
      <c r="W2041">
        <v>35.4</v>
      </c>
    </row>
    <row r="2042" spans="1:23" ht="16.5" x14ac:dyDescent="0.3">
      <c r="A2042" s="3">
        <v>2041</v>
      </c>
      <c r="B2042" s="1">
        <v>45871</v>
      </c>
      <c r="C2042" s="1" t="s">
        <v>63</v>
      </c>
      <c r="D2042" t="s">
        <v>27</v>
      </c>
      <c r="E2042">
        <v>17</v>
      </c>
      <c r="F2042" t="s">
        <v>25</v>
      </c>
      <c r="G2042">
        <v>177</v>
      </c>
      <c r="H2042">
        <v>1</v>
      </c>
      <c r="I2042" s="2">
        <f>IFERROR(Table2[[#This Row],[Defects]]/Table2[[#This Row],[Units Produced]],"")</f>
        <v>5.6497175141242938E-3</v>
      </c>
      <c r="J2042">
        <v>5.61</v>
      </c>
      <c r="K2042" s="4">
        <f>IFERROR(Table2[[#This Row],[Units Produced]]/Table2[[#This Row],[Production Time Hours]],"")</f>
        <v>31.55080213903743</v>
      </c>
      <c r="L2042">
        <v>28.14</v>
      </c>
      <c r="M2042">
        <v>20.5</v>
      </c>
      <c r="N2042">
        <v>359.59</v>
      </c>
      <c r="O2042">
        <v>1</v>
      </c>
      <c r="P2042">
        <v>0.24</v>
      </c>
      <c r="Q2042">
        <v>2.85</v>
      </c>
      <c r="R2042">
        <v>2.4300000000000002</v>
      </c>
      <c r="S2042">
        <v>2.3E-2</v>
      </c>
      <c r="T2042">
        <v>1.32</v>
      </c>
      <c r="U2042">
        <v>0</v>
      </c>
      <c r="V2042">
        <v>20</v>
      </c>
      <c r="W2042">
        <v>44.3</v>
      </c>
    </row>
    <row r="2043" spans="1:23" ht="16.5" x14ac:dyDescent="0.3">
      <c r="A2043" s="3">
        <v>2042</v>
      </c>
      <c r="B2043" s="1">
        <v>45872</v>
      </c>
      <c r="C2043" s="1" t="s">
        <v>63</v>
      </c>
      <c r="D2043" t="s">
        <v>22</v>
      </c>
      <c r="E2043">
        <v>7</v>
      </c>
      <c r="F2043" t="s">
        <v>25</v>
      </c>
      <c r="G2043">
        <v>179</v>
      </c>
      <c r="H2043">
        <v>4</v>
      </c>
      <c r="I2043" s="2">
        <f>IFERROR(Table2[[#This Row],[Defects]]/Table2[[#This Row],[Units Produced]],"")</f>
        <v>2.23463687150838E-2</v>
      </c>
      <c r="J2043">
        <v>19.07</v>
      </c>
      <c r="K2043" s="4">
        <f>IFERROR(Table2[[#This Row],[Units Produced]]/Table2[[#This Row],[Production Time Hours]],"")</f>
        <v>9.3864708966963821</v>
      </c>
      <c r="L2043">
        <v>27.83</v>
      </c>
      <c r="M2043">
        <v>26.38</v>
      </c>
      <c r="N2043">
        <v>333.44</v>
      </c>
      <c r="O2043">
        <v>4</v>
      </c>
      <c r="P2043">
        <v>2.13</v>
      </c>
      <c r="R2043">
        <v>1.3</v>
      </c>
      <c r="S2043">
        <v>0.01</v>
      </c>
      <c r="U2043">
        <v>1</v>
      </c>
      <c r="V2043">
        <v>21.3</v>
      </c>
      <c r="W2043">
        <v>51.9</v>
      </c>
    </row>
    <row r="2044" spans="1:23" ht="16.5" x14ac:dyDescent="0.3">
      <c r="A2044" s="3">
        <v>2043</v>
      </c>
      <c r="B2044" s="1">
        <v>45873</v>
      </c>
      <c r="C2044" s="1" t="s">
        <v>63</v>
      </c>
      <c r="D2044" t="s">
        <v>24</v>
      </c>
      <c r="E2044">
        <v>10</v>
      </c>
      <c r="F2044" t="s">
        <v>23</v>
      </c>
      <c r="G2044">
        <v>84</v>
      </c>
      <c r="H2044">
        <v>5</v>
      </c>
      <c r="I2044" s="2">
        <f>IFERROR(Table2[[#This Row],[Defects]]/Table2[[#This Row],[Units Produced]],"")</f>
        <v>5.9523809523809521E-2</v>
      </c>
      <c r="J2044">
        <v>1.71</v>
      </c>
      <c r="K2044" s="4">
        <f>IFERROR(Table2[[#This Row],[Units Produced]]/Table2[[#This Row],[Production Time Hours]],"")</f>
        <v>49.122807017543863</v>
      </c>
      <c r="L2044">
        <v>20.82</v>
      </c>
      <c r="M2044">
        <v>21.63</v>
      </c>
      <c r="N2044">
        <v>371.62</v>
      </c>
      <c r="O2044">
        <v>1</v>
      </c>
      <c r="Q2044">
        <v>0.28999999999999998</v>
      </c>
      <c r="R2044">
        <v>1.07</v>
      </c>
      <c r="S2044">
        <v>1.7000000000000001E-2</v>
      </c>
      <c r="T2044">
        <v>1.66</v>
      </c>
      <c r="U2044">
        <v>0</v>
      </c>
      <c r="V2044">
        <v>19.600000000000001</v>
      </c>
      <c r="W2044">
        <v>39.700000000000003</v>
      </c>
    </row>
    <row r="2045" spans="1:23" ht="16.5" x14ac:dyDescent="0.3">
      <c r="A2045" s="3">
        <v>2044</v>
      </c>
      <c r="B2045" s="1">
        <v>45874</v>
      </c>
      <c r="C2045" s="1" t="s">
        <v>63</v>
      </c>
      <c r="D2045" t="s">
        <v>22</v>
      </c>
      <c r="E2045">
        <v>5</v>
      </c>
      <c r="F2045" t="s">
        <v>21</v>
      </c>
      <c r="G2045">
        <v>140</v>
      </c>
      <c r="H2045">
        <v>2</v>
      </c>
      <c r="I2045" s="2">
        <f>IFERROR(Table2[[#This Row],[Defects]]/Table2[[#This Row],[Units Produced]],"")</f>
        <v>1.4285714285714285E-2</v>
      </c>
      <c r="J2045">
        <v>7.19</v>
      </c>
      <c r="K2045" s="4">
        <f>IFERROR(Table2[[#This Row],[Units Produced]]/Table2[[#This Row],[Production Time Hours]],"")</f>
        <v>19.471488178025034</v>
      </c>
      <c r="L2045">
        <v>23.77</v>
      </c>
      <c r="M2045">
        <v>18.149999999999999</v>
      </c>
      <c r="N2045">
        <v>323.17</v>
      </c>
      <c r="O2045">
        <v>4</v>
      </c>
      <c r="P2045">
        <v>3.51</v>
      </c>
      <c r="Q2045">
        <v>0.41</v>
      </c>
      <c r="R2045">
        <v>2.09</v>
      </c>
      <c r="S2045">
        <v>2.5000000000000001E-2</v>
      </c>
      <c r="T2045">
        <v>0.04</v>
      </c>
      <c r="U2045">
        <v>1</v>
      </c>
      <c r="V2045">
        <v>19.600000000000001</v>
      </c>
      <c r="W2045">
        <v>47.8</v>
      </c>
    </row>
    <row r="2046" spans="1:23" ht="16.5" x14ac:dyDescent="0.3">
      <c r="A2046" s="3">
        <v>2045</v>
      </c>
      <c r="B2046" s="1">
        <v>45875</v>
      </c>
      <c r="C2046" s="1" t="s">
        <v>63</v>
      </c>
      <c r="D2046" t="s">
        <v>22</v>
      </c>
      <c r="E2046">
        <v>7</v>
      </c>
      <c r="F2046" t="s">
        <v>21</v>
      </c>
      <c r="G2046">
        <v>100</v>
      </c>
      <c r="H2046">
        <v>9</v>
      </c>
      <c r="I2046" s="2">
        <f>IFERROR(Table2[[#This Row],[Defects]]/Table2[[#This Row],[Units Produced]],"")</f>
        <v>0.09</v>
      </c>
      <c r="J2046">
        <v>6.93</v>
      </c>
      <c r="K2046" s="4">
        <f>IFERROR(Table2[[#This Row],[Units Produced]]/Table2[[#This Row],[Production Time Hours]],"")</f>
        <v>14.430014430014431</v>
      </c>
      <c r="L2046">
        <v>47.55</v>
      </c>
      <c r="M2046">
        <v>17.34</v>
      </c>
      <c r="N2046">
        <v>396.74</v>
      </c>
      <c r="O2046">
        <v>3</v>
      </c>
      <c r="P2046">
        <v>3.47</v>
      </c>
      <c r="Q2046">
        <v>0.4</v>
      </c>
      <c r="R2046">
        <v>1.43</v>
      </c>
      <c r="S2046">
        <v>4.8000000000000001E-2</v>
      </c>
      <c r="U2046">
        <v>1</v>
      </c>
      <c r="V2046">
        <v>20.399999999999999</v>
      </c>
      <c r="W2046">
        <v>43.2</v>
      </c>
    </row>
    <row r="2047" spans="1:23" ht="16.5" x14ac:dyDescent="0.3">
      <c r="A2047" s="3">
        <v>2046</v>
      </c>
      <c r="B2047" s="1">
        <v>45876</v>
      </c>
      <c r="C2047" s="1" t="s">
        <v>63</v>
      </c>
      <c r="D2047" t="s">
        <v>24</v>
      </c>
      <c r="E2047">
        <v>11</v>
      </c>
      <c r="F2047" t="s">
        <v>25</v>
      </c>
      <c r="G2047">
        <v>54</v>
      </c>
      <c r="H2047">
        <v>3</v>
      </c>
      <c r="I2047" s="2">
        <f>IFERROR(Table2[[#This Row],[Defects]]/Table2[[#This Row],[Units Produced]],"")</f>
        <v>5.5555555555555552E-2</v>
      </c>
      <c r="J2047">
        <v>20.52</v>
      </c>
      <c r="K2047" s="4">
        <f>IFERROR(Table2[[#This Row],[Units Produced]]/Table2[[#This Row],[Production Time Hours]],"")</f>
        <v>2.6315789473684212</v>
      </c>
      <c r="L2047">
        <v>16.84</v>
      </c>
      <c r="M2047">
        <v>27.42</v>
      </c>
      <c r="N2047">
        <v>314.75</v>
      </c>
      <c r="O2047">
        <v>4</v>
      </c>
      <c r="P2047">
        <v>2.17</v>
      </c>
      <c r="Q2047">
        <v>1.58</v>
      </c>
      <c r="R2047">
        <v>2.14</v>
      </c>
      <c r="S2047">
        <v>4.7E-2</v>
      </c>
      <c r="T2047">
        <v>1.83</v>
      </c>
      <c r="U2047">
        <v>0</v>
      </c>
      <c r="V2047">
        <v>24.6</v>
      </c>
      <c r="W2047">
        <v>48.1</v>
      </c>
    </row>
    <row r="2048" spans="1:23" ht="16.5" x14ac:dyDescent="0.3">
      <c r="A2048" s="3">
        <v>2047</v>
      </c>
      <c r="B2048" s="1">
        <v>45877</v>
      </c>
      <c r="C2048" s="1" t="s">
        <v>63</v>
      </c>
      <c r="D2048" t="s">
        <v>20</v>
      </c>
      <c r="E2048">
        <v>3</v>
      </c>
      <c r="F2048" t="s">
        <v>21</v>
      </c>
      <c r="G2048">
        <v>118</v>
      </c>
      <c r="H2048">
        <v>9</v>
      </c>
      <c r="I2048" s="2">
        <f>IFERROR(Table2[[#This Row],[Defects]]/Table2[[#This Row],[Units Produced]],"")</f>
        <v>7.6271186440677971E-2</v>
      </c>
      <c r="J2048">
        <v>13.6</v>
      </c>
      <c r="K2048" s="4">
        <f>IFERROR(Table2[[#This Row],[Units Produced]]/Table2[[#This Row],[Production Time Hours]],"")</f>
        <v>8.6764705882352935</v>
      </c>
      <c r="L2048">
        <v>29.74</v>
      </c>
      <c r="M2048">
        <v>16</v>
      </c>
      <c r="N2048">
        <v>181.21</v>
      </c>
      <c r="O2048">
        <v>2</v>
      </c>
      <c r="P2048">
        <v>3.29</v>
      </c>
      <c r="Q2048">
        <v>1.41</v>
      </c>
      <c r="R2048">
        <v>2.19</v>
      </c>
      <c r="S2048">
        <v>4.8000000000000001E-2</v>
      </c>
      <c r="T2048">
        <v>0.03</v>
      </c>
      <c r="U2048">
        <v>0</v>
      </c>
      <c r="V2048">
        <v>22.9</v>
      </c>
      <c r="W2048">
        <v>45.1</v>
      </c>
    </row>
    <row r="2049" spans="1:23" ht="16.5" x14ac:dyDescent="0.3">
      <c r="A2049" s="3">
        <v>2048</v>
      </c>
      <c r="B2049" s="1">
        <v>45878</v>
      </c>
      <c r="C2049" s="1" t="s">
        <v>63</v>
      </c>
      <c r="D2049" t="s">
        <v>26</v>
      </c>
      <c r="E2049">
        <v>16</v>
      </c>
      <c r="F2049" t="s">
        <v>23</v>
      </c>
      <c r="G2049">
        <v>71</v>
      </c>
      <c r="H2049">
        <v>7</v>
      </c>
      <c r="I2049" s="2">
        <f>IFERROR(Table2[[#This Row],[Defects]]/Table2[[#This Row],[Units Produced]],"")</f>
        <v>9.8591549295774641E-2</v>
      </c>
      <c r="J2049">
        <v>10.51</v>
      </c>
      <c r="K2049" s="4">
        <f>IFERROR(Table2[[#This Row],[Units Produced]]/Table2[[#This Row],[Production Time Hours]],"")</f>
        <v>6.7554709800190293</v>
      </c>
      <c r="L2049">
        <v>46.19</v>
      </c>
      <c r="M2049">
        <v>16.82</v>
      </c>
      <c r="N2049">
        <v>179.63</v>
      </c>
      <c r="O2049">
        <v>3</v>
      </c>
      <c r="P2049">
        <v>4.28</v>
      </c>
      <c r="Q2049">
        <v>2.65</v>
      </c>
      <c r="R2049">
        <v>2.4300000000000002</v>
      </c>
      <c r="S2049">
        <v>4.4999999999999998E-2</v>
      </c>
      <c r="T2049">
        <v>7.0000000000000007E-2</v>
      </c>
      <c r="U2049">
        <v>0</v>
      </c>
      <c r="V2049">
        <v>19.399999999999999</v>
      </c>
      <c r="W2049">
        <v>40.9</v>
      </c>
    </row>
    <row r="2050" spans="1:23" ht="16.5" x14ac:dyDescent="0.3">
      <c r="A2050" s="3">
        <v>2049</v>
      </c>
      <c r="B2050" s="1">
        <v>45879</v>
      </c>
      <c r="C2050" s="1" t="s">
        <v>63</v>
      </c>
      <c r="D2050" t="s">
        <v>24</v>
      </c>
      <c r="E2050">
        <v>9</v>
      </c>
      <c r="F2050" t="s">
        <v>23</v>
      </c>
      <c r="G2050">
        <v>77</v>
      </c>
      <c r="H2050">
        <v>2</v>
      </c>
      <c r="I2050" s="2">
        <f>IFERROR(Table2[[#This Row],[Defects]]/Table2[[#This Row],[Units Produced]],"")</f>
        <v>2.5974025974025976E-2</v>
      </c>
      <c r="J2050">
        <v>6.62</v>
      </c>
      <c r="K2050" s="4">
        <f>IFERROR(Table2[[#This Row],[Units Produced]]/Table2[[#This Row],[Production Time Hours]],"")</f>
        <v>11.631419939577039</v>
      </c>
      <c r="L2050">
        <v>40.729999999999997</v>
      </c>
      <c r="M2050">
        <v>27.55</v>
      </c>
      <c r="N2050">
        <v>360.19</v>
      </c>
      <c r="O2050">
        <v>3</v>
      </c>
      <c r="P2050">
        <v>0.28999999999999998</v>
      </c>
      <c r="R2050">
        <v>1.17</v>
      </c>
      <c r="S2050">
        <v>0.04</v>
      </c>
      <c r="T2050">
        <v>0.33</v>
      </c>
      <c r="U2050">
        <v>0</v>
      </c>
      <c r="V2050">
        <v>20</v>
      </c>
      <c r="W2050">
        <v>51.9</v>
      </c>
    </row>
    <row r="2051" spans="1:23" ht="16.5" x14ac:dyDescent="0.3">
      <c r="A2051" s="3">
        <v>2050</v>
      </c>
      <c r="B2051" s="1">
        <v>45880</v>
      </c>
      <c r="C2051" s="1" t="s">
        <v>63</v>
      </c>
      <c r="D2051" t="s">
        <v>22</v>
      </c>
      <c r="E2051">
        <v>5</v>
      </c>
      <c r="F2051" t="s">
        <v>21</v>
      </c>
      <c r="G2051">
        <v>181</v>
      </c>
      <c r="H2051">
        <v>7</v>
      </c>
      <c r="I2051" s="2">
        <f>IFERROR(Table2[[#This Row],[Defects]]/Table2[[#This Row],[Units Produced]],"")</f>
        <v>3.8674033149171269E-2</v>
      </c>
      <c r="J2051">
        <v>8.42</v>
      </c>
      <c r="K2051" s="4">
        <f>IFERROR(Table2[[#This Row],[Units Produced]]/Table2[[#This Row],[Production Time Hours]],"")</f>
        <v>21.49643705463183</v>
      </c>
      <c r="L2051">
        <v>49.88</v>
      </c>
      <c r="M2051">
        <v>25.07</v>
      </c>
      <c r="N2051">
        <v>303.38</v>
      </c>
      <c r="O2051">
        <v>4</v>
      </c>
      <c r="P2051">
        <v>0.75</v>
      </c>
      <c r="R2051">
        <v>1.05</v>
      </c>
      <c r="S2051">
        <v>1.0999999999999999E-2</v>
      </c>
      <c r="T2051">
        <v>1.94</v>
      </c>
      <c r="U2051">
        <v>1</v>
      </c>
      <c r="V2051">
        <v>24</v>
      </c>
      <c r="W2051">
        <v>42.6</v>
      </c>
    </row>
    <row r="2052" spans="1:23" ht="16.5" x14ac:dyDescent="0.3">
      <c r="A2052" s="3">
        <v>2051</v>
      </c>
      <c r="B2052" s="1">
        <v>45881</v>
      </c>
      <c r="C2052" s="1" t="s">
        <v>63</v>
      </c>
      <c r="D2052" t="s">
        <v>27</v>
      </c>
      <c r="E2052">
        <v>19</v>
      </c>
      <c r="F2052" t="s">
        <v>21</v>
      </c>
      <c r="G2052">
        <v>95</v>
      </c>
      <c r="H2052">
        <v>9</v>
      </c>
      <c r="I2052" s="2">
        <f>IFERROR(Table2[[#This Row],[Defects]]/Table2[[#This Row],[Units Produced]],"")</f>
        <v>9.4736842105263161E-2</v>
      </c>
      <c r="J2052">
        <v>17.59</v>
      </c>
      <c r="K2052" s="4">
        <f>IFERROR(Table2[[#This Row],[Units Produced]]/Table2[[#This Row],[Production Time Hours]],"")</f>
        <v>5.4007959067652074</v>
      </c>
      <c r="L2052">
        <v>41.26</v>
      </c>
      <c r="M2052">
        <v>18.53</v>
      </c>
      <c r="N2052">
        <v>243.36</v>
      </c>
      <c r="O2052">
        <v>3</v>
      </c>
      <c r="P2052">
        <v>2.34</v>
      </c>
      <c r="R2052">
        <v>1.58</v>
      </c>
      <c r="S2052">
        <v>2.8000000000000001E-2</v>
      </c>
      <c r="T2052">
        <v>1.1000000000000001</v>
      </c>
      <c r="U2052">
        <v>0</v>
      </c>
      <c r="V2052">
        <v>24.5</v>
      </c>
      <c r="W2052">
        <v>43.2</v>
      </c>
    </row>
    <row r="2053" spans="1:23" ht="16.5" x14ac:dyDescent="0.3">
      <c r="A2053" s="3">
        <v>2052</v>
      </c>
      <c r="B2053" s="1">
        <v>45882</v>
      </c>
      <c r="C2053" s="1" t="s">
        <v>63</v>
      </c>
      <c r="D2053" t="s">
        <v>24</v>
      </c>
      <c r="E2053">
        <v>9</v>
      </c>
      <c r="F2053" t="s">
        <v>23</v>
      </c>
      <c r="G2053">
        <v>140</v>
      </c>
      <c r="H2053">
        <v>4</v>
      </c>
      <c r="I2053" s="2">
        <f>IFERROR(Table2[[#This Row],[Defects]]/Table2[[#This Row],[Units Produced]],"")</f>
        <v>2.8571428571428571E-2</v>
      </c>
      <c r="J2053">
        <v>20.56</v>
      </c>
      <c r="K2053" s="4">
        <f>IFERROR(Table2[[#This Row],[Units Produced]]/Table2[[#This Row],[Production Time Hours]],"")</f>
        <v>6.8093385214007789</v>
      </c>
      <c r="L2053">
        <v>11.27</v>
      </c>
      <c r="M2053">
        <v>17.489999999999998</v>
      </c>
      <c r="N2053">
        <v>326.95</v>
      </c>
      <c r="O2053">
        <v>2</v>
      </c>
      <c r="P2053">
        <v>4.21</v>
      </c>
      <c r="Q2053">
        <v>1.66</v>
      </c>
      <c r="R2053">
        <v>1.47</v>
      </c>
      <c r="S2053">
        <v>4.9000000000000002E-2</v>
      </c>
      <c r="T2053">
        <v>0.88</v>
      </c>
      <c r="U2053">
        <v>0</v>
      </c>
      <c r="V2053">
        <v>23.4</v>
      </c>
      <c r="W2053">
        <v>53.8</v>
      </c>
    </row>
    <row r="2054" spans="1:23" ht="16.5" x14ac:dyDescent="0.3">
      <c r="A2054" s="3">
        <v>2053</v>
      </c>
      <c r="B2054" s="1">
        <v>45883</v>
      </c>
      <c r="C2054" s="1" t="s">
        <v>63</v>
      </c>
      <c r="D2054" t="s">
        <v>27</v>
      </c>
      <c r="E2054">
        <v>19</v>
      </c>
      <c r="F2054" t="s">
        <v>25</v>
      </c>
      <c r="G2054">
        <v>171</v>
      </c>
      <c r="H2054">
        <v>2</v>
      </c>
      <c r="I2054" s="2">
        <f>IFERROR(Table2[[#This Row],[Defects]]/Table2[[#This Row],[Units Produced]],"")</f>
        <v>1.1695906432748537E-2</v>
      </c>
      <c r="J2054">
        <v>3.12</v>
      </c>
      <c r="K2054" s="4">
        <f>IFERROR(Table2[[#This Row],[Units Produced]]/Table2[[#This Row],[Production Time Hours]],"")</f>
        <v>54.807692307692307</v>
      </c>
      <c r="L2054">
        <v>18.309999999999999</v>
      </c>
      <c r="M2054">
        <v>16.68</v>
      </c>
      <c r="N2054">
        <v>494.81</v>
      </c>
      <c r="O2054">
        <v>3</v>
      </c>
      <c r="P2054">
        <v>2.5299999999999998</v>
      </c>
      <c r="Q2054">
        <v>1.8</v>
      </c>
      <c r="R2054">
        <v>2.4</v>
      </c>
      <c r="S2054">
        <v>1.4E-2</v>
      </c>
      <c r="T2054">
        <v>1.8</v>
      </c>
      <c r="U2054">
        <v>2</v>
      </c>
      <c r="V2054">
        <v>24</v>
      </c>
      <c r="W2054">
        <v>33.4</v>
      </c>
    </row>
    <row r="2055" spans="1:23" ht="16.5" x14ac:dyDescent="0.3">
      <c r="A2055" s="3">
        <v>2054</v>
      </c>
      <c r="B2055" s="1">
        <v>45884</v>
      </c>
      <c r="C2055" s="1" t="s">
        <v>63</v>
      </c>
      <c r="D2055" t="s">
        <v>20</v>
      </c>
      <c r="E2055">
        <v>2</v>
      </c>
      <c r="F2055" t="s">
        <v>23</v>
      </c>
      <c r="G2055">
        <v>87</v>
      </c>
      <c r="H2055">
        <v>4</v>
      </c>
      <c r="I2055" s="2">
        <f>IFERROR(Table2[[#This Row],[Defects]]/Table2[[#This Row],[Units Produced]],"")</f>
        <v>4.5977011494252873E-2</v>
      </c>
      <c r="J2055">
        <v>1.33</v>
      </c>
      <c r="K2055" s="4">
        <f>IFERROR(Table2[[#This Row],[Units Produced]]/Table2[[#This Row],[Production Time Hours]],"")</f>
        <v>65.41353383458646</v>
      </c>
      <c r="L2055">
        <v>47.24</v>
      </c>
      <c r="M2055">
        <v>15.73</v>
      </c>
      <c r="N2055">
        <v>352.18</v>
      </c>
      <c r="O2055">
        <v>2</v>
      </c>
      <c r="P2055">
        <v>0.91</v>
      </c>
      <c r="Q2055">
        <v>0.35</v>
      </c>
      <c r="R2055">
        <v>1.1599999999999999</v>
      </c>
      <c r="S2055">
        <v>3.9E-2</v>
      </c>
      <c r="T2055">
        <v>1.49</v>
      </c>
      <c r="U2055">
        <v>2</v>
      </c>
      <c r="V2055">
        <v>24.3</v>
      </c>
      <c r="W2055">
        <v>50.8</v>
      </c>
    </row>
    <row r="2056" spans="1:23" ht="16.5" x14ac:dyDescent="0.3">
      <c r="A2056" s="3">
        <v>2055</v>
      </c>
      <c r="B2056" s="1">
        <v>45885</v>
      </c>
      <c r="C2056" s="1" t="s">
        <v>63</v>
      </c>
      <c r="D2056" t="s">
        <v>20</v>
      </c>
      <c r="E2056">
        <v>2</v>
      </c>
      <c r="F2056" t="s">
        <v>21</v>
      </c>
      <c r="G2056">
        <v>53</v>
      </c>
      <c r="H2056">
        <v>9</v>
      </c>
      <c r="I2056" s="2">
        <f>IFERROR(Table2[[#This Row],[Defects]]/Table2[[#This Row],[Units Produced]],"")</f>
        <v>0.16981132075471697</v>
      </c>
      <c r="J2056">
        <v>13.63</v>
      </c>
      <c r="K2056" s="4">
        <f>IFERROR(Table2[[#This Row],[Units Produced]]/Table2[[#This Row],[Production Time Hours]],"")</f>
        <v>3.8884812912692586</v>
      </c>
      <c r="L2056">
        <v>48.01</v>
      </c>
      <c r="M2056">
        <v>18.170000000000002</v>
      </c>
      <c r="N2056">
        <v>377.49</v>
      </c>
      <c r="O2056">
        <v>1</v>
      </c>
      <c r="Q2056">
        <v>0.09</v>
      </c>
      <c r="R2056">
        <v>1.95</v>
      </c>
      <c r="S2056">
        <v>0.04</v>
      </c>
      <c r="T2056">
        <v>0.1</v>
      </c>
      <c r="U2056">
        <v>1</v>
      </c>
      <c r="V2056">
        <v>19.5</v>
      </c>
      <c r="W2056">
        <v>53.7</v>
      </c>
    </row>
    <row r="2057" spans="1:23" ht="16.5" x14ac:dyDescent="0.3">
      <c r="A2057" s="3">
        <v>2056</v>
      </c>
      <c r="B2057" s="1">
        <v>45886</v>
      </c>
      <c r="C2057" s="1" t="s">
        <v>63</v>
      </c>
      <c r="D2057" t="s">
        <v>20</v>
      </c>
      <c r="E2057">
        <v>4</v>
      </c>
      <c r="F2057" t="s">
        <v>21</v>
      </c>
      <c r="G2057">
        <v>167</v>
      </c>
      <c r="H2057">
        <v>9</v>
      </c>
      <c r="I2057" s="2">
        <f>IFERROR(Table2[[#This Row],[Defects]]/Table2[[#This Row],[Units Produced]],"")</f>
        <v>5.3892215568862277E-2</v>
      </c>
      <c r="J2057">
        <v>20.27</v>
      </c>
      <c r="K2057" s="4">
        <f>IFERROR(Table2[[#This Row],[Units Produced]]/Table2[[#This Row],[Production Time Hours]],"")</f>
        <v>8.2387765170202272</v>
      </c>
      <c r="L2057">
        <v>31.99</v>
      </c>
      <c r="M2057">
        <v>26.51</v>
      </c>
      <c r="N2057">
        <v>367.61</v>
      </c>
      <c r="O2057">
        <v>3</v>
      </c>
      <c r="P2057">
        <v>1.1200000000000001</v>
      </c>
      <c r="Q2057">
        <v>2.37</v>
      </c>
      <c r="R2057">
        <v>1.22</v>
      </c>
      <c r="S2057">
        <v>1.9E-2</v>
      </c>
      <c r="T2057">
        <v>1.86</v>
      </c>
      <c r="U2057">
        <v>1</v>
      </c>
      <c r="V2057">
        <v>21.4</v>
      </c>
      <c r="W2057">
        <v>51.9</v>
      </c>
    </row>
    <row r="2058" spans="1:23" ht="16.5" x14ac:dyDescent="0.3">
      <c r="A2058" s="3">
        <v>2057</v>
      </c>
      <c r="B2058" s="1">
        <v>45887</v>
      </c>
      <c r="C2058" s="1" t="s">
        <v>63</v>
      </c>
      <c r="D2058" t="s">
        <v>26</v>
      </c>
      <c r="E2058">
        <v>15</v>
      </c>
      <c r="F2058" t="s">
        <v>23</v>
      </c>
      <c r="G2058">
        <v>166</v>
      </c>
      <c r="H2058">
        <v>1</v>
      </c>
      <c r="I2058" s="2">
        <f>IFERROR(Table2[[#This Row],[Defects]]/Table2[[#This Row],[Units Produced]],"")</f>
        <v>6.024096385542169E-3</v>
      </c>
      <c r="J2058">
        <v>1.52</v>
      </c>
      <c r="K2058" s="4">
        <f>IFERROR(Table2[[#This Row],[Units Produced]]/Table2[[#This Row],[Production Time Hours]],"")</f>
        <v>109.21052631578947</v>
      </c>
      <c r="L2058">
        <v>28.02</v>
      </c>
      <c r="M2058">
        <v>24.22</v>
      </c>
      <c r="N2058">
        <v>378.06</v>
      </c>
      <c r="O2058">
        <v>1</v>
      </c>
      <c r="P2058">
        <v>4.1399999999999997</v>
      </c>
      <c r="Q2058">
        <v>0.87</v>
      </c>
      <c r="R2058">
        <v>0.53</v>
      </c>
      <c r="S2058">
        <v>4.7E-2</v>
      </c>
      <c r="U2058">
        <v>2</v>
      </c>
      <c r="V2058">
        <v>22.6</v>
      </c>
      <c r="W2058">
        <v>43.4</v>
      </c>
    </row>
    <row r="2059" spans="1:23" ht="16.5" x14ac:dyDescent="0.3">
      <c r="A2059" s="3">
        <v>2058</v>
      </c>
      <c r="B2059" s="1">
        <v>45888</v>
      </c>
      <c r="C2059" s="1" t="s">
        <v>63</v>
      </c>
      <c r="D2059" t="s">
        <v>20</v>
      </c>
      <c r="E2059">
        <v>2</v>
      </c>
      <c r="F2059" t="s">
        <v>21</v>
      </c>
      <c r="G2059">
        <v>142</v>
      </c>
      <c r="H2059">
        <v>5</v>
      </c>
      <c r="I2059" s="2">
        <f>IFERROR(Table2[[#This Row],[Defects]]/Table2[[#This Row],[Units Produced]],"")</f>
        <v>3.5211267605633804E-2</v>
      </c>
      <c r="J2059">
        <v>14.31</v>
      </c>
      <c r="K2059" s="4">
        <f>IFERROR(Table2[[#This Row],[Units Produced]]/Table2[[#This Row],[Production Time Hours]],"")</f>
        <v>9.9231306778476593</v>
      </c>
      <c r="L2059">
        <v>34.97</v>
      </c>
      <c r="M2059">
        <v>25.78</v>
      </c>
      <c r="N2059">
        <v>178.12</v>
      </c>
      <c r="O2059">
        <v>1</v>
      </c>
      <c r="P2059">
        <v>5</v>
      </c>
      <c r="Q2059">
        <v>1.5</v>
      </c>
      <c r="R2059">
        <v>0.64</v>
      </c>
      <c r="S2059">
        <v>1.9E-2</v>
      </c>
      <c r="T2059">
        <v>0.84</v>
      </c>
      <c r="U2059">
        <v>0</v>
      </c>
      <c r="V2059">
        <v>24.6</v>
      </c>
      <c r="W2059">
        <v>38.4</v>
      </c>
    </row>
    <row r="2060" spans="1:23" ht="16.5" x14ac:dyDescent="0.3">
      <c r="A2060" s="3">
        <v>2059</v>
      </c>
      <c r="B2060" s="1">
        <v>45889</v>
      </c>
      <c r="C2060" s="1" t="s">
        <v>63</v>
      </c>
      <c r="D2060" t="s">
        <v>22</v>
      </c>
      <c r="E2060">
        <v>8</v>
      </c>
      <c r="F2060" t="s">
        <v>21</v>
      </c>
      <c r="G2060">
        <v>178</v>
      </c>
      <c r="H2060">
        <v>9</v>
      </c>
      <c r="I2060" s="2">
        <f>IFERROR(Table2[[#This Row],[Defects]]/Table2[[#This Row],[Units Produced]],"")</f>
        <v>5.0561797752808987E-2</v>
      </c>
      <c r="J2060">
        <v>19.739999999999998</v>
      </c>
      <c r="K2060" s="4">
        <f>IFERROR(Table2[[#This Row],[Units Produced]]/Table2[[#This Row],[Production Time Hours]],"")</f>
        <v>9.0172239108409329</v>
      </c>
      <c r="L2060">
        <v>46</v>
      </c>
      <c r="M2060">
        <v>29.61</v>
      </c>
      <c r="N2060">
        <v>152.44</v>
      </c>
      <c r="O2060">
        <v>4</v>
      </c>
      <c r="P2060">
        <v>3.05</v>
      </c>
      <c r="Q2060">
        <v>2.54</v>
      </c>
      <c r="R2060">
        <v>0.79</v>
      </c>
      <c r="S2060">
        <v>4.8000000000000001E-2</v>
      </c>
      <c r="T2060">
        <v>0.15</v>
      </c>
      <c r="U2060">
        <v>2</v>
      </c>
      <c r="V2060">
        <v>22.1</v>
      </c>
      <c r="W2060">
        <v>39.5</v>
      </c>
    </row>
    <row r="2061" spans="1:23" ht="16.5" x14ac:dyDescent="0.3">
      <c r="A2061" s="3">
        <v>2060</v>
      </c>
      <c r="B2061" s="1">
        <v>45890</v>
      </c>
      <c r="C2061" s="1" t="s">
        <v>63</v>
      </c>
      <c r="D2061" t="s">
        <v>20</v>
      </c>
      <c r="E2061">
        <v>4</v>
      </c>
      <c r="F2061" t="s">
        <v>21</v>
      </c>
      <c r="G2061">
        <v>155</v>
      </c>
      <c r="H2061">
        <v>4</v>
      </c>
      <c r="I2061" s="2">
        <f>IFERROR(Table2[[#This Row],[Defects]]/Table2[[#This Row],[Units Produced]],"")</f>
        <v>2.5806451612903226E-2</v>
      </c>
      <c r="J2061">
        <v>3.61</v>
      </c>
      <c r="K2061" s="4">
        <f>IFERROR(Table2[[#This Row],[Units Produced]]/Table2[[#This Row],[Production Time Hours]],"")</f>
        <v>42.936288088642662</v>
      </c>
      <c r="L2061">
        <v>28.69</v>
      </c>
      <c r="M2061">
        <v>21.4</v>
      </c>
      <c r="N2061">
        <v>412.05</v>
      </c>
      <c r="O2061">
        <v>1</v>
      </c>
      <c r="P2061">
        <v>0.97</v>
      </c>
      <c r="Q2061">
        <v>1.22</v>
      </c>
      <c r="R2061">
        <v>1.31</v>
      </c>
      <c r="S2061">
        <v>3.4000000000000002E-2</v>
      </c>
      <c r="T2061">
        <v>1.54</v>
      </c>
      <c r="U2061">
        <v>1</v>
      </c>
      <c r="V2061">
        <v>24.4</v>
      </c>
      <c r="W2061">
        <v>45</v>
      </c>
    </row>
    <row r="2062" spans="1:23" ht="16.5" x14ac:dyDescent="0.3">
      <c r="A2062" s="3">
        <v>2061</v>
      </c>
      <c r="B2062" s="1">
        <v>45891</v>
      </c>
      <c r="C2062" s="1" t="s">
        <v>63</v>
      </c>
      <c r="D2062" t="s">
        <v>26</v>
      </c>
      <c r="E2062">
        <v>13</v>
      </c>
      <c r="F2062" t="s">
        <v>23</v>
      </c>
      <c r="G2062">
        <v>181</v>
      </c>
      <c r="H2062">
        <v>8</v>
      </c>
      <c r="I2062" s="2">
        <f>IFERROR(Table2[[#This Row],[Defects]]/Table2[[#This Row],[Units Produced]],"")</f>
        <v>4.4198895027624308E-2</v>
      </c>
      <c r="J2062">
        <v>9.33</v>
      </c>
      <c r="K2062" s="4">
        <f>IFERROR(Table2[[#This Row],[Units Produced]]/Table2[[#This Row],[Production Time Hours]],"")</f>
        <v>19.39978563772776</v>
      </c>
      <c r="L2062">
        <v>35.619999999999997</v>
      </c>
      <c r="M2062">
        <v>28.88</v>
      </c>
      <c r="N2062">
        <v>196.22</v>
      </c>
      <c r="O2062">
        <v>1</v>
      </c>
      <c r="P2062">
        <v>2.4900000000000002</v>
      </c>
      <c r="Q2062">
        <v>2.8</v>
      </c>
      <c r="R2062">
        <v>1.87</v>
      </c>
      <c r="S2062">
        <v>0.01</v>
      </c>
      <c r="T2062">
        <v>0.14000000000000001</v>
      </c>
      <c r="U2062">
        <v>0</v>
      </c>
      <c r="V2062">
        <v>20</v>
      </c>
      <c r="W2062">
        <v>59.8</v>
      </c>
    </row>
    <row r="2063" spans="1:23" ht="16.5" x14ac:dyDescent="0.3">
      <c r="A2063" s="3">
        <v>2062</v>
      </c>
      <c r="B2063" s="1">
        <v>45892</v>
      </c>
      <c r="C2063" s="1" t="s">
        <v>63</v>
      </c>
      <c r="D2063" t="s">
        <v>20</v>
      </c>
      <c r="E2063">
        <v>1</v>
      </c>
      <c r="F2063" t="s">
        <v>23</v>
      </c>
      <c r="G2063">
        <v>195</v>
      </c>
      <c r="I2063" s="2">
        <f>IFERROR(Table2[[#This Row],[Defects]]/Table2[[#This Row],[Units Produced]],"")</f>
        <v>0</v>
      </c>
      <c r="J2063">
        <v>3.32</v>
      </c>
      <c r="K2063" s="4">
        <f>IFERROR(Table2[[#This Row],[Units Produced]]/Table2[[#This Row],[Production Time Hours]],"")</f>
        <v>58.734939759036145</v>
      </c>
      <c r="L2063">
        <v>19.18</v>
      </c>
      <c r="M2063">
        <v>16.149999999999999</v>
      </c>
      <c r="N2063">
        <v>103.64</v>
      </c>
      <c r="O2063">
        <v>4</v>
      </c>
      <c r="P2063">
        <v>3.4</v>
      </c>
      <c r="Q2063">
        <v>2.0299999999999998</v>
      </c>
      <c r="R2063">
        <v>1.25</v>
      </c>
      <c r="S2063">
        <v>3.4000000000000002E-2</v>
      </c>
      <c r="T2063">
        <v>0.72</v>
      </c>
      <c r="U2063">
        <v>0</v>
      </c>
      <c r="V2063">
        <v>23.1</v>
      </c>
      <c r="W2063">
        <v>37.6</v>
      </c>
    </row>
    <row r="2064" spans="1:23" ht="16.5" x14ac:dyDescent="0.3">
      <c r="A2064" s="3">
        <v>2063</v>
      </c>
      <c r="B2064" s="1">
        <v>45893</v>
      </c>
      <c r="C2064" s="1" t="s">
        <v>63</v>
      </c>
      <c r="D2064" t="s">
        <v>24</v>
      </c>
      <c r="E2064">
        <v>11</v>
      </c>
      <c r="F2064" t="s">
        <v>25</v>
      </c>
      <c r="G2064">
        <v>56</v>
      </c>
      <c r="H2064">
        <v>6</v>
      </c>
      <c r="I2064" s="2">
        <f>IFERROR(Table2[[#This Row],[Defects]]/Table2[[#This Row],[Units Produced]],"")</f>
        <v>0.10714285714285714</v>
      </c>
      <c r="J2064">
        <v>1.88</v>
      </c>
      <c r="K2064" s="4">
        <f>IFERROR(Table2[[#This Row],[Units Produced]]/Table2[[#This Row],[Production Time Hours]],"")</f>
        <v>29.787234042553195</v>
      </c>
      <c r="L2064">
        <v>32.049999999999997</v>
      </c>
      <c r="M2064">
        <v>26.82</v>
      </c>
      <c r="N2064">
        <v>219.52</v>
      </c>
      <c r="O2064">
        <v>2</v>
      </c>
      <c r="P2064">
        <v>0.69</v>
      </c>
      <c r="Q2064">
        <v>0.18</v>
      </c>
      <c r="R2064">
        <v>2.13</v>
      </c>
      <c r="S2064">
        <v>3.2000000000000001E-2</v>
      </c>
      <c r="T2064">
        <v>0.09</v>
      </c>
      <c r="U2064">
        <v>1</v>
      </c>
      <c r="V2064">
        <v>20.6</v>
      </c>
      <c r="W2064">
        <v>34.4</v>
      </c>
    </row>
    <row r="2065" spans="1:23" ht="16.5" x14ac:dyDescent="0.3">
      <c r="A2065" s="3">
        <v>2064</v>
      </c>
      <c r="B2065" s="1">
        <v>45894</v>
      </c>
      <c r="C2065" s="1" t="s">
        <v>63</v>
      </c>
      <c r="D2065" t="s">
        <v>27</v>
      </c>
      <c r="E2065">
        <v>18</v>
      </c>
      <c r="F2065" t="s">
        <v>25</v>
      </c>
      <c r="G2065">
        <v>110</v>
      </c>
      <c r="H2065">
        <v>7</v>
      </c>
      <c r="I2065" s="2">
        <f>IFERROR(Table2[[#This Row],[Defects]]/Table2[[#This Row],[Units Produced]],"")</f>
        <v>6.363636363636363E-2</v>
      </c>
      <c r="J2065">
        <v>12.36</v>
      </c>
      <c r="K2065" s="4">
        <f>IFERROR(Table2[[#This Row],[Units Produced]]/Table2[[#This Row],[Production Time Hours]],"")</f>
        <v>8.8996763754045318</v>
      </c>
      <c r="L2065">
        <v>15.4</v>
      </c>
      <c r="M2065">
        <v>24.33</v>
      </c>
      <c r="N2065">
        <v>285.66000000000003</v>
      </c>
      <c r="O2065">
        <v>3</v>
      </c>
      <c r="P2065">
        <v>4.88</v>
      </c>
      <c r="Q2065">
        <v>0.37</v>
      </c>
      <c r="R2065">
        <v>2.38</v>
      </c>
      <c r="S2065">
        <v>3.5999999999999997E-2</v>
      </c>
      <c r="T2065">
        <v>1.1299999999999999</v>
      </c>
      <c r="U2065">
        <v>1</v>
      </c>
      <c r="V2065">
        <v>23.1</v>
      </c>
      <c r="W2065">
        <v>44.8</v>
      </c>
    </row>
    <row r="2066" spans="1:23" ht="16.5" x14ac:dyDescent="0.3">
      <c r="A2066" s="3">
        <v>2065</v>
      </c>
      <c r="B2066" s="1">
        <v>45895</v>
      </c>
      <c r="C2066" s="1" t="s">
        <v>63</v>
      </c>
      <c r="D2066" t="s">
        <v>22</v>
      </c>
      <c r="E2066">
        <v>5</v>
      </c>
      <c r="F2066" t="s">
        <v>23</v>
      </c>
      <c r="G2066">
        <v>50</v>
      </c>
      <c r="H2066">
        <v>5</v>
      </c>
      <c r="I2066" s="2">
        <f>IFERROR(Table2[[#This Row],[Defects]]/Table2[[#This Row],[Units Produced]],"")</f>
        <v>0.1</v>
      </c>
      <c r="J2066">
        <v>16.29</v>
      </c>
      <c r="K2066" s="4">
        <f>IFERROR(Table2[[#This Row],[Units Produced]]/Table2[[#This Row],[Production Time Hours]],"")</f>
        <v>3.0693677102516883</v>
      </c>
      <c r="L2066">
        <v>10.68</v>
      </c>
      <c r="M2066">
        <v>24.59</v>
      </c>
      <c r="N2066">
        <v>207.45</v>
      </c>
      <c r="O2066">
        <v>1</v>
      </c>
      <c r="P2066">
        <v>4.79</v>
      </c>
      <c r="Q2066">
        <v>2.44</v>
      </c>
      <c r="R2066">
        <v>2.35</v>
      </c>
      <c r="S2066">
        <v>3.1E-2</v>
      </c>
      <c r="T2066">
        <v>0.75</v>
      </c>
      <c r="U2066">
        <v>0</v>
      </c>
      <c r="V2066">
        <v>19.899999999999999</v>
      </c>
      <c r="W2066">
        <v>35.6</v>
      </c>
    </row>
    <row r="2067" spans="1:23" ht="16.5" x14ac:dyDescent="0.3">
      <c r="A2067" s="3">
        <v>2066</v>
      </c>
      <c r="B2067" s="1">
        <v>45896</v>
      </c>
      <c r="C2067" s="1" t="s">
        <v>63</v>
      </c>
      <c r="D2067" t="s">
        <v>22</v>
      </c>
      <c r="E2067">
        <v>8</v>
      </c>
      <c r="F2067" t="s">
        <v>21</v>
      </c>
      <c r="G2067">
        <v>106</v>
      </c>
      <c r="H2067">
        <v>4</v>
      </c>
      <c r="I2067" s="2">
        <f>IFERROR(Table2[[#This Row],[Defects]]/Table2[[#This Row],[Units Produced]],"")</f>
        <v>3.7735849056603772E-2</v>
      </c>
      <c r="J2067">
        <v>22.22</v>
      </c>
      <c r="K2067" s="4">
        <f>IFERROR(Table2[[#This Row],[Units Produced]]/Table2[[#This Row],[Production Time Hours]],"")</f>
        <v>4.7704770477047704</v>
      </c>
      <c r="L2067">
        <v>33.03</v>
      </c>
      <c r="M2067">
        <v>15.03</v>
      </c>
      <c r="N2067">
        <v>137.38</v>
      </c>
      <c r="O2067">
        <v>1</v>
      </c>
      <c r="P2067">
        <v>2.5299999999999998</v>
      </c>
      <c r="Q2067">
        <v>2.97</v>
      </c>
      <c r="R2067">
        <v>0.55000000000000004</v>
      </c>
      <c r="S2067">
        <v>3.4000000000000002E-2</v>
      </c>
      <c r="T2067">
        <v>1.71</v>
      </c>
      <c r="U2067">
        <v>0</v>
      </c>
      <c r="V2067">
        <v>20.399999999999999</v>
      </c>
      <c r="W2067">
        <v>52.5</v>
      </c>
    </row>
    <row r="2068" spans="1:23" ht="16.5" x14ac:dyDescent="0.3">
      <c r="A2068" s="3">
        <v>2067</v>
      </c>
      <c r="B2068" s="1">
        <v>45897</v>
      </c>
      <c r="C2068" s="1" t="s">
        <v>63</v>
      </c>
      <c r="D2068" t="s">
        <v>20</v>
      </c>
      <c r="E2068">
        <v>4</v>
      </c>
      <c r="F2068" t="s">
        <v>21</v>
      </c>
      <c r="G2068">
        <v>62</v>
      </c>
      <c r="H2068">
        <v>7</v>
      </c>
      <c r="I2068" s="2">
        <f>IFERROR(Table2[[#This Row],[Defects]]/Table2[[#This Row],[Units Produced]],"")</f>
        <v>0.11290322580645161</v>
      </c>
      <c r="J2068">
        <v>8.1</v>
      </c>
      <c r="K2068" s="4">
        <f>IFERROR(Table2[[#This Row],[Units Produced]]/Table2[[#This Row],[Production Time Hours]],"")</f>
        <v>7.6543209876543212</v>
      </c>
      <c r="L2068">
        <v>37.880000000000003</v>
      </c>
      <c r="M2068">
        <v>18.05</v>
      </c>
      <c r="N2068">
        <v>200.41</v>
      </c>
      <c r="O2068">
        <v>1</v>
      </c>
      <c r="P2068">
        <v>4.08</v>
      </c>
      <c r="Q2068">
        <v>0.5</v>
      </c>
      <c r="R2068">
        <v>0.54</v>
      </c>
      <c r="S2068">
        <v>3.4000000000000002E-2</v>
      </c>
      <c r="T2068">
        <v>1.1399999999999999</v>
      </c>
      <c r="U2068">
        <v>1</v>
      </c>
      <c r="V2068">
        <v>22.3</v>
      </c>
      <c r="W2068">
        <v>31.6</v>
      </c>
    </row>
    <row r="2069" spans="1:23" ht="16.5" x14ac:dyDescent="0.3">
      <c r="A2069" s="3">
        <v>2068</v>
      </c>
      <c r="B2069" s="1">
        <v>45898</v>
      </c>
      <c r="C2069" s="1" t="s">
        <v>63</v>
      </c>
      <c r="D2069" t="s">
        <v>26</v>
      </c>
      <c r="E2069">
        <v>16</v>
      </c>
      <c r="F2069" t="s">
        <v>21</v>
      </c>
      <c r="G2069">
        <v>139</v>
      </c>
      <c r="H2069">
        <v>0</v>
      </c>
      <c r="I2069" s="2">
        <f>IFERROR(Table2[[#This Row],[Defects]]/Table2[[#This Row],[Units Produced]],"")</f>
        <v>0</v>
      </c>
      <c r="J2069">
        <v>6.99</v>
      </c>
      <c r="K2069" s="4">
        <f>IFERROR(Table2[[#This Row],[Units Produced]]/Table2[[#This Row],[Production Time Hours]],"")</f>
        <v>19.885550786838341</v>
      </c>
      <c r="L2069">
        <v>19.309999999999999</v>
      </c>
      <c r="M2069">
        <v>29.31</v>
      </c>
      <c r="N2069">
        <v>132.19</v>
      </c>
      <c r="O2069">
        <v>1</v>
      </c>
      <c r="P2069">
        <v>4.95</v>
      </c>
      <c r="Q2069">
        <v>1.67</v>
      </c>
      <c r="R2069">
        <v>2.02</v>
      </c>
      <c r="S2069">
        <v>4.2999999999999997E-2</v>
      </c>
      <c r="T2069">
        <v>1.33</v>
      </c>
      <c r="U2069">
        <v>1</v>
      </c>
      <c r="V2069">
        <v>22.8</v>
      </c>
      <c r="W2069">
        <v>34</v>
      </c>
    </row>
    <row r="2070" spans="1:23" ht="16.5" x14ac:dyDescent="0.3">
      <c r="A2070" s="3">
        <v>2069</v>
      </c>
      <c r="B2070" s="1">
        <v>45899</v>
      </c>
      <c r="C2070" s="1" t="s">
        <v>63</v>
      </c>
      <c r="D2070" t="s">
        <v>27</v>
      </c>
      <c r="E2070">
        <v>19</v>
      </c>
      <c r="F2070" t="s">
        <v>21</v>
      </c>
      <c r="G2070">
        <v>77</v>
      </c>
      <c r="H2070">
        <v>1</v>
      </c>
      <c r="I2070" s="2">
        <f>IFERROR(Table2[[#This Row],[Defects]]/Table2[[#This Row],[Units Produced]],"")</f>
        <v>1.2987012987012988E-2</v>
      </c>
      <c r="J2070">
        <v>15.33</v>
      </c>
      <c r="K2070" s="4">
        <f>IFERROR(Table2[[#This Row],[Units Produced]]/Table2[[#This Row],[Production Time Hours]],"")</f>
        <v>5.0228310502283104</v>
      </c>
      <c r="L2070">
        <v>18.03</v>
      </c>
      <c r="M2070">
        <v>24.77</v>
      </c>
      <c r="N2070">
        <v>314.45</v>
      </c>
      <c r="O2070">
        <v>3</v>
      </c>
      <c r="P2070">
        <v>3.34</v>
      </c>
      <c r="R2070">
        <v>1.75</v>
      </c>
      <c r="S2070">
        <v>3.5999999999999997E-2</v>
      </c>
      <c r="T2070">
        <v>0.34</v>
      </c>
      <c r="U2070">
        <v>1</v>
      </c>
      <c r="V2070">
        <v>19.3</v>
      </c>
      <c r="W2070">
        <v>42.9</v>
      </c>
    </row>
    <row r="2071" spans="1:23" ht="16.5" x14ac:dyDescent="0.3">
      <c r="A2071" s="3">
        <v>2070</v>
      </c>
      <c r="B2071" s="1">
        <v>45900</v>
      </c>
      <c r="C2071" s="1" t="s">
        <v>63</v>
      </c>
      <c r="D2071" t="s">
        <v>26</v>
      </c>
      <c r="E2071">
        <v>14</v>
      </c>
      <c r="F2071" t="s">
        <v>23</v>
      </c>
      <c r="G2071">
        <v>119</v>
      </c>
      <c r="I2071" s="2">
        <f>IFERROR(Table2[[#This Row],[Defects]]/Table2[[#This Row],[Units Produced]],"")</f>
        <v>0</v>
      </c>
      <c r="J2071">
        <v>22.79</v>
      </c>
      <c r="K2071" s="4">
        <f>IFERROR(Table2[[#This Row],[Units Produced]]/Table2[[#This Row],[Production Time Hours]],"")</f>
        <v>5.2215884159719179</v>
      </c>
      <c r="L2071">
        <v>37.36</v>
      </c>
      <c r="M2071">
        <v>28.72</v>
      </c>
      <c r="N2071">
        <v>374.11</v>
      </c>
      <c r="O2071">
        <v>1</v>
      </c>
      <c r="P2071">
        <v>2.94</v>
      </c>
      <c r="Q2071">
        <v>1.08</v>
      </c>
      <c r="R2071">
        <v>1.1100000000000001</v>
      </c>
      <c r="S2071">
        <v>2.1000000000000001E-2</v>
      </c>
      <c r="T2071">
        <v>1.63</v>
      </c>
      <c r="U2071">
        <v>1</v>
      </c>
      <c r="V2071">
        <v>19.2</v>
      </c>
      <c r="W2071">
        <v>42.3</v>
      </c>
    </row>
    <row r="2072" spans="1:23" ht="16.5" x14ac:dyDescent="0.3">
      <c r="A2072" s="3">
        <v>2071</v>
      </c>
      <c r="B2072" s="1">
        <v>45901</v>
      </c>
      <c r="C2072" s="1" t="s">
        <v>64</v>
      </c>
      <c r="D2072" t="s">
        <v>20</v>
      </c>
      <c r="E2072">
        <v>2</v>
      </c>
      <c r="F2072" t="s">
        <v>23</v>
      </c>
      <c r="G2072">
        <v>186</v>
      </c>
      <c r="H2072">
        <v>6</v>
      </c>
      <c r="I2072" s="2">
        <f>IFERROR(Table2[[#This Row],[Defects]]/Table2[[#This Row],[Units Produced]],"")</f>
        <v>3.2258064516129031E-2</v>
      </c>
      <c r="J2072">
        <v>5.27</v>
      </c>
      <c r="K2072" s="4">
        <f>IFERROR(Table2[[#This Row],[Units Produced]]/Table2[[#This Row],[Production Time Hours]],"")</f>
        <v>35.294117647058826</v>
      </c>
      <c r="L2072">
        <v>34.590000000000003</v>
      </c>
      <c r="M2072">
        <v>17.13</v>
      </c>
      <c r="N2072">
        <v>385.2</v>
      </c>
      <c r="O2072">
        <v>3</v>
      </c>
      <c r="P2072">
        <v>3.04</v>
      </c>
      <c r="Q2072">
        <v>2.2000000000000002</v>
      </c>
      <c r="R2072">
        <v>2.33</v>
      </c>
      <c r="S2072">
        <v>1.2E-2</v>
      </c>
      <c r="T2072">
        <v>1.84</v>
      </c>
      <c r="U2072">
        <v>0</v>
      </c>
      <c r="V2072">
        <v>24.4</v>
      </c>
      <c r="W2072">
        <v>50.5</v>
      </c>
    </row>
    <row r="2073" spans="1:23" ht="16.5" x14ac:dyDescent="0.3">
      <c r="A2073" s="3">
        <v>2072</v>
      </c>
      <c r="B2073" s="1">
        <v>45902</v>
      </c>
      <c r="C2073" s="1" t="s">
        <v>64</v>
      </c>
      <c r="D2073" t="s">
        <v>26</v>
      </c>
      <c r="E2073">
        <v>15</v>
      </c>
      <c r="F2073" t="s">
        <v>25</v>
      </c>
      <c r="G2073">
        <v>76</v>
      </c>
      <c r="H2073">
        <v>7</v>
      </c>
      <c r="I2073" s="2">
        <f>IFERROR(Table2[[#This Row],[Defects]]/Table2[[#This Row],[Units Produced]],"")</f>
        <v>9.2105263157894732E-2</v>
      </c>
      <c r="J2073">
        <v>3.73</v>
      </c>
      <c r="K2073" s="4">
        <f>IFERROR(Table2[[#This Row],[Units Produced]]/Table2[[#This Row],[Production Time Hours]],"")</f>
        <v>20.375335120643431</v>
      </c>
      <c r="L2073">
        <v>42.86</v>
      </c>
      <c r="M2073">
        <v>23.15</v>
      </c>
      <c r="N2073">
        <v>415.94</v>
      </c>
      <c r="O2073">
        <v>2</v>
      </c>
      <c r="P2073">
        <v>2.66</v>
      </c>
      <c r="Q2073">
        <v>0.05</v>
      </c>
      <c r="R2073">
        <v>0.6</v>
      </c>
      <c r="S2073">
        <v>2.5999999999999999E-2</v>
      </c>
      <c r="T2073">
        <v>1.49</v>
      </c>
      <c r="U2073">
        <v>0</v>
      </c>
      <c r="V2073">
        <v>20.100000000000001</v>
      </c>
      <c r="W2073">
        <v>33.5</v>
      </c>
    </row>
    <row r="2074" spans="1:23" ht="16.5" x14ac:dyDescent="0.3">
      <c r="A2074" s="3">
        <v>2073</v>
      </c>
      <c r="B2074" s="1">
        <v>45903</v>
      </c>
      <c r="C2074" s="1" t="s">
        <v>64</v>
      </c>
      <c r="D2074" t="s">
        <v>27</v>
      </c>
      <c r="E2074">
        <v>17</v>
      </c>
      <c r="F2074" t="s">
        <v>25</v>
      </c>
      <c r="G2074">
        <v>150</v>
      </c>
      <c r="H2074">
        <v>4</v>
      </c>
      <c r="I2074" s="2">
        <f>IFERROR(Table2[[#This Row],[Defects]]/Table2[[#This Row],[Units Produced]],"")</f>
        <v>2.6666666666666668E-2</v>
      </c>
      <c r="J2074">
        <v>20.399999999999999</v>
      </c>
      <c r="K2074" s="4">
        <f>IFERROR(Table2[[#This Row],[Units Produced]]/Table2[[#This Row],[Production Time Hours]],"")</f>
        <v>7.3529411764705888</v>
      </c>
      <c r="L2074">
        <v>20.81</v>
      </c>
      <c r="M2074">
        <v>18.809999999999999</v>
      </c>
      <c r="N2074">
        <v>120.52</v>
      </c>
      <c r="O2074">
        <v>4</v>
      </c>
      <c r="P2074">
        <v>4.5199999999999996</v>
      </c>
      <c r="Q2074">
        <v>2.0499999999999998</v>
      </c>
      <c r="R2074">
        <v>1.01</v>
      </c>
      <c r="S2074">
        <v>3.5999999999999997E-2</v>
      </c>
      <c r="T2074">
        <v>0.15</v>
      </c>
      <c r="U2074">
        <v>2</v>
      </c>
      <c r="V2074">
        <v>22.4</v>
      </c>
      <c r="W2074">
        <v>37.9</v>
      </c>
    </row>
    <row r="2075" spans="1:23" ht="16.5" x14ac:dyDescent="0.3">
      <c r="A2075" s="3">
        <v>2074</v>
      </c>
      <c r="B2075" s="1">
        <v>45904</v>
      </c>
      <c r="C2075" s="1" t="s">
        <v>64</v>
      </c>
      <c r="D2075" t="s">
        <v>27</v>
      </c>
      <c r="E2075">
        <v>19</v>
      </c>
      <c r="F2075" t="s">
        <v>25</v>
      </c>
      <c r="G2075">
        <v>133</v>
      </c>
      <c r="H2075">
        <v>6</v>
      </c>
      <c r="I2075" s="2">
        <f>IFERROR(Table2[[#This Row],[Defects]]/Table2[[#This Row],[Units Produced]],"")</f>
        <v>4.5112781954887216E-2</v>
      </c>
      <c r="J2075">
        <v>4.08</v>
      </c>
      <c r="K2075" s="4">
        <f>IFERROR(Table2[[#This Row],[Units Produced]]/Table2[[#This Row],[Production Time Hours]],"")</f>
        <v>32.598039215686271</v>
      </c>
      <c r="L2075">
        <v>38.08</v>
      </c>
      <c r="M2075">
        <v>29.53</v>
      </c>
      <c r="N2075">
        <v>397.56</v>
      </c>
      <c r="O2075">
        <v>4</v>
      </c>
      <c r="Q2075">
        <v>0.37</v>
      </c>
      <c r="R2075">
        <v>1.03</v>
      </c>
      <c r="S2075">
        <v>1.9E-2</v>
      </c>
      <c r="T2075">
        <v>1.62</v>
      </c>
      <c r="U2075">
        <v>0</v>
      </c>
      <c r="V2075">
        <v>18.2</v>
      </c>
      <c r="W2075">
        <v>48.7</v>
      </c>
    </row>
    <row r="2076" spans="1:23" ht="16.5" x14ac:dyDescent="0.3">
      <c r="A2076" s="3">
        <v>2075</v>
      </c>
      <c r="B2076" s="1">
        <v>45905</v>
      </c>
      <c r="C2076" s="1" t="s">
        <v>64</v>
      </c>
      <c r="D2076" t="s">
        <v>26</v>
      </c>
      <c r="E2076">
        <v>14</v>
      </c>
      <c r="F2076" t="s">
        <v>21</v>
      </c>
      <c r="G2076">
        <v>134</v>
      </c>
      <c r="H2076">
        <v>5</v>
      </c>
      <c r="I2076" s="2">
        <f>IFERROR(Table2[[#This Row],[Defects]]/Table2[[#This Row],[Units Produced]],"")</f>
        <v>3.7313432835820892E-2</v>
      </c>
      <c r="J2076">
        <v>11.01</v>
      </c>
      <c r="K2076" s="4">
        <f>IFERROR(Table2[[#This Row],[Units Produced]]/Table2[[#This Row],[Production Time Hours]],"")</f>
        <v>12.170753860127157</v>
      </c>
      <c r="L2076">
        <v>17.600000000000001</v>
      </c>
      <c r="M2076">
        <v>26.49</v>
      </c>
      <c r="N2076">
        <v>398.43</v>
      </c>
      <c r="O2076">
        <v>1</v>
      </c>
      <c r="P2076">
        <v>2.41</v>
      </c>
      <c r="Q2076">
        <v>1.19</v>
      </c>
      <c r="R2076">
        <v>0.71</v>
      </c>
      <c r="S2076">
        <v>4.9000000000000002E-2</v>
      </c>
      <c r="T2076">
        <v>1.46</v>
      </c>
      <c r="U2076">
        <v>1</v>
      </c>
      <c r="V2076">
        <v>24.8</v>
      </c>
      <c r="W2076">
        <v>56</v>
      </c>
    </row>
    <row r="2077" spans="1:23" ht="16.5" x14ac:dyDescent="0.3">
      <c r="A2077" s="3">
        <v>2076</v>
      </c>
      <c r="B2077" s="1">
        <v>45906</v>
      </c>
      <c r="C2077" s="1" t="s">
        <v>64</v>
      </c>
      <c r="D2077" t="s">
        <v>20</v>
      </c>
      <c r="E2077">
        <v>1</v>
      </c>
      <c r="F2077" t="s">
        <v>21</v>
      </c>
      <c r="G2077">
        <v>142</v>
      </c>
      <c r="H2077">
        <v>8</v>
      </c>
      <c r="I2077" s="2">
        <f>IFERROR(Table2[[#This Row],[Defects]]/Table2[[#This Row],[Units Produced]],"")</f>
        <v>5.6338028169014086E-2</v>
      </c>
      <c r="J2077">
        <v>18.97</v>
      </c>
      <c r="K2077" s="4">
        <f>IFERROR(Table2[[#This Row],[Units Produced]]/Table2[[#This Row],[Production Time Hours]],"")</f>
        <v>7.4855034264628362</v>
      </c>
      <c r="L2077">
        <v>19.93</v>
      </c>
      <c r="M2077">
        <v>29.49</v>
      </c>
      <c r="N2077">
        <v>303.07</v>
      </c>
      <c r="O2077">
        <v>4</v>
      </c>
      <c r="P2077">
        <v>0.08</v>
      </c>
      <c r="Q2077">
        <v>1.1499999999999999</v>
      </c>
      <c r="R2077">
        <v>1.63</v>
      </c>
      <c r="S2077">
        <v>0.05</v>
      </c>
      <c r="T2077">
        <v>0.38</v>
      </c>
      <c r="U2077">
        <v>1</v>
      </c>
      <c r="V2077">
        <v>24.3</v>
      </c>
      <c r="W2077">
        <v>36.700000000000003</v>
      </c>
    </row>
    <row r="2078" spans="1:23" ht="16.5" x14ac:dyDescent="0.3">
      <c r="A2078" s="3">
        <v>2077</v>
      </c>
      <c r="B2078" s="1">
        <v>45907</v>
      </c>
      <c r="C2078" s="1" t="s">
        <v>64</v>
      </c>
      <c r="D2078" t="s">
        <v>27</v>
      </c>
      <c r="E2078">
        <v>18</v>
      </c>
      <c r="F2078" t="s">
        <v>21</v>
      </c>
      <c r="G2078">
        <v>73</v>
      </c>
      <c r="H2078">
        <v>9</v>
      </c>
      <c r="I2078" s="2">
        <f>IFERROR(Table2[[#This Row],[Defects]]/Table2[[#This Row],[Units Produced]],"")</f>
        <v>0.12328767123287671</v>
      </c>
      <c r="J2078">
        <v>9.6300000000000008</v>
      </c>
      <c r="K2078" s="4">
        <f>IFERROR(Table2[[#This Row],[Units Produced]]/Table2[[#This Row],[Production Time Hours]],"")</f>
        <v>7.5804776739356177</v>
      </c>
      <c r="L2078">
        <v>30.22</v>
      </c>
      <c r="M2078">
        <v>15.49</v>
      </c>
      <c r="N2078">
        <v>340.34</v>
      </c>
      <c r="O2078">
        <v>4</v>
      </c>
      <c r="P2078">
        <v>4.45</v>
      </c>
      <c r="Q2078">
        <v>0.96</v>
      </c>
      <c r="R2078">
        <v>0.81</v>
      </c>
      <c r="S2078">
        <v>2.8000000000000001E-2</v>
      </c>
      <c r="T2078">
        <v>0.38</v>
      </c>
      <c r="U2078">
        <v>0</v>
      </c>
      <c r="V2078">
        <v>20.9</v>
      </c>
      <c r="W2078">
        <v>41</v>
      </c>
    </row>
    <row r="2079" spans="1:23" ht="16.5" x14ac:dyDescent="0.3">
      <c r="A2079" s="3">
        <v>2078</v>
      </c>
      <c r="B2079" s="1">
        <v>45908</v>
      </c>
      <c r="C2079" s="1" t="s">
        <v>64</v>
      </c>
      <c r="D2079" t="s">
        <v>26</v>
      </c>
      <c r="E2079">
        <v>14</v>
      </c>
      <c r="F2079" t="s">
        <v>21</v>
      </c>
      <c r="G2079">
        <v>117</v>
      </c>
      <c r="H2079">
        <v>5</v>
      </c>
      <c r="I2079" s="2">
        <f>IFERROR(Table2[[#This Row],[Defects]]/Table2[[#This Row],[Units Produced]],"")</f>
        <v>4.2735042735042736E-2</v>
      </c>
      <c r="J2079">
        <v>15.94</v>
      </c>
      <c r="K2079" s="4">
        <f>IFERROR(Table2[[#This Row],[Units Produced]]/Table2[[#This Row],[Production Time Hours]],"")</f>
        <v>7.3400250941028862</v>
      </c>
      <c r="L2079">
        <v>43.35</v>
      </c>
      <c r="M2079">
        <v>18.38</v>
      </c>
      <c r="N2079">
        <v>370.67</v>
      </c>
      <c r="O2079">
        <v>2</v>
      </c>
      <c r="P2079">
        <v>1.56</v>
      </c>
      <c r="Q2079">
        <v>2.86</v>
      </c>
      <c r="R2079">
        <v>1.82</v>
      </c>
      <c r="S2079">
        <v>4.9000000000000002E-2</v>
      </c>
      <c r="T2079">
        <v>1.76</v>
      </c>
      <c r="U2079">
        <v>0</v>
      </c>
      <c r="V2079">
        <v>18.3</v>
      </c>
      <c r="W2079">
        <v>41.6</v>
      </c>
    </row>
    <row r="2080" spans="1:23" ht="16.5" x14ac:dyDescent="0.3">
      <c r="A2080" s="3">
        <v>2079</v>
      </c>
      <c r="B2080" s="1">
        <v>45909</v>
      </c>
      <c r="C2080" s="1" t="s">
        <v>64</v>
      </c>
      <c r="D2080" t="s">
        <v>26</v>
      </c>
      <c r="E2080">
        <v>14</v>
      </c>
      <c r="F2080" t="s">
        <v>25</v>
      </c>
      <c r="G2080">
        <v>190</v>
      </c>
      <c r="H2080">
        <v>0</v>
      </c>
      <c r="I2080" s="2">
        <f>IFERROR(Table2[[#This Row],[Defects]]/Table2[[#This Row],[Units Produced]],"")</f>
        <v>0</v>
      </c>
      <c r="J2080">
        <v>19.23</v>
      </c>
      <c r="K2080" s="4">
        <f>IFERROR(Table2[[#This Row],[Units Produced]]/Table2[[#This Row],[Production Time Hours]],"")</f>
        <v>9.8803952158086314</v>
      </c>
      <c r="L2080">
        <v>21.7</v>
      </c>
      <c r="M2080">
        <v>28.73</v>
      </c>
      <c r="N2080">
        <v>298.81</v>
      </c>
      <c r="O2080">
        <v>1</v>
      </c>
      <c r="Q2080">
        <v>1.95</v>
      </c>
      <c r="R2080">
        <v>1.87</v>
      </c>
      <c r="S2080">
        <v>0.04</v>
      </c>
      <c r="T2080">
        <v>0.26</v>
      </c>
      <c r="U2080">
        <v>0</v>
      </c>
      <c r="V2080">
        <v>23.7</v>
      </c>
      <c r="W2080">
        <v>47.8</v>
      </c>
    </row>
    <row r="2081" spans="1:23" ht="16.5" x14ac:dyDescent="0.3">
      <c r="A2081" s="3">
        <v>2080</v>
      </c>
      <c r="B2081" s="1">
        <v>45910</v>
      </c>
      <c r="C2081" s="1" t="s">
        <v>64</v>
      </c>
      <c r="D2081" t="s">
        <v>22</v>
      </c>
      <c r="E2081">
        <v>5</v>
      </c>
      <c r="F2081" t="s">
        <v>25</v>
      </c>
      <c r="G2081">
        <v>94</v>
      </c>
      <c r="H2081">
        <v>5</v>
      </c>
      <c r="I2081" s="2">
        <f>IFERROR(Table2[[#This Row],[Defects]]/Table2[[#This Row],[Units Produced]],"")</f>
        <v>5.3191489361702128E-2</v>
      </c>
      <c r="J2081">
        <v>13.42</v>
      </c>
      <c r="K2081" s="4">
        <f>IFERROR(Table2[[#This Row],[Units Produced]]/Table2[[#This Row],[Production Time Hours]],"")</f>
        <v>7.0044709388971684</v>
      </c>
      <c r="L2081">
        <v>17.84</v>
      </c>
      <c r="M2081">
        <v>17.38</v>
      </c>
      <c r="N2081">
        <v>496.59</v>
      </c>
      <c r="O2081">
        <v>4</v>
      </c>
      <c r="P2081">
        <v>3.19</v>
      </c>
      <c r="Q2081">
        <v>1.18</v>
      </c>
      <c r="R2081">
        <v>1.8</v>
      </c>
      <c r="S2081">
        <v>3.5999999999999997E-2</v>
      </c>
      <c r="T2081">
        <v>0.04</v>
      </c>
      <c r="U2081">
        <v>2</v>
      </c>
      <c r="V2081">
        <v>20.8</v>
      </c>
      <c r="W2081">
        <v>44.7</v>
      </c>
    </row>
    <row r="2082" spans="1:23" ht="16.5" x14ac:dyDescent="0.3">
      <c r="A2082" s="3">
        <v>2081</v>
      </c>
      <c r="B2082" s="1">
        <v>45911</v>
      </c>
      <c r="C2082" s="1" t="s">
        <v>64</v>
      </c>
      <c r="D2082" t="s">
        <v>27</v>
      </c>
      <c r="E2082">
        <v>19</v>
      </c>
      <c r="F2082" t="s">
        <v>23</v>
      </c>
      <c r="G2082">
        <v>187</v>
      </c>
      <c r="H2082">
        <v>12</v>
      </c>
      <c r="I2082" s="2">
        <f>IFERROR(Table2[[#This Row],[Defects]]/Table2[[#This Row],[Units Produced]],"")</f>
        <v>6.4171122994652413E-2</v>
      </c>
      <c r="J2082">
        <v>5.6</v>
      </c>
      <c r="K2082" s="4">
        <f>IFERROR(Table2[[#This Row],[Units Produced]]/Table2[[#This Row],[Production Time Hours]],"")</f>
        <v>33.392857142857146</v>
      </c>
      <c r="L2082">
        <v>34.76</v>
      </c>
      <c r="M2082">
        <v>25.09</v>
      </c>
      <c r="N2082">
        <v>119.49</v>
      </c>
      <c r="O2082">
        <v>3</v>
      </c>
      <c r="Q2082">
        <v>0.35</v>
      </c>
      <c r="R2082">
        <v>1.99</v>
      </c>
      <c r="S2082">
        <v>0.04</v>
      </c>
      <c r="T2082">
        <v>0.52</v>
      </c>
      <c r="U2082">
        <v>2</v>
      </c>
      <c r="V2082">
        <v>19</v>
      </c>
      <c r="W2082">
        <v>48</v>
      </c>
    </row>
    <row r="2083" spans="1:23" ht="16.5" x14ac:dyDescent="0.3">
      <c r="A2083" s="3">
        <v>2082</v>
      </c>
      <c r="B2083" s="1">
        <v>45912</v>
      </c>
      <c r="C2083" s="1" t="s">
        <v>64</v>
      </c>
      <c r="D2083" t="s">
        <v>22</v>
      </c>
      <c r="E2083">
        <v>8</v>
      </c>
      <c r="F2083" t="s">
        <v>23</v>
      </c>
      <c r="G2083">
        <v>198</v>
      </c>
      <c r="H2083">
        <v>6</v>
      </c>
      <c r="I2083" s="2">
        <f>IFERROR(Table2[[#This Row],[Defects]]/Table2[[#This Row],[Units Produced]],"")</f>
        <v>3.0303030303030304E-2</v>
      </c>
      <c r="J2083">
        <v>6.18</v>
      </c>
      <c r="K2083" s="4">
        <f>IFERROR(Table2[[#This Row],[Units Produced]]/Table2[[#This Row],[Production Time Hours]],"")</f>
        <v>32.038834951456309</v>
      </c>
      <c r="L2083">
        <v>23.74</v>
      </c>
      <c r="M2083">
        <v>28.87</v>
      </c>
      <c r="N2083">
        <v>145.41</v>
      </c>
      <c r="O2083">
        <v>3</v>
      </c>
      <c r="P2083">
        <v>3.76</v>
      </c>
      <c r="R2083">
        <v>2.4900000000000002</v>
      </c>
      <c r="S2083">
        <v>3.6999999999999998E-2</v>
      </c>
      <c r="T2083">
        <v>0.91</v>
      </c>
      <c r="U2083">
        <v>2</v>
      </c>
      <c r="V2083">
        <v>19.8</v>
      </c>
      <c r="W2083">
        <v>35.1</v>
      </c>
    </row>
    <row r="2084" spans="1:23" ht="16.5" x14ac:dyDescent="0.3">
      <c r="A2084" s="3">
        <v>2083</v>
      </c>
      <c r="B2084" s="1">
        <v>45913</v>
      </c>
      <c r="C2084" s="1" t="s">
        <v>64</v>
      </c>
      <c r="D2084" t="s">
        <v>27</v>
      </c>
      <c r="E2084">
        <v>19</v>
      </c>
      <c r="F2084" t="s">
        <v>25</v>
      </c>
      <c r="G2084">
        <v>158</v>
      </c>
      <c r="H2084">
        <v>1</v>
      </c>
      <c r="I2084" s="2">
        <f>IFERROR(Table2[[#This Row],[Defects]]/Table2[[#This Row],[Units Produced]],"")</f>
        <v>6.3291139240506328E-3</v>
      </c>
      <c r="J2084">
        <v>23.62</v>
      </c>
      <c r="K2084" s="4">
        <f>IFERROR(Table2[[#This Row],[Units Produced]]/Table2[[#This Row],[Production Time Hours]],"")</f>
        <v>6.6892464013547839</v>
      </c>
      <c r="L2084">
        <v>26.11</v>
      </c>
      <c r="M2084">
        <v>15.18</v>
      </c>
      <c r="N2084">
        <v>210.14</v>
      </c>
      <c r="O2084">
        <v>3</v>
      </c>
      <c r="P2084">
        <v>2.54</v>
      </c>
      <c r="Q2084">
        <v>2.09</v>
      </c>
      <c r="R2084">
        <v>2.11</v>
      </c>
      <c r="S2084">
        <v>4.2999999999999997E-2</v>
      </c>
      <c r="T2084">
        <v>1.01</v>
      </c>
      <c r="U2084">
        <v>1</v>
      </c>
      <c r="V2084">
        <v>20.2</v>
      </c>
      <c r="W2084">
        <v>37.299999999999997</v>
      </c>
    </row>
    <row r="2085" spans="1:23" ht="16.5" x14ac:dyDescent="0.3">
      <c r="A2085" s="3">
        <v>2084</v>
      </c>
      <c r="B2085" s="1">
        <v>45914</v>
      </c>
      <c r="C2085" s="1" t="s">
        <v>64</v>
      </c>
      <c r="D2085" t="s">
        <v>20</v>
      </c>
      <c r="E2085">
        <v>1</v>
      </c>
      <c r="F2085" t="s">
        <v>25</v>
      </c>
      <c r="G2085">
        <v>161</v>
      </c>
      <c r="H2085">
        <v>6</v>
      </c>
      <c r="I2085" s="2">
        <f>IFERROR(Table2[[#This Row],[Defects]]/Table2[[#This Row],[Units Produced]],"")</f>
        <v>3.7267080745341616E-2</v>
      </c>
      <c r="J2085">
        <v>19.66</v>
      </c>
      <c r="K2085" s="4">
        <f>IFERROR(Table2[[#This Row],[Units Produced]]/Table2[[#This Row],[Production Time Hours]],"")</f>
        <v>8.1892166836215665</v>
      </c>
      <c r="L2085">
        <v>33.619999999999997</v>
      </c>
      <c r="M2085">
        <v>23.03</v>
      </c>
      <c r="N2085">
        <v>329.04</v>
      </c>
      <c r="O2085">
        <v>4</v>
      </c>
      <c r="P2085">
        <v>0.33</v>
      </c>
      <c r="R2085">
        <v>1.42</v>
      </c>
      <c r="S2085">
        <v>1.0999999999999999E-2</v>
      </c>
      <c r="U2085">
        <v>0</v>
      </c>
      <c r="V2085">
        <v>20.8</v>
      </c>
      <c r="W2085">
        <v>30.5</v>
      </c>
    </row>
    <row r="2086" spans="1:23" ht="16.5" x14ac:dyDescent="0.3">
      <c r="A2086" s="3">
        <v>2085</v>
      </c>
      <c r="B2086" s="1">
        <v>45915</v>
      </c>
      <c r="C2086" s="1" t="s">
        <v>64</v>
      </c>
      <c r="D2086" t="s">
        <v>22</v>
      </c>
      <c r="E2086">
        <v>5</v>
      </c>
      <c r="F2086" t="s">
        <v>21</v>
      </c>
      <c r="G2086">
        <v>129</v>
      </c>
      <c r="H2086">
        <v>2</v>
      </c>
      <c r="I2086" s="2">
        <f>IFERROR(Table2[[#This Row],[Defects]]/Table2[[#This Row],[Units Produced]],"")</f>
        <v>1.5503875968992248E-2</v>
      </c>
      <c r="J2086">
        <v>8.35</v>
      </c>
      <c r="K2086" s="4">
        <f>IFERROR(Table2[[#This Row],[Units Produced]]/Table2[[#This Row],[Production Time Hours]],"")</f>
        <v>15.449101796407186</v>
      </c>
      <c r="L2086">
        <v>13.64</v>
      </c>
      <c r="M2086">
        <v>24.12</v>
      </c>
      <c r="N2086">
        <v>469.21</v>
      </c>
      <c r="O2086">
        <v>3</v>
      </c>
      <c r="P2086">
        <v>0.76</v>
      </c>
      <c r="R2086">
        <v>1.08</v>
      </c>
      <c r="S2086">
        <v>4.5999999999999999E-2</v>
      </c>
      <c r="T2086">
        <v>1.78</v>
      </c>
      <c r="U2086">
        <v>0</v>
      </c>
      <c r="V2086">
        <v>24.3</v>
      </c>
      <c r="W2086">
        <v>55.5</v>
      </c>
    </row>
    <row r="2087" spans="1:23" ht="16.5" x14ac:dyDescent="0.3">
      <c r="A2087" s="3">
        <v>2086</v>
      </c>
      <c r="B2087" s="1">
        <v>45916</v>
      </c>
      <c r="C2087" s="1" t="s">
        <v>64</v>
      </c>
      <c r="D2087" t="s">
        <v>22</v>
      </c>
      <c r="E2087">
        <v>5</v>
      </c>
      <c r="F2087" t="s">
        <v>25</v>
      </c>
      <c r="G2087">
        <v>172</v>
      </c>
      <c r="H2087">
        <v>7</v>
      </c>
      <c r="I2087" s="2">
        <f>IFERROR(Table2[[#This Row],[Defects]]/Table2[[#This Row],[Units Produced]],"")</f>
        <v>4.0697674418604654E-2</v>
      </c>
      <c r="J2087">
        <v>5.0999999999999996</v>
      </c>
      <c r="K2087" s="4">
        <f>IFERROR(Table2[[#This Row],[Units Produced]]/Table2[[#This Row],[Production Time Hours]],"")</f>
        <v>33.725490196078432</v>
      </c>
      <c r="L2087">
        <v>22.4</v>
      </c>
      <c r="M2087">
        <v>26.62</v>
      </c>
      <c r="N2087">
        <v>485.39</v>
      </c>
      <c r="O2087">
        <v>3</v>
      </c>
      <c r="Q2087">
        <v>2.87</v>
      </c>
      <c r="R2087">
        <v>0.94</v>
      </c>
      <c r="S2087">
        <v>0.02</v>
      </c>
      <c r="T2087">
        <v>1.68</v>
      </c>
      <c r="U2087">
        <v>0</v>
      </c>
      <c r="V2087">
        <v>23.8</v>
      </c>
      <c r="W2087">
        <v>55</v>
      </c>
    </row>
    <row r="2088" spans="1:23" ht="16.5" x14ac:dyDescent="0.3">
      <c r="A2088" s="3">
        <v>2087</v>
      </c>
      <c r="B2088" s="1">
        <v>45917</v>
      </c>
      <c r="C2088" s="1" t="s">
        <v>64</v>
      </c>
      <c r="D2088" t="s">
        <v>20</v>
      </c>
      <c r="E2088">
        <v>4</v>
      </c>
      <c r="F2088" t="s">
        <v>21</v>
      </c>
      <c r="G2088">
        <v>127</v>
      </c>
      <c r="H2088">
        <v>6</v>
      </c>
      <c r="I2088" s="2">
        <f>IFERROR(Table2[[#This Row],[Defects]]/Table2[[#This Row],[Units Produced]],"")</f>
        <v>4.7244094488188976E-2</v>
      </c>
      <c r="J2088">
        <v>7.47</v>
      </c>
      <c r="K2088" s="4">
        <f>IFERROR(Table2[[#This Row],[Units Produced]]/Table2[[#This Row],[Production Time Hours]],"")</f>
        <v>17.001338688085678</v>
      </c>
      <c r="L2088">
        <v>33.299999999999997</v>
      </c>
      <c r="M2088">
        <v>26.63</v>
      </c>
      <c r="N2088">
        <v>484.67</v>
      </c>
      <c r="O2088">
        <v>2</v>
      </c>
      <c r="P2088">
        <v>2.16</v>
      </c>
      <c r="Q2088">
        <v>2.23</v>
      </c>
      <c r="R2088">
        <v>2.19</v>
      </c>
      <c r="S2088">
        <v>3.2000000000000001E-2</v>
      </c>
      <c r="U2088">
        <v>0</v>
      </c>
      <c r="V2088">
        <v>22.1</v>
      </c>
      <c r="W2088">
        <v>47.8</v>
      </c>
    </row>
    <row r="2089" spans="1:23" ht="16.5" x14ac:dyDescent="0.3">
      <c r="A2089" s="3">
        <v>2088</v>
      </c>
      <c r="B2089" s="1">
        <v>45918</v>
      </c>
      <c r="C2089" s="1" t="s">
        <v>64</v>
      </c>
      <c r="D2089" t="s">
        <v>24</v>
      </c>
      <c r="E2089">
        <v>12</v>
      </c>
      <c r="F2089" t="s">
        <v>23</v>
      </c>
      <c r="G2089">
        <v>67</v>
      </c>
      <c r="H2089">
        <v>5</v>
      </c>
      <c r="I2089" s="2">
        <f>IFERROR(Table2[[#This Row],[Defects]]/Table2[[#This Row],[Units Produced]],"")</f>
        <v>7.4626865671641784E-2</v>
      </c>
      <c r="J2089">
        <v>19.88</v>
      </c>
      <c r="K2089" s="4">
        <f>IFERROR(Table2[[#This Row],[Units Produced]]/Table2[[#This Row],[Production Time Hours]],"")</f>
        <v>3.370221327967807</v>
      </c>
      <c r="L2089">
        <v>15.52</v>
      </c>
      <c r="M2089">
        <v>23.25</v>
      </c>
      <c r="N2089">
        <v>481.19</v>
      </c>
      <c r="O2089">
        <v>1</v>
      </c>
      <c r="Q2089">
        <v>1.37</v>
      </c>
      <c r="R2089">
        <v>2.0699999999999998</v>
      </c>
      <c r="S2089">
        <v>4.3999999999999997E-2</v>
      </c>
      <c r="T2089">
        <v>0.16</v>
      </c>
      <c r="U2089">
        <v>2</v>
      </c>
      <c r="V2089">
        <v>19.7</v>
      </c>
      <c r="W2089">
        <v>43.8</v>
      </c>
    </row>
    <row r="2090" spans="1:23" ht="16.5" x14ac:dyDescent="0.3">
      <c r="A2090" s="3">
        <v>2089</v>
      </c>
      <c r="B2090" s="1">
        <v>45919</v>
      </c>
      <c r="C2090" s="1" t="s">
        <v>64</v>
      </c>
      <c r="D2090" t="s">
        <v>22</v>
      </c>
      <c r="E2090">
        <v>6</v>
      </c>
      <c r="F2090" t="s">
        <v>23</v>
      </c>
      <c r="G2090">
        <v>174</v>
      </c>
      <c r="H2090">
        <v>2</v>
      </c>
      <c r="I2090" s="2">
        <f>IFERROR(Table2[[#This Row],[Defects]]/Table2[[#This Row],[Units Produced]],"")</f>
        <v>1.1494252873563218E-2</v>
      </c>
      <c r="J2090">
        <v>14.69</v>
      </c>
      <c r="K2090" s="4">
        <f>IFERROR(Table2[[#This Row],[Units Produced]]/Table2[[#This Row],[Production Time Hours]],"")</f>
        <v>11.844792375765827</v>
      </c>
      <c r="L2090">
        <v>31.76</v>
      </c>
      <c r="M2090">
        <v>28.29</v>
      </c>
      <c r="N2090">
        <v>444.75</v>
      </c>
      <c r="O2090">
        <v>3</v>
      </c>
      <c r="P2090">
        <v>3.33</v>
      </c>
      <c r="Q2090">
        <v>1.96</v>
      </c>
      <c r="R2090">
        <v>0.72</v>
      </c>
      <c r="S2090">
        <v>2.3E-2</v>
      </c>
      <c r="T2090">
        <v>0.06</v>
      </c>
      <c r="U2090">
        <v>0</v>
      </c>
      <c r="V2090">
        <v>23.6</v>
      </c>
      <c r="W2090">
        <v>51.5</v>
      </c>
    </row>
    <row r="2091" spans="1:23" ht="16.5" x14ac:dyDescent="0.3">
      <c r="A2091" s="3">
        <v>2090</v>
      </c>
      <c r="B2091" s="1">
        <v>45920</v>
      </c>
      <c r="C2091" s="1" t="s">
        <v>64</v>
      </c>
      <c r="D2091" t="s">
        <v>20</v>
      </c>
      <c r="E2091">
        <v>4</v>
      </c>
      <c r="F2091" t="s">
        <v>23</v>
      </c>
      <c r="G2091">
        <v>81</v>
      </c>
      <c r="H2091">
        <v>5</v>
      </c>
      <c r="I2091" s="2">
        <f>IFERROR(Table2[[#This Row],[Defects]]/Table2[[#This Row],[Units Produced]],"")</f>
        <v>6.1728395061728392E-2</v>
      </c>
      <c r="J2091">
        <v>16.88</v>
      </c>
      <c r="K2091" s="4">
        <f>IFERROR(Table2[[#This Row],[Units Produced]]/Table2[[#This Row],[Production Time Hours]],"")</f>
        <v>4.798578199052133</v>
      </c>
      <c r="L2091">
        <v>38.71</v>
      </c>
      <c r="M2091">
        <v>18.96</v>
      </c>
      <c r="N2091">
        <v>313.3</v>
      </c>
      <c r="O2091">
        <v>1</v>
      </c>
      <c r="P2091">
        <v>2.98</v>
      </c>
      <c r="Q2091">
        <v>0.43</v>
      </c>
      <c r="R2091">
        <v>2.39</v>
      </c>
      <c r="S2091">
        <v>4.9000000000000002E-2</v>
      </c>
      <c r="T2091">
        <v>0.93</v>
      </c>
      <c r="U2091">
        <v>2</v>
      </c>
      <c r="V2091">
        <v>22.6</v>
      </c>
      <c r="W2091">
        <v>32.299999999999997</v>
      </c>
    </row>
    <row r="2092" spans="1:23" ht="16.5" x14ac:dyDescent="0.3">
      <c r="A2092" s="3">
        <v>2091</v>
      </c>
      <c r="B2092" s="1">
        <v>45921</v>
      </c>
      <c r="C2092" s="1" t="s">
        <v>64</v>
      </c>
      <c r="D2092" t="s">
        <v>20</v>
      </c>
      <c r="E2092">
        <v>2</v>
      </c>
      <c r="F2092" t="s">
        <v>25</v>
      </c>
      <c r="G2092">
        <v>172</v>
      </c>
      <c r="H2092">
        <v>8</v>
      </c>
      <c r="I2092" s="2">
        <f>IFERROR(Table2[[#This Row],[Defects]]/Table2[[#This Row],[Units Produced]],"")</f>
        <v>4.6511627906976744E-2</v>
      </c>
      <c r="J2092">
        <v>16.100000000000001</v>
      </c>
      <c r="K2092" s="4">
        <f>IFERROR(Table2[[#This Row],[Units Produced]]/Table2[[#This Row],[Production Time Hours]],"")</f>
        <v>10.683229813664596</v>
      </c>
      <c r="L2092">
        <v>30.02</v>
      </c>
      <c r="M2092">
        <v>21.19</v>
      </c>
      <c r="N2092">
        <v>369.42</v>
      </c>
      <c r="O2092">
        <v>3</v>
      </c>
      <c r="P2092">
        <v>3.62</v>
      </c>
      <c r="Q2092">
        <v>1.19</v>
      </c>
      <c r="R2092">
        <v>1.56</v>
      </c>
      <c r="S2092">
        <v>1.7999999999999999E-2</v>
      </c>
      <c r="T2092">
        <v>0.53</v>
      </c>
      <c r="U2092">
        <v>0</v>
      </c>
      <c r="V2092">
        <v>23.6</v>
      </c>
      <c r="W2092">
        <v>59.3</v>
      </c>
    </row>
    <row r="2093" spans="1:23" ht="16.5" x14ac:dyDescent="0.3">
      <c r="A2093" s="3">
        <v>2092</v>
      </c>
      <c r="B2093" s="1">
        <v>45922</v>
      </c>
      <c r="C2093" s="1" t="s">
        <v>64</v>
      </c>
      <c r="D2093" t="s">
        <v>20</v>
      </c>
      <c r="E2093">
        <v>3</v>
      </c>
      <c r="F2093" t="s">
        <v>25</v>
      </c>
      <c r="G2093">
        <v>151</v>
      </c>
      <c r="I2093" s="2">
        <f>IFERROR(Table2[[#This Row],[Defects]]/Table2[[#This Row],[Units Produced]],"")</f>
        <v>0</v>
      </c>
      <c r="J2093">
        <v>20.66</v>
      </c>
      <c r="K2093" s="4">
        <f>IFERROR(Table2[[#This Row],[Units Produced]]/Table2[[#This Row],[Production Time Hours]],"")</f>
        <v>7.3088092933204258</v>
      </c>
      <c r="L2093">
        <v>30.17</v>
      </c>
      <c r="M2093">
        <v>24.95</v>
      </c>
      <c r="N2093">
        <v>109.28</v>
      </c>
      <c r="O2093">
        <v>2</v>
      </c>
      <c r="P2093">
        <v>2.57</v>
      </c>
      <c r="Q2093">
        <v>1.6</v>
      </c>
      <c r="R2093">
        <v>0.74</v>
      </c>
      <c r="S2093">
        <v>1.7999999999999999E-2</v>
      </c>
      <c r="T2093">
        <v>1.63</v>
      </c>
      <c r="U2093">
        <v>1</v>
      </c>
      <c r="V2093">
        <v>20</v>
      </c>
      <c r="W2093">
        <v>58.7</v>
      </c>
    </row>
    <row r="2094" spans="1:23" ht="16.5" x14ac:dyDescent="0.3">
      <c r="A2094" s="3">
        <v>2093</v>
      </c>
      <c r="B2094" s="1">
        <v>45923</v>
      </c>
      <c r="C2094" s="1" t="s">
        <v>64</v>
      </c>
      <c r="D2094" t="s">
        <v>27</v>
      </c>
      <c r="E2094">
        <v>20</v>
      </c>
      <c r="F2094" t="s">
        <v>23</v>
      </c>
      <c r="G2094">
        <v>168</v>
      </c>
      <c r="I2094" s="2">
        <f>IFERROR(Table2[[#This Row],[Defects]]/Table2[[#This Row],[Units Produced]],"")</f>
        <v>0</v>
      </c>
      <c r="J2094">
        <v>23.72</v>
      </c>
      <c r="K2094" s="4">
        <f>IFERROR(Table2[[#This Row],[Units Produced]]/Table2[[#This Row],[Production Time Hours]],"")</f>
        <v>7.0826306913996628</v>
      </c>
      <c r="L2094">
        <v>16.170000000000002</v>
      </c>
      <c r="M2094">
        <v>27.08</v>
      </c>
      <c r="N2094">
        <v>111.4</v>
      </c>
      <c r="O2094">
        <v>2</v>
      </c>
      <c r="P2094">
        <v>2.4</v>
      </c>
      <c r="R2094">
        <v>2.4300000000000002</v>
      </c>
      <c r="S2094">
        <v>0.03</v>
      </c>
      <c r="T2094">
        <v>1.75</v>
      </c>
      <c r="U2094">
        <v>1</v>
      </c>
      <c r="V2094">
        <v>21.4</v>
      </c>
      <c r="W2094">
        <v>33.9</v>
      </c>
    </row>
    <row r="2095" spans="1:23" ht="16.5" x14ac:dyDescent="0.3">
      <c r="A2095" s="3">
        <v>2094</v>
      </c>
      <c r="B2095" s="1">
        <v>45924</v>
      </c>
      <c r="C2095" s="1" t="s">
        <v>64</v>
      </c>
      <c r="D2095" t="s">
        <v>20</v>
      </c>
      <c r="E2095">
        <v>4</v>
      </c>
      <c r="F2095" t="s">
        <v>23</v>
      </c>
      <c r="G2095">
        <v>167</v>
      </c>
      <c r="H2095">
        <v>1</v>
      </c>
      <c r="I2095" s="2">
        <f>IFERROR(Table2[[#This Row],[Defects]]/Table2[[#This Row],[Units Produced]],"")</f>
        <v>5.9880239520958087E-3</v>
      </c>
      <c r="J2095">
        <v>15.5</v>
      </c>
      <c r="K2095" s="4">
        <f>IFERROR(Table2[[#This Row],[Units Produced]]/Table2[[#This Row],[Production Time Hours]],"")</f>
        <v>10.774193548387096</v>
      </c>
      <c r="L2095">
        <v>11.19</v>
      </c>
      <c r="M2095">
        <v>20.059999999999999</v>
      </c>
      <c r="N2095">
        <v>448.75</v>
      </c>
      <c r="O2095">
        <v>1</v>
      </c>
      <c r="P2095">
        <v>4.8899999999999997</v>
      </c>
      <c r="R2095">
        <v>1.33</v>
      </c>
      <c r="S2095">
        <v>1.2999999999999999E-2</v>
      </c>
      <c r="T2095">
        <v>0.93</v>
      </c>
      <c r="U2095">
        <v>2</v>
      </c>
      <c r="V2095">
        <v>19.2</v>
      </c>
      <c r="W2095">
        <v>59.7</v>
      </c>
    </row>
    <row r="2096" spans="1:23" ht="16.5" x14ac:dyDescent="0.3">
      <c r="A2096" s="3">
        <v>2095</v>
      </c>
      <c r="B2096" s="1">
        <v>45925</v>
      </c>
      <c r="C2096" s="1" t="s">
        <v>64</v>
      </c>
      <c r="D2096" t="s">
        <v>20</v>
      </c>
      <c r="E2096">
        <v>1</v>
      </c>
      <c r="F2096" t="s">
        <v>23</v>
      </c>
      <c r="G2096">
        <v>181</v>
      </c>
      <c r="H2096">
        <v>1</v>
      </c>
      <c r="I2096" s="2">
        <f>IFERROR(Table2[[#This Row],[Defects]]/Table2[[#This Row],[Units Produced]],"")</f>
        <v>5.5248618784530384E-3</v>
      </c>
      <c r="J2096">
        <v>14.91</v>
      </c>
      <c r="K2096" s="4">
        <f>IFERROR(Table2[[#This Row],[Units Produced]]/Table2[[#This Row],[Production Time Hours]],"")</f>
        <v>12.139503688799463</v>
      </c>
      <c r="L2096">
        <v>12.88</v>
      </c>
      <c r="M2096">
        <v>20.18</v>
      </c>
      <c r="N2096">
        <v>246.73</v>
      </c>
      <c r="O2096">
        <v>2</v>
      </c>
      <c r="Q2096">
        <v>0.5</v>
      </c>
      <c r="R2096">
        <v>1.45</v>
      </c>
      <c r="S2096">
        <v>1.0999999999999999E-2</v>
      </c>
      <c r="T2096">
        <v>1.29</v>
      </c>
      <c r="U2096">
        <v>2</v>
      </c>
      <c r="V2096">
        <v>21.4</v>
      </c>
      <c r="W2096">
        <v>44.1</v>
      </c>
    </row>
    <row r="2097" spans="1:23" ht="16.5" x14ac:dyDescent="0.3">
      <c r="A2097" s="3">
        <v>2096</v>
      </c>
      <c r="B2097" s="1">
        <v>45926</v>
      </c>
      <c r="C2097" s="1" t="s">
        <v>64</v>
      </c>
      <c r="D2097" t="s">
        <v>26</v>
      </c>
      <c r="E2097">
        <v>15</v>
      </c>
      <c r="F2097" t="s">
        <v>23</v>
      </c>
      <c r="G2097">
        <v>169</v>
      </c>
      <c r="H2097">
        <v>7</v>
      </c>
      <c r="I2097" s="2">
        <f>IFERROR(Table2[[#This Row],[Defects]]/Table2[[#This Row],[Units Produced]],"")</f>
        <v>4.142011834319527E-2</v>
      </c>
      <c r="J2097">
        <v>3.58</v>
      </c>
      <c r="K2097" s="4">
        <f>IFERROR(Table2[[#This Row],[Units Produced]]/Table2[[#This Row],[Production Time Hours]],"")</f>
        <v>47.206703910614522</v>
      </c>
      <c r="L2097">
        <v>30.38</v>
      </c>
      <c r="M2097">
        <v>21.98</v>
      </c>
      <c r="N2097">
        <v>249.96</v>
      </c>
      <c r="O2097">
        <v>1</v>
      </c>
      <c r="P2097">
        <v>0.89</v>
      </c>
      <c r="Q2097">
        <v>2.37</v>
      </c>
      <c r="R2097">
        <v>1.88</v>
      </c>
      <c r="S2097">
        <v>3.6999999999999998E-2</v>
      </c>
      <c r="T2097">
        <v>0.46</v>
      </c>
      <c r="U2097">
        <v>0</v>
      </c>
      <c r="V2097">
        <v>24.9</v>
      </c>
      <c r="W2097">
        <v>44.3</v>
      </c>
    </row>
    <row r="2098" spans="1:23" ht="16.5" x14ac:dyDescent="0.3">
      <c r="A2098" s="3">
        <v>2097</v>
      </c>
      <c r="B2098" s="1">
        <v>45927</v>
      </c>
      <c r="C2098" s="1" t="s">
        <v>64</v>
      </c>
      <c r="D2098" t="s">
        <v>24</v>
      </c>
      <c r="E2098">
        <v>12</v>
      </c>
      <c r="F2098" t="s">
        <v>23</v>
      </c>
      <c r="G2098">
        <v>191</v>
      </c>
      <c r="H2098">
        <v>2</v>
      </c>
      <c r="I2098" s="2">
        <f>IFERROR(Table2[[#This Row],[Defects]]/Table2[[#This Row],[Units Produced]],"")</f>
        <v>1.0471204188481676E-2</v>
      </c>
      <c r="J2098">
        <v>22.2</v>
      </c>
      <c r="K2098" s="4">
        <f>IFERROR(Table2[[#This Row],[Units Produced]]/Table2[[#This Row],[Production Time Hours]],"")</f>
        <v>8.6036036036036041</v>
      </c>
      <c r="L2098">
        <v>27.95</v>
      </c>
      <c r="M2098">
        <v>19.32</v>
      </c>
      <c r="N2098">
        <v>176.62</v>
      </c>
      <c r="O2098">
        <v>3</v>
      </c>
      <c r="P2098">
        <v>1.02</v>
      </c>
      <c r="Q2098">
        <v>1.1100000000000001</v>
      </c>
      <c r="R2098">
        <v>1.19</v>
      </c>
      <c r="S2098">
        <v>2.8000000000000001E-2</v>
      </c>
      <c r="T2098">
        <v>1.1599999999999999</v>
      </c>
      <c r="U2098">
        <v>2</v>
      </c>
      <c r="V2098">
        <v>21.9</v>
      </c>
      <c r="W2098">
        <v>42.6</v>
      </c>
    </row>
    <row r="2099" spans="1:23" ht="16.5" x14ac:dyDescent="0.3">
      <c r="A2099" s="3">
        <v>2098</v>
      </c>
      <c r="B2099" s="1">
        <v>45928</v>
      </c>
      <c r="C2099" s="1" t="s">
        <v>64</v>
      </c>
      <c r="D2099" t="s">
        <v>22</v>
      </c>
      <c r="E2099">
        <v>5</v>
      </c>
      <c r="F2099" t="s">
        <v>23</v>
      </c>
      <c r="G2099">
        <v>84</v>
      </c>
      <c r="H2099">
        <v>4</v>
      </c>
      <c r="I2099" s="2">
        <f>IFERROR(Table2[[#This Row],[Defects]]/Table2[[#This Row],[Units Produced]],"")</f>
        <v>4.7619047619047616E-2</v>
      </c>
      <c r="J2099">
        <v>2.44</v>
      </c>
      <c r="K2099" s="4">
        <f>IFERROR(Table2[[#This Row],[Units Produced]]/Table2[[#This Row],[Production Time Hours]],"")</f>
        <v>34.42622950819672</v>
      </c>
      <c r="L2099">
        <v>42.51</v>
      </c>
      <c r="M2099">
        <v>20.05</v>
      </c>
      <c r="N2099">
        <v>204.01</v>
      </c>
      <c r="O2099">
        <v>4</v>
      </c>
      <c r="P2099">
        <v>1.32</v>
      </c>
      <c r="Q2099">
        <v>0.67</v>
      </c>
      <c r="R2099">
        <v>0.57999999999999996</v>
      </c>
      <c r="S2099">
        <v>3.7999999999999999E-2</v>
      </c>
      <c r="T2099">
        <v>1.37</v>
      </c>
      <c r="U2099">
        <v>2</v>
      </c>
      <c r="V2099">
        <v>19.5</v>
      </c>
      <c r="W2099">
        <v>53.8</v>
      </c>
    </row>
    <row r="2100" spans="1:23" ht="16.5" x14ac:dyDescent="0.3">
      <c r="A2100" s="3">
        <v>2099</v>
      </c>
      <c r="B2100" s="1">
        <v>45929</v>
      </c>
      <c r="C2100" s="1" t="s">
        <v>64</v>
      </c>
      <c r="D2100" t="s">
        <v>20</v>
      </c>
      <c r="E2100">
        <v>3</v>
      </c>
      <c r="F2100" t="s">
        <v>21</v>
      </c>
      <c r="G2100">
        <v>166</v>
      </c>
      <c r="H2100">
        <v>5</v>
      </c>
      <c r="I2100" s="2">
        <f>IFERROR(Table2[[#This Row],[Defects]]/Table2[[#This Row],[Units Produced]],"")</f>
        <v>3.0120481927710843E-2</v>
      </c>
      <c r="J2100">
        <v>16.59</v>
      </c>
      <c r="K2100" s="4">
        <f>IFERROR(Table2[[#This Row],[Units Produced]]/Table2[[#This Row],[Production Time Hours]],"")</f>
        <v>10.006027727546716</v>
      </c>
      <c r="L2100">
        <v>25.1</v>
      </c>
      <c r="M2100">
        <v>24.43</v>
      </c>
      <c r="N2100">
        <v>383.85</v>
      </c>
      <c r="O2100">
        <v>1</v>
      </c>
      <c r="P2100">
        <v>3.65</v>
      </c>
      <c r="Q2100">
        <v>1.48</v>
      </c>
      <c r="R2100">
        <v>1.83</v>
      </c>
      <c r="S2100">
        <v>4.8000000000000001E-2</v>
      </c>
      <c r="T2100">
        <v>0.73</v>
      </c>
      <c r="U2100">
        <v>1</v>
      </c>
      <c r="V2100">
        <v>19.5</v>
      </c>
      <c r="W2100">
        <v>48.5</v>
      </c>
    </row>
    <row r="2101" spans="1:23" ht="16.5" x14ac:dyDescent="0.3">
      <c r="A2101" s="3">
        <v>2100</v>
      </c>
      <c r="B2101" s="1">
        <v>45930</v>
      </c>
      <c r="C2101" s="1" t="s">
        <v>64</v>
      </c>
      <c r="D2101" t="s">
        <v>26</v>
      </c>
      <c r="E2101">
        <v>16</v>
      </c>
      <c r="F2101" t="s">
        <v>25</v>
      </c>
      <c r="G2101">
        <v>57</v>
      </c>
      <c r="H2101">
        <v>1</v>
      </c>
      <c r="I2101" s="2">
        <f>IFERROR(Table2[[#This Row],[Defects]]/Table2[[#This Row],[Units Produced]],"")</f>
        <v>1.7543859649122806E-2</v>
      </c>
      <c r="J2101">
        <v>18.079999999999998</v>
      </c>
      <c r="K2101" s="4">
        <f>IFERROR(Table2[[#This Row],[Units Produced]]/Table2[[#This Row],[Production Time Hours]],"")</f>
        <v>3.1526548672566377</v>
      </c>
      <c r="L2101">
        <v>47.29</v>
      </c>
      <c r="M2101">
        <v>18.29</v>
      </c>
      <c r="N2101">
        <v>444.95</v>
      </c>
      <c r="O2101">
        <v>4</v>
      </c>
      <c r="P2101">
        <v>4.68</v>
      </c>
      <c r="Q2101">
        <v>1.81</v>
      </c>
      <c r="R2101">
        <v>1.22</v>
      </c>
      <c r="S2101">
        <v>4.8000000000000001E-2</v>
      </c>
      <c r="T2101">
        <v>1.25</v>
      </c>
      <c r="U2101">
        <v>2</v>
      </c>
      <c r="V2101">
        <v>18.399999999999999</v>
      </c>
      <c r="W2101">
        <v>45.6</v>
      </c>
    </row>
    <row r="2102" spans="1:23" ht="16.5" x14ac:dyDescent="0.3">
      <c r="A2102" s="3">
        <v>2101</v>
      </c>
      <c r="B2102" s="1">
        <v>45931</v>
      </c>
      <c r="C2102" s="1" t="s">
        <v>65</v>
      </c>
      <c r="D2102" t="s">
        <v>20</v>
      </c>
      <c r="E2102">
        <v>1</v>
      </c>
      <c r="F2102" t="s">
        <v>21</v>
      </c>
      <c r="G2102">
        <v>159</v>
      </c>
      <c r="H2102">
        <v>2</v>
      </c>
      <c r="I2102" s="2">
        <f>IFERROR(Table2[[#This Row],[Defects]]/Table2[[#This Row],[Units Produced]],"")</f>
        <v>1.2578616352201259E-2</v>
      </c>
      <c r="J2102">
        <v>8.64</v>
      </c>
      <c r="K2102" s="4">
        <f>IFERROR(Table2[[#This Row],[Units Produced]]/Table2[[#This Row],[Production Time Hours]],"")</f>
        <v>18.402777777777775</v>
      </c>
      <c r="L2102">
        <v>23.46</v>
      </c>
      <c r="M2102">
        <v>22.73</v>
      </c>
      <c r="N2102">
        <v>250.51</v>
      </c>
      <c r="O2102">
        <v>3</v>
      </c>
      <c r="P2102">
        <v>0.63</v>
      </c>
      <c r="Q2102">
        <v>1.52</v>
      </c>
      <c r="R2102">
        <v>1.76</v>
      </c>
      <c r="S2102">
        <v>0.04</v>
      </c>
      <c r="T2102">
        <v>7.0000000000000007E-2</v>
      </c>
      <c r="U2102">
        <v>1</v>
      </c>
      <c r="V2102">
        <v>20.8</v>
      </c>
      <c r="W2102">
        <v>32.9</v>
      </c>
    </row>
    <row r="2103" spans="1:23" ht="16.5" x14ac:dyDescent="0.3">
      <c r="A2103" s="3">
        <v>2102</v>
      </c>
      <c r="B2103" s="1">
        <v>45932</v>
      </c>
      <c r="C2103" s="1" t="s">
        <v>65</v>
      </c>
      <c r="D2103" t="s">
        <v>24</v>
      </c>
      <c r="E2103">
        <v>11</v>
      </c>
      <c r="F2103" t="s">
        <v>21</v>
      </c>
      <c r="G2103">
        <v>161</v>
      </c>
      <c r="H2103">
        <v>9</v>
      </c>
      <c r="I2103" s="2">
        <f>IFERROR(Table2[[#This Row],[Defects]]/Table2[[#This Row],[Units Produced]],"")</f>
        <v>5.5900621118012424E-2</v>
      </c>
      <c r="J2103">
        <v>3.38</v>
      </c>
      <c r="K2103" s="4">
        <f>IFERROR(Table2[[#This Row],[Units Produced]]/Table2[[#This Row],[Production Time Hours]],"")</f>
        <v>47.633136094674555</v>
      </c>
      <c r="L2103">
        <v>32.25</v>
      </c>
      <c r="M2103">
        <v>29.46</v>
      </c>
      <c r="N2103">
        <v>365.5</v>
      </c>
      <c r="O2103">
        <v>1</v>
      </c>
      <c r="P2103">
        <v>4.9800000000000004</v>
      </c>
      <c r="R2103">
        <v>2.04</v>
      </c>
      <c r="S2103">
        <v>2.7E-2</v>
      </c>
      <c r="T2103">
        <v>1.57</v>
      </c>
      <c r="U2103">
        <v>2</v>
      </c>
      <c r="V2103">
        <v>19.899999999999999</v>
      </c>
      <c r="W2103">
        <v>45.8</v>
      </c>
    </row>
    <row r="2104" spans="1:23" ht="16.5" x14ac:dyDescent="0.3">
      <c r="A2104" s="3">
        <v>2103</v>
      </c>
      <c r="B2104" s="1">
        <v>45933</v>
      </c>
      <c r="C2104" s="1" t="s">
        <v>65</v>
      </c>
      <c r="D2104" t="s">
        <v>24</v>
      </c>
      <c r="E2104">
        <v>11</v>
      </c>
      <c r="F2104" t="s">
        <v>25</v>
      </c>
      <c r="G2104">
        <v>88</v>
      </c>
      <c r="H2104">
        <v>5</v>
      </c>
      <c r="I2104" s="2">
        <f>IFERROR(Table2[[#This Row],[Defects]]/Table2[[#This Row],[Units Produced]],"")</f>
        <v>5.6818181818181816E-2</v>
      </c>
      <c r="J2104">
        <v>10.77</v>
      </c>
      <c r="K2104" s="4">
        <f>IFERROR(Table2[[#This Row],[Units Produced]]/Table2[[#This Row],[Production Time Hours]],"")</f>
        <v>8.1708449396471678</v>
      </c>
      <c r="L2104">
        <v>36.89</v>
      </c>
      <c r="M2104">
        <v>28.72</v>
      </c>
      <c r="N2104">
        <v>392.78</v>
      </c>
      <c r="O2104">
        <v>2</v>
      </c>
      <c r="P2104">
        <v>1.62</v>
      </c>
      <c r="Q2104">
        <v>1</v>
      </c>
      <c r="R2104">
        <v>0.56999999999999995</v>
      </c>
      <c r="S2104">
        <v>2.8000000000000001E-2</v>
      </c>
      <c r="T2104">
        <v>1.1100000000000001</v>
      </c>
      <c r="U2104">
        <v>0</v>
      </c>
      <c r="V2104">
        <v>20.2</v>
      </c>
      <c r="W2104">
        <v>33.6</v>
      </c>
    </row>
    <row r="2105" spans="1:23" ht="16.5" x14ac:dyDescent="0.3">
      <c r="A2105" s="3">
        <v>2104</v>
      </c>
      <c r="B2105" s="1">
        <v>45934</v>
      </c>
      <c r="C2105" s="1" t="s">
        <v>65</v>
      </c>
      <c r="D2105" t="s">
        <v>22</v>
      </c>
      <c r="E2105">
        <v>5</v>
      </c>
      <c r="F2105" t="s">
        <v>21</v>
      </c>
      <c r="G2105">
        <v>97</v>
      </c>
      <c r="H2105">
        <v>4</v>
      </c>
      <c r="I2105" s="2">
        <f>IFERROR(Table2[[#This Row],[Defects]]/Table2[[#This Row],[Units Produced]],"")</f>
        <v>4.1237113402061855E-2</v>
      </c>
      <c r="J2105">
        <v>6.52</v>
      </c>
      <c r="K2105" s="4">
        <f>IFERROR(Table2[[#This Row],[Units Produced]]/Table2[[#This Row],[Production Time Hours]],"")</f>
        <v>14.877300613496933</v>
      </c>
      <c r="L2105">
        <v>40.75</v>
      </c>
      <c r="M2105">
        <v>20.82</v>
      </c>
      <c r="N2105">
        <v>306.42</v>
      </c>
      <c r="O2105">
        <v>3</v>
      </c>
      <c r="P2105">
        <v>1.72</v>
      </c>
      <c r="Q2105">
        <v>0.64</v>
      </c>
      <c r="R2105">
        <v>1.79</v>
      </c>
      <c r="S2105">
        <v>2.8000000000000001E-2</v>
      </c>
      <c r="T2105">
        <v>0.1</v>
      </c>
      <c r="U2105">
        <v>2</v>
      </c>
      <c r="V2105">
        <v>22.7</v>
      </c>
      <c r="W2105">
        <v>53.4</v>
      </c>
    </row>
    <row r="2106" spans="1:23" ht="16.5" x14ac:dyDescent="0.3">
      <c r="A2106" s="3">
        <v>2105</v>
      </c>
      <c r="B2106" s="1">
        <v>45935</v>
      </c>
      <c r="C2106" s="1" t="s">
        <v>65</v>
      </c>
      <c r="D2106" t="s">
        <v>20</v>
      </c>
      <c r="E2106">
        <v>2</v>
      </c>
      <c r="F2106" t="s">
        <v>23</v>
      </c>
      <c r="G2106">
        <v>160</v>
      </c>
      <c r="I2106" s="2">
        <f>IFERROR(Table2[[#This Row],[Defects]]/Table2[[#This Row],[Units Produced]],"")</f>
        <v>0</v>
      </c>
      <c r="J2106">
        <v>14.66</v>
      </c>
      <c r="K2106" s="4">
        <f>IFERROR(Table2[[#This Row],[Units Produced]]/Table2[[#This Row],[Production Time Hours]],"")</f>
        <v>10.914051841746248</v>
      </c>
      <c r="L2106">
        <v>36.14</v>
      </c>
      <c r="M2106">
        <v>18.940000000000001</v>
      </c>
      <c r="N2106">
        <v>259.66000000000003</v>
      </c>
      <c r="O2106">
        <v>2</v>
      </c>
      <c r="P2106">
        <v>2.67</v>
      </c>
      <c r="Q2106">
        <v>2.4</v>
      </c>
      <c r="R2106">
        <v>2.15</v>
      </c>
      <c r="S2106">
        <v>4.3999999999999997E-2</v>
      </c>
      <c r="T2106">
        <v>0.91</v>
      </c>
      <c r="U2106">
        <v>0</v>
      </c>
      <c r="V2106">
        <v>22.4</v>
      </c>
      <c r="W2106">
        <v>42.2</v>
      </c>
    </row>
    <row r="2107" spans="1:23" ht="16.5" x14ac:dyDescent="0.3">
      <c r="A2107" s="3">
        <v>2106</v>
      </c>
      <c r="B2107" s="1">
        <v>45936</v>
      </c>
      <c r="C2107" s="1" t="s">
        <v>65</v>
      </c>
      <c r="D2107" t="s">
        <v>22</v>
      </c>
      <c r="E2107">
        <v>6</v>
      </c>
      <c r="F2107" t="s">
        <v>21</v>
      </c>
      <c r="G2107">
        <v>50</v>
      </c>
      <c r="H2107">
        <v>5</v>
      </c>
      <c r="I2107" s="2">
        <f>IFERROR(Table2[[#This Row],[Defects]]/Table2[[#This Row],[Units Produced]],"")</f>
        <v>0.1</v>
      </c>
      <c r="J2107">
        <v>1.8</v>
      </c>
      <c r="K2107" s="4">
        <f>IFERROR(Table2[[#This Row],[Units Produced]]/Table2[[#This Row],[Production Time Hours]],"")</f>
        <v>27.777777777777779</v>
      </c>
      <c r="L2107">
        <v>15.03</v>
      </c>
      <c r="M2107">
        <v>29.87</v>
      </c>
      <c r="N2107">
        <v>340.99</v>
      </c>
      <c r="O2107">
        <v>4</v>
      </c>
      <c r="P2107">
        <v>0.48</v>
      </c>
      <c r="Q2107">
        <v>2.9</v>
      </c>
      <c r="R2107">
        <v>0.53</v>
      </c>
      <c r="S2107">
        <v>4.2999999999999997E-2</v>
      </c>
      <c r="T2107">
        <v>1.21</v>
      </c>
      <c r="U2107">
        <v>0</v>
      </c>
      <c r="V2107">
        <v>24.6</v>
      </c>
      <c r="W2107">
        <v>48.3</v>
      </c>
    </row>
    <row r="2108" spans="1:23" ht="16.5" x14ac:dyDescent="0.3">
      <c r="A2108" s="3">
        <v>2107</v>
      </c>
      <c r="B2108" s="1">
        <v>45937</v>
      </c>
      <c r="C2108" s="1" t="s">
        <v>65</v>
      </c>
      <c r="D2108" t="s">
        <v>22</v>
      </c>
      <c r="E2108">
        <v>8</v>
      </c>
      <c r="F2108" t="s">
        <v>23</v>
      </c>
      <c r="G2108">
        <v>125</v>
      </c>
      <c r="H2108">
        <v>5</v>
      </c>
      <c r="I2108" s="2">
        <f>IFERROR(Table2[[#This Row],[Defects]]/Table2[[#This Row],[Units Produced]],"")</f>
        <v>0.04</v>
      </c>
      <c r="J2108">
        <v>2.11</v>
      </c>
      <c r="K2108" s="4">
        <f>IFERROR(Table2[[#This Row],[Units Produced]]/Table2[[#This Row],[Production Time Hours]],"")</f>
        <v>59.241706161137444</v>
      </c>
      <c r="L2108">
        <v>37.479999999999997</v>
      </c>
      <c r="M2108">
        <v>18.260000000000002</v>
      </c>
      <c r="N2108">
        <v>325.42</v>
      </c>
      <c r="O2108">
        <v>3</v>
      </c>
      <c r="P2108">
        <v>4.62</v>
      </c>
      <c r="Q2108">
        <v>2</v>
      </c>
      <c r="R2108">
        <v>1.1499999999999999</v>
      </c>
      <c r="S2108">
        <v>3.7999999999999999E-2</v>
      </c>
      <c r="T2108">
        <v>0.16</v>
      </c>
      <c r="U2108">
        <v>2</v>
      </c>
      <c r="V2108">
        <v>20.6</v>
      </c>
      <c r="W2108">
        <v>45.4</v>
      </c>
    </row>
    <row r="2109" spans="1:23" ht="16.5" x14ac:dyDescent="0.3">
      <c r="A2109" s="3">
        <v>2108</v>
      </c>
      <c r="B2109" s="1">
        <v>45938</v>
      </c>
      <c r="C2109" s="1" t="s">
        <v>65</v>
      </c>
      <c r="D2109" t="s">
        <v>26</v>
      </c>
      <c r="E2109">
        <v>14</v>
      </c>
      <c r="F2109" t="s">
        <v>25</v>
      </c>
      <c r="G2109">
        <v>97</v>
      </c>
      <c r="I2109" s="2">
        <f>IFERROR(Table2[[#This Row],[Defects]]/Table2[[#This Row],[Units Produced]],"")</f>
        <v>0</v>
      </c>
      <c r="J2109">
        <v>14.17</v>
      </c>
      <c r="K2109" s="4">
        <f>IFERROR(Table2[[#This Row],[Units Produced]]/Table2[[#This Row],[Production Time Hours]],"")</f>
        <v>6.8454481298517997</v>
      </c>
      <c r="L2109">
        <v>10.039999999999999</v>
      </c>
      <c r="M2109">
        <v>27.29</v>
      </c>
      <c r="N2109">
        <v>228.14</v>
      </c>
      <c r="O2109">
        <v>3</v>
      </c>
      <c r="P2109">
        <v>0.1</v>
      </c>
      <c r="Q2109">
        <v>2.78</v>
      </c>
      <c r="R2109">
        <v>1.88</v>
      </c>
      <c r="S2109">
        <v>3.5999999999999997E-2</v>
      </c>
      <c r="T2109">
        <v>1.97</v>
      </c>
      <c r="U2109">
        <v>1</v>
      </c>
      <c r="V2109">
        <v>23.9</v>
      </c>
      <c r="W2109">
        <v>39.799999999999997</v>
      </c>
    </row>
    <row r="2110" spans="1:23" ht="16.5" x14ac:dyDescent="0.3">
      <c r="A2110" s="3">
        <v>2109</v>
      </c>
      <c r="B2110" s="1">
        <v>45939</v>
      </c>
      <c r="C2110" s="1" t="s">
        <v>65</v>
      </c>
      <c r="D2110" t="s">
        <v>20</v>
      </c>
      <c r="E2110">
        <v>2</v>
      </c>
      <c r="F2110" t="s">
        <v>25</v>
      </c>
      <c r="G2110">
        <v>79</v>
      </c>
      <c r="H2110">
        <v>5</v>
      </c>
      <c r="I2110" s="2">
        <f>IFERROR(Table2[[#This Row],[Defects]]/Table2[[#This Row],[Units Produced]],"")</f>
        <v>6.3291139240506333E-2</v>
      </c>
      <c r="J2110">
        <v>4.18</v>
      </c>
      <c r="K2110" s="4">
        <f>IFERROR(Table2[[#This Row],[Units Produced]]/Table2[[#This Row],[Production Time Hours]],"")</f>
        <v>18.899521531100479</v>
      </c>
      <c r="L2110">
        <v>23.44</v>
      </c>
      <c r="M2110">
        <v>29.33</v>
      </c>
      <c r="N2110">
        <v>234.68</v>
      </c>
      <c r="O2110">
        <v>2</v>
      </c>
      <c r="P2110">
        <v>0.04</v>
      </c>
      <c r="Q2110">
        <v>2.4300000000000002</v>
      </c>
      <c r="R2110">
        <v>2.1800000000000002</v>
      </c>
      <c r="S2110">
        <v>2.1000000000000001E-2</v>
      </c>
      <c r="T2110">
        <v>1.49</v>
      </c>
      <c r="U2110">
        <v>0</v>
      </c>
      <c r="V2110">
        <v>24.3</v>
      </c>
      <c r="W2110">
        <v>57.9</v>
      </c>
    </row>
    <row r="2111" spans="1:23" ht="16.5" x14ac:dyDescent="0.3">
      <c r="A2111" s="3">
        <v>2110</v>
      </c>
      <c r="B2111" s="1">
        <v>45940</v>
      </c>
      <c r="C2111" s="1" t="s">
        <v>65</v>
      </c>
      <c r="D2111" t="s">
        <v>27</v>
      </c>
      <c r="E2111">
        <v>18</v>
      </c>
      <c r="F2111" t="s">
        <v>23</v>
      </c>
      <c r="G2111">
        <v>152</v>
      </c>
      <c r="H2111">
        <v>9</v>
      </c>
      <c r="I2111" s="2">
        <f>IFERROR(Table2[[#This Row],[Defects]]/Table2[[#This Row],[Units Produced]],"")</f>
        <v>5.921052631578947E-2</v>
      </c>
      <c r="J2111">
        <v>9.26</v>
      </c>
      <c r="K2111" s="4">
        <f>IFERROR(Table2[[#This Row],[Units Produced]]/Table2[[#This Row],[Production Time Hours]],"")</f>
        <v>16.414686825053995</v>
      </c>
      <c r="L2111">
        <v>29.14</v>
      </c>
      <c r="M2111">
        <v>29.98</v>
      </c>
      <c r="N2111">
        <v>179.66</v>
      </c>
      <c r="O2111">
        <v>2</v>
      </c>
      <c r="P2111">
        <v>4.8499999999999996</v>
      </c>
      <c r="Q2111">
        <v>0.16</v>
      </c>
      <c r="R2111">
        <v>1.89</v>
      </c>
      <c r="S2111">
        <v>3.1E-2</v>
      </c>
      <c r="T2111">
        <v>0.52</v>
      </c>
      <c r="U2111">
        <v>1</v>
      </c>
      <c r="V2111">
        <v>20.100000000000001</v>
      </c>
      <c r="W2111">
        <v>38</v>
      </c>
    </row>
    <row r="2112" spans="1:23" ht="16.5" x14ac:dyDescent="0.3">
      <c r="A2112" s="3">
        <v>2111</v>
      </c>
      <c r="B2112" s="1">
        <v>45941</v>
      </c>
      <c r="C2112" s="1" t="s">
        <v>65</v>
      </c>
      <c r="D2112" t="s">
        <v>27</v>
      </c>
      <c r="E2112">
        <v>18</v>
      </c>
      <c r="F2112" t="s">
        <v>21</v>
      </c>
      <c r="G2112">
        <v>65</v>
      </c>
      <c r="H2112">
        <v>0</v>
      </c>
      <c r="I2112" s="2">
        <f>IFERROR(Table2[[#This Row],[Defects]]/Table2[[#This Row],[Units Produced]],"")</f>
        <v>0</v>
      </c>
      <c r="J2112">
        <v>21.12</v>
      </c>
      <c r="K2112" s="4">
        <f>IFERROR(Table2[[#This Row],[Units Produced]]/Table2[[#This Row],[Production Time Hours]],"")</f>
        <v>3.0776515151515151</v>
      </c>
      <c r="L2112">
        <v>26.49</v>
      </c>
      <c r="M2112">
        <v>21.5</v>
      </c>
      <c r="N2112">
        <v>327.19</v>
      </c>
      <c r="O2112">
        <v>1</v>
      </c>
      <c r="P2112">
        <v>2.0099999999999998</v>
      </c>
      <c r="Q2112">
        <v>2.5</v>
      </c>
      <c r="R2112">
        <v>2.16</v>
      </c>
      <c r="S2112">
        <v>2.4E-2</v>
      </c>
      <c r="T2112">
        <v>1.6</v>
      </c>
      <c r="U2112">
        <v>1</v>
      </c>
      <c r="V2112">
        <v>20.2</v>
      </c>
      <c r="W2112">
        <v>55.9</v>
      </c>
    </row>
    <row r="2113" spans="1:23" ht="16.5" x14ac:dyDescent="0.3">
      <c r="A2113" s="3">
        <v>2112</v>
      </c>
      <c r="B2113" s="1">
        <v>45942</v>
      </c>
      <c r="C2113" s="1" t="s">
        <v>65</v>
      </c>
      <c r="D2113" t="s">
        <v>24</v>
      </c>
      <c r="E2113">
        <v>11</v>
      </c>
      <c r="F2113" t="s">
        <v>23</v>
      </c>
      <c r="G2113">
        <v>90</v>
      </c>
      <c r="H2113">
        <v>7</v>
      </c>
      <c r="I2113" s="2">
        <f>IFERROR(Table2[[#This Row],[Defects]]/Table2[[#This Row],[Units Produced]],"")</f>
        <v>7.7777777777777779E-2</v>
      </c>
      <c r="J2113">
        <v>1.57</v>
      </c>
      <c r="K2113" s="4">
        <f>IFERROR(Table2[[#This Row],[Units Produced]]/Table2[[#This Row],[Production Time Hours]],"")</f>
        <v>57.324840764331206</v>
      </c>
      <c r="L2113">
        <v>20.53</v>
      </c>
      <c r="M2113">
        <v>21.36</v>
      </c>
      <c r="N2113">
        <v>475.08</v>
      </c>
      <c r="O2113">
        <v>4</v>
      </c>
      <c r="Q2113">
        <v>2.13</v>
      </c>
      <c r="R2113">
        <v>2.2000000000000002</v>
      </c>
      <c r="S2113">
        <v>3.3000000000000002E-2</v>
      </c>
      <c r="T2113">
        <v>1.53</v>
      </c>
      <c r="U2113">
        <v>0</v>
      </c>
      <c r="V2113">
        <v>24.6</v>
      </c>
      <c r="W2113">
        <v>53.4</v>
      </c>
    </row>
    <row r="2114" spans="1:23" ht="16.5" x14ac:dyDescent="0.3">
      <c r="A2114" s="3">
        <v>2113</v>
      </c>
      <c r="B2114" s="1">
        <v>45943</v>
      </c>
      <c r="C2114" s="1" t="s">
        <v>65</v>
      </c>
      <c r="D2114" t="s">
        <v>27</v>
      </c>
      <c r="E2114">
        <v>20</v>
      </c>
      <c r="F2114" t="s">
        <v>21</v>
      </c>
      <c r="G2114">
        <v>177</v>
      </c>
      <c r="H2114">
        <v>8</v>
      </c>
      <c r="I2114" s="2">
        <f>IFERROR(Table2[[#This Row],[Defects]]/Table2[[#This Row],[Units Produced]],"")</f>
        <v>4.519774011299435E-2</v>
      </c>
      <c r="J2114">
        <v>4.4400000000000004</v>
      </c>
      <c r="K2114" s="4">
        <f>IFERROR(Table2[[#This Row],[Units Produced]]/Table2[[#This Row],[Production Time Hours]],"")</f>
        <v>39.864864864864863</v>
      </c>
      <c r="L2114">
        <v>44.35</v>
      </c>
      <c r="M2114">
        <v>25.08</v>
      </c>
      <c r="N2114">
        <v>236.21</v>
      </c>
      <c r="O2114">
        <v>3</v>
      </c>
      <c r="P2114">
        <v>1.38</v>
      </c>
      <c r="Q2114">
        <v>0.75</v>
      </c>
      <c r="R2114">
        <v>2.09</v>
      </c>
      <c r="S2114">
        <v>4.7E-2</v>
      </c>
      <c r="T2114">
        <v>0.46</v>
      </c>
      <c r="U2114">
        <v>0</v>
      </c>
      <c r="V2114">
        <v>20.7</v>
      </c>
      <c r="W2114">
        <v>43.8</v>
      </c>
    </row>
    <row r="2115" spans="1:23" ht="16.5" x14ac:dyDescent="0.3">
      <c r="A2115" s="3">
        <v>2114</v>
      </c>
      <c r="B2115" s="1">
        <v>45944</v>
      </c>
      <c r="C2115" s="1" t="s">
        <v>65</v>
      </c>
      <c r="D2115" t="s">
        <v>22</v>
      </c>
      <c r="E2115">
        <v>8</v>
      </c>
      <c r="F2115" t="s">
        <v>25</v>
      </c>
      <c r="G2115">
        <v>73</v>
      </c>
      <c r="H2115">
        <v>9</v>
      </c>
      <c r="I2115" s="2">
        <f>IFERROR(Table2[[#This Row],[Defects]]/Table2[[#This Row],[Units Produced]],"")</f>
        <v>0.12328767123287671</v>
      </c>
      <c r="J2115">
        <v>21.82</v>
      </c>
      <c r="K2115" s="4">
        <f>IFERROR(Table2[[#This Row],[Units Produced]]/Table2[[#This Row],[Production Time Hours]],"")</f>
        <v>3.3455545371219064</v>
      </c>
      <c r="L2115">
        <v>49.72</v>
      </c>
      <c r="M2115">
        <v>20.96</v>
      </c>
      <c r="N2115">
        <v>368.66</v>
      </c>
      <c r="O2115">
        <v>1</v>
      </c>
      <c r="P2115">
        <v>2.4700000000000002</v>
      </c>
      <c r="R2115">
        <v>1.1399999999999999</v>
      </c>
      <c r="S2115">
        <v>3.2000000000000001E-2</v>
      </c>
      <c r="T2115">
        <v>1.58</v>
      </c>
      <c r="U2115">
        <v>0</v>
      </c>
      <c r="V2115">
        <v>24.6</v>
      </c>
      <c r="W2115">
        <v>30.5</v>
      </c>
    </row>
    <row r="2116" spans="1:23" ht="16.5" x14ac:dyDescent="0.3">
      <c r="A2116" s="3">
        <v>2115</v>
      </c>
      <c r="B2116" s="1">
        <v>45945</v>
      </c>
      <c r="C2116" s="1" t="s">
        <v>65</v>
      </c>
      <c r="D2116" t="s">
        <v>22</v>
      </c>
      <c r="E2116">
        <v>6</v>
      </c>
      <c r="F2116" t="s">
        <v>23</v>
      </c>
      <c r="G2116">
        <v>114</v>
      </c>
      <c r="H2116">
        <v>9</v>
      </c>
      <c r="I2116" s="2">
        <f>IFERROR(Table2[[#This Row],[Defects]]/Table2[[#This Row],[Units Produced]],"")</f>
        <v>7.8947368421052627E-2</v>
      </c>
      <c r="J2116">
        <v>9.75</v>
      </c>
      <c r="K2116" s="4">
        <f>IFERROR(Table2[[#This Row],[Units Produced]]/Table2[[#This Row],[Production Time Hours]],"")</f>
        <v>11.692307692307692</v>
      </c>
      <c r="L2116">
        <v>53.34</v>
      </c>
      <c r="M2116">
        <v>18.53</v>
      </c>
      <c r="N2116">
        <v>429.25</v>
      </c>
      <c r="O2116">
        <v>1</v>
      </c>
      <c r="P2116">
        <v>4.47</v>
      </c>
      <c r="Q2116">
        <v>2.2799999999999998</v>
      </c>
      <c r="R2116">
        <v>0.98</v>
      </c>
      <c r="S2116">
        <v>0.05</v>
      </c>
      <c r="T2116">
        <v>0.16</v>
      </c>
      <c r="U2116">
        <v>0</v>
      </c>
      <c r="V2116">
        <v>20.100000000000001</v>
      </c>
      <c r="W2116">
        <v>39.299999999999997</v>
      </c>
    </row>
    <row r="2117" spans="1:23" ht="16.5" x14ac:dyDescent="0.3">
      <c r="A2117" s="3">
        <v>2116</v>
      </c>
      <c r="B2117" s="1">
        <v>45946</v>
      </c>
      <c r="C2117" s="1" t="s">
        <v>65</v>
      </c>
      <c r="D2117" t="s">
        <v>26</v>
      </c>
      <c r="E2117">
        <v>13</v>
      </c>
      <c r="F2117" t="s">
        <v>21</v>
      </c>
      <c r="G2117">
        <v>149</v>
      </c>
      <c r="H2117">
        <v>0</v>
      </c>
      <c r="I2117" s="2">
        <f>IFERROR(Table2[[#This Row],[Defects]]/Table2[[#This Row],[Units Produced]],"")</f>
        <v>0</v>
      </c>
      <c r="J2117">
        <v>9.43</v>
      </c>
      <c r="K2117" s="4">
        <f>IFERROR(Table2[[#This Row],[Units Produced]]/Table2[[#This Row],[Production Time Hours]],"")</f>
        <v>15.800636267232237</v>
      </c>
      <c r="L2117">
        <v>14.96</v>
      </c>
      <c r="M2117">
        <v>19.559999999999999</v>
      </c>
      <c r="N2117">
        <v>485.98</v>
      </c>
      <c r="O2117">
        <v>4</v>
      </c>
      <c r="P2117">
        <v>3.73</v>
      </c>
      <c r="Q2117">
        <v>2.79</v>
      </c>
      <c r="R2117">
        <v>1.46</v>
      </c>
      <c r="S2117">
        <v>0.03</v>
      </c>
      <c r="T2117">
        <v>1.36</v>
      </c>
      <c r="U2117">
        <v>1</v>
      </c>
      <c r="V2117">
        <v>24.1</v>
      </c>
      <c r="W2117">
        <v>44.4</v>
      </c>
    </row>
    <row r="2118" spans="1:23" ht="16.5" x14ac:dyDescent="0.3">
      <c r="A2118" s="3">
        <v>2117</v>
      </c>
      <c r="B2118" s="1">
        <v>45947</v>
      </c>
      <c r="C2118" s="1" t="s">
        <v>65</v>
      </c>
      <c r="D2118" t="s">
        <v>24</v>
      </c>
      <c r="E2118">
        <v>11</v>
      </c>
      <c r="F2118" t="s">
        <v>21</v>
      </c>
      <c r="G2118">
        <v>163</v>
      </c>
      <c r="H2118">
        <v>2</v>
      </c>
      <c r="I2118" s="2">
        <f>IFERROR(Table2[[#This Row],[Defects]]/Table2[[#This Row],[Units Produced]],"")</f>
        <v>1.2269938650306749E-2</v>
      </c>
      <c r="J2118">
        <v>13.73</v>
      </c>
      <c r="K2118" s="4">
        <f>IFERROR(Table2[[#This Row],[Units Produced]]/Table2[[#This Row],[Production Time Hours]],"")</f>
        <v>11.871813546977421</v>
      </c>
      <c r="L2118">
        <v>17.46</v>
      </c>
      <c r="M2118">
        <v>16.27</v>
      </c>
      <c r="N2118">
        <v>421.82</v>
      </c>
      <c r="O2118">
        <v>4</v>
      </c>
      <c r="P2118">
        <v>0.87</v>
      </c>
      <c r="Q2118">
        <v>0.63</v>
      </c>
      <c r="R2118">
        <v>1.65</v>
      </c>
      <c r="S2118">
        <v>1.7000000000000001E-2</v>
      </c>
      <c r="T2118">
        <v>1.24</v>
      </c>
      <c r="U2118">
        <v>0</v>
      </c>
      <c r="V2118">
        <v>21.1</v>
      </c>
      <c r="W2118">
        <v>38.799999999999997</v>
      </c>
    </row>
    <row r="2119" spans="1:23" ht="16.5" x14ac:dyDescent="0.3">
      <c r="A2119" s="3">
        <v>2118</v>
      </c>
      <c r="B2119" s="1">
        <v>45948</v>
      </c>
      <c r="C2119" s="1" t="s">
        <v>65</v>
      </c>
      <c r="D2119" t="s">
        <v>24</v>
      </c>
      <c r="E2119">
        <v>9</v>
      </c>
      <c r="F2119" t="s">
        <v>23</v>
      </c>
      <c r="G2119">
        <v>60</v>
      </c>
      <c r="H2119">
        <v>2</v>
      </c>
      <c r="I2119" s="2">
        <f>IFERROR(Table2[[#This Row],[Defects]]/Table2[[#This Row],[Units Produced]],"")</f>
        <v>3.3333333333333333E-2</v>
      </c>
      <c r="J2119">
        <v>11.11</v>
      </c>
      <c r="K2119" s="4">
        <f>IFERROR(Table2[[#This Row],[Units Produced]]/Table2[[#This Row],[Production Time Hours]],"")</f>
        <v>5.4005400540054005</v>
      </c>
      <c r="L2119">
        <v>10.14</v>
      </c>
      <c r="M2119">
        <v>18.5</v>
      </c>
      <c r="N2119">
        <v>138.31</v>
      </c>
      <c r="O2119">
        <v>2</v>
      </c>
      <c r="P2119">
        <v>1.71</v>
      </c>
      <c r="Q2119">
        <v>2.31</v>
      </c>
      <c r="R2119">
        <v>0.56000000000000005</v>
      </c>
      <c r="S2119">
        <v>4.9000000000000002E-2</v>
      </c>
      <c r="T2119">
        <v>1.91</v>
      </c>
      <c r="U2119">
        <v>1</v>
      </c>
      <c r="V2119">
        <v>22.1</v>
      </c>
      <c r="W2119">
        <v>38.299999999999997</v>
      </c>
    </row>
    <row r="2120" spans="1:23" ht="16.5" x14ac:dyDescent="0.3">
      <c r="A2120" s="3">
        <v>2119</v>
      </c>
      <c r="B2120" s="1">
        <v>45949</v>
      </c>
      <c r="C2120" s="1" t="s">
        <v>65</v>
      </c>
      <c r="D2120" t="s">
        <v>24</v>
      </c>
      <c r="E2120">
        <v>10</v>
      </c>
      <c r="F2120" t="s">
        <v>21</v>
      </c>
      <c r="G2120">
        <v>138</v>
      </c>
      <c r="H2120">
        <v>7</v>
      </c>
      <c r="I2120" s="2">
        <f>IFERROR(Table2[[#This Row],[Defects]]/Table2[[#This Row],[Units Produced]],"")</f>
        <v>5.0724637681159424E-2</v>
      </c>
      <c r="J2120">
        <v>18.809999999999999</v>
      </c>
      <c r="K2120" s="4">
        <f>IFERROR(Table2[[#This Row],[Units Produced]]/Table2[[#This Row],[Production Time Hours]],"")</f>
        <v>7.3365231259968109</v>
      </c>
      <c r="L2120">
        <v>24.68</v>
      </c>
      <c r="M2120">
        <v>17.77</v>
      </c>
      <c r="N2120">
        <v>129.28</v>
      </c>
      <c r="O2120">
        <v>2</v>
      </c>
      <c r="P2120">
        <v>2.12</v>
      </c>
      <c r="Q2120">
        <v>2.21</v>
      </c>
      <c r="R2120">
        <v>2.3199999999999998</v>
      </c>
      <c r="S2120">
        <v>1.7000000000000001E-2</v>
      </c>
      <c r="T2120">
        <v>1.28</v>
      </c>
      <c r="U2120">
        <v>2</v>
      </c>
      <c r="V2120">
        <v>21.4</v>
      </c>
      <c r="W2120">
        <v>53.8</v>
      </c>
    </row>
    <row r="2121" spans="1:23" ht="16.5" x14ac:dyDescent="0.3">
      <c r="A2121" s="3">
        <v>2120</v>
      </c>
      <c r="B2121" s="1">
        <v>45950</v>
      </c>
      <c r="C2121" s="1" t="s">
        <v>65</v>
      </c>
      <c r="D2121" t="s">
        <v>27</v>
      </c>
      <c r="E2121">
        <v>17</v>
      </c>
      <c r="F2121" t="s">
        <v>21</v>
      </c>
      <c r="G2121">
        <v>129</v>
      </c>
      <c r="H2121">
        <v>4</v>
      </c>
      <c r="I2121" s="2">
        <f>IFERROR(Table2[[#This Row],[Defects]]/Table2[[#This Row],[Units Produced]],"")</f>
        <v>3.1007751937984496E-2</v>
      </c>
      <c r="J2121">
        <v>7.47</v>
      </c>
      <c r="K2121" s="4">
        <f>IFERROR(Table2[[#This Row],[Units Produced]]/Table2[[#This Row],[Production Time Hours]],"")</f>
        <v>17.269076305220885</v>
      </c>
      <c r="L2121">
        <v>42.81</v>
      </c>
      <c r="M2121">
        <v>21.93</v>
      </c>
      <c r="N2121">
        <v>386.31</v>
      </c>
      <c r="O2121">
        <v>4</v>
      </c>
      <c r="P2121">
        <v>4.95</v>
      </c>
      <c r="Q2121">
        <v>2.36</v>
      </c>
      <c r="R2121">
        <v>1.25</v>
      </c>
      <c r="S2121">
        <v>3.3000000000000002E-2</v>
      </c>
      <c r="T2121">
        <v>0.7</v>
      </c>
      <c r="U2121">
        <v>0</v>
      </c>
      <c r="V2121">
        <v>23.9</v>
      </c>
      <c r="W2121">
        <v>38.200000000000003</v>
      </c>
    </row>
    <row r="2122" spans="1:23" ht="16.5" x14ac:dyDescent="0.3">
      <c r="A2122" s="3">
        <v>2121</v>
      </c>
      <c r="B2122" s="1">
        <v>45951</v>
      </c>
      <c r="C2122" s="1" t="s">
        <v>65</v>
      </c>
      <c r="D2122" t="s">
        <v>26</v>
      </c>
      <c r="E2122">
        <v>14</v>
      </c>
      <c r="F2122" t="s">
        <v>21</v>
      </c>
      <c r="G2122">
        <v>68</v>
      </c>
      <c r="H2122">
        <v>8</v>
      </c>
      <c r="I2122" s="2">
        <f>IFERROR(Table2[[#This Row],[Defects]]/Table2[[#This Row],[Units Produced]],"")</f>
        <v>0.11764705882352941</v>
      </c>
      <c r="J2122">
        <v>4.4800000000000004</v>
      </c>
      <c r="K2122" s="4">
        <f>IFERROR(Table2[[#This Row],[Units Produced]]/Table2[[#This Row],[Production Time Hours]],"")</f>
        <v>15.178571428571427</v>
      </c>
      <c r="L2122">
        <v>19.399999999999999</v>
      </c>
      <c r="M2122">
        <v>29.68</v>
      </c>
      <c r="N2122">
        <v>391.95</v>
      </c>
      <c r="O2122">
        <v>4</v>
      </c>
      <c r="P2122">
        <v>3.89</v>
      </c>
      <c r="Q2122">
        <v>1.49</v>
      </c>
      <c r="R2122">
        <v>0.82</v>
      </c>
      <c r="S2122">
        <v>3.9E-2</v>
      </c>
      <c r="T2122">
        <v>1.06</v>
      </c>
      <c r="U2122">
        <v>1</v>
      </c>
      <c r="V2122">
        <v>19.8</v>
      </c>
      <c r="W2122">
        <v>43.6</v>
      </c>
    </row>
    <row r="2123" spans="1:23" ht="16.5" x14ac:dyDescent="0.3">
      <c r="A2123" s="3">
        <v>2122</v>
      </c>
      <c r="B2123" s="1">
        <v>45952</v>
      </c>
      <c r="C2123" s="1" t="s">
        <v>65</v>
      </c>
      <c r="D2123" t="s">
        <v>26</v>
      </c>
      <c r="E2123">
        <v>13</v>
      </c>
      <c r="F2123" t="s">
        <v>23</v>
      </c>
      <c r="G2123">
        <v>68</v>
      </c>
      <c r="I2123" s="2">
        <f>IFERROR(Table2[[#This Row],[Defects]]/Table2[[#This Row],[Units Produced]],"")</f>
        <v>0</v>
      </c>
      <c r="J2123">
        <v>13.76</v>
      </c>
      <c r="K2123" s="4">
        <f>IFERROR(Table2[[#This Row],[Units Produced]]/Table2[[#This Row],[Production Time Hours]],"")</f>
        <v>4.941860465116279</v>
      </c>
      <c r="L2123">
        <v>26.16</v>
      </c>
      <c r="M2123">
        <v>25.18</v>
      </c>
      <c r="N2123">
        <v>451.68</v>
      </c>
      <c r="O2123">
        <v>3</v>
      </c>
      <c r="P2123">
        <v>2.4500000000000002</v>
      </c>
      <c r="Q2123">
        <v>0.11</v>
      </c>
      <c r="R2123">
        <v>0.92</v>
      </c>
      <c r="S2123">
        <v>2.9000000000000001E-2</v>
      </c>
      <c r="T2123">
        <v>1.97</v>
      </c>
      <c r="U2123">
        <v>1</v>
      </c>
      <c r="V2123">
        <v>18.8</v>
      </c>
      <c r="W2123">
        <v>44.5</v>
      </c>
    </row>
    <row r="2124" spans="1:23" ht="16.5" x14ac:dyDescent="0.3">
      <c r="A2124" s="3">
        <v>2123</v>
      </c>
      <c r="B2124" s="1">
        <v>45953</v>
      </c>
      <c r="C2124" s="1" t="s">
        <v>65</v>
      </c>
      <c r="D2124" t="s">
        <v>26</v>
      </c>
      <c r="E2124">
        <v>16</v>
      </c>
      <c r="F2124" t="s">
        <v>21</v>
      </c>
      <c r="G2124">
        <v>61</v>
      </c>
      <c r="H2124">
        <v>0</v>
      </c>
      <c r="I2124" s="2">
        <f>IFERROR(Table2[[#This Row],[Defects]]/Table2[[#This Row],[Units Produced]],"")</f>
        <v>0</v>
      </c>
      <c r="J2124">
        <v>11.83</v>
      </c>
      <c r="K2124" s="4">
        <f>IFERROR(Table2[[#This Row],[Units Produced]]/Table2[[#This Row],[Production Time Hours]],"")</f>
        <v>5.1563820794590027</v>
      </c>
      <c r="L2124">
        <v>48.01</v>
      </c>
      <c r="M2124">
        <v>17.84</v>
      </c>
      <c r="N2124">
        <v>415.67</v>
      </c>
      <c r="O2124">
        <v>3</v>
      </c>
      <c r="Q2124">
        <v>0.4</v>
      </c>
      <c r="R2124">
        <v>1.1200000000000001</v>
      </c>
      <c r="S2124">
        <v>1.2E-2</v>
      </c>
      <c r="T2124">
        <v>0.28000000000000003</v>
      </c>
      <c r="U2124">
        <v>2</v>
      </c>
      <c r="V2124">
        <v>19.899999999999999</v>
      </c>
      <c r="W2124">
        <v>59.1</v>
      </c>
    </row>
    <row r="2125" spans="1:23" ht="16.5" x14ac:dyDescent="0.3">
      <c r="A2125" s="3">
        <v>2124</v>
      </c>
      <c r="B2125" s="1">
        <v>45954</v>
      </c>
      <c r="C2125" s="1" t="s">
        <v>65</v>
      </c>
      <c r="D2125" t="s">
        <v>26</v>
      </c>
      <c r="E2125">
        <v>16</v>
      </c>
      <c r="F2125" t="s">
        <v>21</v>
      </c>
      <c r="G2125">
        <v>82</v>
      </c>
      <c r="H2125">
        <v>7</v>
      </c>
      <c r="I2125" s="2">
        <f>IFERROR(Table2[[#This Row],[Defects]]/Table2[[#This Row],[Units Produced]],"")</f>
        <v>8.5365853658536592E-2</v>
      </c>
      <c r="J2125">
        <v>9.27</v>
      </c>
      <c r="K2125" s="4">
        <f>IFERROR(Table2[[#This Row],[Units Produced]]/Table2[[#This Row],[Production Time Hours]],"")</f>
        <v>8.8457389428263227</v>
      </c>
      <c r="L2125">
        <v>31.24</v>
      </c>
      <c r="M2125">
        <v>28.62</v>
      </c>
      <c r="N2125">
        <v>336.41</v>
      </c>
      <c r="O2125">
        <v>1</v>
      </c>
      <c r="R2125">
        <v>1.22</v>
      </c>
      <c r="S2125">
        <v>3.5000000000000003E-2</v>
      </c>
      <c r="U2125">
        <v>1</v>
      </c>
      <c r="V2125">
        <v>24.9</v>
      </c>
      <c r="W2125">
        <v>35.799999999999997</v>
      </c>
    </row>
    <row r="2126" spans="1:23" ht="16.5" x14ac:dyDescent="0.3">
      <c r="A2126" s="3">
        <v>2125</v>
      </c>
      <c r="B2126" s="1">
        <v>45955</v>
      </c>
      <c r="C2126" s="1" t="s">
        <v>65</v>
      </c>
      <c r="D2126" t="s">
        <v>26</v>
      </c>
      <c r="E2126">
        <v>15</v>
      </c>
      <c r="F2126" t="s">
        <v>23</v>
      </c>
      <c r="G2126">
        <v>119</v>
      </c>
      <c r="H2126">
        <v>8</v>
      </c>
      <c r="I2126" s="2">
        <f>IFERROR(Table2[[#This Row],[Defects]]/Table2[[#This Row],[Units Produced]],"")</f>
        <v>6.7226890756302518E-2</v>
      </c>
      <c r="J2126">
        <v>9.69</v>
      </c>
      <c r="K2126" s="4">
        <f>IFERROR(Table2[[#This Row],[Units Produced]]/Table2[[#This Row],[Production Time Hours]],"")</f>
        <v>12.280701754385966</v>
      </c>
      <c r="L2126">
        <v>47.6</v>
      </c>
      <c r="M2126">
        <v>17.36</v>
      </c>
      <c r="N2126">
        <v>380.37</v>
      </c>
      <c r="O2126">
        <v>2</v>
      </c>
      <c r="P2126">
        <v>0.86</v>
      </c>
      <c r="R2126">
        <v>2.33</v>
      </c>
      <c r="S2126">
        <v>4.9000000000000002E-2</v>
      </c>
      <c r="T2126">
        <v>1.49</v>
      </c>
      <c r="U2126">
        <v>0</v>
      </c>
      <c r="V2126">
        <v>24.1</v>
      </c>
      <c r="W2126">
        <v>32.4</v>
      </c>
    </row>
    <row r="2127" spans="1:23" ht="16.5" x14ac:dyDescent="0.3">
      <c r="A2127" s="3">
        <v>2126</v>
      </c>
      <c r="B2127" s="1">
        <v>45956</v>
      </c>
      <c r="C2127" s="1" t="s">
        <v>65</v>
      </c>
      <c r="D2127" t="s">
        <v>20</v>
      </c>
      <c r="E2127">
        <v>1</v>
      </c>
      <c r="F2127" t="s">
        <v>25</v>
      </c>
      <c r="G2127">
        <v>151</v>
      </c>
      <c r="H2127">
        <v>6</v>
      </c>
      <c r="I2127" s="2">
        <f>IFERROR(Table2[[#This Row],[Defects]]/Table2[[#This Row],[Units Produced]],"")</f>
        <v>3.9735099337748346E-2</v>
      </c>
      <c r="J2127">
        <v>21.94</v>
      </c>
      <c r="K2127" s="4">
        <f>IFERROR(Table2[[#This Row],[Units Produced]]/Table2[[#This Row],[Production Time Hours]],"")</f>
        <v>6.8824065633546034</v>
      </c>
      <c r="L2127">
        <v>12</v>
      </c>
      <c r="M2127">
        <v>22.89</v>
      </c>
      <c r="N2127">
        <v>345.17</v>
      </c>
      <c r="O2127">
        <v>2</v>
      </c>
      <c r="Q2127">
        <v>2.4900000000000002</v>
      </c>
      <c r="R2127">
        <v>1.21</v>
      </c>
      <c r="S2127">
        <v>3.6999999999999998E-2</v>
      </c>
      <c r="T2127">
        <v>1.59</v>
      </c>
      <c r="U2127">
        <v>2</v>
      </c>
      <c r="V2127">
        <v>19.100000000000001</v>
      </c>
      <c r="W2127">
        <v>55.8</v>
      </c>
    </row>
    <row r="2128" spans="1:23" ht="16.5" x14ac:dyDescent="0.3">
      <c r="A2128" s="3">
        <v>2127</v>
      </c>
      <c r="B2128" s="1">
        <v>45957</v>
      </c>
      <c r="C2128" s="1" t="s">
        <v>65</v>
      </c>
      <c r="D2128" t="s">
        <v>22</v>
      </c>
      <c r="E2128">
        <v>5</v>
      </c>
      <c r="F2128" t="s">
        <v>21</v>
      </c>
      <c r="G2128">
        <v>91</v>
      </c>
      <c r="H2128">
        <v>4</v>
      </c>
      <c r="I2128" s="2">
        <f>IFERROR(Table2[[#This Row],[Defects]]/Table2[[#This Row],[Units Produced]],"")</f>
        <v>4.3956043956043959E-2</v>
      </c>
      <c r="J2128">
        <v>19.25</v>
      </c>
      <c r="K2128" s="4">
        <f>IFERROR(Table2[[#This Row],[Units Produced]]/Table2[[#This Row],[Production Time Hours]],"")</f>
        <v>4.7272727272727275</v>
      </c>
      <c r="L2128">
        <v>36.96</v>
      </c>
      <c r="M2128">
        <v>24.58</v>
      </c>
      <c r="N2128">
        <v>460.9</v>
      </c>
      <c r="O2128">
        <v>4</v>
      </c>
      <c r="P2128">
        <v>2.64</v>
      </c>
      <c r="Q2128">
        <v>2.38</v>
      </c>
      <c r="R2128">
        <v>0.97</v>
      </c>
      <c r="S2128">
        <v>3.4000000000000002E-2</v>
      </c>
      <c r="T2128">
        <v>1.74</v>
      </c>
      <c r="U2128">
        <v>1</v>
      </c>
      <c r="V2128">
        <v>24.6</v>
      </c>
      <c r="W2128">
        <v>33.9</v>
      </c>
    </row>
    <row r="2129" spans="1:23" ht="16.5" x14ac:dyDescent="0.3">
      <c r="A2129" s="3">
        <v>2128</v>
      </c>
      <c r="B2129" s="1">
        <v>45958</v>
      </c>
      <c r="C2129" s="1" t="s">
        <v>65</v>
      </c>
      <c r="D2129" t="s">
        <v>20</v>
      </c>
      <c r="E2129">
        <v>3</v>
      </c>
      <c r="F2129" t="s">
        <v>23</v>
      </c>
      <c r="G2129">
        <v>105</v>
      </c>
      <c r="H2129">
        <v>3</v>
      </c>
      <c r="I2129" s="2">
        <f>IFERROR(Table2[[#This Row],[Defects]]/Table2[[#This Row],[Units Produced]],"")</f>
        <v>2.8571428571428571E-2</v>
      </c>
      <c r="J2129">
        <v>5.6</v>
      </c>
      <c r="K2129" s="4">
        <f>IFERROR(Table2[[#This Row],[Units Produced]]/Table2[[#This Row],[Production Time Hours]],"")</f>
        <v>18.75</v>
      </c>
      <c r="L2129">
        <v>15.24</v>
      </c>
      <c r="M2129">
        <v>20.43</v>
      </c>
      <c r="N2129">
        <v>280.47000000000003</v>
      </c>
      <c r="O2129">
        <v>3</v>
      </c>
      <c r="P2129">
        <v>0.85</v>
      </c>
      <c r="Q2129">
        <v>2.09</v>
      </c>
      <c r="R2129">
        <v>1.27</v>
      </c>
      <c r="S2129">
        <v>3.4000000000000002E-2</v>
      </c>
      <c r="T2129">
        <v>1.32</v>
      </c>
      <c r="U2129">
        <v>1</v>
      </c>
      <c r="V2129">
        <v>21.3</v>
      </c>
      <c r="W2129">
        <v>45.4</v>
      </c>
    </row>
    <row r="2130" spans="1:23" ht="16.5" x14ac:dyDescent="0.3">
      <c r="A2130" s="3">
        <v>2129</v>
      </c>
      <c r="B2130" s="1">
        <v>45959</v>
      </c>
      <c r="C2130" s="1" t="s">
        <v>65</v>
      </c>
      <c r="D2130" t="s">
        <v>22</v>
      </c>
      <c r="E2130">
        <v>6</v>
      </c>
      <c r="F2130" t="s">
        <v>25</v>
      </c>
      <c r="G2130">
        <v>102</v>
      </c>
      <c r="H2130">
        <v>3</v>
      </c>
      <c r="I2130" s="2">
        <f>IFERROR(Table2[[#This Row],[Defects]]/Table2[[#This Row],[Units Produced]],"")</f>
        <v>2.9411764705882353E-2</v>
      </c>
      <c r="J2130">
        <v>11.19</v>
      </c>
      <c r="K2130" s="4">
        <f>IFERROR(Table2[[#This Row],[Units Produced]]/Table2[[#This Row],[Production Time Hours]],"")</f>
        <v>9.1152815013404833</v>
      </c>
      <c r="L2130">
        <v>11.17</v>
      </c>
      <c r="M2130">
        <v>26.96</v>
      </c>
      <c r="N2130">
        <v>172.41</v>
      </c>
      <c r="O2130">
        <v>4</v>
      </c>
      <c r="P2130">
        <v>3.68</v>
      </c>
      <c r="Q2130">
        <v>2.48</v>
      </c>
      <c r="R2130">
        <v>0.86</v>
      </c>
      <c r="S2130">
        <v>2.4E-2</v>
      </c>
      <c r="U2130">
        <v>1</v>
      </c>
      <c r="V2130">
        <v>20.5</v>
      </c>
      <c r="W2130">
        <v>46.2</v>
      </c>
    </row>
    <row r="2131" spans="1:23" ht="16.5" x14ac:dyDescent="0.3">
      <c r="A2131" s="3">
        <v>2130</v>
      </c>
      <c r="B2131" s="1">
        <v>45960</v>
      </c>
      <c r="C2131" s="1" t="s">
        <v>65</v>
      </c>
      <c r="D2131" t="s">
        <v>22</v>
      </c>
      <c r="E2131">
        <v>7</v>
      </c>
      <c r="F2131" t="s">
        <v>23</v>
      </c>
      <c r="G2131">
        <v>91</v>
      </c>
      <c r="H2131">
        <v>7</v>
      </c>
      <c r="I2131" s="2">
        <f>IFERROR(Table2[[#This Row],[Defects]]/Table2[[#This Row],[Units Produced]],"")</f>
        <v>7.6923076923076927E-2</v>
      </c>
      <c r="J2131">
        <v>18.32</v>
      </c>
      <c r="K2131" s="4">
        <f>IFERROR(Table2[[#This Row],[Units Produced]]/Table2[[#This Row],[Production Time Hours]],"")</f>
        <v>4.9672489082969431</v>
      </c>
      <c r="L2131">
        <v>20.59</v>
      </c>
      <c r="M2131">
        <v>17.02</v>
      </c>
      <c r="N2131">
        <v>174.29</v>
      </c>
      <c r="O2131">
        <v>3</v>
      </c>
      <c r="P2131">
        <v>4.68</v>
      </c>
      <c r="Q2131">
        <v>1.71</v>
      </c>
      <c r="R2131">
        <v>1.47</v>
      </c>
      <c r="S2131">
        <v>2.1999999999999999E-2</v>
      </c>
      <c r="T2131">
        <v>0.9</v>
      </c>
      <c r="U2131">
        <v>2</v>
      </c>
      <c r="V2131">
        <v>21.5</v>
      </c>
      <c r="W2131">
        <v>37.799999999999997</v>
      </c>
    </row>
    <row r="2132" spans="1:23" ht="16.5" x14ac:dyDescent="0.3">
      <c r="A2132" s="3">
        <v>2131</v>
      </c>
      <c r="B2132" s="1">
        <v>45961</v>
      </c>
      <c r="C2132" s="1" t="s">
        <v>65</v>
      </c>
      <c r="D2132" t="s">
        <v>20</v>
      </c>
      <c r="E2132">
        <v>2</v>
      </c>
      <c r="F2132" t="s">
        <v>25</v>
      </c>
      <c r="G2132">
        <v>85</v>
      </c>
      <c r="H2132">
        <v>8</v>
      </c>
      <c r="I2132" s="2">
        <f>IFERROR(Table2[[#This Row],[Defects]]/Table2[[#This Row],[Units Produced]],"")</f>
        <v>9.4117647058823528E-2</v>
      </c>
      <c r="J2132">
        <v>12.93</v>
      </c>
      <c r="K2132" s="4">
        <f>IFERROR(Table2[[#This Row],[Units Produced]]/Table2[[#This Row],[Production Time Hours]],"")</f>
        <v>6.5738592420726993</v>
      </c>
      <c r="L2132">
        <v>10.78</v>
      </c>
      <c r="M2132">
        <v>22.89</v>
      </c>
      <c r="N2132">
        <v>108.17</v>
      </c>
      <c r="O2132">
        <v>1</v>
      </c>
      <c r="Q2132">
        <v>0</v>
      </c>
      <c r="R2132">
        <v>2.36</v>
      </c>
      <c r="S2132">
        <v>3.9E-2</v>
      </c>
      <c r="T2132">
        <v>0.59</v>
      </c>
      <c r="U2132">
        <v>0</v>
      </c>
      <c r="V2132">
        <v>18.5</v>
      </c>
      <c r="W2132">
        <v>41.7</v>
      </c>
    </row>
    <row r="2133" spans="1:23" ht="16.5" x14ac:dyDescent="0.3">
      <c r="A2133" s="3">
        <v>2132</v>
      </c>
      <c r="B2133" s="1">
        <v>45962</v>
      </c>
      <c r="C2133" s="1" t="s">
        <v>66</v>
      </c>
      <c r="D2133" t="s">
        <v>22</v>
      </c>
      <c r="E2133">
        <v>7</v>
      </c>
      <c r="F2133" t="s">
        <v>23</v>
      </c>
      <c r="G2133">
        <v>194</v>
      </c>
      <c r="H2133">
        <v>5</v>
      </c>
      <c r="I2133" s="2">
        <f>IFERROR(Table2[[#This Row],[Defects]]/Table2[[#This Row],[Units Produced]],"")</f>
        <v>2.5773195876288658E-2</v>
      </c>
      <c r="J2133">
        <v>22.48</v>
      </c>
      <c r="K2133" s="4">
        <f>IFERROR(Table2[[#This Row],[Units Produced]]/Table2[[#This Row],[Production Time Hours]],"")</f>
        <v>8.629893238434164</v>
      </c>
      <c r="L2133">
        <v>16.41</v>
      </c>
      <c r="M2133">
        <v>20.07</v>
      </c>
      <c r="N2133">
        <v>426.98</v>
      </c>
      <c r="O2133">
        <v>2</v>
      </c>
      <c r="P2133">
        <v>1.83</v>
      </c>
      <c r="Q2133">
        <v>1.89</v>
      </c>
      <c r="R2133">
        <v>2</v>
      </c>
      <c r="S2133">
        <v>2.1999999999999999E-2</v>
      </c>
      <c r="T2133">
        <v>1.83</v>
      </c>
      <c r="U2133">
        <v>2</v>
      </c>
      <c r="V2133">
        <v>20.100000000000001</v>
      </c>
      <c r="W2133">
        <v>38.799999999999997</v>
      </c>
    </row>
    <row r="2134" spans="1:23" ht="16.5" x14ac:dyDescent="0.3">
      <c r="A2134" s="3">
        <v>2133</v>
      </c>
      <c r="B2134" s="1">
        <v>45963</v>
      </c>
      <c r="C2134" s="1" t="s">
        <v>66</v>
      </c>
      <c r="D2134" t="s">
        <v>20</v>
      </c>
      <c r="E2134">
        <v>2</v>
      </c>
      <c r="F2134" t="s">
        <v>23</v>
      </c>
      <c r="G2134">
        <v>195</v>
      </c>
      <c r="H2134">
        <v>4</v>
      </c>
      <c r="I2134" s="2">
        <f>IFERROR(Table2[[#This Row],[Defects]]/Table2[[#This Row],[Units Produced]],"")</f>
        <v>2.0512820512820513E-2</v>
      </c>
      <c r="J2134">
        <v>17.36</v>
      </c>
      <c r="K2134" s="4">
        <f>IFERROR(Table2[[#This Row],[Units Produced]]/Table2[[#This Row],[Production Time Hours]],"")</f>
        <v>11.232718894009217</v>
      </c>
      <c r="L2134">
        <v>18.04</v>
      </c>
      <c r="M2134">
        <v>15.16</v>
      </c>
      <c r="N2134">
        <v>333.51</v>
      </c>
      <c r="O2134">
        <v>4</v>
      </c>
      <c r="P2134">
        <v>3.49</v>
      </c>
      <c r="Q2134">
        <v>2.59</v>
      </c>
      <c r="R2134">
        <v>2.2799999999999998</v>
      </c>
      <c r="S2134">
        <v>4.7E-2</v>
      </c>
      <c r="T2134">
        <v>0.44</v>
      </c>
      <c r="U2134">
        <v>2</v>
      </c>
      <c r="V2134">
        <v>25</v>
      </c>
      <c r="W2134">
        <v>47</v>
      </c>
    </row>
    <row r="2135" spans="1:23" ht="16.5" x14ac:dyDescent="0.3">
      <c r="A2135" s="3">
        <v>2134</v>
      </c>
      <c r="B2135" s="1">
        <v>45964</v>
      </c>
      <c r="C2135" s="1" t="s">
        <v>66</v>
      </c>
      <c r="D2135" t="s">
        <v>26</v>
      </c>
      <c r="E2135">
        <v>15</v>
      </c>
      <c r="F2135" t="s">
        <v>21</v>
      </c>
      <c r="G2135">
        <v>53</v>
      </c>
      <c r="H2135">
        <v>8</v>
      </c>
      <c r="I2135" s="2">
        <f>IFERROR(Table2[[#This Row],[Defects]]/Table2[[#This Row],[Units Produced]],"")</f>
        <v>0.15094339622641509</v>
      </c>
      <c r="J2135">
        <v>4.2300000000000004</v>
      </c>
      <c r="K2135" s="4">
        <f>IFERROR(Table2[[#This Row],[Units Produced]]/Table2[[#This Row],[Production Time Hours]],"")</f>
        <v>12.529550827423167</v>
      </c>
      <c r="L2135">
        <v>49.87</v>
      </c>
      <c r="M2135">
        <v>22.04</v>
      </c>
      <c r="N2135">
        <v>285.61</v>
      </c>
      <c r="O2135">
        <v>3</v>
      </c>
      <c r="P2135">
        <v>3.45</v>
      </c>
      <c r="Q2135">
        <v>1.51</v>
      </c>
      <c r="R2135">
        <v>2.46</v>
      </c>
      <c r="S2135">
        <v>1.7999999999999999E-2</v>
      </c>
      <c r="T2135">
        <v>1.7</v>
      </c>
      <c r="U2135">
        <v>1</v>
      </c>
      <c r="V2135">
        <v>24.2</v>
      </c>
      <c r="W2135">
        <v>56.7</v>
      </c>
    </row>
    <row r="2136" spans="1:23" ht="16.5" x14ac:dyDescent="0.3">
      <c r="A2136" s="3">
        <v>2135</v>
      </c>
      <c r="B2136" s="1">
        <v>45965</v>
      </c>
      <c r="C2136" s="1" t="s">
        <v>66</v>
      </c>
      <c r="D2136" t="s">
        <v>26</v>
      </c>
      <c r="E2136">
        <v>14</v>
      </c>
      <c r="F2136" t="s">
        <v>23</v>
      </c>
      <c r="G2136">
        <v>142</v>
      </c>
      <c r="H2136">
        <v>9</v>
      </c>
      <c r="I2136" s="2">
        <f>IFERROR(Table2[[#This Row],[Defects]]/Table2[[#This Row],[Units Produced]],"")</f>
        <v>6.3380281690140844E-2</v>
      </c>
      <c r="J2136">
        <v>10.19</v>
      </c>
      <c r="K2136" s="4">
        <f>IFERROR(Table2[[#This Row],[Units Produced]]/Table2[[#This Row],[Production Time Hours]],"")</f>
        <v>13.93523061825319</v>
      </c>
      <c r="L2136">
        <v>12.37</v>
      </c>
      <c r="M2136">
        <v>21</v>
      </c>
      <c r="N2136">
        <v>397.37</v>
      </c>
      <c r="O2136">
        <v>2</v>
      </c>
      <c r="P2136">
        <v>4.08</v>
      </c>
      <c r="Q2136">
        <v>1.87</v>
      </c>
      <c r="R2136">
        <v>1.27</v>
      </c>
      <c r="S2136">
        <v>4.9000000000000002E-2</v>
      </c>
      <c r="T2136">
        <v>1.02</v>
      </c>
      <c r="U2136">
        <v>0</v>
      </c>
      <c r="V2136">
        <v>24.9</v>
      </c>
      <c r="W2136">
        <v>36.200000000000003</v>
      </c>
    </row>
    <row r="2137" spans="1:23" ht="16.5" x14ac:dyDescent="0.3">
      <c r="A2137" s="3">
        <v>2136</v>
      </c>
      <c r="B2137" s="1">
        <v>45966</v>
      </c>
      <c r="C2137" s="1" t="s">
        <v>66</v>
      </c>
      <c r="D2137" t="s">
        <v>20</v>
      </c>
      <c r="E2137">
        <v>2</v>
      </c>
      <c r="F2137" t="s">
        <v>25</v>
      </c>
      <c r="G2137">
        <v>197</v>
      </c>
      <c r="H2137">
        <v>6</v>
      </c>
      <c r="I2137" s="2">
        <f>IFERROR(Table2[[#This Row],[Defects]]/Table2[[#This Row],[Units Produced]],"")</f>
        <v>3.0456852791878174E-2</v>
      </c>
      <c r="J2137">
        <v>20.71</v>
      </c>
      <c r="K2137" s="4">
        <f>IFERROR(Table2[[#This Row],[Units Produced]]/Table2[[#This Row],[Production Time Hours]],"")</f>
        <v>9.5123128923225497</v>
      </c>
      <c r="L2137">
        <v>48.03</v>
      </c>
      <c r="M2137">
        <v>17.7</v>
      </c>
      <c r="N2137">
        <v>226.42</v>
      </c>
      <c r="O2137">
        <v>2</v>
      </c>
      <c r="P2137">
        <v>4.67</v>
      </c>
      <c r="Q2137">
        <v>2.62</v>
      </c>
      <c r="R2137">
        <v>0.86</v>
      </c>
      <c r="S2137">
        <v>2.8000000000000001E-2</v>
      </c>
      <c r="T2137">
        <v>0.24</v>
      </c>
      <c r="U2137">
        <v>2</v>
      </c>
      <c r="V2137">
        <v>23.5</v>
      </c>
      <c r="W2137">
        <v>44.4</v>
      </c>
    </row>
    <row r="2138" spans="1:23" ht="16.5" x14ac:dyDescent="0.3">
      <c r="A2138" s="3">
        <v>2137</v>
      </c>
      <c r="B2138" s="1">
        <v>45967</v>
      </c>
      <c r="C2138" s="1" t="s">
        <v>66</v>
      </c>
      <c r="D2138" t="s">
        <v>24</v>
      </c>
      <c r="E2138">
        <v>12</v>
      </c>
      <c r="F2138" t="s">
        <v>23</v>
      </c>
      <c r="G2138">
        <v>106</v>
      </c>
      <c r="H2138">
        <v>2</v>
      </c>
      <c r="I2138" s="2">
        <f>IFERROR(Table2[[#This Row],[Defects]]/Table2[[#This Row],[Units Produced]],"")</f>
        <v>1.8867924528301886E-2</v>
      </c>
      <c r="J2138">
        <v>10.220000000000001</v>
      </c>
      <c r="K2138" s="4">
        <f>IFERROR(Table2[[#This Row],[Units Produced]]/Table2[[#This Row],[Production Time Hours]],"")</f>
        <v>10.371819960861057</v>
      </c>
      <c r="L2138">
        <v>25.35</v>
      </c>
      <c r="M2138">
        <v>20.7</v>
      </c>
      <c r="N2138">
        <v>391.69</v>
      </c>
      <c r="O2138">
        <v>4</v>
      </c>
      <c r="P2138">
        <v>1.71</v>
      </c>
      <c r="Q2138">
        <v>2.67</v>
      </c>
      <c r="R2138">
        <v>1.81</v>
      </c>
      <c r="S2138">
        <v>1.4E-2</v>
      </c>
      <c r="T2138">
        <v>1.41</v>
      </c>
      <c r="U2138">
        <v>2</v>
      </c>
      <c r="V2138">
        <v>19.600000000000001</v>
      </c>
      <c r="W2138">
        <v>31.4</v>
      </c>
    </row>
    <row r="2139" spans="1:23" ht="16.5" x14ac:dyDescent="0.3">
      <c r="A2139" s="3">
        <v>2138</v>
      </c>
      <c r="B2139" s="1">
        <v>45968</v>
      </c>
      <c r="C2139" s="1" t="s">
        <v>66</v>
      </c>
      <c r="D2139" t="s">
        <v>26</v>
      </c>
      <c r="E2139">
        <v>14</v>
      </c>
      <c r="F2139" t="s">
        <v>23</v>
      </c>
      <c r="G2139">
        <v>191</v>
      </c>
      <c r="H2139">
        <v>8</v>
      </c>
      <c r="I2139" s="2">
        <f>IFERROR(Table2[[#This Row],[Defects]]/Table2[[#This Row],[Units Produced]],"")</f>
        <v>4.1884816753926704E-2</v>
      </c>
      <c r="J2139">
        <v>12.72</v>
      </c>
      <c r="K2139" s="4">
        <f>IFERROR(Table2[[#This Row],[Units Produced]]/Table2[[#This Row],[Production Time Hours]],"")</f>
        <v>15.015723270440251</v>
      </c>
      <c r="L2139">
        <v>31.71</v>
      </c>
      <c r="M2139">
        <v>17.52</v>
      </c>
      <c r="N2139">
        <v>442.97</v>
      </c>
      <c r="O2139">
        <v>2</v>
      </c>
      <c r="P2139">
        <v>0.65</v>
      </c>
      <c r="Q2139">
        <v>2.21</v>
      </c>
      <c r="R2139">
        <v>1.84</v>
      </c>
      <c r="S2139">
        <v>1.2E-2</v>
      </c>
      <c r="T2139">
        <v>1.18</v>
      </c>
      <c r="U2139">
        <v>1</v>
      </c>
      <c r="V2139">
        <v>23.2</v>
      </c>
      <c r="W2139">
        <v>57.8</v>
      </c>
    </row>
    <row r="2140" spans="1:23" ht="16.5" x14ac:dyDescent="0.3">
      <c r="A2140" s="3">
        <v>2139</v>
      </c>
      <c r="B2140" s="1">
        <v>45969</v>
      </c>
      <c r="C2140" s="1" t="s">
        <v>66</v>
      </c>
      <c r="D2140" t="s">
        <v>22</v>
      </c>
      <c r="E2140">
        <v>7</v>
      </c>
      <c r="F2140" t="s">
        <v>21</v>
      </c>
      <c r="G2140">
        <v>161</v>
      </c>
      <c r="H2140">
        <v>8</v>
      </c>
      <c r="I2140" s="2">
        <f>IFERROR(Table2[[#This Row],[Defects]]/Table2[[#This Row],[Units Produced]],"")</f>
        <v>4.9689440993788817E-2</v>
      </c>
      <c r="J2140">
        <v>19.75</v>
      </c>
      <c r="K2140" s="4">
        <f>IFERROR(Table2[[#This Row],[Units Produced]]/Table2[[#This Row],[Production Time Hours]],"")</f>
        <v>8.151898734177216</v>
      </c>
      <c r="L2140">
        <v>11.34</v>
      </c>
      <c r="M2140">
        <v>21.62</v>
      </c>
      <c r="N2140">
        <v>346.55</v>
      </c>
      <c r="O2140">
        <v>2</v>
      </c>
      <c r="Q2140">
        <v>0.78</v>
      </c>
      <c r="R2140">
        <v>1.79</v>
      </c>
      <c r="S2140">
        <v>4.2999999999999997E-2</v>
      </c>
      <c r="T2140">
        <v>0.19</v>
      </c>
      <c r="U2140">
        <v>1</v>
      </c>
      <c r="V2140">
        <v>18.8</v>
      </c>
      <c r="W2140">
        <v>55.8</v>
      </c>
    </row>
    <row r="2141" spans="1:23" ht="16.5" x14ac:dyDescent="0.3">
      <c r="A2141" s="3">
        <v>2140</v>
      </c>
      <c r="B2141" s="1">
        <v>45970</v>
      </c>
      <c r="C2141" s="1" t="s">
        <v>66</v>
      </c>
      <c r="D2141" t="s">
        <v>26</v>
      </c>
      <c r="E2141">
        <v>15</v>
      </c>
      <c r="F2141" t="s">
        <v>23</v>
      </c>
      <c r="G2141">
        <v>93</v>
      </c>
      <c r="H2141">
        <v>9</v>
      </c>
      <c r="I2141" s="2">
        <f>IFERROR(Table2[[#This Row],[Defects]]/Table2[[#This Row],[Units Produced]],"")</f>
        <v>9.6774193548387094E-2</v>
      </c>
      <c r="J2141">
        <v>1.46</v>
      </c>
      <c r="K2141" s="4">
        <f>IFERROR(Table2[[#This Row],[Units Produced]]/Table2[[#This Row],[Production Time Hours]],"")</f>
        <v>63.698630136986303</v>
      </c>
      <c r="L2141">
        <v>10.210000000000001</v>
      </c>
      <c r="M2141">
        <v>21.34</v>
      </c>
      <c r="N2141">
        <v>488.48</v>
      </c>
      <c r="O2141">
        <v>4</v>
      </c>
      <c r="P2141">
        <v>0.92</v>
      </c>
      <c r="Q2141">
        <v>0.27</v>
      </c>
      <c r="R2141">
        <v>2.0299999999999998</v>
      </c>
      <c r="S2141">
        <v>3.1E-2</v>
      </c>
      <c r="T2141">
        <v>0.03</v>
      </c>
      <c r="U2141">
        <v>2</v>
      </c>
      <c r="V2141">
        <v>22.4</v>
      </c>
      <c r="W2141">
        <v>56.3</v>
      </c>
    </row>
    <row r="2142" spans="1:23" ht="16.5" x14ac:dyDescent="0.3">
      <c r="A2142" s="3">
        <v>2141</v>
      </c>
      <c r="B2142" s="1">
        <v>45971</v>
      </c>
      <c r="C2142" s="1" t="s">
        <v>66</v>
      </c>
      <c r="D2142" t="s">
        <v>20</v>
      </c>
      <c r="E2142">
        <v>3</v>
      </c>
      <c r="F2142" t="s">
        <v>25</v>
      </c>
      <c r="G2142">
        <v>155</v>
      </c>
      <c r="H2142">
        <v>9</v>
      </c>
      <c r="I2142" s="2">
        <f>IFERROR(Table2[[#This Row],[Defects]]/Table2[[#This Row],[Units Produced]],"")</f>
        <v>5.8064516129032261E-2</v>
      </c>
      <c r="J2142">
        <v>2.79</v>
      </c>
      <c r="K2142" s="4">
        <f>IFERROR(Table2[[#This Row],[Units Produced]]/Table2[[#This Row],[Production Time Hours]],"")</f>
        <v>55.555555555555557</v>
      </c>
      <c r="L2142">
        <v>19.79</v>
      </c>
      <c r="M2142">
        <v>24.21</v>
      </c>
      <c r="N2142">
        <v>393.73</v>
      </c>
      <c r="O2142">
        <v>3</v>
      </c>
      <c r="P2142">
        <v>1.77</v>
      </c>
      <c r="R2142">
        <v>0.9</v>
      </c>
      <c r="S2142">
        <v>1.7999999999999999E-2</v>
      </c>
      <c r="T2142">
        <v>0.24</v>
      </c>
      <c r="U2142">
        <v>2</v>
      </c>
      <c r="V2142">
        <v>24.4</v>
      </c>
      <c r="W2142">
        <v>48.2</v>
      </c>
    </row>
    <row r="2143" spans="1:23" ht="16.5" x14ac:dyDescent="0.3">
      <c r="A2143" s="3">
        <v>2142</v>
      </c>
      <c r="B2143" s="1">
        <v>45972</v>
      </c>
      <c r="C2143" s="1" t="s">
        <v>66</v>
      </c>
      <c r="D2143" t="s">
        <v>22</v>
      </c>
      <c r="E2143">
        <v>8</v>
      </c>
      <c r="F2143" t="s">
        <v>23</v>
      </c>
      <c r="G2143">
        <v>74</v>
      </c>
      <c r="H2143">
        <v>6</v>
      </c>
      <c r="I2143" s="2">
        <f>IFERROR(Table2[[#This Row],[Defects]]/Table2[[#This Row],[Units Produced]],"")</f>
        <v>8.1081081081081086E-2</v>
      </c>
      <c r="J2143">
        <v>7.1</v>
      </c>
      <c r="K2143" s="4">
        <f>IFERROR(Table2[[#This Row],[Units Produced]]/Table2[[#This Row],[Production Time Hours]],"")</f>
        <v>10.422535211267606</v>
      </c>
      <c r="L2143">
        <v>37.479999999999997</v>
      </c>
      <c r="M2143">
        <v>19.14</v>
      </c>
      <c r="N2143">
        <v>275.43</v>
      </c>
      <c r="O2143">
        <v>2</v>
      </c>
      <c r="P2143">
        <v>2.11</v>
      </c>
      <c r="Q2143">
        <v>2.94</v>
      </c>
      <c r="R2143">
        <v>0.53</v>
      </c>
      <c r="S2143">
        <v>2.1000000000000001E-2</v>
      </c>
      <c r="T2143">
        <v>1.32</v>
      </c>
      <c r="U2143">
        <v>2</v>
      </c>
      <c r="V2143">
        <v>21</v>
      </c>
      <c r="W2143">
        <v>36.700000000000003</v>
      </c>
    </row>
    <row r="2144" spans="1:23" ht="16.5" x14ac:dyDescent="0.3">
      <c r="A2144" s="3">
        <v>2143</v>
      </c>
      <c r="B2144" s="1">
        <v>45973</v>
      </c>
      <c r="C2144" s="1" t="s">
        <v>66</v>
      </c>
      <c r="D2144" t="s">
        <v>27</v>
      </c>
      <c r="E2144">
        <v>17</v>
      </c>
      <c r="F2144" t="s">
        <v>23</v>
      </c>
      <c r="G2144">
        <v>113</v>
      </c>
      <c r="H2144">
        <v>2</v>
      </c>
      <c r="I2144" s="2">
        <f>IFERROR(Table2[[#This Row],[Defects]]/Table2[[#This Row],[Units Produced]],"")</f>
        <v>1.7699115044247787E-2</v>
      </c>
      <c r="J2144">
        <v>18.62</v>
      </c>
      <c r="K2144" s="4">
        <f>IFERROR(Table2[[#This Row],[Units Produced]]/Table2[[#This Row],[Production Time Hours]],"")</f>
        <v>6.0687432867883988</v>
      </c>
      <c r="L2144">
        <v>37.76</v>
      </c>
      <c r="M2144">
        <v>17.97</v>
      </c>
      <c r="N2144">
        <v>349.98</v>
      </c>
      <c r="O2144">
        <v>3</v>
      </c>
      <c r="P2144">
        <v>4.3</v>
      </c>
      <c r="R2144">
        <v>1.5</v>
      </c>
      <c r="S2144">
        <v>1.4E-2</v>
      </c>
      <c r="T2144">
        <v>0.95</v>
      </c>
      <c r="U2144">
        <v>2</v>
      </c>
      <c r="V2144">
        <v>22.5</v>
      </c>
      <c r="W2144">
        <v>55.1</v>
      </c>
    </row>
    <row r="2145" spans="1:23" ht="16.5" x14ac:dyDescent="0.3">
      <c r="A2145" s="3">
        <v>2144</v>
      </c>
      <c r="B2145" s="1">
        <v>45974</v>
      </c>
      <c r="C2145" s="1" t="s">
        <v>66</v>
      </c>
      <c r="D2145" t="s">
        <v>27</v>
      </c>
      <c r="E2145">
        <v>18</v>
      </c>
      <c r="F2145" t="s">
        <v>23</v>
      </c>
      <c r="G2145">
        <v>176</v>
      </c>
      <c r="H2145">
        <v>9</v>
      </c>
      <c r="I2145" s="2">
        <f>IFERROR(Table2[[#This Row],[Defects]]/Table2[[#This Row],[Units Produced]],"")</f>
        <v>5.113636363636364E-2</v>
      </c>
      <c r="J2145">
        <v>7.35</v>
      </c>
      <c r="K2145" s="4">
        <f>IFERROR(Table2[[#This Row],[Units Produced]]/Table2[[#This Row],[Production Time Hours]],"")</f>
        <v>23.945578231292519</v>
      </c>
      <c r="L2145">
        <v>33.42</v>
      </c>
      <c r="M2145">
        <v>25.72</v>
      </c>
      <c r="N2145">
        <v>148.22999999999999</v>
      </c>
      <c r="O2145">
        <v>4</v>
      </c>
      <c r="P2145">
        <v>2.92</v>
      </c>
      <c r="Q2145">
        <v>2.42</v>
      </c>
      <c r="R2145">
        <v>0.79</v>
      </c>
      <c r="S2145">
        <v>0.02</v>
      </c>
      <c r="T2145">
        <v>0.17</v>
      </c>
      <c r="U2145">
        <v>1</v>
      </c>
      <c r="V2145">
        <v>23.6</v>
      </c>
      <c r="W2145">
        <v>52.5</v>
      </c>
    </row>
    <row r="2146" spans="1:23" ht="16.5" x14ac:dyDescent="0.3">
      <c r="A2146" s="3">
        <v>2145</v>
      </c>
      <c r="B2146" s="1">
        <v>45975</v>
      </c>
      <c r="C2146" s="1" t="s">
        <v>66</v>
      </c>
      <c r="D2146" t="s">
        <v>27</v>
      </c>
      <c r="E2146">
        <v>19</v>
      </c>
      <c r="F2146" t="s">
        <v>25</v>
      </c>
      <c r="G2146">
        <v>179</v>
      </c>
      <c r="H2146">
        <v>5</v>
      </c>
      <c r="I2146" s="2">
        <f>IFERROR(Table2[[#This Row],[Defects]]/Table2[[#This Row],[Units Produced]],"")</f>
        <v>2.7932960893854747E-2</v>
      </c>
      <c r="J2146">
        <v>10.52</v>
      </c>
      <c r="K2146" s="4">
        <f>IFERROR(Table2[[#This Row],[Units Produced]]/Table2[[#This Row],[Production Time Hours]],"")</f>
        <v>17.015209125475288</v>
      </c>
      <c r="L2146">
        <v>28.53</v>
      </c>
      <c r="M2146">
        <v>26.79</v>
      </c>
      <c r="N2146">
        <v>465.01</v>
      </c>
      <c r="O2146">
        <v>4</v>
      </c>
      <c r="Q2146">
        <v>0.77</v>
      </c>
      <c r="R2146">
        <v>0.56000000000000005</v>
      </c>
      <c r="S2146">
        <v>1.2999999999999999E-2</v>
      </c>
      <c r="T2146">
        <v>1.27</v>
      </c>
      <c r="U2146">
        <v>2</v>
      </c>
      <c r="V2146">
        <v>24.8</v>
      </c>
      <c r="W2146">
        <v>44.7</v>
      </c>
    </row>
    <row r="2147" spans="1:23" ht="16.5" x14ac:dyDescent="0.3">
      <c r="A2147" s="3">
        <v>2146</v>
      </c>
      <c r="B2147" s="1">
        <v>45976</v>
      </c>
      <c r="C2147" s="1" t="s">
        <v>66</v>
      </c>
      <c r="D2147" t="s">
        <v>22</v>
      </c>
      <c r="E2147">
        <v>5</v>
      </c>
      <c r="F2147" t="s">
        <v>21</v>
      </c>
      <c r="G2147">
        <v>127</v>
      </c>
      <c r="H2147">
        <v>1</v>
      </c>
      <c r="I2147" s="2">
        <f>IFERROR(Table2[[#This Row],[Defects]]/Table2[[#This Row],[Units Produced]],"")</f>
        <v>7.874015748031496E-3</v>
      </c>
      <c r="J2147">
        <v>8.91</v>
      </c>
      <c r="K2147" s="4">
        <f>IFERROR(Table2[[#This Row],[Units Produced]]/Table2[[#This Row],[Production Time Hours]],"")</f>
        <v>14.25364758698092</v>
      </c>
      <c r="L2147">
        <v>19.61</v>
      </c>
      <c r="M2147">
        <v>15.77</v>
      </c>
      <c r="N2147">
        <v>360.28</v>
      </c>
      <c r="O2147">
        <v>4</v>
      </c>
      <c r="P2147">
        <v>3.85</v>
      </c>
      <c r="Q2147">
        <v>2.56</v>
      </c>
      <c r="R2147">
        <v>1.42</v>
      </c>
      <c r="S2147">
        <v>2.7E-2</v>
      </c>
      <c r="T2147">
        <v>0.85</v>
      </c>
      <c r="U2147">
        <v>0</v>
      </c>
      <c r="V2147">
        <v>23.4</v>
      </c>
      <c r="W2147">
        <v>44.8</v>
      </c>
    </row>
    <row r="2148" spans="1:23" ht="16.5" x14ac:dyDescent="0.3">
      <c r="A2148" s="3">
        <v>2147</v>
      </c>
      <c r="B2148" s="1">
        <v>45977</v>
      </c>
      <c r="C2148" s="1" t="s">
        <v>66</v>
      </c>
      <c r="D2148" t="s">
        <v>22</v>
      </c>
      <c r="E2148">
        <v>5</v>
      </c>
      <c r="F2148" t="s">
        <v>21</v>
      </c>
      <c r="G2148">
        <v>55</v>
      </c>
      <c r="H2148">
        <v>6</v>
      </c>
      <c r="I2148" s="2">
        <f>IFERROR(Table2[[#This Row],[Defects]]/Table2[[#This Row],[Units Produced]],"")</f>
        <v>0.10909090909090909</v>
      </c>
      <c r="J2148">
        <v>19.41</v>
      </c>
      <c r="K2148" s="4">
        <f>IFERROR(Table2[[#This Row],[Units Produced]]/Table2[[#This Row],[Production Time Hours]],"")</f>
        <v>2.8335909325090158</v>
      </c>
      <c r="L2148">
        <v>43.49</v>
      </c>
      <c r="M2148">
        <v>22.84</v>
      </c>
      <c r="N2148">
        <v>264.20999999999998</v>
      </c>
      <c r="O2148">
        <v>2</v>
      </c>
      <c r="P2148">
        <v>4.99</v>
      </c>
      <c r="R2148">
        <v>1.86</v>
      </c>
      <c r="S2148">
        <v>2.9000000000000001E-2</v>
      </c>
      <c r="T2148">
        <v>1.3</v>
      </c>
      <c r="U2148">
        <v>2</v>
      </c>
      <c r="V2148">
        <v>20.8</v>
      </c>
      <c r="W2148">
        <v>53</v>
      </c>
    </row>
    <row r="2149" spans="1:23" ht="16.5" x14ac:dyDescent="0.3">
      <c r="A2149" s="3">
        <v>2148</v>
      </c>
      <c r="B2149" s="1">
        <v>45978</v>
      </c>
      <c r="C2149" s="1" t="s">
        <v>66</v>
      </c>
      <c r="D2149" t="s">
        <v>20</v>
      </c>
      <c r="E2149">
        <v>3</v>
      </c>
      <c r="F2149" t="s">
        <v>21</v>
      </c>
      <c r="G2149">
        <v>97</v>
      </c>
      <c r="H2149">
        <v>1</v>
      </c>
      <c r="I2149" s="2">
        <f>IFERROR(Table2[[#This Row],[Defects]]/Table2[[#This Row],[Units Produced]],"")</f>
        <v>1.0309278350515464E-2</v>
      </c>
      <c r="J2149">
        <v>14.95</v>
      </c>
      <c r="K2149" s="4">
        <f>IFERROR(Table2[[#This Row],[Units Produced]]/Table2[[#This Row],[Production Time Hours]],"")</f>
        <v>6.488294314381271</v>
      </c>
      <c r="L2149">
        <v>32.93</v>
      </c>
      <c r="M2149">
        <v>22.2</v>
      </c>
      <c r="N2149">
        <v>441.42</v>
      </c>
      <c r="O2149">
        <v>4</v>
      </c>
      <c r="P2149">
        <v>4.82</v>
      </c>
      <c r="Q2149">
        <v>2.91</v>
      </c>
      <c r="R2149">
        <v>1.58</v>
      </c>
      <c r="S2149">
        <v>3.2000000000000001E-2</v>
      </c>
      <c r="T2149">
        <v>1.56</v>
      </c>
      <c r="U2149">
        <v>0</v>
      </c>
      <c r="V2149">
        <v>19.3</v>
      </c>
      <c r="W2149">
        <v>56.3</v>
      </c>
    </row>
    <row r="2150" spans="1:23" ht="16.5" x14ac:dyDescent="0.3">
      <c r="A2150" s="3">
        <v>2149</v>
      </c>
      <c r="B2150" s="1">
        <v>45979</v>
      </c>
      <c r="C2150" s="1" t="s">
        <v>66</v>
      </c>
      <c r="D2150" t="s">
        <v>26</v>
      </c>
      <c r="E2150">
        <v>15</v>
      </c>
      <c r="F2150" t="s">
        <v>23</v>
      </c>
      <c r="G2150">
        <v>137</v>
      </c>
      <c r="H2150">
        <v>4</v>
      </c>
      <c r="I2150" s="2">
        <f>IFERROR(Table2[[#This Row],[Defects]]/Table2[[#This Row],[Units Produced]],"")</f>
        <v>2.9197080291970802E-2</v>
      </c>
      <c r="J2150">
        <v>6</v>
      </c>
      <c r="K2150" s="4">
        <f>IFERROR(Table2[[#This Row],[Units Produced]]/Table2[[#This Row],[Production Time Hours]],"")</f>
        <v>22.833333333333332</v>
      </c>
      <c r="L2150">
        <v>23.75</v>
      </c>
      <c r="M2150">
        <v>21.57</v>
      </c>
      <c r="N2150">
        <v>124.48</v>
      </c>
      <c r="O2150">
        <v>2</v>
      </c>
      <c r="Q2150">
        <v>1.73</v>
      </c>
      <c r="R2150">
        <v>0.56000000000000005</v>
      </c>
      <c r="S2150">
        <v>3.3000000000000002E-2</v>
      </c>
      <c r="T2150">
        <v>0.05</v>
      </c>
      <c r="U2150">
        <v>2</v>
      </c>
      <c r="V2150">
        <v>22.7</v>
      </c>
      <c r="W2150">
        <v>32</v>
      </c>
    </row>
    <row r="2151" spans="1:23" ht="16.5" x14ac:dyDescent="0.3">
      <c r="A2151" s="3">
        <v>2150</v>
      </c>
      <c r="B2151" s="1">
        <v>45980</v>
      </c>
      <c r="C2151" s="1" t="s">
        <v>66</v>
      </c>
      <c r="D2151" t="s">
        <v>26</v>
      </c>
      <c r="E2151">
        <v>13</v>
      </c>
      <c r="F2151" t="s">
        <v>21</v>
      </c>
      <c r="G2151">
        <v>130</v>
      </c>
      <c r="H2151">
        <v>8</v>
      </c>
      <c r="I2151" s="2">
        <f>IFERROR(Table2[[#This Row],[Defects]]/Table2[[#This Row],[Units Produced]],"")</f>
        <v>6.1538461538461542E-2</v>
      </c>
      <c r="J2151">
        <v>21.32</v>
      </c>
      <c r="K2151" s="4">
        <f>IFERROR(Table2[[#This Row],[Units Produced]]/Table2[[#This Row],[Production Time Hours]],"")</f>
        <v>6.0975609756097562</v>
      </c>
      <c r="L2151">
        <v>15.93</v>
      </c>
      <c r="M2151">
        <v>15.34</v>
      </c>
      <c r="N2151">
        <v>312.73</v>
      </c>
      <c r="O2151">
        <v>1</v>
      </c>
      <c r="P2151">
        <v>4.92</v>
      </c>
      <c r="Q2151">
        <v>2.65</v>
      </c>
      <c r="R2151">
        <v>0.89</v>
      </c>
      <c r="S2151">
        <v>2.1999999999999999E-2</v>
      </c>
      <c r="T2151">
        <v>0.11</v>
      </c>
      <c r="U2151">
        <v>2</v>
      </c>
      <c r="V2151">
        <v>19.600000000000001</v>
      </c>
      <c r="W2151">
        <v>44.3</v>
      </c>
    </row>
    <row r="2152" spans="1:23" ht="16.5" x14ac:dyDescent="0.3">
      <c r="A2152" s="3">
        <v>2151</v>
      </c>
      <c r="B2152" s="1">
        <v>45981</v>
      </c>
      <c r="C2152" s="1" t="s">
        <v>66</v>
      </c>
      <c r="D2152" t="s">
        <v>26</v>
      </c>
      <c r="E2152">
        <v>16</v>
      </c>
      <c r="F2152" t="s">
        <v>21</v>
      </c>
      <c r="G2152">
        <v>77</v>
      </c>
      <c r="H2152">
        <v>3</v>
      </c>
      <c r="I2152" s="2">
        <f>IFERROR(Table2[[#This Row],[Defects]]/Table2[[#This Row],[Units Produced]],"")</f>
        <v>3.896103896103896E-2</v>
      </c>
      <c r="J2152">
        <v>1.25</v>
      </c>
      <c r="K2152" s="4">
        <f>IFERROR(Table2[[#This Row],[Units Produced]]/Table2[[#This Row],[Production Time Hours]],"")</f>
        <v>61.6</v>
      </c>
      <c r="L2152">
        <v>36.380000000000003</v>
      </c>
      <c r="M2152">
        <v>23.14</v>
      </c>
      <c r="N2152">
        <v>397.17</v>
      </c>
      <c r="O2152">
        <v>2</v>
      </c>
      <c r="P2152">
        <v>3.62</v>
      </c>
      <c r="Q2152">
        <v>0</v>
      </c>
      <c r="R2152">
        <v>1.36</v>
      </c>
      <c r="S2152">
        <v>4.4999999999999998E-2</v>
      </c>
      <c r="T2152">
        <v>1.5</v>
      </c>
      <c r="U2152">
        <v>1</v>
      </c>
      <c r="V2152">
        <v>24.8</v>
      </c>
      <c r="W2152">
        <v>45.7</v>
      </c>
    </row>
    <row r="2153" spans="1:23" ht="16.5" x14ac:dyDescent="0.3">
      <c r="A2153" s="3">
        <v>2152</v>
      </c>
      <c r="B2153" s="1">
        <v>45982</v>
      </c>
      <c r="C2153" s="1" t="s">
        <v>66</v>
      </c>
      <c r="D2153" t="s">
        <v>22</v>
      </c>
      <c r="E2153">
        <v>6</v>
      </c>
      <c r="F2153" t="s">
        <v>21</v>
      </c>
      <c r="G2153">
        <v>159</v>
      </c>
      <c r="H2153">
        <v>1</v>
      </c>
      <c r="I2153" s="2">
        <f>IFERROR(Table2[[#This Row],[Defects]]/Table2[[#This Row],[Units Produced]],"")</f>
        <v>6.2893081761006293E-3</v>
      </c>
      <c r="J2153">
        <v>10.62</v>
      </c>
      <c r="K2153" s="4">
        <f>IFERROR(Table2[[#This Row],[Units Produced]]/Table2[[#This Row],[Production Time Hours]],"")</f>
        <v>14.971751412429379</v>
      </c>
      <c r="L2153">
        <v>17.82</v>
      </c>
      <c r="M2153">
        <v>24.58</v>
      </c>
      <c r="N2153">
        <v>381.66</v>
      </c>
      <c r="O2153">
        <v>1</v>
      </c>
      <c r="P2153">
        <v>3.18</v>
      </c>
      <c r="Q2153">
        <v>1.02</v>
      </c>
      <c r="R2153">
        <v>2.13</v>
      </c>
      <c r="S2153">
        <v>2.3E-2</v>
      </c>
      <c r="T2153">
        <v>0.1</v>
      </c>
      <c r="U2153">
        <v>1</v>
      </c>
      <c r="V2153">
        <v>23.5</v>
      </c>
      <c r="W2153">
        <v>33.6</v>
      </c>
    </row>
    <row r="2154" spans="1:23" ht="16.5" x14ac:dyDescent="0.3">
      <c r="A2154" s="3">
        <v>2153</v>
      </c>
      <c r="B2154" s="1">
        <v>45983</v>
      </c>
      <c r="C2154" s="1" t="s">
        <v>66</v>
      </c>
      <c r="D2154" t="s">
        <v>22</v>
      </c>
      <c r="E2154">
        <v>5</v>
      </c>
      <c r="F2154" t="s">
        <v>23</v>
      </c>
      <c r="G2154">
        <v>174</v>
      </c>
      <c r="H2154">
        <v>9</v>
      </c>
      <c r="I2154" s="2">
        <f>IFERROR(Table2[[#This Row],[Defects]]/Table2[[#This Row],[Units Produced]],"")</f>
        <v>5.1724137931034482E-2</v>
      </c>
      <c r="J2154">
        <v>19.32</v>
      </c>
      <c r="K2154" s="4">
        <f>IFERROR(Table2[[#This Row],[Units Produced]]/Table2[[#This Row],[Production Time Hours]],"")</f>
        <v>9.0062111801242235</v>
      </c>
      <c r="L2154">
        <v>30.95</v>
      </c>
      <c r="M2154">
        <v>27.31</v>
      </c>
      <c r="N2154">
        <v>106.8</v>
      </c>
      <c r="O2154">
        <v>4</v>
      </c>
      <c r="P2154">
        <v>1.98</v>
      </c>
      <c r="Q2154">
        <v>1.1499999999999999</v>
      </c>
      <c r="R2154">
        <v>1.0900000000000001</v>
      </c>
      <c r="S2154">
        <v>3.3000000000000002E-2</v>
      </c>
      <c r="T2154">
        <v>1.1200000000000001</v>
      </c>
      <c r="U2154">
        <v>0</v>
      </c>
      <c r="V2154">
        <v>22.7</v>
      </c>
      <c r="W2154">
        <v>53.4</v>
      </c>
    </row>
    <row r="2155" spans="1:23" ht="16.5" x14ac:dyDescent="0.3">
      <c r="A2155" s="3">
        <v>2154</v>
      </c>
      <c r="B2155" s="1">
        <v>45984</v>
      </c>
      <c r="C2155" s="1" t="s">
        <v>66</v>
      </c>
      <c r="D2155" t="s">
        <v>24</v>
      </c>
      <c r="E2155">
        <v>11</v>
      </c>
      <c r="F2155" t="s">
        <v>23</v>
      </c>
      <c r="G2155">
        <v>148</v>
      </c>
      <c r="H2155">
        <v>6</v>
      </c>
      <c r="I2155" s="2">
        <f>IFERROR(Table2[[#This Row],[Defects]]/Table2[[#This Row],[Units Produced]],"")</f>
        <v>4.0540540540540543E-2</v>
      </c>
      <c r="J2155">
        <v>11.58</v>
      </c>
      <c r="K2155" s="4">
        <f>IFERROR(Table2[[#This Row],[Units Produced]]/Table2[[#This Row],[Production Time Hours]],"")</f>
        <v>12.780656303972366</v>
      </c>
      <c r="L2155">
        <v>27.4</v>
      </c>
      <c r="M2155">
        <v>26.65</v>
      </c>
      <c r="N2155">
        <v>190.43</v>
      </c>
      <c r="O2155">
        <v>4</v>
      </c>
      <c r="P2155">
        <v>4.96</v>
      </c>
      <c r="Q2155">
        <v>1.98</v>
      </c>
      <c r="R2155">
        <v>2.21</v>
      </c>
      <c r="S2155">
        <v>2.3E-2</v>
      </c>
      <c r="T2155">
        <v>1.6</v>
      </c>
      <c r="U2155">
        <v>1</v>
      </c>
      <c r="V2155">
        <v>23.6</v>
      </c>
      <c r="W2155">
        <v>53.8</v>
      </c>
    </row>
    <row r="2156" spans="1:23" ht="16.5" x14ac:dyDescent="0.3">
      <c r="A2156" s="3">
        <v>2155</v>
      </c>
      <c r="B2156" s="1">
        <v>45985</v>
      </c>
      <c r="C2156" s="1" t="s">
        <v>66</v>
      </c>
      <c r="D2156" t="s">
        <v>26</v>
      </c>
      <c r="E2156">
        <v>14</v>
      </c>
      <c r="F2156" t="s">
        <v>25</v>
      </c>
      <c r="G2156">
        <v>180</v>
      </c>
      <c r="H2156">
        <v>8</v>
      </c>
      <c r="I2156" s="2">
        <f>IFERROR(Table2[[#This Row],[Defects]]/Table2[[#This Row],[Units Produced]],"")</f>
        <v>4.4444444444444446E-2</v>
      </c>
      <c r="J2156">
        <v>7.47</v>
      </c>
      <c r="K2156" s="4">
        <f>IFERROR(Table2[[#This Row],[Units Produced]]/Table2[[#This Row],[Production Time Hours]],"")</f>
        <v>24.096385542168676</v>
      </c>
      <c r="L2156">
        <v>18.02</v>
      </c>
      <c r="M2156">
        <v>18.239999999999998</v>
      </c>
      <c r="N2156">
        <v>444.16</v>
      </c>
      <c r="O2156">
        <v>1</v>
      </c>
      <c r="P2156">
        <v>1.58</v>
      </c>
      <c r="Q2156">
        <v>1.63</v>
      </c>
      <c r="R2156">
        <v>2.17</v>
      </c>
      <c r="S2156">
        <v>4.2999999999999997E-2</v>
      </c>
      <c r="T2156">
        <v>0.12</v>
      </c>
      <c r="U2156">
        <v>0</v>
      </c>
      <c r="V2156">
        <v>20.100000000000001</v>
      </c>
      <c r="W2156">
        <v>44</v>
      </c>
    </row>
    <row r="2157" spans="1:23" ht="16.5" x14ac:dyDescent="0.3">
      <c r="A2157" s="3">
        <v>2156</v>
      </c>
      <c r="B2157" s="1">
        <v>45986</v>
      </c>
      <c r="C2157" s="1" t="s">
        <v>66</v>
      </c>
      <c r="D2157" t="s">
        <v>27</v>
      </c>
      <c r="E2157">
        <v>17</v>
      </c>
      <c r="F2157" t="s">
        <v>23</v>
      </c>
      <c r="G2157">
        <v>120</v>
      </c>
      <c r="H2157">
        <v>2</v>
      </c>
      <c r="I2157" s="2">
        <f>IFERROR(Table2[[#This Row],[Defects]]/Table2[[#This Row],[Units Produced]],"")</f>
        <v>1.6666666666666666E-2</v>
      </c>
      <c r="J2157">
        <v>22.13</v>
      </c>
      <c r="K2157" s="4">
        <f>IFERROR(Table2[[#This Row],[Units Produced]]/Table2[[#This Row],[Production Time Hours]],"")</f>
        <v>5.4225033890646186</v>
      </c>
      <c r="L2157">
        <v>41.19</v>
      </c>
      <c r="M2157">
        <v>28.99</v>
      </c>
      <c r="N2157">
        <v>203.81</v>
      </c>
      <c r="O2157">
        <v>3</v>
      </c>
      <c r="P2157">
        <v>4.74</v>
      </c>
      <c r="R2157">
        <v>1.75</v>
      </c>
      <c r="S2157">
        <v>0.05</v>
      </c>
      <c r="T2157">
        <v>1.36</v>
      </c>
      <c r="U2157">
        <v>0</v>
      </c>
      <c r="V2157">
        <v>18.2</v>
      </c>
      <c r="W2157">
        <v>57.8</v>
      </c>
    </row>
    <row r="2158" spans="1:23" ht="16.5" x14ac:dyDescent="0.3">
      <c r="A2158" s="3">
        <v>2157</v>
      </c>
      <c r="B2158" s="1">
        <v>45987</v>
      </c>
      <c r="C2158" s="1" t="s">
        <v>66</v>
      </c>
      <c r="D2158" t="s">
        <v>26</v>
      </c>
      <c r="E2158">
        <v>13</v>
      </c>
      <c r="F2158" t="s">
        <v>25</v>
      </c>
      <c r="G2158">
        <v>50</v>
      </c>
      <c r="H2158">
        <v>7</v>
      </c>
      <c r="I2158" s="2">
        <f>IFERROR(Table2[[#This Row],[Defects]]/Table2[[#This Row],[Units Produced]],"")</f>
        <v>0.14000000000000001</v>
      </c>
      <c r="J2158">
        <v>16.37</v>
      </c>
      <c r="K2158" s="4">
        <f>IFERROR(Table2[[#This Row],[Units Produced]]/Table2[[#This Row],[Production Time Hours]],"")</f>
        <v>3.0543677458766032</v>
      </c>
      <c r="L2158">
        <v>28.33</v>
      </c>
      <c r="M2158">
        <v>16.21</v>
      </c>
      <c r="N2158">
        <v>291.64</v>
      </c>
      <c r="O2158">
        <v>4</v>
      </c>
      <c r="P2158">
        <v>1.78</v>
      </c>
      <c r="R2158">
        <v>2.19</v>
      </c>
      <c r="S2158">
        <v>1.7000000000000001E-2</v>
      </c>
      <c r="T2158">
        <v>0.22</v>
      </c>
      <c r="U2158">
        <v>2</v>
      </c>
      <c r="V2158">
        <v>20.6</v>
      </c>
      <c r="W2158">
        <v>42.9</v>
      </c>
    </row>
    <row r="2159" spans="1:23" ht="16.5" x14ac:dyDescent="0.3">
      <c r="A2159" s="3">
        <v>2158</v>
      </c>
      <c r="B2159" s="1">
        <v>45988</v>
      </c>
      <c r="C2159" s="1" t="s">
        <v>66</v>
      </c>
      <c r="D2159" t="s">
        <v>24</v>
      </c>
      <c r="E2159">
        <v>12</v>
      </c>
      <c r="F2159" t="s">
        <v>25</v>
      </c>
      <c r="G2159">
        <v>84</v>
      </c>
      <c r="H2159">
        <v>1</v>
      </c>
      <c r="I2159" s="2">
        <f>IFERROR(Table2[[#This Row],[Defects]]/Table2[[#This Row],[Units Produced]],"")</f>
        <v>1.1904761904761904E-2</v>
      </c>
      <c r="J2159">
        <v>13.46</v>
      </c>
      <c r="K2159" s="4">
        <f>IFERROR(Table2[[#This Row],[Units Produced]]/Table2[[#This Row],[Production Time Hours]],"")</f>
        <v>6.2407132243684993</v>
      </c>
      <c r="L2159">
        <v>11.01</v>
      </c>
      <c r="M2159">
        <v>23.26</v>
      </c>
      <c r="N2159">
        <v>495.15</v>
      </c>
      <c r="O2159">
        <v>2</v>
      </c>
      <c r="P2159">
        <v>0.71</v>
      </c>
      <c r="Q2159">
        <v>0.79</v>
      </c>
      <c r="R2159">
        <v>1.81</v>
      </c>
      <c r="S2159">
        <v>4.8000000000000001E-2</v>
      </c>
      <c r="T2159">
        <v>1.41</v>
      </c>
      <c r="U2159">
        <v>2</v>
      </c>
      <c r="V2159">
        <v>21.9</v>
      </c>
      <c r="W2159">
        <v>42.3</v>
      </c>
    </row>
    <row r="2160" spans="1:23" ht="16.5" x14ac:dyDescent="0.3">
      <c r="A2160" s="3">
        <v>2159</v>
      </c>
      <c r="B2160" s="1">
        <v>45989</v>
      </c>
      <c r="C2160" s="1" t="s">
        <v>66</v>
      </c>
      <c r="D2160" t="s">
        <v>22</v>
      </c>
      <c r="E2160">
        <v>7</v>
      </c>
      <c r="F2160" t="s">
        <v>21</v>
      </c>
      <c r="G2160">
        <v>84</v>
      </c>
      <c r="H2160">
        <v>8</v>
      </c>
      <c r="I2160" s="2">
        <f>IFERROR(Table2[[#This Row],[Defects]]/Table2[[#This Row],[Units Produced]],"")</f>
        <v>9.5238095238095233E-2</v>
      </c>
      <c r="J2160">
        <v>22.33</v>
      </c>
      <c r="K2160" s="4">
        <f>IFERROR(Table2[[#This Row],[Units Produced]]/Table2[[#This Row],[Production Time Hours]],"")</f>
        <v>3.761755485893417</v>
      </c>
      <c r="L2160">
        <v>30.14</v>
      </c>
      <c r="M2160">
        <v>18.34</v>
      </c>
      <c r="N2160">
        <v>338.87</v>
      </c>
      <c r="O2160">
        <v>2</v>
      </c>
      <c r="P2160">
        <v>3.15</v>
      </c>
      <c r="Q2160">
        <v>2.84</v>
      </c>
      <c r="R2160">
        <v>0.88</v>
      </c>
      <c r="S2160">
        <v>1.2999999999999999E-2</v>
      </c>
      <c r="T2160">
        <v>1.59</v>
      </c>
      <c r="U2160">
        <v>0</v>
      </c>
      <c r="V2160">
        <v>23.7</v>
      </c>
      <c r="W2160">
        <v>31.8</v>
      </c>
    </row>
    <row r="2161" spans="1:23" ht="16.5" x14ac:dyDescent="0.3">
      <c r="A2161" s="3">
        <v>2160</v>
      </c>
      <c r="B2161" s="1">
        <v>45990</v>
      </c>
      <c r="C2161" s="1" t="s">
        <v>66</v>
      </c>
      <c r="D2161" t="s">
        <v>27</v>
      </c>
      <c r="E2161">
        <v>19</v>
      </c>
      <c r="F2161" t="s">
        <v>21</v>
      </c>
      <c r="G2161">
        <v>193</v>
      </c>
      <c r="H2161">
        <v>6</v>
      </c>
      <c r="I2161" s="2">
        <f>IFERROR(Table2[[#This Row],[Defects]]/Table2[[#This Row],[Units Produced]],"")</f>
        <v>3.1088082901554404E-2</v>
      </c>
      <c r="J2161">
        <v>21.91</v>
      </c>
      <c r="K2161" s="4">
        <f>IFERROR(Table2[[#This Row],[Units Produced]]/Table2[[#This Row],[Production Time Hours]],"")</f>
        <v>8.8087631218621638</v>
      </c>
      <c r="L2161">
        <v>18.260000000000002</v>
      </c>
      <c r="M2161">
        <v>25.23</v>
      </c>
      <c r="N2161">
        <v>322.83999999999997</v>
      </c>
      <c r="O2161">
        <v>4</v>
      </c>
      <c r="Q2161">
        <v>0.63</v>
      </c>
      <c r="R2161">
        <v>0.52</v>
      </c>
      <c r="S2161">
        <v>4.2000000000000003E-2</v>
      </c>
      <c r="T2161">
        <v>0.22</v>
      </c>
      <c r="U2161">
        <v>1</v>
      </c>
      <c r="V2161">
        <v>24.6</v>
      </c>
      <c r="W2161">
        <v>50.5</v>
      </c>
    </row>
    <row r="2162" spans="1:23" ht="16.5" x14ac:dyDescent="0.3">
      <c r="A2162" s="3">
        <v>2161</v>
      </c>
      <c r="B2162" s="1">
        <v>45991</v>
      </c>
      <c r="C2162" s="1" t="s">
        <v>66</v>
      </c>
      <c r="D2162" t="s">
        <v>24</v>
      </c>
      <c r="E2162">
        <v>10</v>
      </c>
      <c r="F2162" t="s">
        <v>21</v>
      </c>
      <c r="G2162">
        <v>179</v>
      </c>
      <c r="H2162">
        <v>9</v>
      </c>
      <c r="I2162" s="2">
        <f>IFERROR(Table2[[#This Row],[Defects]]/Table2[[#This Row],[Units Produced]],"")</f>
        <v>5.027932960893855E-2</v>
      </c>
      <c r="J2162">
        <v>8.9499999999999993</v>
      </c>
      <c r="K2162" s="4">
        <f>IFERROR(Table2[[#This Row],[Units Produced]]/Table2[[#This Row],[Production Time Hours]],"")</f>
        <v>20</v>
      </c>
      <c r="L2162">
        <v>49.72</v>
      </c>
      <c r="M2162">
        <v>27.2</v>
      </c>
      <c r="N2162">
        <v>331.46</v>
      </c>
      <c r="O2162">
        <v>1</v>
      </c>
      <c r="P2162">
        <v>4.74</v>
      </c>
      <c r="Q2162">
        <v>2.5299999999999998</v>
      </c>
      <c r="R2162">
        <v>1.69</v>
      </c>
      <c r="S2162">
        <v>4.8000000000000001E-2</v>
      </c>
      <c r="T2162">
        <v>1.76</v>
      </c>
      <c r="U2162">
        <v>2</v>
      </c>
      <c r="V2162">
        <v>18.399999999999999</v>
      </c>
      <c r="W2162">
        <v>46.8</v>
      </c>
    </row>
    <row r="2163" spans="1:23" ht="16.5" x14ac:dyDescent="0.3">
      <c r="A2163" s="3">
        <v>2162</v>
      </c>
      <c r="B2163" s="1">
        <v>45992</v>
      </c>
      <c r="C2163" s="1" t="s">
        <v>67</v>
      </c>
      <c r="D2163" t="s">
        <v>24</v>
      </c>
      <c r="E2163">
        <v>12</v>
      </c>
      <c r="F2163" t="s">
        <v>25</v>
      </c>
      <c r="G2163">
        <v>51</v>
      </c>
      <c r="H2163">
        <v>5</v>
      </c>
      <c r="I2163" s="2">
        <f>IFERROR(Table2[[#This Row],[Defects]]/Table2[[#This Row],[Units Produced]],"")</f>
        <v>9.8039215686274508E-2</v>
      </c>
      <c r="J2163">
        <v>9.0299999999999994</v>
      </c>
      <c r="K2163" s="4">
        <f>IFERROR(Table2[[#This Row],[Units Produced]]/Table2[[#This Row],[Production Time Hours]],"")</f>
        <v>5.6478405315614619</v>
      </c>
      <c r="L2163">
        <v>35.9</v>
      </c>
      <c r="M2163">
        <v>27.2</v>
      </c>
      <c r="N2163">
        <v>171.81</v>
      </c>
      <c r="O2163">
        <v>1</v>
      </c>
      <c r="P2163">
        <v>4.0999999999999996</v>
      </c>
      <c r="Q2163">
        <v>2.7</v>
      </c>
      <c r="R2163">
        <v>0.91</v>
      </c>
      <c r="S2163">
        <v>3.5999999999999997E-2</v>
      </c>
      <c r="T2163">
        <v>1.49</v>
      </c>
      <c r="U2163">
        <v>0</v>
      </c>
      <c r="V2163">
        <v>18.100000000000001</v>
      </c>
      <c r="W2163">
        <v>37.4</v>
      </c>
    </row>
    <row r="2164" spans="1:23" ht="16.5" x14ac:dyDescent="0.3">
      <c r="A2164" s="3">
        <v>2163</v>
      </c>
      <c r="B2164" s="1">
        <v>45993</v>
      </c>
      <c r="C2164" s="1" t="s">
        <v>67</v>
      </c>
      <c r="D2164" t="s">
        <v>26</v>
      </c>
      <c r="E2164">
        <v>15</v>
      </c>
      <c r="F2164" t="s">
        <v>23</v>
      </c>
      <c r="G2164">
        <v>108</v>
      </c>
      <c r="H2164">
        <v>3</v>
      </c>
      <c r="I2164" s="2">
        <f>IFERROR(Table2[[#This Row],[Defects]]/Table2[[#This Row],[Units Produced]],"")</f>
        <v>2.7777777777777776E-2</v>
      </c>
      <c r="J2164">
        <v>7.76</v>
      </c>
      <c r="K2164" s="4">
        <f>IFERROR(Table2[[#This Row],[Units Produced]]/Table2[[#This Row],[Production Time Hours]],"")</f>
        <v>13.917525773195877</v>
      </c>
      <c r="L2164">
        <v>13.87</v>
      </c>
      <c r="M2164">
        <v>19.010000000000002</v>
      </c>
      <c r="N2164">
        <v>375.3</v>
      </c>
      <c r="O2164">
        <v>1</v>
      </c>
      <c r="P2164">
        <v>1.99</v>
      </c>
      <c r="Q2164">
        <v>0.82</v>
      </c>
      <c r="R2164">
        <v>1.72</v>
      </c>
      <c r="S2164">
        <v>2.3E-2</v>
      </c>
      <c r="T2164">
        <v>0.68</v>
      </c>
      <c r="U2164">
        <v>2</v>
      </c>
      <c r="V2164">
        <v>22</v>
      </c>
      <c r="W2164">
        <v>57.3</v>
      </c>
    </row>
    <row r="2165" spans="1:23" ht="16.5" x14ac:dyDescent="0.3">
      <c r="A2165" s="3">
        <v>2164</v>
      </c>
      <c r="B2165" s="1">
        <v>45994</v>
      </c>
      <c r="C2165" s="1" t="s">
        <v>67</v>
      </c>
      <c r="D2165" t="s">
        <v>24</v>
      </c>
      <c r="E2165">
        <v>12</v>
      </c>
      <c r="F2165" t="s">
        <v>21</v>
      </c>
      <c r="G2165">
        <v>91</v>
      </c>
      <c r="H2165">
        <v>3</v>
      </c>
      <c r="I2165" s="2">
        <f>IFERROR(Table2[[#This Row],[Defects]]/Table2[[#This Row],[Units Produced]],"")</f>
        <v>3.2967032967032968E-2</v>
      </c>
      <c r="J2165">
        <v>7.52</v>
      </c>
      <c r="K2165" s="4">
        <f>IFERROR(Table2[[#This Row],[Units Produced]]/Table2[[#This Row],[Production Time Hours]],"")</f>
        <v>12.101063829787234</v>
      </c>
      <c r="L2165">
        <v>30.19</v>
      </c>
      <c r="M2165">
        <v>21.13</v>
      </c>
      <c r="N2165">
        <v>109.34</v>
      </c>
      <c r="O2165">
        <v>3</v>
      </c>
      <c r="P2165">
        <v>3.88</v>
      </c>
      <c r="Q2165">
        <v>1.75</v>
      </c>
      <c r="R2165">
        <v>0.94</v>
      </c>
      <c r="S2165">
        <v>1.7999999999999999E-2</v>
      </c>
      <c r="T2165">
        <v>0.06</v>
      </c>
      <c r="U2165">
        <v>2</v>
      </c>
      <c r="V2165">
        <v>20</v>
      </c>
      <c r="W2165">
        <v>30.6</v>
      </c>
    </row>
    <row r="2166" spans="1:23" ht="16.5" x14ac:dyDescent="0.3">
      <c r="A2166" s="3">
        <v>2165</v>
      </c>
      <c r="B2166" s="1">
        <v>45995</v>
      </c>
      <c r="C2166" s="1" t="s">
        <v>67</v>
      </c>
      <c r="D2166" t="s">
        <v>24</v>
      </c>
      <c r="E2166">
        <v>9</v>
      </c>
      <c r="F2166" t="s">
        <v>23</v>
      </c>
      <c r="G2166">
        <v>193</v>
      </c>
      <c r="H2166">
        <v>7</v>
      </c>
      <c r="I2166" s="2">
        <f>IFERROR(Table2[[#This Row],[Defects]]/Table2[[#This Row],[Units Produced]],"")</f>
        <v>3.6269430051813469E-2</v>
      </c>
      <c r="J2166">
        <v>4.3</v>
      </c>
      <c r="K2166" s="4">
        <f>IFERROR(Table2[[#This Row],[Units Produced]]/Table2[[#This Row],[Production Time Hours]],"")</f>
        <v>44.883720930232563</v>
      </c>
      <c r="L2166">
        <v>25.81</v>
      </c>
      <c r="M2166">
        <v>20.420000000000002</v>
      </c>
      <c r="N2166">
        <v>229.27</v>
      </c>
      <c r="O2166">
        <v>3</v>
      </c>
      <c r="P2166">
        <v>0.11</v>
      </c>
      <c r="Q2166">
        <v>2.21</v>
      </c>
      <c r="R2166">
        <v>0.75</v>
      </c>
      <c r="S2166">
        <v>4.2999999999999997E-2</v>
      </c>
      <c r="T2166">
        <v>0.28000000000000003</v>
      </c>
      <c r="U2166">
        <v>0</v>
      </c>
      <c r="V2166">
        <v>24</v>
      </c>
      <c r="W2166">
        <v>33.9</v>
      </c>
    </row>
    <row r="2167" spans="1:23" ht="16.5" x14ac:dyDescent="0.3">
      <c r="A2167" s="3">
        <v>2166</v>
      </c>
      <c r="B2167" s="1">
        <v>45996</v>
      </c>
      <c r="C2167" s="1" t="s">
        <v>67</v>
      </c>
      <c r="D2167" t="s">
        <v>24</v>
      </c>
      <c r="E2167">
        <v>9</v>
      </c>
      <c r="F2167" t="s">
        <v>23</v>
      </c>
      <c r="G2167">
        <v>158</v>
      </c>
      <c r="H2167">
        <v>2</v>
      </c>
      <c r="I2167" s="2">
        <f>IFERROR(Table2[[#This Row],[Defects]]/Table2[[#This Row],[Units Produced]],"")</f>
        <v>1.2658227848101266E-2</v>
      </c>
      <c r="J2167">
        <v>15.74</v>
      </c>
      <c r="K2167" s="4">
        <f>IFERROR(Table2[[#This Row],[Units Produced]]/Table2[[#This Row],[Production Time Hours]],"")</f>
        <v>10.038119440914867</v>
      </c>
      <c r="L2167">
        <v>33.700000000000003</v>
      </c>
      <c r="M2167">
        <v>16.37</v>
      </c>
      <c r="N2167">
        <v>223.3</v>
      </c>
      <c r="O2167">
        <v>3</v>
      </c>
      <c r="P2167">
        <v>0.92</v>
      </c>
      <c r="Q2167">
        <v>2.63</v>
      </c>
      <c r="R2167">
        <v>1.34</v>
      </c>
      <c r="S2167">
        <v>1.4E-2</v>
      </c>
      <c r="T2167">
        <v>0.78</v>
      </c>
      <c r="U2167">
        <v>1</v>
      </c>
      <c r="V2167">
        <v>23.9</v>
      </c>
      <c r="W2167">
        <v>41</v>
      </c>
    </row>
    <row r="2168" spans="1:23" ht="16.5" x14ac:dyDescent="0.3">
      <c r="A2168" s="3">
        <v>2167</v>
      </c>
      <c r="B2168" s="1">
        <v>45997</v>
      </c>
      <c r="C2168" s="1" t="s">
        <v>67</v>
      </c>
      <c r="D2168" t="s">
        <v>26</v>
      </c>
      <c r="E2168">
        <v>13</v>
      </c>
      <c r="F2168" t="s">
        <v>21</v>
      </c>
      <c r="G2168">
        <v>170</v>
      </c>
      <c r="H2168">
        <v>0</v>
      </c>
      <c r="I2168" s="2">
        <f>IFERROR(Table2[[#This Row],[Defects]]/Table2[[#This Row],[Units Produced]],"")</f>
        <v>0</v>
      </c>
      <c r="J2168">
        <v>7.89</v>
      </c>
      <c r="K2168" s="4">
        <f>IFERROR(Table2[[#This Row],[Units Produced]]/Table2[[#This Row],[Production Time Hours]],"")</f>
        <v>21.546261089987325</v>
      </c>
      <c r="L2168">
        <v>36.39</v>
      </c>
      <c r="M2168">
        <v>26.99</v>
      </c>
      <c r="N2168">
        <v>129.94</v>
      </c>
      <c r="O2168">
        <v>2</v>
      </c>
      <c r="P2168">
        <v>2.87</v>
      </c>
      <c r="R2168">
        <v>2</v>
      </c>
      <c r="S2168">
        <v>2.9000000000000001E-2</v>
      </c>
      <c r="T2168">
        <v>1.04</v>
      </c>
      <c r="U2168">
        <v>0</v>
      </c>
      <c r="V2168">
        <v>24.8</v>
      </c>
      <c r="W2168">
        <v>43</v>
      </c>
    </row>
    <row r="2169" spans="1:23" ht="16.5" x14ac:dyDescent="0.3">
      <c r="A2169" s="3">
        <v>2168</v>
      </c>
      <c r="B2169" s="1">
        <v>45998</v>
      </c>
      <c r="C2169" s="1" t="s">
        <v>67</v>
      </c>
      <c r="D2169" t="s">
        <v>26</v>
      </c>
      <c r="E2169">
        <v>15</v>
      </c>
      <c r="F2169" t="s">
        <v>21</v>
      </c>
      <c r="G2169">
        <v>98</v>
      </c>
      <c r="H2169">
        <v>4</v>
      </c>
      <c r="I2169" s="2">
        <f>IFERROR(Table2[[#This Row],[Defects]]/Table2[[#This Row],[Units Produced]],"")</f>
        <v>4.0816326530612242E-2</v>
      </c>
      <c r="J2169">
        <v>11.31</v>
      </c>
      <c r="K2169" s="4">
        <f>IFERROR(Table2[[#This Row],[Units Produced]]/Table2[[#This Row],[Production Time Hours]],"")</f>
        <v>8.6648983200707335</v>
      </c>
      <c r="L2169">
        <v>28.15</v>
      </c>
      <c r="M2169">
        <v>20.2</v>
      </c>
      <c r="N2169">
        <v>234.33</v>
      </c>
      <c r="O2169">
        <v>4</v>
      </c>
      <c r="P2169">
        <v>1.42</v>
      </c>
      <c r="Q2169">
        <v>2.4500000000000002</v>
      </c>
      <c r="R2169">
        <v>0.97</v>
      </c>
      <c r="S2169">
        <v>4.2000000000000003E-2</v>
      </c>
      <c r="T2169">
        <v>1.51</v>
      </c>
      <c r="U2169">
        <v>0</v>
      </c>
      <c r="V2169">
        <v>19.600000000000001</v>
      </c>
      <c r="W2169">
        <v>46.4</v>
      </c>
    </row>
    <row r="2170" spans="1:23" ht="16.5" x14ac:dyDescent="0.3">
      <c r="A2170" s="3">
        <v>2169</v>
      </c>
      <c r="B2170" s="1">
        <v>45999</v>
      </c>
      <c r="C2170" s="1" t="s">
        <v>67</v>
      </c>
      <c r="D2170" t="s">
        <v>27</v>
      </c>
      <c r="E2170">
        <v>18</v>
      </c>
      <c r="F2170" t="s">
        <v>23</v>
      </c>
      <c r="G2170">
        <v>115</v>
      </c>
      <c r="H2170">
        <v>2</v>
      </c>
      <c r="I2170" s="2">
        <f>IFERROR(Table2[[#This Row],[Defects]]/Table2[[#This Row],[Units Produced]],"")</f>
        <v>1.7391304347826087E-2</v>
      </c>
      <c r="J2170">
        <v>11.96</v>
      </c>
      <c r="K2170" s="4">
        <f>IFERROR(Table2[[#This Row],[Units Produced]]/Table2[[#This Row],[Production Time Hours]],"")</f>
        <v>9.615384615384615</v>
      </c>
      <c r="L2170">
        <v>35.56</v>
      </c>
      <c r="M2170">
        <v>21.3</v>
      </c>
      <c r="N2170">
        <v>341.09</v>
      </c>
      <c r="O2170">
        <v>1</v>
      </c>
      <c r="P2170">
        <v>3.37</v>
      </c>
      <c r="Q2170">
        <v>0.21</v>
      </c>
      <c r="R2170">
        <v>2.1800000000000002</v>
      </c>
      <c r="S2170">
        <v>4.2999999999999997E-2</v>
      </c>
      <c r="T2170">
        <v>1.34</v>
      </c>
      <c r="U2170">
        <v>2</v>
      </c>
      <c r="V2170">
        <v>18.399999999999999</v>
      </c>
      <c r="W2170">
        <v>39.799999999999997</v>
      </c>
    </row>
    <row r="2171" spans="1:23" ht="16.5" x14ac:dyDescent="0.3">
      <c r="A2171" s="3">
        <v>2170</v>
      </c>
      <c r="B2171" s="1">
        <v>46000</v>
      </c>
      <c r="C2171" s="1" t="s">
        <v>67</v>
      </c>
      <c r="D2171" t="s">
        <v>20</v>
      </c>
      <c r="E2171">
        <v>3</v>
      </c>
      <c r="F2171" t="s">
        <v>23</v>
      </c>
      <c r="G2171">
        <v>86</v>
      </c>
      <c r="H2171">
        <v>8</v>
      </c>
      <c r="I2171" s="2">
        <f>IFERROR(Table2[[#This Row],[Defects]]/Table2[[#This Row],[Units Produced]],"")</f>
        <v>9.3023255813953487E-2</v>
      </c>
      <c r="J2171">
        <v>16.41</v>
      </c>
      <c r="K2171" s="4">
        <f>IFERROR(Table2[[#This Row],[Units Produced]]/Table2[[#This Row],[Production Time Hours]],"")</f>
        <v>5.2407068860450945</v>
      </c>
      <c r="L2171">
        <v>21.51</v>
      </c>
      <c r="M2171">
        <v>25.2</v>
      </c>
      <c r="N2171">
        <v>250.79</v>
      </c>
      <c r="O2171">
        <v>1</v>
      </c>
      <c r="P2171">
        <v>3.44</v>
      </c>
      <c r="Q2171">
        <v>2.93</v>
      </c>
      <c r="R2171">
        <v>2.29</v>
      </c>
      <c r="S2171">
        <v>2.4E-2</v>
      </c>
      <c r="T2171">
        <v>1.89</v>
      </c>
      <c r="U2171">
        <v>1</v>
      </c>
      <c r="V2171">
        <v>24.3</v>
      </c>
      <c r="W2171">
        <v>57.9</v>
      </c>
    </row>
    <row r="2172" spans="1:23" ht="16.5" x14ac:dyDescent="0.3">
      <c r="A2172" s="3">
        <v>2171</v>
      </c>
      <c r="B2172" s="1">
        <v>46001</v>
      </c>
      <c r="C2172" s="1" t="s">
        <v>67</v>
      </c>
      <c r="D2172" t="s">
        <v>26</v>
      </c>
      <c r="E2172">
        <v>15</v>
      </c>
      <c r="F2172" t="s">
        <v>21</v>
      </c>
      <c r="G2172">
        <v>125</v>
      </c>
      <c r="H2172">
        <v>1</v>
      </c>
      <c r="I2172" s="2">
        <f>IFERROR(Table2[[#This Row],[Defects]]/Table2[[#This Row],[Units Produced]],"")</f>
        <v>8.0000000000000002E-3</v>
      </c>
      <c r="J2172">
        <v>19.98</v>
      </c>
      <c r="K2172" s="4">
        <f>IFERROR(Table2[[#This Row],[Units Produced]]/Table2[[#This Row],[Production Time Hours]],"")</f>
        <v>6.2562562562562558</v>
      </c>
      <c r="L2172">
        <v>11.48</v>
      </c>
      <c r="M2172">
        <v>24.41</v>
      </c>
      <c r="N2172">
        <v>108.3</v>
      </c>
      <c r="O2172">
        <v>3</v>
      </c>
      <c r="P2172">
        <v>3.08</v>
      </c>
      <c r="Q2172">
        <v>1.57</v>
      </c>
      <c r="R2172">
        <v>1.01</v>
      </c>
      <c r="S2172">
        <v>3.1E-2</v>
      </c>
      <c r="U2172">
        <v>1</v>
      </c>
      <c r="V2172">
        <v>22.8</v>
      </c>
      <c r="W2172">
        <v>44</v>
      </c>
    </row>
    <row r="2173" spans="1:23" ht="16.5" x14ac:dyDescent="0.3">
      <c r="A2173" s="3">
        <v>2172</v>
      </c>
      <c r="B2173" s="1">
        <v>46002</v>
      </c>
      <c r="C2173" s="1" t="s">
        <v>67</v>
      </c>
      <c r="D2173" t="s">
        <v>26</v>
      </c>
      <c r="E2173">
        <v>16</v>
      </c>
      <c r="F2173" t="s">
        <v>25</v>
      </c>
      <c r="G2173">
        <v>115</v>
      </c>
      <c r="H2173">
        <v>8</v>
      </c>
      <c r="I2173" s="2">
        <f>IFERROR(Table2[[#This Row],[Defects]]/Table2[[#This Row],[Units Produced]],"")</f>
        <v>6.9565217391304349E-2</v>
      </c>
      <c r="J2173">
        <v>23.29</v>
      </c>
      <c r="K2173" s="4">
        <f>IFERROR(Table2[[#This Row],[Units Produced]]/Table2[[#This Row],[Production Time Hours]],"")</f>
        <v>4.9377415199656509</v>
      </c>
      <c r="L2173">
        <v>12.23</v>
      </c>
      <c r="M2173">
        <v>27.55</v>
      </c>
      <c r="N2173">
        <v>350.34</v>
      </c>
      <c r="O2173">
        <v>2</v>
      </c>
      <c r="P2173">
        <v>3.53</v>
      </c>
      <c r="R2173">
        <v>1.02</v>
      </c>
      <c r="S2173">
        <v>1.6E-2</v>
      </c>
      <c r="T2173">
        <v>0.94</v>
      </c>
      <c r="U2173">
        <v>0</v>
      </c>
      <c r="V2173">
        <v>24.3</v>
      </c>
      <c r="W2173">
        <v>51.1</v>
      </c>
    </row>
    <row r="2174" spans="1:23" ht="16.5" x14ac:dyDescent="0.3">
      <c r="A2174" s="3">
        <v>2173</v>
      </c>
      <c r="B2174" s="1">
        <v>46003</v>
      </c>
      <c r="C2174" s="1" t="s">
        <v>67</v>
      </c>
      <c r="D2174" t="s">
        <v>20</v>
      </c>
      <c r="E2174">
        <v>4</v>
      </c>
      <c r="F2174" t="s">
        <v>21</v>
      </c>
      <c r="G2174">
        <v>179</v>
      </c>
      <c r="I2174" s="2">
        <f>IFERROR(Table2[[#This Row],[Defects]]/Table2[[#This Row],[Units Produced]],"")</f>
        <v>0</v>
      </c>
      <c r="J2174">
        <v>11.1</v>
      </c>
      <c r="K2174" s="4">
        <f>IFERROR(Table2[[#This Row],[Units Produced]]/Table2[[#This Row],[Production Time Hours]],"")</f>
        <v>16.126126126126128</v>
      </c>
      <c r="L2174">
        <v>44.09</v>
      </c>
      <c r="M2174">
        <v>21.61</v>
      </c>
      <c r="N2174">
        <v>222.22</v>
      </c>
      <c r="O2174">
        <v>3</v>
      </c>
      <c r="P2174">
        <v>1.56</v>
      </c>
      <c r="Q2174">
        <v>0.59</v>
      </c>
      <c r="R2174">
        <v>1.21</v>
      </c>
      <c r="S2174">
        <v>3.3000000000000002E-2</v>
      </c>
      <c r="T2174">
        <v>1.05</v>
      </c>
      <c r="U2174">
        <v>0</v>
      </c>
      <c r="V2174">
        <v>23.4</v>
      </c>
      <c r="W2174">
        <v>40</v>
      </c>
    </row>
    <row r="2175" spans="1:23" ht="16.5" x14ac:dyDescent="0.3">
      <c r="A2175" s="3">
        <v>2174</v>
      </c>
      <c r="B2175" s="1">
        <v>46004</v>
      </c>
      <c r="C2175" s="1" t="s">
        <v>67</v>
      </c>
      <c r="D2175" t="s">
        <v>27</v>
      </c>
      <c r="E2175">
        <v>19</v>
      </c>
      <c r="F2175" t="s">
        <v>23</v>
      </c>
      <c r="G2175">
        <v>179</v>
      </c>
      <c r="I2175" s="2">
        <f>IFERROR(Table2[[#This Row],[Defects]]/Table2[[#This Row],[Units Produced]],"")</f>
        <v>0</v>
      </c>
      <c r="J2175">
        <v>20.64</v>
      </c>
      <c r="K2175" s="4">
        <f>IFERROR(Table2[[#This Row],[Units Produced]]/Table2[[#This Row],[Production Time Hours]],"")</f>
        <v>8.6724806201550386</v>
      </c>
      <c r="L2175">
        <v>23.65</v>
      </c>
      <c r="M2175">
        <v>28.33</v>
      </c>
      <c r="N2175">
        <v>499.38</v>
      </c>
      <c r="O2175">
        <v>2</v>
      </c>
      <c r="Q2175">
        <v>2.88</v>
      </c>
      <c r="R2175">
        <v>1.92</v>
      </c>
      <c r="S2175">
        <v>2.9000000000000001E-2</v>
      </c>
      <c r="T2175">
        <v>0.38</v>
      </c>
      <c r="U2175">
        <v>2</v>
      </c>
      <c r="V2175">
        <v>22</v>
      </c>
      <c r="W2175">
        <v>54.1</v>
      </c>
    </row>
    <row r="2176" spans="1:23" ht="16.5" x14ac:dyDescent="0.3">
      <c r="A2176" s="3">
        <v>2175</v>
      </c>
      <c r="B2176" s="1">
        <v>46005</v>
      </c>
      <c r="C2176" s="1" t="s">
        <v>67</v>
      </c>
      <c r="D2176" t="s">
        <v>24</v>
      </c>
      <c r="E2176">
        <v>11</v>
      </c>
      <c r="F2176" t="s">
        <v>23</v>
      </c>
      <c r="G2176">
        <v>115</v>
      </c>
      <c r="I2176" s="2">
        <f>IFERROR(Table2[[#This Row],[Defects]]/Table2[[#This Row],[Units Produced]],"")</f>
        <v>0</v>
      </c>
      <c r="J2176">
        <v>13.26</v>
      </c>
      <c r="K2176" s="4">
        <f>IFERROR(Table2[[#This Row],[Units Produced]]/Table2[[#This Row],[Production Time Hours]],"")</f>
        <v>8.6726998491704368</v>
      </c>
      <c r="L2176">
        <v>47.74</v>
      </c>
      <c r="M2176">
        <v>29.83</v>
      </c>
      <c r="N2176">
        <v>459.86</v>
      </c>
      <c r="O2176">
        <v>1</v>
      </c>
      <c r="P2176">
        <v>0.05</v>
      </c>
      <c r="Q2176">
        <v>0.17</v>
      </c>
      <c r="R2176">
        <v>0.75</v>
      </c>
      <c r="S2176">
        <v>4.5999999999999999E-2</v>
      </c>
      <c r="T2176">
        <v>1.4</v>
      </c>
      <c r="U2176">
        <v>2</v>
      </c>
      <c r="V2176">
        <v>20.7</v>
      </c>
      <c r="W2176">
        <v>50.7</v>
      </c>
    </row>
    <row r="2177" spans="1:23" ht="16.5" x14ac:dyDescent="0.3">
      <c r="A2177" s="3">
        <v>2176</v>
      </c>
      <c r="B2177" s="1">
        <v>46006</v>
      </c>
      <c r="C2177" s="1" t="s">
        <v>67</v>
      </c>
      <c r="D2177" t="s">
        <v>22</v>
      </c>
      <c r="E2177">
        <v>6</v>
      </c>
      <c r="F2177" t="s">
        <v>25</v>
      </c>
      <c r="G2177">
        <v>64</v>
      </c>
      <c r="H2177">
        <v>3</v>
      </c>
      <c r="I2177" s="2">
        <f>IFERROR(Table2[[#This Row],[Defects]]/Table2[[#This Row],[Units Produced]],"")</f>
        <v>4.6875E-2</v>
      </c>
      <c r="J2177">
        <v>22.49</v>
      </c>
      <c r="K2177" s="4">
        <f>IFERROR(Table2[[#This Row],[Units Produced]]/Table2[[#This Row],[Production Time Hours]],"")</f>
        <v>2.8457092040907073</v>
      </c>
      <c r="L2177">
        <v>28.9</v>
      </c>
      <c r="M2177">
        <v>20.29</v>
      </c>
      <c r="N2177">
        <v>295.02</v>
      </c>
      <c r="O2177">
        <v>2</v>
      </c>
      <c r="P2177">
        <v>3.29</v>
      </c>
      <c r="Q2177">
        <v>2.79</v>
      </c>
      <c r="R2177">
        <v>2.09</v>
      </c>
      <c r="S2177">
        <v>2.9000000000000001E-2</v>
      </c>
      <c r="T2177">
        <v>0.82</v>
      </c>
      <c r="U2177">
        <v>0</v>
      </c>
      <c r="V2177">
        <v>21.8</v>
      </c>
      <c r="W2177">
        <v>55.2</v>
      </c>
    </row>
    <row r="2178" spans="1:23" ht="16.5" x14ac:dyDescent="0.3">
      <c r="A2178" s="3">
        <v>2177</v>
      </c>
      <c r="B2178" s="1">
        <v>46007</v>
      </c>
      <c r="C2178" s="1" t="s">
        <v>67</v>
      </c>
      <c r="D2178" t="s">
        <v>24</v>
      </c>
      <c r="E2178">
        <v>11</v>
      </c>
      <c r="F2178" t="s">
        <v>21</v>
      </c>
      <c r="G2178">
        <v>164</v>
      </c>
      <c r="H2178">
        <v>2</v>
      </c>
      <c r="I2178" s="2">
        <f>IFERROR(Table2[[#This Row],[Defects]]/Table2[[#This Row],[Units Produced]],"")</f>
        <v>1.2195121951219513E-2</v>
      </c>
      <c r="J2178">
        <v>18.48</v>
      </c>
      <c r="K2178" s="4">
        <f>IFERROR(Table2[[#This Row],[Units Produced]]/Table2[[#This Row],[Production Time Hours]],"")</f>
        <v>8.8744588744588739</v>
      </c>
      <c r="L2178">
        <v>43.72</v>
      </c>
      <c r="M2178">
        <v>17.46</v>
      </c>
      <c r="N2178">
        <v>247.29</v>
      </c>
      <c r="O2178">
        <v>2</v>
      </c>
      <c r="P2178">
        <v>2.93</v>
      </c>
      <c r="R2178">
        <v>1.53</v>
      </c>
      <c r="S2178">
        <v>3.5000000000000003E-2</v>
      </c>
      <c r="T2178">
        <v>1.68</v>
      </c>
      <c r="U2178">
        <v>2</v>
      </c>
      <c r="V2178">
        <v>21.1</v>
      </c>
      <c r="W2178">
        <v>36</v>
      </c>
    </row>
    <row r="2179" spans="1:23" ht="16.5" x14ac:dyDescent="0.3">
      <c r="A2179" s="3">
        <v>2178</v>
      </c>
      <c r="B2179" s="1">
        <v>46008</v>
      </c>
      <c r="C2179" s="1" t="s">
        <v>67</v>
      </c>
      <c r="D2179" t="s">
        <v>20</v>
      </c>
      <c r="E2179">
        <v>4</v>
      </c>
      <c r="F2179" t="s">
        <v>23</v>
      </c>
      <c r="G2179">
        <v>134</v>
      </c>
      <c r="H2179">
        <v>5</v>
      </c>
      <c r="I2179" s="2">
        <f>IFERROR(Table2[[#This Row],[Defects]]/Table2[[#This Row],[Units Produced]],"")</f>
        <v>3.7313432835820892E-2</v>
      </c>
      <c r="J2179">
        <v>16.77</v>
      </c>
      <c r="K2179" s="4">
        <f>IFERROR(Table2[[#This Row],[Units Produced]]/Table2[[#This Row],[Production Time Hours]],"")</f>
        <v>7.9904591532498515</v>
      </c>
      <c r="L2179">
        <v>15.49</v>
      </c>
      <c r="M2179">
        <v>17.52</v>
      </c>
      <c r="N2179">
        <v>127.84</v>
      </c>
      <c r="O2179">
        <v>2</v>
      </c>
      <c r="P2179">
        <v>1.66</v>
      </c>
      <c r="Q2179">
        <v>2.93</v>
      </c>
      <c r="R2179">
        <v>1.7</v>
      </c>
      <c r="S2179">
        <v>2.5000000000000001E-2</v>
      </c>
      <c r="T2179">
        <v>0.51</v>
      </c>
      <c r="U2179">
        <v>1</v>
      </c>
      <c r="V2179">
        <v>21.8</v>
      </c>
      <c r="W2179">
        <v>58.3</v>
      </c>
    </row>
    <row r="2180" spans="1:23" ht="16.5" x14ac:dyDescent="0.3">
      <c r="A2180" s="3">
        <v>2179</v>
      </c>
      <c r="B2180" s="1">
        <v>46009</v>
      </c>
      <c r="C2180" s="1" t="s">
        <v>67</v>
      </c>
      <c r="D2180" t="s">
        <v>20</v>
      </c>
      <c r="E2180">
        <v>4</v>
      </c>
      <c r="F2180" t="s">
        <v>21</v>
      </c>
      <c r="G2180">
        <v>129</v>
      </c>
      <c r="H2180">
        <v>3</v>
      </c>
      <c r="I2180" s="2">
        <f>IFERROR(Table2[[#This Row],[Defects]]/Table2[[#This Row],[Units Produced]],"")</f>
        <v>2.3255813953488372E-2</v>
      </c>
      <c r="J2180">
        <v>10.61</v>
      </c>
      <c r="K2180" s="4">
        <f>IFERROR(Table2[[#This Row],[Units Produced]]/Table2[[#This Row],[Production Time Hours]],"")</f>
        <v>12.158341187558907</v>
      </c>
      <c r="L2180">
        <v>44.32</v>
      </c>
      <c r="M2180">
        <v>20.8</v>
      </c>
      <c r="N2180">
        <v>100.59</v>
      </c>
      <c r="O2180">
        <v>1</v>
      </c>
      <c r="P2180">
        <v>1.74</v>
      </c>
      <c r="Q2180">
        <v>0.12</v>
      </c>
      <c r="R2180">
        <v>2.13</v>
      </c>
      <c r="S2180">
        <v>2.1000000000000001E-2</v>
      </c>
      <c r="T2180">
        <v>1.1200000000000001</v>
      </c>
      <c r="U2180">
        <v>2</v>
      </c>
      <c r="V2180">
        <v>24.1</v>
      </c>
      <c r="W2180">
        <v>57.5</v>
      </c>
    </row>
    <row r="2181" spans="1:23" ht="16.5" x14ac:dyDescent="0.3">
      <c r="A2181" s="3">
        <v>2180</v>
      </c>
      <c r="B2181" s="1">
        <v>46010</v>
      </c>
      <c r="C2181" s="1" t="s">
        <v>67</v>
      </c>
      <c r="D2181" t="s">
        <v>27</v>
      </c>
      <c r="E2181">
        <v>19</v>
      </c>
      <c r="F2181" t="s">
        <v>23</v>
      </c>
      <c r="G2181">
        <v>137</v>
      </c>
      <c r="H2181">
        <v>0</v>
      </c>
      <c r="I2181" s="2">
        <f>IFERROR(Table2[[#This Row],[Defects]]/Table2[[#This Row],[Units Produced]],"")</f>
        <v>0</v>
      </c>
      <c r="J2181">
        <v>7.98</v>
      </c>
      <c r="K2181" s="4">
        <f>IFERROR(Table2[[#This Row],[Units Produced]]/Table2[[#This Row],[Production Time Hours]],"")</f>
        <v>17.167919799498748</v>
      </c>
      <c r="L2181">
        <v>47.54</v>
      </c>
      <c r="M2181">
        <v>21.2</v>
      </c>
      <c r="N2181">
        <v>419.46</v>
      </c>
      <c r="O2181">
        <v>1</v>
      </c>
      <c r="Q2181">
        <v>0.4</v>
      </c>
      <c r="R2181">
        <v>0.7</v>
      </c>
      <c r="S2181">
        <v>1.4999999999999999E-2</v>
      </c>
      <c r="T2181">
        <v>0.51</v>
      </c>
      <c r="U2181">
        <v>0</v>
      </c>
      <c r="V2181">
        <v>20.3</v>
      </c>
      <c r="W2181">
        <v>43.2</v>
      </c>
    </row>
    <row r="2182" spans="1:23" ht="16.5" x14ac:dyDescent="0.3">
      <c r="A2182" s="3">
        <v>2181</v>
      </c>
      <c r="B2182" s="1">
        <v>46011</v>
      </c>
      <c r="C2182" s="1" t="s">
        <v>67</v>
      </c>
      <c r="D2182" t="s">
        <v>26</v>
      </c>
      <c r="E2182">
        <v>16</v>
      </c>
      <c r="F2182" t="s">
        <v>21</v>
      </c>
      <c r="G2182">
        <v>162</v>
      </c>
      <c r="H2182">
        <v>4</v>
      </c>
      <c r="I2182" s="2">
        <f>IFERROR(Table2[[#This Row],[Defects]]/Table2[[#This Row],[Units Produced]],"")</f>
        <v>2.4691358024691357E-2</v>
      </c>
      <c r="J2182">
        <v>19.559999999999999</v>
      </c>
      <c r="K2182" s="4">
        <f>IFERROR(Table2[[#This Row],[Units Produced]]/Table2[[#This Row],[Production Time Hours]],"")</f>
        <v>8.2822085889570563</v>
      </c>
      <c r="L2182">
        <v>48.17</v>
      </c>
      <c r="M2182">
        <v>29.43</v>
      </c>
      <c r="N2182">
        <v>296.95</v>
      </c>
      <c r="O2182">
        <v>3</v>
      </c>
      <c r="P2182">
        <v>1.72</v>
      </c>
      <c r="Q2182">
        <v>0.03</v>
      </c>
      <c r="R2182">
        <v>2.23</v>
      </c>
      <c r="S2182">
        <v>0.03</v>
      </c>
      <c r="T2182">
        <v>1.32</v>
      </c>
      <c r="U2182">
        <v>1</v>
      </c>
      <c r="V2182">
        <v>19.600000000000001</v>
      </c>
      <c r="W2182">
        <v>33.5</v>
      </c>
    </row>
    <row r="2183" spans="1:23" ht="16.5" x14ac:dyDescent="0.3">
      <c r="A2183" s="3">
        <v>2182</v>
      </c>
      <c r="B2183" s="1">
        <v>46012</v>
      </c>
      <c r="C2183" s="1" t="s">
        <v>67</v>
      </c>
      <c r="D2183" t="s">
        <v>20</v>
      </c>
      <c r="E2183">
        <v>2</v>
      </c>
      <c r="F2183" t="s">
        <v>25</v>
      </c>
      <c r="G2183">
        <v>132</v>
      </c>
      <c r="I2183" s="2">
        <f>IFERROR(Table2[[#This Row],[Defects]]/Table2[[#This Row],[Units Produced]],"")</f>
        <v>0</v>
      </c>
      <c r="J2183">
        <v>14.36</v>
      </c>
      <c r="K2183" s="4">
        <f>IFERROR(Table2[[#This Row],[Units Produced]]/Table2[[#This Row],[Production Time Hours]],"")</f>
        <v>9.1922005571030638</v>
      </c>
      <c r="L2183">
        <v>22.02</v>
      </c>
      <c r="M2183">
        <v>27.85</v>
      </c>
      <c r="N2183">
        <v>227.41</v>
      </c>
      <c r="O2183">
        <v>3</v>
      </c>
      <c r="P2183">
        <v>1.51</v>
      </c>
      <c r="Q2183">
        <v>0.04</v>
      </c>
      <c r="R2183">
        <v>2.39</v>
      </c>
      <c r="S2183">
        <v>3.1E-2</v>
      </c>
      <c r="T2183">
        <v>1.64</v>
      </c>
      <c r="U2183">
        <v>1</v>
      </c>
      <c r="V2183">
        <v>18.100000000000001</v>
      </c>
      <c r="W2183">
        <v>43.4</v>
      </c>
    </row>
    <row r="2184" spans="1:23" ht="16.5" x14ac:dyDescent="0.3">
      <c r="A2184" s="3">
        <v>2183</v>
      </c>
      <c r="B2184" s="1">
        <v>46013</v>
      </c>
      <c r="C2184" s="1" t="s">
        <v>67</v>
      </c>
      <c r="D2184" t="s">
        <v>22</v>
      </c>
      <c r="E2184">
        <v>6</v>
      </c>
      <c r="F2184" t="s">
        <v>23</v>
      </c>
      <c r="G2184">
        <v>54</v>
      </c>
      <c r="H2184">
        <v>4</v>
      </c>
      <c r="I2184" s="2">
        <f>IFERROR(Table2[[#This Row],[Defects]]/Table2[[#This Row],[Units Produced]],"")</f>
        <v>7.407407407407407E-2</v>
      </c>
      <c r="J2184">
        <v>2.8</v>
      </c>
      <c r="K2184" s="4">
        <f>IFERROR(Table2[[#This Row],[Units Produced]]/Table2[[#This Row],[Production Time Hours]],"")</f>
        <v>19.285714285714288</v>
      </c>
      <c r="L2184">
        <v>38.76</v>
      </c>
      <c r="M2184">
        <v>29.62</v>
      </c>
      <c r="N2184">
        <v>327.92</v>
      </c>
      <c r="O2184">
        <v>1</v>
      </c>
      <c r="P2184">
        <v>4.8600000000000003</v>
      </c>
      <c r="Q2184">
        <v>2.78</v>
      </c>
      <c r="R2184">
        <v>1.87</v>
      </c>
      <c r="S2184">
        <v>2.5999999999999999E-2</v>
      </c>
      <c r="T2184">
        <v>0.83</v>
      </c>
      <c r="U2184">
        <v>0</v>
      </c>
      <c r="V2184">
        <v>20.5</v>
      </c>
      <c r="W2184">
        <v>42.4</v>
      </c>
    </row>
    <row r="2185" spans="1:23" ht="16.5" x14ac:dyDescent="0.3">
      <c r="A2185" s="3">
        <v>2184</v>
      </c>
      <c r="B2185" s="1">
        <v>46014</v>
      </c>
      <c r="C2185" s="1" t="s">
        <v>67</v>
      </c>
      <c r="D2185" t="s">
        <v>26</v>
      </c>
      <c r="E2185">
        <v>13</v>
      </c>
      <c r="F2185" t="s">
        <v>25</v>
      </c>
      <c r="G2185">
        <v>52</v>
      </c>
      <c r="H2185">
        <v>0</v>
      </c>
      <c r="I2185" s="2">
        <f>IFERROR(Table2[[#This Row],[Defects]]/Table2[[#This Row],[Units Produced]],"")</f>
        <v>0</v>
      </c>
      <c r="J2185">
        <v>11.01</v>
      </c>
      <c r="K2185" s="4">
        <f>IFERROR(Table2[[#This Row],[Units Produced]]/Table2[[#This Row],[Production Time Hours]],"")</f>
        <v>4.7229791099000913</v>
      </c>
      <c r="L2185">
        <v>12.5</v>
      </c>
      <c r="M2185">
        <v>23.64</v>
      </c>
      <c r="N2185">
        <v>222.32</v>
      </c>
      <c r="O2185">
        <v>1</v>
      </c>
      <c r="P2185">
        <v>2.5099999999999998</v>
      </c>
      <c r="Q2185">
        <v>2.2999999999999998</v>
      </c>
      <c r="R2185">
        <v>2.04</v>
      </c>
      <c r="S2185">
        <v>3.2000000000000001E-2</v>
      </c>
      <c r="T2185">
        <v>0.67</v>
      </c>
      <c r="U2185">
        <v>2</v>
      </c>
      <c r="V2185">
        <v>18.5</v>
      </c>
      <c r="W2185">
        <v>55</v>
      </c>
    </row>
    <row r="2186" spans="1:23" ht="16.5" x14ac:dyDescent="0.3">
      <c r="A2186" s="3">
        <v>2185</v>
      </c>
      <c r="B2186" s="1">
        <v>46015</v>
      </c>
      <c r="C2186" s="1" t="s">
        <v>67</v>
      </c>
      <c r="D2186" t="s">
        <v>27</v>
      </c>
      <c r="E2186">
        <v>18</v>
      </c>
      <c r="F2186" t="s">
        <v>25</v>
      </c>
      <c r="G2186">
        <v>141</v>
      </c>
      <c r="H2186">
        <v>12</v>
      </c>
      <c r="I2186" s="2">
        <f>IFERROR(Table2[[#This Row],[Defects]]/Table2[[#This Row],[Units Produced]],"")</f>
        <v>8.5106382978723402E-2</v>
      </c>
      <c r="J2186">
        <v>4.34</v>
      </c>
      <c r="K2186" s="4">
        <f>IFERROR(Table2[[#This Row],[Units Produced]]/Table2[[#This Row],[Production Time Hours]],"")</f>
        <v>32.488479262672811</v>
      </c>
      <c r="L2186">
        <v>21.57</v>
      </c>
      <c r="M2186">
        <v>15.55</v>
      </c>
      <c r="N2186">
        <v>253.34</v>
      </c>
      <c r="O2186">
        <v>3</v>
      </c>
      <c r="P2186">
        <v>2.91</v>
      </c>
      <c r="Q2186">
        <v>2.69</v>
      </c>
      <c r="R2186">
        <v>0.76</v>
      </c>
      <c r="S2186">
        <v>3.3000000000000002E-2</v>
      </c>
      <c r="T2186">
        <v>1.8</v>
      </c>
      <c r="U2186">
        <v>0</v>
      </c>
      <c r="V2186">
        <v>23.3</v>
      </c>
      <c r="W2186">
        <v>30.2</v>
      </c>
    </row>
    <row r="2187" spans="1:23" ht="16.5" x14ac:dyDescent="0.3">
      <c r="A2187" s="3">
        <v>2186</v>
      </c>
      <c r="B2187" s="1">
        <v>46016</v>
      </c>
      <c r="C2187" s="1" t="s">
        <v>67</v>
      </c>
      <c r="D2187" t="s">
        <v>27</v>
      </c>
      <c r="E2187">
        <v>18</v>
      </c>
      <c r="F2187" t="s">
        <v>21</v>
      </c>
      <c r="G2187">
        <v>139</v>
      </c>
      <c r="H2187">
        <v>7</v>
      </c>
      <c r="I2187" s="2">
        <f>IFERROR(Table2[[#This Row],[Defects]]/Table2[[#This Row],[Units Produced]],"")</f>
        <v>5.0359712230215826E-2</v>
      </c>
      <c r="J2187">
        <v>1.63</v>
      </c>
      <c r="K2187" s="4">
        <f>IFERROR(Table2[[#This Row],[Units Produced]]/Table2[[#This Row],[Production Time Hours]],"")</f>
        <v>85.276073619631902</v>
      </c>
      <c r="L2187">
        <v>23.21</v>
      </c>
      <c r="M2187">
        <v>20.059999999999999</v>
      </c>
      <c r="N2187">
        <v>129.25</v>
      </c>
      <c r="O2187">
        <v>2</v>
      </c>
      <c r="P2187">
        <v>0.1</v>
      </c>
      <c r="Q2187">
        <v>0.09</v>
      </c>
      <c r="R2187">
        <v>1.54</v>
      </c>
      <c r="S2187">
        <v>1.4999999999999999E-2</v>
      </c>
      <c r="T2187">
        <v>0.93</v>
      </c>
      <c r="U2187">
        <v>0</v>
      </c>
      <c r="V2187">
        <v>18.399999999999999</v>
      </c>
      <c r="W2187">
        <v>32</v>
      </c>
    </row>
    <row r="2188" spans="1:23" ht="16.5" x14ac:dyDescent="0.3">
      <c r="A2188" s="3">
        <v>2187</v>
      </c>
      <c r="B2188" s="1">
        <v>46017</v>
      </c>
      <c r="C2188" s="1" t="s">
        <v>67</v>
      </c>
      <c r="D2188" t="s">
        <v>20</v>
      </c>
      <c r="E2188">
        <v>1</v>
      </c>
      <c r="F2188" t="s">
        <v>25</v>
      </c>
      <c r="G2188">
        <v>188</v>
      </c>
      <c r="H2188">
        <v>3</v>
      </c>
      <c r="I2188" s="2">
        <f>IFERROR(Table2[[#This Row],[Defects]]/Table2[[#This Row],[Units Produced]],"")</f>
        <v>1.5957446808510637E-2</v>
      </c>
      <c r="J2188">
        <v>23.82</v>
      </c>
      <c r="K2188" s="4">
        <f>IFERROR(Table2[[#This Row],[Units Produced]]/Table2[[#This Row],[Production Time Hours]],"")</f>
        <v>7.8925272879932828</v>
      </c>
      <c r="L2188">
        <v>38.36</v>
      </c>
      <c r="M2188">
        <v>27.91</v>
      </c>
      <c r="N2188">
        <v>276.8</v>
      </c>
      <c r="O2188">
        <v>1</v>
      </c>
      <c r="P2188">
        <v>4.1399999999999997</v>
      </c>
      <c r="Q2188">
        <v>0.2</v>
      </c>
      <c r="R2188">
        <v>1</v>
      </c>
      <c r="S2188">
        <v>2.1000000000000001E-2</v>
      </c>
      <c r="T2188">
        <v>0.42</v>
      </c>
      <c r="U2188">
        <v>0</v>
      </c>
      <c r="V2188">
        <v>22.7</v>
      </c>
      <c r="W2188">
        <v>49.1</v>
      </c>
    </row>
    <row r="2189" spans="1:23" ht="16.5" x14ac:dyDescent="0.3">
      <c r="A2189" s="3">
        <v>2188</v>
      </c>
      <c r="B2189" s="1">
        <v>46018</v>
      </c>
      <c r="C2189" s="1" t="s">
        <v>67</v>
      </c>
      <c r="D2189" t="s">
        <v>22</v>
      </c>
      <c r="E2189">
        <v>7</v>
      </c>
      <c r="F2189" t="s">
        <v>21</v>
      </c>
      <c r="G2189">
        <v>60</v>
      </c>
      <c r="H2189">
        <v>1</v>
      </c>
      <c r="I2189" s="2">
        <f>IFERROR(Table2[[#This Row],[Defects]]/Table2[[#This Row],[Units Produced]],"")</f>
        <v>1.6666666666666666E-2</v>
      </c>
      <c r="J2189">
        <v>13.47</v>
      </c>
      <c r="K2189" s="4">
        <f>IFERROR(Table2[[#This Row],[Units Produced]]/Table2[[#This Row],[Production Time Hours]],"")</f>
        <v>4.4543429844097995</v>
      </c>
      <c r="L2189">
        <v>22.86</v>
      </c>
      <c r="M2189">
        <v>23.06</v>
      </c>
      <c r="N2189">
        <v>156.88999999999999</v>
      </c>
      <c r="O2189">
        <v>4</v>
      </c>
      <c r="P2189">
        <v>3.78</v>
      </c>
      <c r="Q2189">
        <v>2.98</v>
      </c>
      <c r="R2189">
        <v>2.09</v>
      </c>
      <c r="S2189">
        <v>4.3999999999999997E-2</v>
      </c>
      <c r="T2189">
        <v>0.38</v>
      </c>
      <c r="U2189">
        <v>0</v>
      </c>
      <c r="V2189">
        <v>23.6</v>
      </c>
      <c r="W2189">
        <v>30.7</v>
      </c>
    </row>
    <row r="2190" spans="1:23" ht="16.5" x14ac:dyDescent="0.3">
      <c r="A2190" s="3">
        <v>2189</v>
      </c>
      <c r="B2190" s="1">
        <v>46019</v>
      </c>
      <c r="C2190" s="1" t="s">
        <v>67</v>
      </c>
      <c r="D2190" t="s">
        <v>20</v>
      </c>
      <c r="E2190">
        <v>2</v>
      </c>
      <c r="F2190" t="s">
        <v>25</v>
      </c>
      <c r="G2190">
        <v>56</v>
      </c>
      <c r="I2190" s="2">
        <f>IFERROR(Table2[[#This Row],[Defects]]/Table2[[#This Row],[Units Produced]],"")</f>
        <v>0</v>
      </c>
      <c r="J2190">
        <v>19.690000000000001</v>
      </c>
      <c r="K2190" s="4">
        <f>IFERROR(Table2[[#This Row],[Units Produced]]/Table2[[#This Row],[Production Time Hours]],"")</f>
        <v>2.8440832910106653</v>
      </c>
      <c r="L2190">
        <v>12.65</v>
      </c>
      <c r="M2190">
        <v>24.3</v>
      </c>
      <c r="N2190">
        <v>272.23</v>
      </c>
      <c r="O2190">
        <v>3</v>
      </c>
      <c r="P2190">
        <v>2.57</v>
      </c>
      <c r="Q2190">
        <v>1.47</v>
      </c>
      <c r="R2190">
        <v>2.09</v>
      </c>
      <c r="S2190">
        <v>2.9000000000000001E-2</v>
      </c>
      <c r="T2190">
        <v>0.39</v>
      </c>
      <c r="U2190">
        <v>1</v>
      </c>
      <c r="V2190">
        <v>18.899999999999999</v>
      </c>
      <c r="W2190">
        <v>50.7</v>
      </c>
    </row>
    <row r="2191" spans="1:23" ht="16.5" x14ac:dyDescent="0.3">
      <c r="A2191" s="3">
        <v>2190</v>
      </c>
      <c r="B2191" s="1">
        <v>46020</v>
      </c>
      <c r="C2191" s="1" t="s">
        <v>67</v>
      </c>
      <c r="D2191" t="s">
        <v>26</v>
      </c>
      <c r="E2191">
        <v>14</v>
      </c>
      <c r="F2191" t="s">
        <v>23</v>
      </c>
      <c r="G2191">
        <v>139</v>
      </c>
      <c r="H2191">
        <v>4</v>
      </c>
      <c r="I2191" s="2">
        <f>IFERROR(Table2[[#This Row],[Defects]]/Table2[[#This Row],[Units Produced]],"")</f>
        <v>2.8776978417266189E-2</v>
      </c>
      <c r="J2191">
        <v>11.36</v>
      </c>
      <c r="K2191" s="4">
        <f>IFERROR(Table2[[#This Row],[Units Produced]]/Table2[[#This Row],[Production Time Hours]],"")</f>
        <v>12.235915492957748</v>
      </c>
      <c r="L2191">
        <v>28.71</v>
      </c>
      <c r="M2191">
        <v>24.25</v>
      </c>
      <c r="N2191">
        <v>410.1</v>
      </c>
      <c r="O2191">
        <v>3</v>
      </c>
      <c r="Q2191">
        <v>0.41</v>
      </c>
      <c r="R2191">
        <v>1.26</v>
      </c>
      <c r="S2191">
        <v>2.4E-2</v>
      </c>
      <c r="T2191">
        <v>0.61</v>
      </c>
      <c r="U2191">
        <v>0</v>
      </c>
      <c r="V2191">
        <v>23.3</v>
      </c>
      <c r="W2191">
        <v>41</v>
      </c>
    </row>
    <row r="2192" spans="1:23" ht="16.5" x14ac:dyDescent="0.3">
      <c r="A2192" s="3">
        <v>2191</v>
      </c>
      <c r="B2192" s="1">
        <v>46021</v>
      </c>
      <c r="C2192" s="1" t="s">
        <v>67</v>
      </c>
      <c r="D2192" t="s">
        <v>26</v>
      </c>
      <c r="E2192">
        <v>14</v>
      </c>
      <c r="F2192" t="s">
        <v>25</v>
      </c>
      <c r="G2192">
        <v>160</v>
      </c>
      <c r="H2192">
        <v>3</v>
      </c>
      <c r="I2192" s="2">
        <f>IFERROR(Table2[[#This Row],[Defects]]/Table2[[#This Row],[Units Produced]],"")</f>
        <v>1.8749999999999999E-2</v>
      </c>
      <c r="J2192">
        <v>15.61</v>
      </c>
      <c r="K2192" s="4">
        <f>IFERROR(Table2[[#This Row],[Units Produced]]/Table2[[#This Row],[Production Time Hours]],"")</f>
        <v>10.249839846252403</v>
      </c>
      <c r="L2192">
        <v>22</v>
      </c>
      <c r="M2192">
        <v>29.61</v>
      </c>
      <c r="N2192">
        <v>194.25</v>
      </c>
      <c r="O2192">
        <v>1</v>
      </c>
      <c r="P2192">
        <v>0.82</v>
      </c>
      <c r="Q2192">
        <v>1.34</v>
      </c>
      <c r="R2192">
        <v>1.93</v>
      </c>
      <c r="S2192">
        <v>1.2999999999999999E-2</v>
      </c>
      <c r="T2192">
        <v>0.26</v>
      </c>
      <c r="U2192">
        <v>1</v>
      </c>
      <c r="V2192">
        <v>23.2</v>
      </c>
      <c r="W2192">
        <v>59.5</v>
      </c>
    </row>
    <row r="2193" spans="1:23" ht="16.5" x14ac:dyDescent="0.3">
      <c r="A2193" s="3">
        <v>2192</v>
      </c>
      <c r="B2193" s="1">
        <v>46022</v>
      </c>
      <c r="C2193" s="1" t="s">
        <v>67</v>
      </c>
      <c r="D2193" t="s">
        <v>22</v>
      </c>
      <c r="E2193">
        <v>8</v>
      </c>
      <c r="F2193" t="s">
        <v>21</v>
      </c>
      <c r="G2193">
        <v>117</v>
      </c>
      <c r="H2193">
        <v>3</v>
      </c>
      <c r="I2193" s="2">
        <f>IFERROR(Table2[[#This Row],[Defects]]/Table2[[#This Row],[Units Produced]],"")</f>
        <v>2.564102564102564E-2</v>
      </c>
      <c r="J2193">
        <v>23.78</v>
      </c>
      <c r="K2193" s="4">
        <f>IFERROR(Table2[[#This Row],[Units Produced]]/Table2[[#This Row],[Production Time Hours]],"")</f>
        <v>4.9201009251471826</v>
      </c>
      <c r="L2193">
        <v>40.85</v>
      </c>
      <c r="M2193">
        <v>23.02</v>
      </c>
      <c r="N2193">
        <v>191.75</v>
      </c>
      <c r="O2193">
        <v>1</v>
      </c>
      <c r="P2193">
        <v>2.2400000000000002</v>
      </c>
      <c r="Q2193">
        <v>0.31</v>
      </c>
      <c r="R2193">
        <v>1.54</v>
      </c>
      <c r="S2193">
        <v>0.03</v>
      </c>
      <c r="T2193">
        <v>1.39</v>
      </c>
      <c r="U2193">
        <v>2</v>
      </c>
      <c r="V2193">
        <v>20</v>
      </c>
      <c r="W2193">
        <v>43.3</v>
      </c>
    </row>
    <row r="2194" spans="1:23" ht="16.5" x14ac:dyDescent="0.3">
      <c r="A2194" s="3">
        <v>2193</v>
      </c>
      <c r="B2194" s="1">
        <v>46023</v>
      </c>
      <c r="C2194" s="1" t="s">
        <v>56</v>
      </c>
      <c r="D2194" t="s">
        <v>27</v>
      </c>
      <c r="E2194">
        <v>18</v>
      </c>
      <c r="F2194" t="s">
        <v>25</v>
      </c>
      <c r="G2194">
        <v>68</v>
      </c>
      <c r="H2194">
        <v>8</v>
      </c>
      <c r="I2194" s="2">
        <f>IFERROR(Table2[[#This Row],[Defects]]/Table2[[#This Row],[Units Produced]],"")</f>
        <v>0.11764705882352941</v>
      </c>
      <c r="J2194">
        <v>16.05</v>
      </c>
      <c r="K2194" s="4">
        <f>IFERROR(Table2[[#This Row],[Units Produced]]/Table2[[#This Row],[Production Time Hours]],"")</f>
        <v>4.2367601246105915</v>
      </c>
      <c r="L2194">
        <v>30.6</v>
      </c>
      <c r="M2194">
        <v>25.5</v>
      </c>
      <c r="N2194">
        <v>384.39</v>
      </c>
      <c r="O2194">
        <v>3</v>
      </c>
      <c r="P2194">
        <v>1.2</v>
      </c>
      <c r="Q2194">
        <v>2.94</v>
      </c>
      <c r="R2194">
        <v>1.53</v>
      </c>
      <c r="S2194">
        <v>3.5999999999999997E-2</v>
      </c>
      <c r="T2194">
        <v>0.95</v>
      </c>
      <c r="U2194">
        <v>0</v>
      </c>
      <c r="V2194">
        <v>20.3</v>
      </c>
      <c r="W2194">
        <v>52.8</v>
      </c>
    </row>
    <row r="2195" spans="1:23" ht="16.5" x14ac:dyDescent="0.3">
      <c r="A2195" s="3">
        <v>2194</v>
      </c>
      <c r="B2195" s="1">
        <v>46024</v>
      </c>
      <c r="C2195" s="1" t="s">
        <v>56</v>
      </c>
      <c r="D2195" t="s">
        <v>27</v>
      </c>
      <c r="E2195">
        <v>18</v>
      </c>
      <c r="F2195" t="s">
        <v>21</v>
      </c>
      <c r="G2195">
        <v>83</v>
      </c>
      <c r="H2195">
        <v>4</v>
      </c>
      <c r="I2195" s="2">
        <f>IFERROR(Table2[[#This Row],[Defects]]/Table2[[#This Row],[Units Produced]],"")</f>
        <v>4.8192771084337352E-2</v>
      </c>
      <c r="J2195">
        <v>4.74</v>
      </c>
      <c r="K2195" s="4">
        <f>IFERROR(Table2[[#This Row],[Units Produced]]/Table2[[#This Row],[Production Time Hours]],"")</f>
        <v>17.510548523206751</v>
      </c>
      <c r="L2195">
        <v>22.32</v>
      </c>
      <c r="M2195">
        <v>16.46</v>
      </c>
      <c r="N2195">
        <v>314.83</v>
      </c>
      <c r="O2195">
        <v>1</v>
      </c>
      <c r="P2195">
        <v>2.96</v>
      </c>
      <c r="R2195">
        <v>1.84</v>
      </c>
      <c r="S2195">
        <v>3.3000000000000002E-2</v>
      </c>
      <c r="T2195">
        <v>1.38</v>
      </c>
      <c r="U2195">
        <v>0</v>
      </c>
      <c r="V2195">
        <v>24.9</v>
      </c>
      <c r="W2195">
        <v>48.6</v>
      </c>
    </row>
    <row r="2196" spans="1:23" ht="16.5" x14ac:dyDescent="0.3">
      <c r="A2196" s="3">
        <v>2195</v>
      </c>
      <c r="B2196" s="1">
        <v>46025</v>
      </c>
      <c r="C2196" s="1" t="s">
        <v>56</v>
      </c>
      <c r="D2196" t="s">
        <v>20</v>
      </c>
      <c r="E2196">
        <v>1</v>
      </c>
      <c r="F2196" t="s">
        <v>23</v>
      </c>
      <c r="G2196">
        <v>187</v>
      </c>
      <c r="I2196" s="2">
        <f>IFERROR(Table2[[#This Row],[Defects]]/Table2[[#This Row],[Units Produced]],"")</f>
        <v>0</v>
      </c>
      <c r="J2196">
        <v>19.09</v>
      </c>
      <c r="K2196" s="4">
        <f>IFERROR(Table2[[#This Row],[Units Produced]]/Table2[[#This Row],[Production Time Hours]],"")</f>
        <v>9.7957045573598744</v>
      </c>
      <c r="L2196">
        <v>12.19</v>
      </c>
      <c r="M2196">
        <v>21.7</v>
      </c>
      <c r="N2196">
        <v>268.11</v>
      </c>
      <c r="O2196">
        <v>3</v>
      </c>
      <c r="P2196">
        <v>3.11</v>
      </c>
      <c r="Q2196">
        <v>0.6</v>
      </c>
      <c r="R2196">
        <v>1.67</v>
      </c>
      <c r="S2196">
        <v>4.1000000000000002E-2</v>
      </c>
      <c r="T2196">
        <v>0.63</v>
      </c>
      <c r="U2196">
        <v>2</v>
      </c>
      <c r="V2196">
        <v>19.899999999999999</v>
      </c>
      <c r="W2196">
        <v>44.5</v>
      </c>
    </row>
    <row r="2197" spans="1:23" ht="16.5" x14ac:dyDescent="0.3">
      <c r="A2197" s="3">
        <v>2196</v>
      </c>
      <c r="B2197" s="1">
        <v>46026</v>
      </c>
      <c r="C2197" s="1" t="s">
        <v>56</v>
      </c>
      <c r="D2197" t="s">
        <v>26</v>
      </c>
      <c r="E2197">
        <v>16</v>
      </c>
      <c r="F2197" t="s">
        <v>25</v>
      </c>
      <c r="G2197">
        <v>179</v>
      </c>
      <c r="H2197">
        <v>2</v>
      </c>
      <c r="I2197" s="2">
        <f>IFERROR(Table2[[#This Row],[Defects]]/Table2[[#This Row],[Units Produced]],"")</f>
        <v>1.11731843575419E-2</v>
      </c>
      <c r="J2197">
        <v>22.38</v>
      </c>
      <c r="K2197" s="4">
        <f>IFERROR(Table2[[#This Row],[Units Produced]]/Table2[[#This Row],[Production Time Hours]],"")</f>
        <v>7.9982126899016981</v>
      </c>
      <c r="L2197">
        <v>18.7</v>
      </c>
      <c r="M2197">
        <v>28.36</v>
      </c>
      <c r="N2197">
        <v>119.57</v>
      </c>
      <c r="O2197">
        <v>3</v>
      </c>
      <c r="P2197">
        <v>4.93</v>
      </c>
      <c r="Q2197">
        <v>1.69</v>
      </c>
      <c r="R2197">
        <v>0.83</v>
      </c>
      <c r="S2197">
        <v>2.1000000000000001E-2</v>
      </c>
      <c r="T2197">
        <v>0.84</v>
      </c>
      <c r="U2197">
        <v>2</v>
      </c>
      <c r="V2197">
        <v>22.3</v>
      </c>
      <c r="W2197">
        <v>44.4</v>
      </c>
    </row>
    <row r="2198" spans="1:23" ht="16.5" x14ac:dyDescent="0.3">
      <c r="A2198" s="3">
        <v>2197</v>
      </c>
      <c r="B2198" s="1">
        <v>46027</v>
      </c>
      <c r="C2198" s="1" t="s">
        <v>56</v>
      </c>
      <c r="D2198" t="s">
        <v>27</v>
      </c>
      <c r="E2198">
        <v>20</v>
      </c>
      <c r="F2198" t="s">
        <v>25</v>
      </c>
      <c r="G2198">
        <v>157</v>
      </c>
      <c r="H2198">
        <v>3</v>
      </c>
      <c r="I2198" s="2">
        <f>IFERROR(Table2[[#This Row],[Defects]]/Table2[[#This Row],[Units Produced]],"")</f>
        <v>1.9108280254777069E-2</v>
      </c>
      <c r="J2198">
        <v>8.41</v>
      </c>
      <c r="K2198" s="4">
        <f>IFERROR(Table2[[#This Row],[Units Produced]]/Table2[[#This Row],[Production Time Hours]],"")</f>
        <v>18.668252080856124</v>
      </c>
      <c r="L2198">
        <v>16.8</v>
      </c>
      <c r="M2198">
        <v>25.81</v>
      </c>
      <c r="N2198">
        <v>288.10000000000002</v>
      </c>
      <c r="O2198">
        <v>4</v>
      </c>
      <c r="P2198">
        <v>0.1</v>
      </c>
      <c r="Q2198">
        <v>2.17</v>
      </c>
      <c r="R2198">
        <v>1.74</v>
      </c>
      <c r="S2198">
        <v>1.2E-2</v>
      </c>
      <c r="T2198">
        <v>1.0900000000000001</v>
      </c>
      <c r="U2198">
        <v>1</v>
      </c>
      <c r="V2198">
        <v>20.399999999999999</v>
      </c>
      <c r="W2198">
        <v>58.5</v>
      </c>
    </row>
    <row r="2199" spans="1:23" ht="16.5" x14ac:dyDescent="0.3">
      <c r="A2199" s="3">
        <v>2198</v>
      </c>
      <c r="B2199" s="1">
        <v>46028</v>
      </c>
      <c r="C2199" s="1" t="s">
        <v>56</v>
      </c>
      <c r="D2199" t="s">
        <v>20</v>
      </c>
      <c r="E2199">
        <v>2</v>
      </c>
      <c r="F2199" t="s">
        <v>21</v>
      </c>
      <c r="G2199">
        <v>81</v>
      </c>
      <c r="H2199">
        <v>3</v>
      </c>
      <c r="I2199" s="2">
        <f>IFERROR(Table2[[#This Row],[Defects]]/Table2[[#This Row],[Units Produced]],"")</f>
        <v>3.7037037037037035E-2</v>
      </c>
      <c r="J2199">
        <v>6.14</v>
      </c>
      <c r="K2199" s="4">
        <f>IFERROR(Table2[[#This Row],[Units Produced]]/Table2[[#This Row],[Production Time Hours]],"")</f>
        <v>13.192182410423454</v>
      </c>
      <c r="L2199">
        <v>23.95</v>
      </c>
      <c r="M2199">
        <v>22.08</v>
      </c>
      <c r="N2199">
        <v>263.38</v>
      </c>
      <c r="O2199">
        <v>3</v>
      </c>
      <c r="P2199">
        <v>1.79</v>
      </c>
      <c r="Q2199">
        <v>2.2200000000000002</v>
      </c>
      <c r="R2199">
        <v>1.36</v>
      </c>
      <c r="S2199">
        <v>3.3000000000000002E-2</v>
      </c>
      <c r="T2199">
        <v>0.89</v>
      </c>
      <c r="U2199">
        <v>2</v>
      </c>
      <c r="V2199">
        <v>23.8</v>
      </c>
      <c r="W2199">
        <v>59.5</v>
      </c>
    </row>
    <row r="2200" spans="1:23" ht="16.5" x14ac:dyDescent="0.3">
      <c r="A2200" s="3">
        <v>2199</v>
      </c>
      <c r="B2200" s="1">
        <v>46029</v>
      </c>
      <c r="C2200" s="1" t="s">
        <v>56</v>
      </c>
      <c r="D2200" t="s">
        <v>26</v>
      </c>
      <c r="E2200">
        <v>14</v>
      </c>
      <c r="F2200" t="s">
        <v>25</v>
      </c>
      <c r="G2200">
        <v>64</v>
      </c>
      <c r="I2200" s="2">
        <f>IFERROR(Table2[[#This Row],[Defects]]/Table2[[#This Row],[Units Produced]],"")</f>
        <v>0</v>
      </c>
      <c r="J2200">
        <v>7.09</v>
      </c>
      <c r="K2200" s="4">
        <f>IFERROR(Table2[[#This Row],[Units Produced]]/Table2[[#This Row],[Production Time Hours]],"")</f>
        <v>9.0267983074753175</v>
      </c>
      <c r="L2200">
        <v>11.47</v>
      </c>
      <c r="M2200">
        <v>26.03</v>
      </c>
      <c r="N2200">
        <v>164.86</v>
      </c>
      <c r="O2200">
        <v>2</v>
      </c>
      <c r="P2200">
        <v>4.74</v>
      </c>
      <c r="R2200">
        <v>1.4</v>
      </c>
      <c r="S2200">
        <v>1.9E-2</v>
      </c>
      <c r="T2200">
        <v>0.16</v>
      </c>
      <c r="U2200">
        <v>1</v>
      </c>
      <c r="V2200">
        <v>19.600000000000001</v>
      </c>
      <c r="W2200">
        <v>57.1</v>
      </c>
    </row>
    <row r="2201" spans="1:23" ht="16.5" x14ac:dyDescent="0.3">
      <c r="A2201" s="3">
        <v>2200</v>
      </c>
      <c r="B2201" s="1">
        <v>46030</v>
      </c>
      <c r="C2201" s="1" t="s">
        <v>56</v>
      </c>
      <c r="D2201" t="s">
        <v>20</v>
      </c>
      <c r="E2201">
        <v>4</v>
      </c>
      <c r="F2201" t="s">
        <v>21</v>
      </c>
      <c r="G2201">
        <v>61</v>
      </c>
      <c r="H2201">
        <v>1</v>
      </c>
      <c r="I2201" s="2">
        <f>IFERROR(Table2[[#This Row],[Defects]]/Table2[[#This Row],[Units Produced]],"")</f>
        <v>1.6393442622950821E-2</v>
      </c>
      <c r="J2201">
        <v>4.84</v>
      </c>
      <c r="K2201" s="4">
        <f>IFERROR(Table2[[#This Row],[Units Produced]]/Table2[[#This Row],[Production Time Hours]],"")</f>
        <v>12.603305785123966</v>
      </c>
      <c r="L2201">
        <v>11.68</v>
      </c>
      <c r="M2201">
        <v>16.88</v>
      </c>
      <c r="N2201">
        <v>472.21</v>
      </c>
      <c r="O2201">
        <v>2</v>
      </c>
      <c r="P2201">
        <v>4.8499999999999996</v>
      </c>
      <c r="Q2201">
        <v>0.23</v>
      </c>
      <c r="R2201">
        <v>2.1</v>
      </c>
      <c r="S2201">
        <v>1.7000000000000001E-2</v>
      </c>
      <c r="T2201">
        <v>0.44</v>
      </c>
      <c r="U2201">
        <v>1</v>
      </c>
      <c r="V2201">
        <v>20.3</v>
      </c>
      <c r="W2201">
        <v>41.3</v>
      </c>
    </row>
    <row r="2202" spans="1:23" ht="16.5" x14ac:dyDescent="0.3">
      <c r="A2202" s="3">
        <v>2201</v>
      </c>
      <c r="B2202" s="1">
        <v>46031</v>
      </c>
      <c r="C2202" s="1" t="s">
        <v>56</v>
      </c>
      <c r="D2202" t="s">
        <v>20</v>
      </c>
      <c r="E2202">
        <v>2</v>
      </c>
      <c r="F2202" t="s">
        <v>25</v>
      </c>
      <c r="G2202">
        <v>160</v>
      </c>
      <c r="H2202">
        <v>5</v>
      </c>
      <c r="I2202" s="2">
        <f>IFERROR(Table2[[#This Row],[Defects]]/Table2[[#This Row],[Units Produced]],"")</f>
        <v>3.125E-2</v>
      </c>
      <c r="J2202">
        <v>5.87</v>
      </c>
      <c r="K2202" s="4">
        <f>IFERROR(Table2[[#This Row],[Units Produced]]/Table2[[#This Row],[Production Time Hours]],"")</f>
        <v>27.257240204429301</v>
      </c>
      <c r="L2202">
        <v>46.59</v>
      </c>
      <c r="M2202">
        <v>27.07</v>
      </c>
      <c r="N2202">
        <v>262.67</v>
      </c>
      <c r="O2202">
        <v>4</v>
      </c>
      <c r="P2202">
        <v>2.85</v>
      </c>
      <c r="Q2202">
        <v>2.64</v>
      </c>
      <c r="R2202">
        <v>2</v>
      </c>
      <c r="S2202">
        <v>3.5999999999999997E-2</v>
      </c>
      <c r="T2202">
        <v>1.05</v>
      </c>
      <c r="U2202">
        <v>2</v>
      </c>
      <c r="V2202">
        <v>21.4</v>
      </c>
      <c r="W2202">
        <v>33.4</v>
      </c>
    </row>
    <row r="2203" spans="1:23" ht="16.5" x14ac:dyDescent="0.3">
      <c r="A2203" s="3">
        <v>2202</v>
      </c>
      <c r="B2203" s="1">
        <v>46032</v>
      </c>
      <c r="C2203" s="1" t="s">
        <v>56</v>
      </c>
      <c r="D2203" t="s">
        <v>22</v>
      </c>
      <c r="E2203">
        <v>5</v>
      </c>
      <c r="F2203" t="s">
        <v>21</v>
      </c>
      <c r="G2203">
        <v>126</v>
      </c>
      <c r="I2203" s="2">
        <f>IFERROR(Table2[[#This Row],[Defects]]/Table2[[#This Row],[Units Produced]],"")</f>
        <v>0</v>
      </c>
      <c r="J2203">
        <v>16.84</v>
      </c>
      <c r="K2203" s="4">
        <f>IFERROR(Table2[[#This Row],[Units Produced]]/Table2[[#This Row],[Production Time Hours]],"")</f>
        <v>7.4821852731591454</v>
      </c>
      <c r="L2203">
        <v>45.68</v>
      </c>
      <c r="M2203">
        <v>27.08</v>
      </c>
      <c r="N2203">
        <v>100.33</v>
      </c>
      <c r="O2203">
        <v>2</v>
      </c>
      <c r="Q2203">
        <v>2.79</v>
      </c>
      <c r="R2203">
        <v>1.94</v>
      </c>
      <c r="S2203">
        <v>3.1E-2</v>
      </c>
      <c r="T2203">
        <v>1.85</v>
      </c>
      <c r="U2203">
        <v>2</v>
      </c>
      <c r="V2203">
        <v>21.2</v>
      </c>
      <c r="W2203">
        <v>38.5</v>
      </c>
    </row>
    <row r="2204" spans="1:23" ht="16.5" x14ac:dyDescent="0.3">
      <c r="A2204" s="3">
        <v>2203</v>
      </c>
      <c r="B2204" s="1">
        <v>46033</v>
      </c>
      <c r="C2204" s="1" t="s">
        <v>56</v>
      </c>
      <c r="D2204" t="s">
        <v>26</v>
      </c>
      <c r="E2204">
        <v>15</v>
      </c>
      <c r="F2204" t="s">
        <v>25</v>
      </c>
      <c r="G2204">
        <v>92</v>
      </c>
      <c r="H2204">
        <v>5</v>
      </c>
      <c r="I2204" s="2">
        <f>IFERROR(Table2[[#This Row],[Defects]]/Table2[[#This Row],[Units Produced]],"")</f>
        <v>5.434782608695652E-2</v>
      </c>
      <c r="J2204">
        <v>9.4700000000000006</v>
      </c>
      <c r="K2204" s="4">
        <f>IFERROR(Table2[[#This Row],[Units Produced]]/Table2[[#This Row],[Production Time Hours]],"")</f>
        <v>9.7148891235480459</v>
      </c>
      <c r="L2204">
        <v>38.4</v>
      </c>
      <c r="M2204">
        <v>26.7</v>
      </c>
      <c r="N2204">
        <v>487.41</v>
      </c>
      <c r="O2204">
        <v>3</v>
      </c>
      <c r="P2204">
        <v>2.12</v>
      </c>
      <c r="Q2204">
        <v>1.63</v>
      </c>
      <c r="R2204">
        <v>2.17</v>
      </c>
      <c r="S2204">
        <v>4.3999999999999997E-2</v>
      </c>
      <c r="T2204">
        <v>0.57999999999999996</v>
      </c>
      <c r="U2204">
        <v>1</v>
      </c>
      <c r="V2204">
        <v>24</v>
      </c>
      <c r="W2204">
        <v>43.3</v>
      </c>
    </row>
    <row r="2205" spans="1:23" ht="16.5" x14ac:dyDescent="0.3">
      <c r="A2205" s="3">
        <v>2204</v>
      </c>
      <c r="B2205" s="1">
        <v>46034</v>
      </c>
      <c r="C2205" s="1" t="s">
        <v>56</v>
      </c>
      <c r="D2205" t="s">
        <v>24</v>
      </c>
      <c r="E2205">
        <v>11</v>
      </c>
      <c r="F2205" t="s">
        <v>21</v>
      </c>
      <c r="G2205">
        <v>134</v>
      </c>
      <c r="H2205">
        <v>8</v>
      </c>
      <c r="I2205" s="2">
        <f>IFERROR(Table2[[#This Row],[Defects]]/Table2[[#This Row],[Units Produced]],"")</f>
        <v>5.9701492537313432E-2</v>
      </c>
      <c r="J2205">
        <v>21.38</v>
      </c>
      <c r="K2205" s="4">
        <f>IFERROR(Table2[[#This Row],[Units Produced]]/Table2[[#This Row],[Production Time Hours]],"")</f>
        <v>6.2675397567820399</v>
      </c>
      <c r="L2205">
        <v>38.840000000000003</v>
      </c>
      <c r="M2205">
        <v>23.22</v>
      </c>
      <c r="N2205">
        <v>286.5</v>
      </c>
      <c r="O2205">
        <v>3</v>
      </c>
      <c r="P2205">
        <v>1.07</v>
      </c>
      <c r="Q2205">
        <v>2.59</v>
      </c>
      <c r="R2205">
        <v>0.9</v>
      </c>
      <c r="S2205">
        <v>4.1000000000000002E-2</v>
      </c>
      <c r="T2205">
        <v>0.98</v>
      </c>
      <c r="U2205">
        <v>1</v>
      </c>
      <c r="V2205">
        <v>21.5</v>
      </c>
      <c r="W2205">
        <v>46.5</v>
      </c>
    </row>
    <row r="2206" spans="1:23" ht="16.5" x14ac:dyDescent="0.3">
      <c r="A2206" s="3">
        <v>2205</v>
      </c>
      <c r="B2206" s="1">
        <v>46035</v>
      </c>
      <c r="C2206" s="1" t="s">
        <v>56</v>
      </c>
      <c r="D2206" t="s">
        <v>24</v>
      </c>
      <c r="E2206">
        <v>11</v>
      </c>
      <c r="F2206" t="s">
        <v>21</v>
      </c>
      <c r="G2206">
        <v>76</v>
      </c>
      <c r="H2206">
        <v>7</v>
      </c>
      <c r="I2206" s="2">
        <f>IFERROR(Table2[[#This Row],[Defects]]/Table2[[#This Row],[Units Produced]],"")</f>
        <v>9.2105263157894732E-2</v>
      </c>
      <c r="J2206">
        <v>9.25</v>
      </c>
      <c r="K2206" s="4">
        <f>IFERROR(Table2[[#This Row],[Units Produced]]/Table2[[#This Row],[Production Time Hours]],"")</f>
        <v>8.2162162162162158</v>
      </c>
      <c r="L2206">
        <v>13.14</v>
      </c>
      <c r="M2206">
        <v>15.55</v>
      </c>
      <c r="N2206">
        <v>349.08</v>
      </c>
      <c r="O2206">
        <v>4</v>
      </c>
      <c r="P2206">
        <v>0.37</v>
      </c>
      <c r="Q2206">
        <v>1.62</v>
      </c>
      <c r="R2206">
        <v>1.5</v>
      </c>
      <c r="S2206">
        <v>2.8000000000000001E-2</v>
      </c>
      <c r="T2206">
        <v>0.43</v>
      </c>
      <c r="U2206">
        <v>2</v>
      </c>
      <c r="V2206">
        <v>21.7</v>
      </c>
      <c r="W2206">
        <v>40.700000000000003</v>
      </c>
    </row>
    <row r="2207" spans="1:23" ht="16.5" x14ac:dyDescent="0.3">
      <c r="A2207" s="3">
        <v>2206</v>
      </c>
      <c r="B2207" s="1">
        <v>46036</v>
      </c>
      <c r="C2207" s="1" t="s">
        <v>56</v>
      </c>
      <c r="D2207" t="s">
        <v>26</v>
      </c>
      <c r="E2207">
        <v>16</v>
      </c>
      <c r="F2207" t="s">
        <v>25</v>
      </c>
      <c r="G2207">
        <v>172</v>
      </c>
      <c r="H2207">
        <v>2</v>
      </c>
      <c r="I2207" s="2">
        <f>IFERROR(Table2[[#This Row],[Defects]]/Table2[[#This Row],[Units Produced]],"")</f>
        <v>1.1627906976744186E-2</v>
      </c>
      <c r="J2207">
        <v>22.12</v>
      </c>
      <c r="K2207" s="4">
        <f>IFERROR(Table2[[#This Row],[Units Produced]]/Table2[[#This Row],[Production Time Hours]],"")</f>
        <v>7.7757685352622055</v>
      </c>
      <c r="L2207">
        <v>15.92</v>
      </c>
      <c r="M2207">
        <v>27.16</v>
      </c>
      <c r="N2207">
        <v>253.99</v>
      </c>
      <c r="O2207">
        <v>1</v>
      </c>
      <c r="Q2207">
        <v>0.78</v>
      </c>
      <c r="R2207">
        <v>2.42</v>
      </c>
      <c r="S2207">
        <v>2.1999999999999999E-2</v>
      </c>
      <c r="T2207">
        <v>0.82</v>
      </c>
      <c r="U2207">
        <v>0</v>
      </c>
      <c r="V2207">
        <v>23.2</v>
      </c>
      <c r="W2207">
        <v>53.2</v>
      </c>
    </row>
    <row r="2208" spans="1:23" ht="16.5" x14ac:dyDescent="0.3">
      <c r="A2208" s="3">
        <v>2207</v>
      </c>
      <c r="B2208" s="1">
        <v>46037</v>
      </c>
      <c r="C2208" s="1" t="s">
        <v>56</v>
      </c>
      <c r="D2208" t="s">
        <v>20</v>
      </c>
      <c r="E2208">
        <v>3</v>
      </c>
      <c r="F2208" t="s">
        <v>23</v>
      </c>
      <c r="G2208">
        <v>81</v>
      </c>
      <c r="H2208">
        <v>5</v>
      </c>
      <c r="I2208" s="2">
        <f>IFERROR(Table2[[#This Row],[Defects]]/Table2[[#This Row],[Units Produced]],"")</f>
        <v>6.1728395061728392E-2</v>
      </c>
      <c r="J2208">
        <v>4.0599999999999996</v>
      </c>
      <c r="K2208" s="4">
        <f>IFERROR(Table2[[#This Row],[Units Produced]]/Table2[[#This Row],[Production Time Hours]],"")</f>
        <v>19.95073891625616</v>
      </c>
      <c r="L2208">
        <v>21.21</v>
      </c>
      <c r="M2208">
        <v>15.76</v>
      </c>
      <c r="N2208">
        <v>413.43</v>
      </c>
      <c r="O2208">
        <v>2</v>
      </c>
      <c r="P2208">
        <v>1.73</v>
      </c>
      <c r="Q2208">
        <v>1.97</v>
      </c>
      <c r="R2208">
        <v>0.7</v>
      </c>
      <c r="S2208">
        <v>4.9000000000000002E-2</v>
      </c>
      <c r="U2208">
        <v>1</v>
      </c>
      <c r="V2208">
        <v>22.5</v>
      </c>
      <c r="W2208">
        <v>43.9</v>
      </c>
    </row>
    <row r="2209" spans="1:23" ht="16.5" x14ac:dyDescent="0.3">
      <c r="A2209" s="3">
        <v>2208</v>
      </c>
      <c r="B2209" s="1">
        <v>46038</v>
      </c>
      <c r="C2209" s="1" t="s">
        <v>56</v>
      </c>
      <c r="D2209" t="s">
        <v>27</v>
      </c>
      <c r="E2209">
        <v>17</v>
      </c>
      <c r="F2209" t="s">
        <v>23</v>
      </c>
      <c r="G2209">
        <v>59</v>
      </c>
      <c r="H2209">
        <v>7</v>
      </c>
      <c r="I2209" s="2">
        <f>IFERROR(Table2[[#This Row],[Defects]]/Table2[[#This Row],[Units Produced]],"")</f>
        <v>0.11864406779661017</v>
      </c>
      <c r="J2209">
        <v>1.78</v>
      </c>
      <c r="K2209" s="4">
        <f>IFERROR(Table2[[#This Row],[Units Produced]]/Table2[[#This Row],[Production Time Hours]],"")</f>
        <v>33.146067415730336</v>
      </c>
      <c r="L2209">
        <v>30.01</v>
      </c>
      <c r="M2209">
        <v>29.46</v>
      </c>
      <c r="N2209">
        <v>223.99</v>
      </c>
      <c r="O2209">
        <v>1</v>
      </c>
      <c r="P2209">
        <v>2.77</v>
      </c>
      <c r="Q2209">
        <v>1.7</v>
      </c>
      <c r="R2209">
        <v>2.37</v>
      </c>
      <c r="S2209">
        <v>3.6999999999999998E-2</v>
      </c>
      <c r="T2209">
        <v>0.65</v>
      </c>
      <c r="U2209">
        <v>2</v>
      </c>
      <c r="V2209">
        <v>23.4</v>
      </c>
      <c r="W2209">
        <v>55.5</v>
      </c>
    </row>
    <row r="2210" spans="1:23" ht="16.5" x14ac:dyDescent="0.3">
      <c r="A2210" s="3">
        <v>2209</v>
      </c>
      <c r="B2210" s="1">
        <v>46039</v>
      </c>
      <c r="C2210" s="1" t="s">
        <v>56</v>
      </c>
      <c r="D2210" t="s">
        <v>24</v>
      </c>
      <c r="E2210">
        <v>10</v>
      </c>
      <c r="F2210" t="s">
        <v>21</v>
      </c>
      <c r="G2210">
        <v>168</v>
      </c>
      <c r="H2210">
        <v>3</v>
      </c>
      <c r="I2210" s="2">
        <f>IFERROR(Table2[[#This Row],[Defects]]/Table2[[#This Row],[Units Produced]],"")</f>
        <v>1.7857142857142856E-2</v>
      </c>
      <c r="J2210">
        <v>19.010000000000002</v>
      </c>
      <c r="K2210" s="4">
        <f>IFERROR(Table2[[#This Row],[Units Produced]]/Table2[[#This Row],[Production Time Hours]],"")</f>
        <v>8.8374539715938969</v>
      </c>
      <c r="L2210">
        <v>43.92</v>
      </c>
      <c r="M2210">
        <v>24.65</v>
      </c>
      <c r="N2210">
        <v>281.31</v>
      </c>
      <c r="O2210">
        <v>4</v>
      </c>
      <c r="P2210">
        <v>1.74</v>
      </c>
      <c r="Q2210">
        <v>2.72</v>
      </c>
      <c r="R2210">
        <v>0.79</v>
      </c>
      <c r="S2210">
        <v>0.05</v>
      </c>
      <c r="T2210">
        <v>0.27</v>
      </c>
      <c r="U2210">
        <v>2</v>
      </c>
      <c r="V2210">
        <v>19.5</v>
      </c>
      <c r="W2210">
        <v>43.2</v>
      </c>
    </row>
    <row r="2211" spans="1:23" ht="16.5" x14ac:dyDescent="0.3">
      <c r="A2211" s="3">
        <v>2210</v>
      </c>
      <c r="B2211" s="1">
        <v>46040</v>
      </c>
      <c r="C2211" s="1" t="s">
        <v>56</v>
      </c>
      <c r="D2211" t="s">
        <v>26</v>
      </c>
      <c r="E2211">
        <v>15</v>
      </c>
      <c r="F2211" t="s">
        <v>21</v>
      </c>
      <c r="G2211">
        <v>141</v>
      </c>
      <c r="H2211">
        <v>5</v>
      </c>
      <c r="I2211" s="2">
        <f>IFERROR(Table2[[#This Row],[Defects]]/Table2[[#This Row],[Units Produced]],"")</f>
        <v>3.5460992907801421E-2</v>
      </c>
      <c r="J2211">
        <v>18.66</v>
      </c>
      <c r="K2211" s="4">
        <f>IFERROR(Table2[[#This Row],[Units Produced]]/Table2[[#This Row],[Production Time Hours]],"")</f>
        <v>7.5562700964630221</v>
      </c>
      <c r="L2211">
        <v>49.36</v>
      </c>
      <c r="M2211">
        <v>15.24</v>
      </c>
      <c r="N2211">
        <v>269.77</v>
      </c>
      <c r="O2211">
        <v>1</v>
      </c>
      <c r="P2211">
        <v>2.15</v>
      </c>
      <c r="Q2211">
        <v>2.83</v>
      </c>
      <c r="R2211">
        <v>0.57999999999999996</v>
      </c>
      <c r="S2211">
        <v>3.3000000000000002E-2</v>
      </c>
      <c r="U2211">
        <v>0</v>
      </c>
      <c r="V2211">
        <v>21.6</v>
      </c>
      <c r="W2211">
        <v>47.5</v>
      </c>
    </row>
    <row r="2212" spans="1:23" ht="16.5" x14ac:dyDescent="0.3">
      <c r="A2212" s="3">
        <v>2211</v>
      </c>
      <c r="B2212" s="1">
        <v>46041</v>
      </c>
      <c r="C2212" s="1" t="s">
        <v>56</v>
      </c>
      <c r="D2212" t="s">
        <v>24</v>
      </c>
      <c r="E2212">
        <v>12</v>
      </c>
      <c r="F2212" t="s">
        <v>23</v>
      </c>
      <c r="G2212">
        <v>181</v>
      </c>
      <c r="H2212">
        <v>9</v>
      </c>
      <c r="I2212" s="2">
        <f>IFERROR(Table2[[#This Row],[Defects]]/Table2[[#This Row],[Units Produced]],"")</f>
        <v>4.9723756906077346E-2</v>
      </c>
      <c r="J2212">
        <v>17.059999999999999</v>
      </c>
      <c r="K2212" s="4">
        <f>IFERROR(Table2[[#This Row],[Units Produced]]/Table2[[#This Row],[Production Time Hours]],"")</f>
        <v>10.609613130128958</v>
      </c>
      <c r="L2212">
        <v>41.16</v>
      </c>
      <c r="M2212">
        <v>16.600000000000001</v>
      </c>
      <c r="N2212">
        <v>273.62</v>
      </c>
      <c r="O2212">
        <v>4</v>
      </c>
      <c r="P2212">
        <v>3.03</v>
      </c>
      <c r="Q2212">
        <v>1.32</v>
      </c>
      <c r="R2212">
        <v>0.89</v>
      </c>
      <c r="S2212">
        <v>1.9E-2</v>
      </c>
      <c r="T2212">
        <v>0.21</v>
      </c>
      <c r="U2212">
        <v>2</v>
      </c>
      <c r="V2212">
        <v>21.8</v>
      </c>
      <c r="W2212">
        <v>46.8</v>
      </c>
    </row>
    <row r="2213" spans="1:23" ht="16.5" x14ac:dyDescent="0.3">
      <c r="A2213" s="3">
        <v>2212</v>
      </c>
      <c r="B2213" s="1">
        <v>46042</v>
      </c>
      <c r="C2213" s="1" t="s">
        <v>56</v>
      </c>
      <c r="D2213" t="s">
        <v>26</v>
      </c>
      <c r="E2213">
        <v>14</v>
      </c>
      <c r="F2213" t="s">
        <v>21</v>
      </c>
      <c r="G2213">
        <v>171</v>
      </c>
      <c r="H2213">
        <v>2</v>
      </c>
      <c r="I2213" s="2">
        <f>IFERROR(Table2[[#This Row],[Defects]]/Table2[[#This Row],[Units Produced]],"")</f>
        <v>1.1695906432748537E-2</v>
      </c>
      <c r="J2213">
        <v>10.69</v>
      </c>
      <c r="K2213" s="4">
        <f>IFERROR(Table2[[#This Row],[Units Produced]]/Table2[[#This Row],[Production Time Hours]],"")</f>
        <v>15.996258185219832</v>
      </c>
      <c r="L2213">
        <v>16.12</v>
      </c>
      <c r="M2213">
        <v>24.48</v>
      </c>
      <c r="N2213">
        <v>351.12</v>
      </c>
      <c r="O2213">
        <v>4</v>
      </c>
      <c r="P2213">
        <v>3.53</v>
      </c>
      <c r="Q2213">
        <v>0.52</v>
      </c>
      <c r="R2213">
        <v>1.4</v>
      </c>
      <c r="S2213">
        <v>3.6999999999999998E-2</v>
      </c>
      <c r="T2213">
        <v>1.47</v>
      </c>
      <c r="U2213">
        <v>1</v>
      </c>
      <c r="V2213">
        <v>24.7</v>
      </c>
      <c r="W2213">
        <v>33</v>
      </c>
    </row>
    <row r="2214" spans="1:23" ht="16.5" x14ac:dyDescent="0.3">
      <c r="A2214" s="3">
        <v>2213</v>
      </c>
      <c r="B2214" s="1">
        <v>46043</v>
      </c>
      <c r="C2214" s="1" t="s">
        <v>56</v>
      </c>
      <c r="D2214" t="s">
        <v>24</v>
      </c>
      <c r="E2214">
        <v>10</v>
      </c>
      <c r="F2214" t="s">
        <v>21</v>
      </c>
      <c r="G2214">
        <v>88</v>
      </c>
      <c r="H2214">
        <v>4</v>
      </c>
      <c r="I2214" s="2">
        <f>IFERROR(Table2[[#This Row],[Defects]]/Table2[[#This Row],[Units Produced]],"")</f>
        <v>4.5454545454545456E-2</v>
      </c>
      <c r="J2214">
        <v>5.59</v>
      </c>
      <c r="K2214" s="4">
        <f>IFERROR(Table2[[#This Row],[Units Produced]]/Table2[[#This Row],[Production Time Hours]],"")</f>
        <v>15.742397137745975</v>
      </c>
      <c r="L2214">
        <v>45.93</v>
      </c>
      <c r="M2214">
        <v>29.97</v>
      </c>
      <c r="N2214">
        <v>415.02</v>
      </c>
      <c r="O2214">
        <v>4</v>
      </c>
      <c r="P2214">
        <v>7.0000000000000007E-2</v>
      </c>
      <c r="Q2214">
        <v>2.36</v>
      </c>
      <c r="R2214">
        <v>1.04</v>
      </c>
      <c r="S2214">
        <v>4.5999999999999999E-2</v>
      </c>
      <c r="T2214">
        <v>0.89</v>
      </c>
      <c r="U2214">
        <v>1</v>
      </c>
      <c r="V2214">
        <v>19.399999999999999</v>
      </c>
      <c r="W2214">
        <v>44.5</v>
      </c>
    </row>
    <row r="2215" spans="1:23" ht="16.5" x14ac:dyDescent="0.3">
      <c r="A2215" s="3">
        <v>2214</v>
      </c>
      <c r="B2215" s="1">
        <v>46044</v>
      </c>
      <c r="C2215" s="1" t="s">
        <v>56</v>
      </c>
      <c r="D2215" t="s">
        <v>24</v>
      </c>
      <c r="E2215">
        <v>11</v>
      </c>
      <c r="F2215" t="s">
        <v>23</v>
      </c>
      <c r="G2215">
        <v>67</v>
      </c>
      <c r="H2215">
        <v>5</v>
      </c>
      <c r="I2215" s="2">
        <f>IFERROR(Table2[[#This Row],[Defects]]/Table2[[#This Row],[Units Produced]],"")</f>
        <v>7.4626865671641784E-2</v>
      </c>
      <c r="J2215">
        <v>6.3</v>
      </c>
      <c r="K2215" s="4">
        <f>IFERROR(Table2[[#This Row],[Units Produced]]/Table2[[#This Row],[Production Time Hours]],"")</f>
        <v>10.634920634920634</v>
      </c>
      <c r="L2215">
        <v>37.69</v>
      </c>
      <c r="M2215">
        <v>16.34</v>
      </c>
      <c r="N2215">
        <v>256.61</v>
      </c>
      <c r="O2215">
        <v>4</v>
      </c>
      <c r="P2215">
        <v>1.06</v>
      </c>
      <c r="Q2215">
        <v>0.7</v>
      </c>
      <c r="R2215">
        <v>1.41</v>
      </c>
      <c r="S2215">
        <v>3.5000000000000003E-2</v>
      </c>
      <c r="T2215">
        <v>0.32</v>
      </c>
      <c r="U2215">
        <v>1</v>
      </c>
      <c r="V2215">
        <v>23.9</v>
      </c>
      <c r="W2215">
        <v>41.7</v>
      </c>
    </row>
    <row r="2216" spans="1:23" ht="16.5" x14ac:dyDescent="0.3">
      <c r="A2216" s="3">
        <v>2215</v>
      </c>
      <c r="B2216" s="1">
        <v>46045</v>
      </c>
      <c r="C2216" s="1" t="s">
        <v>56</v>
      </c>
      <c r="D2216" t="s">
        <v>26</v>
      </c>
      <c r="E2216">
        <v>16</v>
      </c>
      <c r="F2216" t="s">
        <v>21</v>
      </c>
      <c r="G2216">
        <v>81</v>
      </c>
      <c r="I2216" s="2">
        <f>IFERROR(Table2[[#This Row],[Defects]]/Table2[[#This Row],[Units Produced]],"")</f>
        <v>0</v>
      </c>
      <c r="J2216">
        <v>19.420000000000002</v>
      </c>
      <c r="K2216" s="4">
        <f>IFERROR(Table2[[#This Row],[Units Produced]]/Table2[[#This Row],[Production Time Hours]],"")</f>
        <v>4.1709577754891862</v>
      </c>
      <c r="L2216">
        <v>13.55</v>
      </c>
      <c r="M2216">
        <v>16.02</v>
      </c>
      <c r="N2216">
        <v>351.35</v>
      </c>
      <c r="O2216">
        <v>4</v>
      </c>
      <c r="P2216">
        <v>0.94</v>
      </c>
      <c r="Q2216">
        <v>1.75</v>
      </c>
      <c r="R2216">
        <v>1.44</v>
      </c>
      <c r="S2216">
        <v>2.9000000000000001E-2</v>
      </c>
      <c r="T2216">
        <v>1.89</v>
      </c>
      <c r="U2216">
        <v>1</v>
      </c>
      <c r="V2216">
        <v>24.2</v>
      </c>
      <c r="W2216">
        <v>45.5</v>
      </c>
    </row>
    <row r="2217" spans="1:23" ht="16.5" x14ac:dyDescent="0.3">
      <c r="A2217" s="3">
        <v>2216</v>
      </c>
      <c r="B2217" s="1">
        <v>46046</v>
      </c>
      <c r="C2217" s="1" t="s">
        <v>56</v>
      </c>
      <c r="D2217" t="s">
        <v>24</v>
      </c>
      <c r="E2217">
        <v>10</v>
      </c>
      <c r="F2217" t="s">
        <v>23</v>
      </c>
      <c r="G2217">
        <v>88</v>
      </c>
      <c r="H2217">
        <v>0</v>
      </c>
      <c r="I2217" s="2">
        <f>IFERROR(Table2[[#This Row],[Defects]]/Table2[[#This Row],[Units Produced]],"")</f>
        <v>0</v>
      </c>
      <c r="J2217">
        <v>22.65</v>
      </c>
      <c r="K2217" s="4">
        <f>IFERROR(Table2[[#This Row],[Units Produced]]/Table2[[#This Row],[Production Time Hours]],"")</f>
        <v>3.8852097130242829</v>
      </c>
      <c r="L2217">
        <v>23.62</v>
      </c>
      <c r="M2217">
        <v>25.15</v>
      </c>
      <c r="N2217">
        <v>125.8</v>
      </c>
      <c r="O2217">
        <v>3</v>
      </c>
      <c r="Q2217">
        <v>2.0099999999999998</v>
      </c>
      <c r="R2217">
        <v>2.48</v>
      </c>
      <c r="S2217">
        <v>1.9E-2</v>
      </c>
      <c r="U2217">
        <v>1</v>
      </c>
      <c r="V2217">
        <v>21.9</v>
      </c>
      <c r="W2217">
        <v>37.4</v>
      </c>
    </row>
    <row r="2218" spans="1:23" ht="16.5" x14ac:dyDescent="0.3">
      <c r="A2218" s="3">
        <v>2217</v>
      </c>
      <c r="B2218" s="1">
        <v>46047</v>
      </c>
      <c r="C2218" s="1" t="s">
        <v>56</v>
      </c>
      <c r="D2218" t="s">
        <v>24</v>
      </c>
      <c r="E2218">
        <v>12</v>
      </c>
      <c r="F2218" t="s">
        <v>25</v>
      </c>
      <c r="G2218">
        <v>126</v>
      </c>
      <c r="H2218">
        <v>3</v>
      </c>
      <c r="I2218" s="2">
        <f>IFERROR(Table2[[#This Row],[Defects]]/Table2[[#This Row],[Units Produced]],"")</f>
        <v>2.3809523809523808E-2</v>
      </c>
      <c r="J2218">
        <v>22.88</v>
      </c>
      <c r="K2218" s="4">
        <f>IFERROR(Table2[[#This Row],[Units Produced]]/Table2[[#This Row],[Production Time Hours]],"")</f>
        <v>5.5069930069930075</v>
      </c>
      <c r="L2218">
        <v>42.15</v>
      </c>
      <c r="M2218">
        <v>24.32</v>
      </c>
      <c r="N2218">
        <v>128.69999999999999</v>
      </c>
      <c r="O2218">
        <v>2</v>
      </c>
      <c r="P2218">
        <v>0.4</v>
      </c>
      <c r="Q2218">
        <v>2.5499999999999998</v>
      </c>
      <c r="R2218">
        <v>1.61</v>
      </c>
      <c r="S2218">
        <v>3.9E-2</v>
      </c>
      <c r="T2218">
        <v>1.08</v>
      </c>
      <c r="U2218">
        <v>0</v>
      </c>
      <c r="V2218">
        <v>21.7</v>
      </c>
      <c r="W2218">
        <v>48.1</v>
      </c>
    </row>
    <row r="2219" spans="1:23" ht="16.5" x14ac:dyDescent="0.3">
      <c r="A2219" s="3">
        <v>2218</v>
      </c>
      <c r="B2219" s="1">
        <v>46048</v>
      </c>
      <c r="C2219" s="1" t="s">
        <v>56</v>
      </c>
      <c r="D2219" t="s">
        <v>22</v>
      </c>
      <c r="E2219">
        <v>8</v>
      </c>
      <c r="F2219" t="s">
        <v>25</v>
      </c>
      <c r="G2219">
        <v>102</v>
      </c>
      <c r="I2219" s="2">
        <f>IFERROR(Table2[[#This Row],[Defects]]/Table2[[#This Row],[Units Produced]],"")</f>
        <v>0</v>
      </c>
      <c r="J2219">
        <v>9.61</v>
      </c>
      <c r="K2219" s="4">
        <f>IFERROR(Table2[[#This Row],[Units Produced]]/Table2[[#This Row],[Production Time Hours]],"")</f>
        <v>10.613943808532779</v>
      </c>
      <c r="L2219">
        <v>44.89</v>
      </c>
      <c r="M2219">
        <v>28.03</v>
      </c>
      <c r="N2219">
        <v>142.56</v>
      </c>
      <c r="O2219">
        <v>1</v>
      </c>
      <c r="R2219">
        <v>2.04</v>
      </c>
      <c r="S2219">
        <v>2.3E-2</v>
      </c>
      <c r="T2219">
        <v>1.06</v>
      </c>
      <c r="U2219">
        <v>2</v>
      </c>
      <c r="V2219">
        <v>18.100000000000001</v>
      </c>
      <c r="W2219">
        <v>49.4</v>
      </c>
    </row>
    <row r="2220" spans="1:23" ht="16.5" x14ac:dyDescent="0.3">
      <c r="A2220" s="3">
        <v>2219</v>
      </c>
      <c r="B2220" s="1">
        <v>46049</v>
      </c>
      <c r="C2220" s="1" t="s">
        <v>56</v>
      </c>
      <c r="D2220" t="s">
        <v>22</v>
      </c>
      <c r="E2220">
        <v>5</v>
      </c>
      <c r="F2220" t="s">
        <v>21</v>
      </c>
      <c r="G2220">
        <v>58</v>
      </c>
      <c r="H2220">
        <v>8</v>
      </c>
      <c r="I2220" s="2">
        <f>IFERROR(Table2[[#This Row],[Defects]]/Table2[[#This Row],[Units Produced]],"")</f>
        <v>0.13793103448275862</v>
      </c>
      <c r="J2220">
        <v>16</v>
      </c>
      <c r="K2220" s="4">
        <f>IFERROR(Table2[[#This Row],[Units Produced]]/Table2[[#This Row],[Production Time Hours]],"")</f>
        <v>3.625</v>
      </c>
      <c r="L2220">
        <v>39.94</v>
      </c>
      <c r="M2220">
        <v>27.94</v>
      </c>
      <c r="N2220">
        <v>191.24</v>
      </c>
      <c r="O2220">
        <v>1</v>
      </c>
      <c r="Q2220">
        <v>2.5099999999999998</v>
      </c>
      <c r="R2220">
        <v>0.69</v>
      </c>
      <c r="S2220">
        <v>2.7E-2</v>
      </c>
      <c r="T2220">
        <v>0.77</v>
      </c>
      <c r="U2220">
        <v>1</v>
      </c>
      <c r="V2220">
        <v>20.9</v>
      </c>
      <c r="W2220">
        <v>41.4</v>
      </c>
    </row>
    <row r="2221" spans="1:23" ht="16.5" x14ac:dyDescent="0.3">
      <c r="A2221" s="3">
        <v>2220</v>
      </c>
      <c r="B2221" s="1">
        <v>46050</v>
      </c>
      <c r="C2221" s="1" t="s">
        <v>56</v>
      </c>
      <c r="D2221" t="s">
        <v>26</v>
      </c>
      <c r="E2221">
        <v>15</v>
      </c>
      <c r="F2221" t="s">
        <v>25</v>
      </c>
      <c r="G2221">
        <v>100</v>
      </c>
      <c r="H2221">
        <v>2</v>
      </c>
      <c r="I2221" s="2">
        <f>IFERROR(Table2[[#This Row],[Defects]]/Table2[[#This Row],[Units Produced]],"")</f>
        <v>0.02</v>
      </c>
      <c r="J2221">
        <v>8.08</v>
      </c>
      <c r="K2221" s="4">
        <f>IFERROR(Table2[[#This Row],[Units Produced]]/Table2[[#This Row],[Production Time Hours]],"")</f>
        <v>12.376237623762377</v>
      </c>
      <c r="L2221">
        <v>29.26</v>
      </c>
      <c r="M2221">
        <v>24.48</v>
      </c>
      <c r="N2221">
        <v>171.19</v>
      </c>
      <c r="O2221">
        <v>2</v>
      </c>
      <c r="Q2221">
        <v>1.53</v>
      </c>
      <c r="R2221">
        <v>1.7</v>
      </c>
      <c r="S2221">
        <v>3.6999999999999998E-2</v>
      </c>
      <c r="T2221">
        <v>0.28999999999999998</v>
      </c>
      <c r="U2221">
        <v>0</v>
      </c>
      <c r="V2221">
        <v>19</v>
      </c>
      <c r="W2221">
        <v>49.5</v>
      </c>
    </row>
    <row r="2222" spans="1:23" ht="16.5" x14ac:dyDescent="0.3">
      <c r="A2222" s="3">
        <v>2221</v>
      </c>
      <c r="B2222" s="1">
        <v>46051</v>
      </c>
      <c r="C2222" s="1" t="s">
        <v>56</v>
      </c>
      <c r="D2222" t="s">
        <v>24</v>
      </c>
      <c r="E2222">
        <v>12</v>
      </c>
      <c r="F2222" t="s">
        <v>21</v>
      </c>
      <c r="G2222">
        <v>189</v>
      </c>
      <c r="H2222">
        <v>4</v>
      </c>
      <c r="I2222" s="2">
        <f>IFERROR(Table2[[#This Row],[Defects]]/Table2[[#This Row],[Units Produced]],"")</f>
        <v>2.1164021164021163E-2</v>
      </c>
      <c r="J2222">
        <v>20.62</v>
      </c>
      <c r="K2222" s="4">
        <f>IFERROR(Table2[[#This Row],[Units Produced]]/Table2[[#This Row],[Production Time Hours]],"")</f>
        <v>9.1658583899127049</v>
      </c>
      <c r="L2222">
        <v>49.84</v>
      </c>
      <c r="M2222">
        <v>19.5</v>
      </c>
      <c r="N2222">
        <v>291.39999999999998</v>
      </c>
      <c r="O2222">
        <v>1</v>
      </c>
      <c r="P2222">
        <v>4.6100000000000003</v>
      </c>
      <c r="Q2222">
        <v>1.59</v>
      </c>
      <c r="R2222">
        <v>1.05</v>
      </c>
      <c r="S2222">
        <v>2.9000000000000001E-2</v>
      </c>
      <c r="U2222">
        <v>0</v>
      </c>
      <c r="V2222">
        <v>23</v>
      </c>
      <c r="W2222">
        <v>40.799999999999997</v>
      </c>
    </row>
    <row r="2223" spans="1:23" ht="16.5" x14ac:dyDescent="0.3">
      <c r="A2223" s="3">
        <v>2222</v>
      </c>
      <c r="B2223" s="1">
        <v>46052</v>
      </c>
      <c r="C2223" s="1" t="s">
        <v>56</v>
      </c>
      <c r="D2223" t="s">
        <v>20</v>
      </c>
      <c r="E2223">
        <v>2</v>
      </c>
      <c r="F2223" t="s">
        <v>23</v>
      </c>
      <c r="G2223">
        <v>61</v>
      </c>
      <c r="I2223" s="2">
        <f>IFERROR(Table2[[#This Row],[Defects]]/Table2[[#This Row],[Units Produced]],"")</f>
        <v>0</v>
      </c>
      <c r="J2223">
        <v>14.63</v>
      </c>
      <c r="K2223" s="4">
        <f>IFERROR(Table2[[#This Row],[Units Produced]]/Table2[[#This Row],[Production Time Hours]],"")</f>
        <v>4.1695146958304852</v>
      </c>
      <c r="L2223">
        <v>10.1</v>
      </c>
      <c r="M2223">
        <v>25.37</v>
      </c>
      <c r="N2223">
        <v>206.72</v>
      </c>
      <c r="O2223">
        <v>2</v>
      </c>
      <c r="P2223">
        <v>1.02</v>
      </c>
      <c r="Q2223">
        <v>2.81</v>
      </c>
      <c r="R2223">
        <v>1.03</v>
      </c>
      <c r="S2223">
        <v>3.3000000000000002E-2</v>
      </c>
      <c r="T2223">
        <v>0.94</v>
      </c>
      <c r="U2223">
        <v>1</v>
      </c>
      <c r="V2223">
        <v>18.8</v>
      </c>
      <c r="W2223">
        <v>45.4</v>
      </c>
    </row>
    <row r="2224" spans="1:23" ht="16.5" x14ac:dyDescent="0.3">
      <c r="A2224" s="3">
        <v>2223</v>
      </c>
      <c r="B2224" s="1">
        <v>46053</v>
      </c>
      <c r="C2224" s="1" t="s">
        <v>56</v>
      </c>
      <c r="D2224" t="s">
        <v>20</v>
      </c>
      <c r="E2224">
        <v>1</v>
      </c>
      <c r="F2224" t="s">
        <v>25</v>
      </c>
      <c r="G2224">
        <v>148</v>
      </c>
      <c r="H2224">
        <v>1</v>
      </c>
      <c r="I2224" s="2">
        <f>IFERROR(Table2[[#This Row],[Defects]]/Table2[[#This Row],[Units Produced]],"")</f>
        <v>6.7567567567567571E-3</v>
      </c>
      <c r="J2224">
        <v>20.8</v>
      </c>
      <c r="K2224" s="4">
        <f>IFERROR(Table2[[#This Row],[Units Produced]]/Table2[[#This Row],[Production Time Hours]],"")</f>
        <v>7.115384615384615</v>
      </c>
      <c r="L2224">
        <v>14.23</v>
      </c>
      <c r="M2224">
        <v>17.760000000000002</v>
      </c>
      <c r="N2224">
        <v>374.97</v>
      </c>
      <c r="O2224">
        <v>1</v>
      </c>
      <c r="P2224">
        <v>2.48</v>
      </c>
      <c r="R2224">
        <v>2.4900000000000002</v>
      </c>
      <c r="S2224">
        <v>1.7999999999999999E-2</v>
      </c>
      <c r="T2224">
        <v>1.58</v>
      </c>
      <c r="U2224">
        <v>0</v>
      </c>
      <c r="V2224">
        <v>20</v>
      </c>
      <c r="W2224">
        <v>52.8</v>
      </c>
    </row>
    <row r="2225" spans="1:23" ht="16.5" x14ac:dyDescent="0.3">
      <c r="A2225" s="3">
        <v>2224</v>
      </c>
      <c r="B2225" s="1">
        <v>46054</v>
      </c>
      <c r="C2225" s="1" t="s">
        <v>57</v>
      </c>
      <c r="D2225" t="s">
        <v>26</v>
      </c>
      <c r="E2225">
        <v>14</v>
      </c>
      <c r="F2225" t="s">
        <v>21</v>
      </c>
      <c r="G2225">
        <v>169</v>
      </c>
      <c r="H2225">
        <v>1</v>
      </c>
      <c r="I2225" s="2">
        <f>IFERROR(Table2[[#This Row],[Defects]]/Table2[[#This Row],[Units Produced]],"")</f>
        <v>5.9171597633136093E-3</v>
      </c>
      <c r="J2225">
        <v>18.16</v>
      </c>
      <c r="K2225" s="4">
        <f>IFERROR(Table2[[#This Row],[Units Produced]]/Table2[[#This Row],[Production Time Hours]],"")</f>
        <v>9.3061674008810567</v>
      </c>
      <c r="L2225">
        <v>28.43</v>
      </c>
      <c r="M2225">
        <v>16.54</v>
      </c>
      <c r="N2225">
        <v>411.87</v>
      </c>
      <c r="O2225">
        <v>4</v>
      </c>
      <c r="P2225">
        <v>4.8499999999999996</v>
      </c>
      <c r="Q2225">
        <v>0.09</v>
      </c>
      <c r="R2225">
        <v>1.1299999999999999</v>
      </c>
      <c r="S2225">
        <v>4.2999999999999997E-2</v>
      </c>
      <c r="T2225">
        <v>1.46</v>
      </c>
      <c r="U2225">
        <v>2</v>
      </c>
      <c r="V2225">
        <v>20.9</v>
      </c>
      <c r="W2225">
        <v>35.5</v>
      </c>
    </row>
    <row r="2226" spans="1:23" ht="16.5" x14ac:dyDescent="0.3">
      <c r="A2226" s="3">
        <v>2225</v>
      </c>
      <c r="B2226" s="1">
        <v>46055</v>
      </c>
      <c r="C2226" s="1" t="s">
        <v>57</v>
      </c>
      <c r="D2226" t="s">
        <v>20</v>
      </c>
      <c r="E2226">
        <v>2</v>
      </c>
      <c r="F2226" t="s">
        <v>25</v>
      </c>
      <c r="G2226">
        <v>79</v>
      </c>
      <c r="H2226">
        <v>9</v>
      </c>
      <c r="I2226" s="2">
        <f>IFERROR(Table2[[#This Row],[Defects]]/Table2[[#This Row],[Units Produced]],"")</f>
        <v>0.11392405063291139</v>
      </c>
      <c r="J2226">
        <v>6.66</v>
      </c>
      <c r="K2226" s="4">
        <f>IFERROR(Table2[[#This Row],[Units Produced]]/Table2[[#This Row],[Production Time Hours]],"")</f>
        <v>11.861861861861861</v>
      </c>
      <c r="L2226">
        <v>38.369999999999997</v>
      </c>
      <c r="M2226">
        <v>25.41</v>
      </c>
      <c r="N2226">
        <v>261.43</v>
      </c>
      <c r="O2226">
        <v>3</v>
      </c>
      <c r="P2226">
        <v>4.1100000000000003</v>
      </c>
      <c r="Q2226">
        <v>0.8</v>
      </c>
      <c r="R2226">
        <v>2.2400000000000002</v>
      </c>
      <c r="S2226">
        <v>1.6E-2</v>
      </c>
      <c r="U2226">
        <v>2</v>
      </c>
      <c r="V2226">
        <v>19.5</v>
      </c>
      <c r="W2226">
        <v>59.9</v>
      </c>
    </row>
    <row r="2227" spans="1:23" ht="16.5" x14ac:dyDescent="0.3">
      <c r="A2227" s="3">
        <v>2226</v>
      </c>
      <c r="B2227" s="1">
        <v>46056</v>
      </c>
      <c r="C2227" s="1" t="s">
        <v>57</v>
      </c>
      <c r="D2227" t="s">
        <v>26</v>
      </c>
      <c r="E2227">
        <v>13</v>
      </c>
      <c r="F2227" t="s">
        <v>25</v>
      </c>
      <c r="G2227">
        <v>92</v>
      </c>
      <c r="H2227">
        <v>5</v>
      </c>
      <c r="I2227" s="2">
        <f>IFERROR(Table2[[#This Row],[Defects]]/Table2[[#This Row],[Units Produced]],"")</f>
        <v>5.434782608695652E-2</v>
      </c>
      <c r="J2227">
        <v>50</v>
      </c>
      <c r="K2227" s="4">
        <f>IFERROR(Table2[[#This Row],[Units Produced]]/Table2[[#This Row],[Production Time Hours]],"")</f>
        <v>1.84</v>
      </c>
      <c r="L2227">
        <v>11.08</v>
      </c>
      <c r="M2227">
        <v>21.36</v>
      </c>
      <c r="N2227">
        <v>453.87</v>
      </c>
      <c r="O2227">
        <v>1</v>
      </c>
      <c r="P2227">
        <v>0.21</v>
      </c>
      <c r="Q2227">
        <v>2.2999999999999998</v>
      </c>
      <c r="R2227">
        <v>1.42</v>
      </c>
      <c r="S2227">
        <v>1.7000000000000001E-2</v>
      </c>
      <c r="T2227">
        <v>0.61</v>
      </c>
      <c r="U2227">
        <v>2</v>
      </c>
      <c r="V2227">
        <v>22.3</v>
      </c>
      <c r="W2227">
        <v>37</v>
      </c>
    </row>
    <row r="2228" spans="1:23" ht="16.5" x14ac:dyDescent="0.3">
      <c r="A2228" s="3">
        <v>2227</v>
      </c>
      <c r="B2228" s="1">
        <v>46057</v>
      </c>
      <c r="C2228" s="1" t="s">
        <v>57</v>
      </c>
      <c r="D2228" t="s">
        <v>20</v>
      </c>
      <c r="E2228">
        <v>1</v>
      </c>
      <c r="F2228" t="s">
        <v>21</v>
      </c>
      <c r="G2228">
        <v>145</v>
      </c>
      <c r="H2228">
        <v>4</v>
      </c>
      <c r="I2228" s="2">
        <f>IFERROR(Table2[[#This Row],[Defects]]/Table2[[#This Row],[Units Produced]],"")</f>
        <v>2.7586206896551724E-2</v>
      </c>
      <c r="J2228">
        <v>23.61</v>
      </c>
      <c r="K2228" s="4">
        <f>IFERROR(Table2[[#This Row],[Units Produced]]/Table2[[#This Row],[Production Time Hours]],"")</f>
        <v>6.1414654807285052</v>
      </c>
      <c r="L2228">
        <v>27.14</v>
      </c>
      <c r="M2228">
        <v>26.29</v>
      </c>
      <c r="N2228">
        <v>334.13</v>
      </c>
      <c r="O2228">
        <v>4</v>
      </c>
      <c r="P2228">
        <v>4.84</v>
      </c>
      <c r="Q2228">
        <v>2.5499999999999998</v>
      </c>
      <c r="R2228">
        <v>1.26</v>
      </c>
      <c r="S2228">
        <v>1.2E-2</v>
      </c>
      <c r="T2228">
        <v>1.78</v>
      </c>
      <c r="U2228">
        <v>1</v>
      </c>
      <c r="V2228">
        <v>18.7</v>
      </c>
      <c r="W2228">
        <v>52.1</v>
      </c>
    </row>
    <row r="2229" spans="1:23" ht="16.5" x14ac:dyDescent="0.3">
      <c r="A2229" s="3">
        <v>2228</v>
      </c>
      <c r="B2229" s="1">
        <v>46058</v>
      </c>
      <c r="C2229" s="1" t="s">
        <v>57</v>
      </c>
      <c r="D2229" t="s">
        <v>26</v>
      </c>
      <c r="E2229">
        <v>16</v>
      </c>
      <c r="F2229" t="s">
        <v>23</v>
      </c>
      <c r="G2229">
        <v>107</v>
      </c>
      <c r="H2229">
        <v>9</v>
      </c>
      <c r="I2229" s="2">
        <f>IFERROR(Table2[[#This Row],[Defects]]/Table2[[#This Row],[Units Produced]],"")</f>
        <v>8.4112149532710276E-2</v>
      </c>
      <c r="J2229">
        <v>11.46</v>
      </c>
      <c r="K2229" s="4">
        <f>IFERROR(Table2[[#This Row],[Units Produced]]/Table2[[#This Row],[Production Time Hours]],"")</f>
        <v>9.336823734729494</v>
      </c>
      <c r="L2229">
        <v>20.05</v>
      </c>
      <c r="M2229">
        <v>16.170000000000002</v>
      </c>
      <c r="N2229">
        <v>450.61</v>
      </c>
      <c r="O2229">
        <v>4</v>
      </c>
      <c r="P2229">
        <v>0.12</v>
      </c>
      <c r="Q2229">
        <v>1.51</v>
      </c>
      <c r="R2229">
        <v>0.78</v>
      </c>
      <c r="S2229">
        <v>3.7999999999999999E-2</v>
      </c>
      <c r="T2229">
        <v>1.27</v>
      </c>
      <c r="U2229">
        <v>2</v>
      </c>
      <c r="V2229">
        <v>18.600000000000001</v>
      </c>
      <c r="W2229">
        <v>54.3</v>
      </c>
    </row>
    <row r="2230" spans="1:23" ht="16.5" x14ac:dyDescent="0.3">
      <c r="A2230" s="3">
        <v>2229</v>
      </c>
      <c r="B2230" s="1">
        <v>46059</v>
      </c>
      <c r="C2230" s="1" t="s">
        <v>57</v>
      </c>
      <c r="D2230" t="s">
        <v>26</v>
      </c>
      <c r="E2230">
        <v>16</v>
      </c>
      <c r="F2230" t="s">
        <v>23</v>
      </c>
      <c r="G2230">
        <v>55</v>
      </c>
      <c r="I2230" s="2">
        <f>IFERROR(Table2[[#This Row],[Defects]]/Table2[[#This Row],[Units Produced]],"")</f>
        <v>0</v>
      </c>
      <c r="J2230">
        <v>7.32</v>
      </c>
      <c r="K2230" s="4">
        <f>IFERROR(Table2[[#This Row],[Units Produced]]/Table2[[#This Row],[Production Time Hours]],"")</f>
        <v>7.5136612021857925</v>
      </c>
      <c r="L2230">
        <v>32.409999999999997</v>
      </c>
      <c r="M2230">
        <v>29.88</v>
      </c>
      <c r="N2230">
        <v>286.14999999999998</v>
      </c>
      <c r="O2230">
        <v>4</v>
      </c>
      <c r="Q2230">
        <v>1.4</v>
      </c>
      <c r="R2230">
        <v>1.83</v>
      </c>
      <c r="S2230">
        <v>4.7E-2</v>
      </c>
      <c r="T2230">
        <v>7.0000000000000007E-2</v>
      </c>
      <c r="U2230">
        <v>2</v>
      </c>
      <c r="V2230">
        <v>24.5</v>
      </c>
      <c r="W2230">
        <v>48.4</v>
      </c>
    </row>
    <row r="2231" spans="1:23" ht="16.5" x14ac:dyDescent="0.3">
      <c r="A2231" s="3">
        <v>2230</v>
      </c>
      <c r="B2231" s="1">
        <v>46060</v>
      </c>
      <c r="C2231" s="1" t="s">
        <v>57</v>
      </c>
      <c r="D2231" t="s">
        <v>27</v>
      </c>
      <c r="E2231">
        <v>19</v>
      </c>
      <c r="F2231" t="s">
        <v>23</v>
      </c>
      <c r="G2231">
        <v>178</v>
      </c>
      <c r="H2231">
        <v>7</v>
      </c>
      <c r="I2231" s="2">
        <f>IFERROR(Table2[[#This Row],[Defects]]/Table2[[#This Row],[Units Produced]],"")</f>
        <v>3.9325842696629212E-2</v>
      </c>
      <c r="J2231">
        <v>19.670000000000002</v>
      </c>
      <c r="K2231" s="4">
        <f>IFERROR(Table2[[#This Row],[Units Produced]]/Table2[[#This Row],[Production Time Hours]],"")</f>
        <v>9.0493136756481949</v>
      </c>
      <c r="L2231">
        <v>22.56</v>
      </c>
      <c r="M2231">
        <v>22.72</v>
      </c>
      <c r="N2231">
        <v>237.12</v>
      </c>
      <c r="O2231">
        <v>3</v>
      </c>
      <c r="P2231">
        <v>3.22</v>
      </c>
      <c r="Q2231">
        <v>1.06</v>
      </c>
      <c r="R2231">
        <v>1.57</v>
      </c>
      <c r="S2231">
        <v>1.2999999999999999E-2</v>
      </c>
      <c r="T2231">
        <v>1.26</v>
      </c>
      <c r="U2231">
        <v>0</v>
      </c>
      <c r="V2231">
        <v>23.9</v>
      </c>
      <c r="W2231">
        <v>38.9</v>
      </c>
    </row>
    <row r="2232" spans="1:23" ht="16.5" x14ac:dyDescent="0.3">
      <c r="A2232" s="3">
        <v>2231</v>
      </c>
      <c r="B2232" s="1">
        <v>46061</v>
      </c>
      <c r="C2232" s="1" t="s">
        <v>57</v>
      </c>
      <c r="D2232" t="s">
        <v>20</v>
      </c>
      <c r="E2232">
        <v>2</v>
      </c>
      <c r="F2232" t="s">
        <v>25</v>
      </c>
      <c r="G2232">
        <v>92</v>
      </c>
      <c r="H2232">
        <v>6</v>
      </c>
      <c r="I2232" s="2">
        <f>IFERROR(Table2[[#This Row],[Defects]]/Table2[[#This Row],[Units Produced]],"")</f>
        <v>6.5217391304347824E-2</v>
      </c>
      <c r="J2232">
        <v>4.9400000000000004</v>
      </c>
      <c r="K2232" s="4">
        <f>IFERROR(Table2[[#This Row],[Units Produced]]/Table2[[#This Row],[Production Time Hours]],"")</f>
        <v>18.623481781376515</v>
      </c>
      <c r="L2232">
        <v>36.15</v>
      </c>
      <c r="M2232">
        <v>28.38</v>
      </c>
      <c r="N2232">
        <v>314.08</v>
      </c>
      <c r="O2232">
        <v>3</v>
      </c>
      <c r="P2232">
        <v>3.17</v>
      </c>
      <c r="Q2232">
        <v>2.4900000000000002</v>
      </c>
      <c r="R2232">
        <v>1.74</v>
      </c>
      <c r="S2232">
        <v>1.7000000000000001E-2</v>
      </c>
      <c r="T2232">
        <v>1.37</v>
      </c>
      <c r="U2232">
        <v>0</v>
      </c>
      <c r="V2232">
        <v>19.399999999999999</v>
      </c>
      <c r="W2232">
        <v>34.799999999999997</v>
      </c>
    </row>
    <row r="2233" spans="1:23" ht="16.5" x14ac:dyDescent="0.3">
      <c r="A2233" s="3">
        <v>2232</v>
      </c>
      <c r="B2233" s="1">
        <v>46062</v>
      </c>
      <c r="C2233" s="1" t="s">
        <v>57</v>
      </c>
      <c r="D2233" t="s">
        <v>22</v>
      </c>
      <c r="E2233">
        <v>7</v>
      </c>
      <c r="F2233" t="s">
        <v>21</v>
      </c>
      <c r="G2233">
        <v>70</v>
      </c>
      <c r="H2233">
        <v>0</v>
      </c>
      <c r="I2233" s="2">
        <f>IFERROR(Table2[[#This Row],[Defects]]/Table2[[#This Row],[Units Produced]],"")</f>
        <v>0</v>
      </c>
      <c r="J2233">
        <v>12.66</v>
      </c>
      <c r="K2233" s="4">
        <f>IFERROR(Table2[[#This Row],[Units Produced]]/Table2[[#This Row],[Production Time Hours]],"")</f>
        <v>5.5292259083728279</v>
      </c>
      <c r="L2233">
        <v>15.88</v>
      </c>
      <c r="M2233">
        <v>22.22</v>
      </c>
      <c r="N2233">
        <v>254.12</v>
      </c>
      <c r="O2233">
        <v>2</v>
      </c>
      <c r="Q2233">
        <v>1.25</v>
      </c>
      <c r="R2233">
        <v>2.17</v>
      </c>
      <c r="S2233">
        <v>2.5000000000000001E-2</v>
      </c>
      <c r="T2233">
        <v>1.72</v>
      </c>
      <c r="U2233">
        <v>1</v>
      </c>
      <c r="V2233">
        <v>20.100000000000001</v>
      </c>
      <c r="W2233">
        <v>34.700000000000003</v>
      </c>
    </row>
    <row r="2234" spans="1:23" ht="16.5" x14ac:dyDescent="0.3">
      <c r="A2234" s="3">
        <v>2233</v>
      </c>
      <c r="B2234" s="1">
        <v>46063</v>
      </c>
      <c r="C2234" s="1" t="s">
        <v>57</v>
      </c>
      <c r="D2234" t="s">
        <v>27</v>
      </c>
      <c r="E2234">
        <v>19</v>
      </c>
      <c r="F2234" t="s">
        <v>25</v>
      </c>
      <c r="G2234">
        <v>61</v>
      </c>
      <c r="H2234">
        <v>6</v>
      </c>
      <c r="I2234" s="2">
        <f>IFERROR(Table2[[#This Row],[Defects]]/Table2[[#This Row],[Units Produced]],"")</f>
        <v>9.8360655737704916E-2</v>
      </c>
      <c r="J2234">
        <v>10.64</v>
      </c>
      <c r="K2234" s="4">
        <f>IFERROR(Table2[[#This Row],[Units Produced]]/Table2[[#This Row],[Production Time Hours]],"")</f>
        <v>5.7330827067669166</v>
      </c>
      <c r="L2234">
        <v>40.4</v>
      </c>
      <c r="M2234">
        <v>18.690000000000001</v>
      </c>
      <c r="N2234">
        <v>227.54</v>
      </c>
      <c r="O2234">
        <v>4</v>
      </c>
      <c r="P2234">
        <v>1.52</v>
      </c>
      <c r="Q2234">
        <v>0.74</v>
      </c>
      <c r="R2234">
        <v>2.09</v>
      </c>
      <c r="S2234">
        <v>2.1000000000000001E-2</v>
      </c>
      <c r="T2234">
        <v>1.74</v>
      </c>
      <c r="U2234">
        <v>2</v>
      </c>
      <c r="V2234">
        <v>22.2</v>
      </c>
      <c r="W2234">
        <v>38.6</v>
      </c>
    </row>
    <row r="2235" spans="1:23" ht="16.5" x14ac:dyDescent="0.3">
      <c r="A2235" s="3">
        <v>2234</v>
      </c>
      <c r="B2235" s="1">
        <v>46064</v>
      </c>
      <c r="C2235" s="1" t="s">
        <v>57</v>
      </c>
      <c r="D2235" t="s">
        <v>22</v>
      </c>
      <c r="E2235">
        <v>6</v>
      </c>
      <c r="F2235" t="s">
        <v>25</v>
      </c>
      <c r="G2235">
        <v>169</v>
      </c>
      <c r="I2235" s="2">
        <f>IFERROR(Table2[[#This Row],[Defects]]/Table2[[#This Row],[Units Produced]],"")</f>
        <v>0</v>
      </c>
      <c r="J2235">
        <v>3.91</v>
      </c>
      <c r="K2235" s="4">
        <f>IFERROR(Table2[[#This Row],[Units Produced]]/Table2[[#This Row],[Production Time Hours]],"")</f>
        <v>43.222506393861892</v>
      </c>
      <c r="L2235">
        <v>31.83</v>
      </c>
      <c r="M2235">
        <v>19.829999999999998</v>
      </c>
      <c r="N2235">
        <v>142.63999999999999</v>
      </c>
      <c r="O2235">
        <v>4</v>
      </c>
      <c r="P2235">
        <v>2.42</v>
      </c>
      <c r="Q2235">
        <v>2.17</v>
      </c>
      <c r="R2235">
        <v>0.7</v>
      </c>
      <c r="S2235">
        <v>3.5000000000000003E-2</v>
      </c>
      <c r="T2235">
        <v>0.67</v>
      </c>
      <c r="U2235">
        <v>1</v>
      </c>
      <c r="V2235">
        <v>24.4</v>
      </c>
      <c r="W2235">
        <v>41.7</v>
      </c>
    </row>
    <row r="2236" spans="1:23" ht="16.5" x14ac:dyDescent="0.3">
      <c r="A2236" s="3">
        <v>2235</v>
      </c>
      <c r="B2236" s="1">
        <v>46065</v>
      </c>
      <c r="C2236" s="1" t="s">
        <v>57</v>
      </c>
      <c r="D2236" t="s">
        <v>26</v>
      </c>
      <c r="E2236">
        <v>15</v>
      </c>
      <c r="F2236" t="s">
        <v>25</v>
      </c>
      <c r="G2236">
        <v>129</v>
      </c>
      <c r="H2236">
        <v>9</v>
      </c>
      <c r="I2236" s="2">
        <f>IFERROR(Table2[[#This Row],[Defects]]/Table2[[#This Row],[Units Produced]],"")</f>
        <v>6.9767441860465115E-2</v>
      </c>
      <c r="J2236">
        <v>16.53</v>
      </c>
      <c r="K2236" s="4">
        <f>IFERROR(Table2[[#This Row],[Units Produced]]/Table2[[#This Row],[Production Time Hours]],"")</f>
        <v>7.8039927404718687</v>
      </c>
      <c r="L2236">
        <v>40.06</v>
      </c>
      <c r="M2236">
        <v>28.47</v>
      </c>
      <c r="N2236">
        <v>288.77999999999997</v>
      </c>
      <c r="O2236">
        <v>1</v>
      </c>
      <c r="P2236">
        <v>4.2699999999999996</v>
      </c>
      <c r="R2236">
        <v>0.59</v>
      </c>
      <c r="S2236">
        <v>1.2E-2</v>
      </c>
      <c r="T2236">
        <v>7.0000000000000007E-2</v>
      </c>
      <c r="U2236">
        <v>1</v>
      </c>
      <c r="V2236">
        <v>23.7</v>
      </c>
      <c r="W2236">
        <v>32.6</v>
      </c>
    </row>
    <row r="2237" spans="1:23" ht="16.5" x14ac:dyDescent="0.3">
      <c r="A2237" s="3">
        <v>2236</v>
      </c>
      <c r="B2237" s="1">
        <v>46066</v>
      </c>
      <c r="C2237" s="1" t="s">
        <v>57</v>
      </c>
      <c r="D2237" t="s">
        <v>22</v>
      </c>
      <c r="E2237">
        <v>6</v>
      </c>
      <c r="F2237" t="s">
        <v>25</v>
      </c>
      <c r="G2237">
        <v>191</v>
      </c>
      <c r="H2237">
        <v>0</v>
      </c>
      <c r="I2237" s="2">
        <f>IFERROR(Table2[[#This Row],[Defects]]/Table2[[#This Row],[Units Produced]],"")</f>
        <v>0</v>
      </c>
      <c r="J2237">
        <v>21.31</v>
      </c>
      <c r="K2237" s="4">
        <f>IFERROR(Table2[[#This Row],[Units Produced]]/Table2[[#This Row],[Production Time Hours]],"")</f>
        <v>8.9629282027217272</v>
      </c>
      <c r="L2237">
        <v>29.54</v>
      </c>
      <c r="M2237">
        <v>25.51</v>
      </c>
      <c r="N2237">
        <v>355.64</v>
      </c>
      <c r="O2237">
        <v>3</v>
      </c>
      <c r="P2237">
        <v>3.78</v>
      </c>
      <c r="Q2237">
        <v>0.24</v>
      </c>
      <c r="R2237">
        <v>1.55</v>
      </c>
      <c r="S2237">
        <v>3.3000000000000002E-2</v>
      </c>
      <c r="T2237">
        <v>0.82</v>
      </c>
      <c r="U2237">
        <v>1</v>
      </c>
      <c r="V2237">
        <v>19</v>
      </c>
      <c r="W2237">
        <v>32.799999999999997</v>
      </c>
    </row>
    <row r="2238" spans="1:23" ht="16.5" x14ac:dyDescent="0.3">
      <c r="A2238" s="3">
        <v>2237</v>
      </c>
      <c r="B2238" s="1">
        <v>46067</v>
      </c>
      <c r="C2238" s="1" t="s">
        <v>57</v>
      </c>
      <c r="D2238" t="s">
        <v>22</v>
      </c>
      <c r="E2238">
        <v>5</v>
      </c>
      <c r="F2238" t="s">
        <v>23</v>
      </c>
      <c r="G2238">
        <v>186</v>
      </c>
      <c r="H2238">
        <v>1</v>
      </c>
      <c r="I2238" s="2">
        <f>IFERROR(Table2[[#This Row],[Defects]]/Table2[[#This Row],[Units Produced]],"")</f>
        <v>5.3763440860215058E-3</v>
      </c>
      <c r="J2238">
        <v>22.36</v>
      </c>
      <c r="K2238" s="4">
        <f>IFERROR(Table2[[#This Row],[Units Produced]]/Table2[[#This Row],[Production Time Hours]],"")</f>
        <v>8.3184257602862264</v>
      </c>
      <c r="L2238">
        <v>25.19</v>
      </c>
      <c r="M2238">
        <v>17.87</v>
      </c>
      <c r="N2238">
        <v>418.3</v>
      </c>
      <c r="O2238">
        <v>3</v>
      </c>
      <c r="P2238">
        <v>2.12</v>
      </c>
      <c r="Q2238">
        <v>2.04</v>
      </c>
      <c r="R2238">
        <v>0.75</v>
      </c>
      <c r="S2238">
        <v>3.2000000000000001E-2</v>
      </c>
      <c r="T2238">
        <v>1.25</v>
      </c>
      <c r="U2238">
        <v>2</v>
      </c>
      <c r="V2238">
        <v>21.2</v>
      </c>
      <c r="W2238">
        <v>54.8</v>
      </c>
    </row>
    <row r="2239" spans="1:23" ht="16.5" x14ac:dyDescent="0.3">
      <c r="A2239" s="3">
        <v>2238</v>
      </c>
      <c r="B2239" s="1">
        <v>46068</v>
      </c>
      <c r="C2239" s="1" t="s">
        <v>57</v>
      </c>
      <c r="D2239" t="s">
        <v>27</v>
      </c>
      <c r="E2239">
        <v>17</v>
      </c>
      <c r="F2239" t="s">
        <v>21</v>
      </c>
      <c r="G2239">
        <v>51</v>
      </c>
      <c r="H2239">
        <v>1</v>
      </c>
      <c r="I2239" s="2">
        <f>IFERROR(Table2[[#This Row],[Defects]]/Table2[[#This Row],[Units Produced]],"")</f>
        <v>1.9607843137254902E-2</v>
      </c>
      <c r="J2239">
        <v>13.79</v>
      </c>
      <c r="K2239" s="4">
        <f>IFERROR(Table2[[#This Row],[Units Produced]]/Table2[[#This Row],[Production Time Hours]],"")</f>
        <v>3.6983321247280641</v>
      </c>
      <c r="L2239">
        <v>19.489999999999998</v>
      </c>
      <c r="M2239">
        <v>20.260000000000002</v>
      </c>
      <c r="N2239">
        <v>447.41</v>
      </c>
      <c r="O2239">
        <v>1</v>
      </c>
      <c r="P2239">
        <v>4.26</v>
      </c>
      <c r="Q2239">
        <v>1.23</v>
      </c>
      <c r="R2239">
        <v>2.4500000000000002</v>
      </c>
      <c r="S2239">
        <v>1.2E-2</v>
      </c>
      <c r="T2239">
        <v>0.86</v>
      </c>
      <c r="U2239">
        <v>0</v>
      </c>
      <c r="V2239">
        <v>24.3</v>
      </c>
      <c r="W2239">
        <v>36.799999999999997</v>
      </c>
    </row>
    <row r="2240" spans="1:23" ht="16.5" x14ac:dyDescent="0.3">
      <c r="A2240" s="3">
        <v>2239</v>
      </c>
      <c r="B2240" s="1">
        <v>46069</v>
      </c>
      <c r="C2240" s="1" t="s">
        <v>57</v>
      </c>
      <c r="D2240" t="s">
        <v>20</v>
      </c>
      <c r="E2240">
        <v>2</v>
      </c>
      <c r="F2240" t="s">
        <v>21</v>
      </c>
      <c r="G2240">
        <v>110</v>
      </c>
      <c r="H2240">
        <v>2</v>
      </c>
      <c r="I2240" s="2">
        <f>IFERROR(Table2[[#This Row],[Defects]]/Table2[[#This Row],[Units Produced]],"")</f>
        <v>1.8181818181818181E-2</v>
      </c>
      <c r="J2240">
        <v>1.34</v>
      </c>
      <c r="K2240" s="4">
        <f>IFERROR(Table2[[#This Row],[Units Produced]]/Table2[[#This Row],[Production Time Hours]],"")</f>
        <v>82.089552238805965</v>
      </c>
      <c r="L2240">
        <v>45.43</v>
      </c>
      <c r="M2240">
        <v>15.49</v>
      </c>
      <c r="N2240">
        <v>167.91</v>
      </c>
      <c r="O2240">
        <v>2</v>
      </c>
      <c r="P2240">
        <v>2.41</v>
      </c>
      <c r="Q2240">
        <v>2.56</v>
      </c>
      <c r="R2240">
        <v>1.83</v>
      </c>
      <c r="S2240">
        <v>2.5000000000000001E-2</v>
      </c>
      <c r="T2240">
        <v>0.69</v>
      </c>
      <c r="U2240">
        <v>0</v>
      </c>
      <c r="V2240">
        <v>24</v>
      </c>
      <c r="W2240">
        <v>43.5</v>
      </c>
    </row>
    <row r="2241" spans="1:23" ht="16.5" x14ac:dyDescent="0.3">
      <c r="A2241" s="3">
        <v>2240</v>
      </c>
      <c r="B2241" s="1">
        <v>46070</v>
      </c>
      <c r="C2241" s="1" t="s">
        <v>57</v>
      </c>
      <c r="D2241" t="s">
        <v>20</v>
      </c>
      <c r="E2241">
        <v>1</v>
      </c>
      <c r="F2241" t="s">
        <v>23</v>
      </c>
      <c r="G2241">
        <v>84</v>
      </c>
      <c r="H2241">
        <v>8</v>
      </c>
      <c r="I2241" s="2">
        <f>IFERROR(Table2[[#This Row],[Defects]]/Table2[[#This Row],[Units Produced]],"")</f>
        <v>9.5238095238095233E-2</v>
      </c>
      <c r="J2241">
        <v>9.89</v>
      </c>
      <c r="K2241" s="4">
        <f>IFERROR(Table2[[#This Row],[Units Produced]]/Table2[[#This Row],[Production Time Hours]],"")</f>
        <v>8.4934277047522748</v>
      </c>
      <c r="L2241">
        <v>27.47</v>
      </c>
      <c r="M2241">
        <v>24.62</v>
      </c>
      <c r="N2241">
        <v>254.46</v>
      </c>
      <c r="O2241">
        <v>1</v>
      </c>
      <c r="P2241">
        <v>2.65</v>
      </c>
      <c r="Q2241">
        <v>2.83</v>
      </c>
      <c r="R2241">
        <v>2.25</v>
      </c>
      <c r="S2241">
        <v>4.7E-2</v>
      </c>
      <c r="T2241">
        <v>0.89</v>
      </c>
      <c r="U2241">
        <v>1</v>
      </c>
      <c r="V2241">
        <v>23.4</v>
      </c>
      <c r="W2241">
        <v>33.9</v>
      </c>
    </row>
    <row r="2242" spans="1:23" ht="16.5" x14ac:dyDescent="0.3">
      <c r="A2242" s="3">
        <v>2241</v>
      </c>
      <c r="B2242" s="1">
        <v>46071</v>
      </c>
      <c r="C2242" s="1" t="s">
        <v>57</v>
      </c>
      <c r="D2242" t="s">
        <v>27</v>
      </c>
      <c r="E2242">
        <v>18</v>
      </c>
      <c r="F2242" t="s">
        <v>25</v>
      </c>
      <c r="G2242">
        <v>135</v>
      </c>
      <c r="H2242">
        <v>3</v>
      </c>
      <c r="I2242" s="2">
        <f>IFERROR(Table2[[#This Row],[Defects]]/Table2[[#This Row],[Units Produced]],"")</f>
        <v>2.2222222222222223E-2</v>
      </c>
      <c r="J2242">
        <v>13.64</v>
      </c>
      <c r="K2242" s="4">
        <f>IFERROR(Table2[[#This Row],[Units Produced]]/Table2[[#This Row],[Production Time Hours]],"")</f>
        <v>9.8973607038123159</v>
      </c>
      <c r="L2242">
        <v>29.02</v>
      </c>
      <c r="M2242">
        <v>20.59</v>
      </c>
      <c r="N2242">
        <v>344.5</v>
      </c>
      <c r="O2242">
        <v>2</v>
      </c>
      <c r="P2242">
        <v>2.93</v>
      </c>
      <c r="Q2242">
        <v>2.9</v>
      </c>
      <c r="R2242">
        <v>0.55000000000000004</v>
      </c>
      <c r="S2242">
        <v>1.7999999999999999E-2</v>
      </c>
      <c r="T2242">
        <v>1.2</v>
      </c>
      <c r="U2242">
        <v>1</v>
      </c>
      <c r="V2242">
        <v>24.1</v>
      </c>
      <c r="W2242">
        <v>38.4</v>
      </c>
    </row>
    <row r="2243" spans="1:23" ht="16.5" x14ac:dyDescent="0.3">
      <c r="A2243" s="3">
        <v>2242</v>
      </c>
      <c r="B2243" s="1">
        <v>46072</v>
      </c>
      <c r="C2243" s="1" t="s">
        <v>57</v>
      </c>
      <c r="D2243" t="s">
        <v>22</v>
      </c>
      <c r="E2243">
        <v>7</v>
      </c>
      <c r="F2243" t="s">
        <v>21</v>
      </c>
      <c r="G2243">
        <v>182</v>
      </c>
      <c r="H2243">
        <v>0</v>
      </c>
      <c r="I2243" s="2">
        <f>IFERROR(Table2[[#This Row],[Defects]]/Table2[[#This Row],[Units Produced]],"")</f>
        <v>0</v>
      </c>
      <c r="J2243">
        <v>23.27</v>
      </c>
      <c r="K2243" s="4">
        <f>IFERROR(Table2[[#This Row],[Units Produced]]/Table2[[#This Row],[Production Time Hours]],"")</f>
        <v>7.8212290502793298</v>
      </c>
      <c r="L2243">
        <v>31.08</v>
      </c>
      <c r="M2243">
        <v>15.82</v>
      </c>
      <c r="N2243">
        <v>354.3</v>
      </c>
      <c r="O2243">
        <v>3</v>
      </c>
      <c r="P2243">
        <v>1.86</v>
      </c>
      <c r="Q2243">
        <v>2.97</v>
      </c>
      <c r="R2243">
        <v>1.42</v>
      </c>
      <c r="S2243">
        <v>4.7E-2</v>
      </c>
      <c r="T2243">
        <v>1.53</v>
      </c>
      <c r="U2243">
        <v>2</v>
      </c>
      <c r="V2243">
        <v>24.2</v>
      </c>
      <c r="W2243">
        <v>41.7</v>
      </c>
    </row>
    <row r="2244" spans="1:23" ht="16.5" x14ac:dyDescent="0.3">
      <c r="A2244" s="3">
        <v>2243</v>
      </c>
      <c r="B2244" s="1">
        <v>46073</v>
      </c>
      <c r="C2244" s="1" t="s">
        <v>57</v>
      </c>
      <c r="D2244" t="s">
        <v>22</v>
      </c>
      <c r="E2244">
        <v>5</v>
      </c>
      <c r="F2244" t="s">
        <v>25</v>
      </c>
      <c r="G2244">
        <v>99</v>
      </c>
      <c r="H2244">
        <v>5</v>
      </c>
      <c r="I2244" s="2">
        <f>IFERROR(Table2[[#This Row],[Defects]]/Table2[[#This Row],[Units Produced]],"")</f>
        <v>5.0505050505050504E-2</v>
      </c>
      <c r="J2244">
        <v>11.21</v>
      </c>
      <c r="K2244" s="4">
        <f>IFERROR(Table2[[#This Row],[Units Produced]]/Table2[[#This Row],[Production Time Hours]],"")</f>
        <v>8.831400535236396</v>
      </c>
      <c r="L2244">
        <v>30.79</v>
      </c>
      <c r="M2244">
        <v>27.37</v>
      </c>
      <c r="N2244">
        <v>448.06</v>
      </c>
      <c r="O2244">
        <v>2</v>
      </c>
      <c r="P2244">
        <v>1.44</v>
      </c>
      <c r="Q2244">
        <v>2.57</v>
      </c>
      <c r="R2244">
        <v>1.42</v>
      </c>
      <c r="S2244">
        <v>3.9E-2</v>
      </c>
      <c r="T2244">
        <v>0.03</v>
      </c>
      <c r="U2244">
        <v>1</v>
      </c>
      <c r="V2244">
        <v>19.5</v>
      </c>
      <c r="W2244">
        <v>51.9</v>
      </c>
    </row>
    <row r="2245" spans="1:23" ht="16.5" x14ac:dyDescent="0.3">
      <c r="A2245" s="3">
        <v>2244</v>
      </c>
      <c r="B2245" s="1">
        <v>46074</v>
      </c>
      <c r="C2245" s="1" t="s">
        <v>57</v>
      </c>
      <c r="D2245" t="s">
        <v>22</v>
      </c>
      <c r="E2245">
        <v>6</v>
      </c>
      <c r="F2245" t="s">
        <v>25</v>
      </c>
      <c r="G2245">
        <v>104</v>
      </c>
      <c r="I2245" s="2">
        <f>IFERROR(Table2[[#This Row],[Defects]]/Table2[[#This Row],[Units Produced]],"")</f>
        <v>0</v>
      </c>
      <c r="J2245">
        <v>9.1</v>
      </c>
      <c r="K2245" s="4">
        <f>IFERROR(Table2[[#This Row],[Units Produced]]/Table2[[#This Row],[Production Time Hours]],"")</f>
        <v>11.428571428571429</v>
      </c>
      <c r="L2245">
        <v>33.479999999999997</v>
      </c>
      <c r="M2245">
        <v>21.48</v>
      </c>
      <c r="N2245">
        <v>307.27</v>
      </c>
      <c r="O2245">
        <v>1</v>
      </c>
      <c r="P2245">
        <v>3.39</v>
      </c>
      <c r="Q2245">
        <v>1.1000000000000001</v>
      </c>
      <c r="R2245">
        <v>0.99</v>
      </c>
      <c r="S2245">
        <v>0.02</v>
      </c>
      <c r="T2245">
        <v>1.25</v>
      </c>
      <c r="U2245">
        <v>0</v>
      </c>
      <c r="V2245">
        <v>21.8</v>
      </c>
      <c r="W2245">
        <v>49</v>
      </c>
    </row>
    <row r="2246" spans="1:23" ht="16.5" x14ac:dyDescent="0.3">
      <c r="A2246" s="3">
        <v>2245</v>
      </c>
      <c r="B2246" s="1">
        <v>46075</v>
      </c>
      <c r="C2246" s="1" t="s">
        <v>57</v>
      </c>
      <c r="D2246" t="s">
        <v>22</v>
      </c>
      <c r="E2246">
        <v>8</v>
      </c>
      <c r="F2246" t="s">
        <v>21</v>
      </c>
      <c r="G2246">
        <v>170</v>
      </c>
      <c r="H2246">
        <v>5</v>
      </c>
      <c r="I2246" s="2">
        <f>IFERROR(Table2[[#This Row],[Defects]]/Table2[[#This Row],[Units Produced]],"")</f>
        <v>2.9411764705882353E-2</v>
      </c>
      <c r="J2246">
        <v>22.23</v>
      </c>
      <c r="K2246" s="4">
        <f>IFERROR(Table2[[#This Row],[Units Produced]]/Table2[[#This Row],[Production Time Hours]],"")</f>
        <v>7.6473234367971212</v>
      </c>
      <c r="L2246">
        <v>15.39</v>
      </c>
      <c r="M2246">
        <v>26.21</v>
      </c>
      <c r="N2246">
        <v>318</v>
      </c>
      <c r="O2246">
        <v>3</v>
      </c>
      <c r="P2246">
        <v>0.79</v>
      </c>
      <c r="Q2246">
        <v>0.77</v>
      </c>
      <c r="R2246">
        <v>0.67</v>
      </c>
      <c r="S2246">
        <v>0.01</v>
      </c>
      <c r="T2246">
        <v>0.25</v>
      </c>
      <c r="U2246">
        <v>2</v>
      </c>
      <c r="V2246">
        <v>18.7</v>
      </c>
      <c r="W2246">
        <v>31.9</v>
      </c>
    </row>
    <row r="2247" spans="1:23" ht="16.5" x14ac:dyDescent="0.3">
      <c r="A2247" s="3">
        <v>2246</v>
      </c>
      <c r="B2247" s="1">
        <v>46076</v>
      </c>
      <c r="C2247" s="1" t="s">
        <v>57</v>
      </c>
      <c r="D2247" t="s">
        <v>22</v>
      </c>
      <c r="E2247">
        <v>6</v>
      </c>
      <c r="F2247" t="s">
        <v>23</v>
      </c>
      <c r="G2247">
        <v>93</v>
      </c>
      <c r="H2247">
        <v>0</v>
      </c>
      <c r="I2247" s="2">
        <f>IFERROR(Table2[[#This Row],[Defects]]/Table2[[#This Row],[Units Produced]],"")</f>
        <v>0</v>
      </c>
      <c r="J2247">
        <v>11.15</v>
      </c>
      <c r="K2247" s="4">
        <f>IFERROR(Table2[[#This Row],[Units Produced]]/Table2[[#This Row],[Production Time Hours]],"")</f>
        <v>8.3408071748878925</v>
      </c>
      <c r="L2247">
        <v>43.35</v>
      </c>
      <c r="M2247">
        <v>24.01</v>
      </c>
      <c r="N2247">
        <v>243.65</v>
      </c>
      <c r="O2247">
        <v>1</v>
      </c>
      <c r="P2247">
        <v>2.5</v>
      </c>
      <c r="Q2247">
        <v>0.61</v>
      </c>
      <c r="R2247">
        <v>1.06</v>
      </c>
      <c r="S2247">
        <v>2.7E-2</v>
      </c>
      <c r="T2247">
        <v>1.7</v>
      </c>
      <c r="U2247">
        <v>2</v>
      </c>
      <c r="V2247">
        <v>24.4</v>
      </c>
      <c r="W2247">
        <v>47.2</v>
      </c>
    </row>
    <row r="2248" spans="1:23" ht="16.5" x14ac:dyDescent="0.3">
      <c r="A2248" s="3">
        <v>2247</v>
      </c>
      <c r="B2248" s="1">
        <v>46077</v>
      </c>
      <c r="C2248" s="1" t="s">
        <v>57</v>
      </c>
      <c r="D2248" t="s">
        <v>20</v>
      </c>
      <c r="E2248">
        <v>2</v>
      </c>
      <c r="F2248" t="s">
        <v>21</v>
      </c>
      <c r="G2248">
        <v>118</v>
      </c>
      <c r="H2248">
        <v>7</v>
      </c>
      <c r="I2248" s="2">
        <f>IFERROR(Table2[[#This Row],[Defects]]/Table2[[#This Row],[Units Produced]],"")</f>
        <v>5.9322033898305086E-2</v>
      </c>
      <c r="J2248">
        <v>22.99</v>
      </c>
      <c r="K2248" s="4">
        <f>IFERROR(Table2[[#This Row],[Units Produced]]/Table2[[#This Row],[Production Time Hours]],"")</f>
        <v>5.1326663766855161</v>
      </c>
      <c r="L2248">
        <v>23.77</v>
      </c>
      <c r="M2248">
        <v>22.05</v>
      </c>
      <c r="N2248">
        <v>482.82</v>
      </c>
      <c r="O2248">
        <v>1</v>
      </c>
      <c r="P2248">
        <v>1.59</v>
      </c>
      <c r="Q2248">
        <v>2.2200000000000002</v>
      </c>
      <c r="R2248">
        <v>1.86</v>
      </c>
      <c r="S2248">
        <v>3.4000000000000002E-2</v>
      </c>
      <c r="T2248">
        <v>1.1100000000000001</v>
      </c>
      <c r="U2248">
        <v>2</v>
      </c>
      <c r="V2248">
        <v>22.9</v>
      </c>
      <c r="W2248">
        <v>48.9</v>
      </c>
    </row>
    <row r="2249" spans="1:23" ht="16.5" x14ac:dyDescent="0.3">
      <c r="A2249" s="3">
        <v>2248</v>
      </c>
      <c r="B2249" s="1">
        <v>46078</v>
      </c>
      <c r="C2249" s="1" t="s">
        <v>57</v>
      </c>
      <c r="D2249" t="s">
        <v>26</v>
      </c>
      <c r="E2249">
        <v>15</v>
      </c>
      <c r="F2249" t="s">
        <v>25</v>
      </c>
      <c r="G2249">
        <v>56</v>
      </c>
      <c r="H2249">
        <v>9</v>
      </c>
      <c r="I2249" s="2">
        <f>IFERROR(Table2[[#This Row],[Defects]]/Table2[[#This Row],[Units Produced]],"")</f>
        <v>0.16071428571428573</v>
      </c>
      <c r="J2249">
        <v>8.31</v>
      </c>
      <c r="K2249" s="4">
        <f>IFERROR(Table2[[#This Row],[Units Produced]]/Table2[[#This Row],[Production Time Hours]],"")</f>
        <v>6.7388688327316482</v>
      </c>
      <c r="L2249">
        <v>16.100000000000001</v>
      </c>
      <c r="M2249">
        <v>16.57</v>
      </c>
      <c r="N2249">
        <v>185.49</v>
      </c>
      <c r="O2249">
        <v>1</v>
      </c>
      <c r="P2249">
        <v>1.9</v>
      </c>
      <c r="Q2249">
        <v>1.92</v>
      </c>
      <c r="R2249">
        <v>0.56999999999999995</v>
      </c>
      <c r="S2249">
        <v>1.4E-2</v>
      </c>
      <c r="T2249">
        <v>0.8</v>
      </c>
      <c r="U2249">
        <v>0</v>
      </c>
      <c r="V2249">
        <v>18.100000000000001</v>
      </c>
      <c r="W2249">
        <v>47.8</v>
      </c>
    </row>
    <row r="2250" spans="1:23" ht="16.5" x14ac:dyDescent="0.3">
      <c r="A2250" s="3">
        <v>2249</v>
      </c>
      <c r="B2250" s="1">
        <v>46079</v>
      </c>
      <c r="C2250" s="1" t="s">
        <v>57</v>
      </c>
      <c r="D2250" t="s">
        <v>20</v>
      </c>
      <c r="E2250">
        <v>2</v>
      </c>
      <c r="F2250" t="s">
        <v>23</v>
      </c>
      <c r="G2250">
        <v>178</v>
      </c>
      <c r="H2250">
        <v>7</v>
      </c>
      <c r="I2250" s="2">
        <f>IFERROR(Table2[[#This Row],[Defects]]/Table2[[#This Row],[Units Produced]],"")</f>
        <v>3.9325842696629212E-2</v>
      </c>
      <c r="J2250">
        <v>18.149999999999999</v>
      </c>
      <c r="K2250" s="4">
        <f>IFERROR(Table2[[#This Row],[Units Produced]]/Table2[[#This Row],[Production Time Hours]],"")</f>
        <v>9.8071625344352622</v>
      </c>
      <c r="L2250">
        <v>16.86</v>
      </c>
      <c r="M2250">
        <v>24.44</v>
      </c>
      <c r="N2250">
        <v>390.28</v>
      </c>
      <c r="O2250">
        <v>1</v>
      </c>
      <c r="P2250">
        <v>2.31</v>
      </c>
      <c r="R2250">
        <v>1.5</v>
      </c>
      <c r="S2250">
        <v>1.2999999999999999E-2</v>
      </c>
      <c r="T2250">
        <v>1.61</v>
      </c>
      <c r="U2250">
        <v>1</v>
      </c>
      <c r="V2250">
        <v>18.2</v>
      </c>
      <c r="W2250">
        <v>30.1</v>
      </c>
    </row>
    <row r="2251" spans="1:23" ht="16.5" x14ac:dyDescent="0.3">
      <c r="A2251" s="3">
        <v>2250</v>
      </c>
      <c r="B2251" s="1">
        <v>46080</v>
      </c>
      <c r="C2251" s="1" t="s">
        <v>57</v>
      </c>
      <c r="D2251" t="s">
        <v>20</v>
      </c>
      <c r="E2251">
        <v>4</v>
      </c>
      <c r="F2251" t="s">
        <v>25</v>
      </c>
      <c r="G2251">
        <v>186</v>
      </c>
      <c r="H2251">
        <v>6</v>
      </c>
      <c r="I2251" s="2">
        <f>IFERROR(Table2[[#This Row],[Defects]]/Table2[[#This Row],[Units Produced]],"")</f>
        <v>3.2258064516129031E-2</v>
      </c>
      <c r="J2251">
        <v>20.399999999999999</v>
      </c>
      <c r="K2251" s="4">
        <f>IFERROR(Table2[[#This Row],[Units Produced]]/Table2[[#This Row],[Production Time Hours]],"")</f>
        <v>9.1176470588235308</v>
      </c>
      <c r="L2251">
        <v>24.45</v>
      </c>
      <c r="M2251">
        <v>23.35</v>
      </c>
      <c r="N2251">
        <v>309.22000000000003</v>
      </c>
      <c r="O2251">
        <v>3</v>
      </c>
      <c r="P2251">
        <v>1.02</v>
      </c>
      <c r="Q2251">
        <v>1.24</v>
      </c>
      <c r="R2251">
        <v>1.39</v>
      </c>
      <c r="S2251">
        <v>1.2E-2</v>
      </c>
      <c r="T2251">
        <v>1.46</v>
      </c>
      <c r="U2251">
        <v>0</v>
      </c>
      <c r="V2251">
        <v>18.100000000000001</v>
      </c>
      <c r="W2251">
        <v>43.2</v>
      </c>
    </row>
    <row r="2252" spans="1:23" ht="16.5" x14ac:dyDescent="0.3">
      <c r="A2252" s="3">
        <v>2251</v>
      </c>
      <c r="B2252" s="1">
        <v>46081</v>
      </c>
      <c r="C2252" s="1" t="s">
        <v>57</v>
      </c>
      <c r="D2252" t="s">
        <v>20</v>
      </c>
      <c r="E2252">
        <v>4</v>
      </c>
      <c r="F2252" t="s">
        <v>25</v>
      </c>
      <c r="G2252">
        <v>101</v>
      </c>
      <c r="H2252">
        <v>7</v>
      </c>
      <c r="I2252" s="2">
        <f>IFERROR(Table2[[#This Row],[Defects]]/Table2[[#This Row],[Units Produced]],"")</f>
        <v>6.9306930693069313E-2</v>
      </c>
      <c r="J2252">
        <v>21.4</v>
      </c>
      <c r="K2252" s="4">
        <f>IFERROR(Table2[[#This Row],[Units Produced]]/Table2[[#This Row],[Production Time Hours]],"")</f>
        <v>4.7196261682242993</v>
      </c>
      <c r="L2252">
        <v>20.32</v>
      </c>
      <c r="M2252">
        <v>29.82</v>
      </c>
      <c r="N2252">
        <v>206.74</v>
      </c>
      <c r="O2252">
        <v>3</v>
      </c>
      <c r="P2252">
        <v>2.4500000000000002</v>
      </c>
      <c r="Q2252">
        <v>2.31</v>
      </c>
      <c r="R2252">
        <v>1.03</v>
      </c>
      <c r="S2252">
        <v>0.04</v>
      </c>
      <c r="T2252">
        <v>1.83</v>
      </c>
      <c r="U2252">
        <v>0</v>
      </c>
      <c r="V2252">
        <v>23.7</v>
      </c>
      <c r="W2252">
        <v>55.5</v>
      </c>
    </row>
    <row r="2253" spans="1:23" ht="16.5" x14ac:dyDescent="0.3">
      <c r="A2253" s="3">
        <v>2252</v>
      </c>
      <c r="B2253" s="1">
        <v>46082</v>
      </c>
      <c r="C2253" s="1" t="s">
        <v>58</v>
      </c>
      <c r="D2253" t="s">
        <v>26</v>
      </c>
      <c r="E2253">
        <v>13</v>
      </c>
      <c r="F2253" t="s">
        <v>23</v>
      </c>
      <c r="G2253">
        <v>132</v>
      </c>
      <c r="H2253">
        <v>8</v>
      </c>
      <c r="I2253" s="2">
        <f>IFERROR(Table2[[#This Row],[Defects]]/Table2[[#This Row],[Units Produced]],"")</f>
        <v>6.0606060606060608E-2</v>
      </c>
      <c r="J2253">
        <v>7.83</v>
      </c>
      <c r="K2253" s="4">
        <f>IFERROR(Table2[[#This Row],[Units Produced]]/Table2[[#This Row],[Production Time Hours]],"")</f>
        <v>16.85823754789272</v>
      </c>
      <c r="L2253">
        <v>43.39</v>
      </c>
      <c r="M2253">
        <v>23.74</v>
      </c>
      <c r="N2253">
        <v>179.24</v>
      </c>
      <c r="O2253">
        <v>3</v>
      </c>
      <c r="P2253">
        <v>3.67</v>
      </c>
      <c r="Q2253">
        <v>1.22</v>
      </c>
      <c r="R2253">
        <v>1.0900000000000001</v>
      </c>
      <c r="S2253">
        <v>4.1000000000000002E-2</v>
      </c>
      <c r="U2253">
        <v>2</v>
      </c>
      <c r="V2253">
        <v>18.899999999999999</v>
      </c>
      <c r="W2253">
        <v>58.1</v>
      </c>
    </row>
    <row r="2254" spans="1:23" ht="16.5" x14ac:dyDescent="0.3">
      <c r="A2254" s="3">
        <v>2253</v>
      </c>
      <c r="B2254" s="1">
        <v>46083</v>
      </c>
      <c r="C2254" s="1" t="s">
        <v>58</v>
      </c>
      <c r="D2254" t="s">
        <v>20</v>
      </c>
      <c r="E2254">
        <v>1</v>
      </c>
      <c r="F2254" t="s">
        <v>23</v>
      </c>
      <c r="G2254">
        <v>160</v>
      </c>
      <c r="H2254">
        <v>5</v>
      </c>
      <c r="I2254" s="2">
        <f>IFERROR(Table2[[#This Row],[Defects]]/Table2[[#This Row],[Units Produced]],"")</f>
        <v>3.125E-2</v>
      </c>
      <c r="J2254">
        <v>23.63</v>
      </c>
      <c r="K2254" s="4">
        <f>IFERROR(Table2[[#This Row],[Units Produced]]/Table2[[#This Row],[Production Time Hours]],"")</f>
        <v>6.7710537452391035</v>
      </c>
      <c r="L2254">
        <v>45.16</v>
      </c>
      <c r="M2254">
        <v>23.14</v>
      </c>
      <c r="N2254">
        <v>334.36</v>
      </c>
      <c r="O2254">
        <v>2</v>
      </c>
      <c r="P2254">
        <v>1.17</v>
      </c>
      <c r="Q2254">
        <v>1.34</v>
      </c>
      <c r="R2254">
        <v>0.94</v>
      </c>
      <c r="S2254">
        <v>3.6999999999999998E-2</v>
      </c>
      <c r="T2254">
        <v>0.34</v>
      </c>
      <c r="U2254">
        <v>0</v>
      </c>
      <c r="V2254">
        <v>19.2</v>
      </c>
      <c r="W2254">
        <v>44</v>
      </c>
    </row>
    <row r="2255" spans="1:23" ht="16.5" x14ac:dyDescent="0.3">
      <c r="A2255" s="3">
        <v>2254</v>
      </c>
      <c r="B2255" s="1">
        <v>46084</v>
      </c>
      <c r="C2255" s="1" t="s">
        <v>58</v>
      </c>
      <c r="D2255" t="s">
        <v>26</v>
      </c>
      <c r="E2255">
        <v>16</v>
      </c>
      <c r="F2255" t="s">
        <v>21</v>
      </c>
      <c r="G2255">
        <v>85</v>
      </c>
      <c r="I2255" s="2">
        <f>IFERROR(Table2[[#This Row],[Defects]]/Table2[[#This Row],[Units Produced]],"")</f>
        <v>0</v>
      </c>
      <c r="J2255">
        <v>18.079999999999998</v>
      </c>
      <c r="K2255" s="4">
        <f>IFERROR(Table2[[#This Row],[Units Produced]]/Table2[[#This Row],[Production Time Hours]],"")</f>
        <v>4.7013274336283191</v>
      </c>
      <c r="L2255">
        <v>38.479999999999997</v>
      </c>
      <c r="M2255">
        <v>29.11</v>
      </c>
      <c r="N2255">
        <v>118.08</v>
      </c>
      <c r="O2255">
        <v>1</v>
      </c>
      <c r="P2255">
        <v>4.26</v>
      </c>
      <c r="Q2255">
        <v>1.01</v>
      </c>
      <c r="R2255">
        <v>1.8</v>
      </c>
      <c r="S2255">
        <v>3.9E-2</v>
      </c>
      <c r="T2255">
        <v>1.74</v>
      </c>
      <c r="U2255">
        <v>2</v>
      </c>
      <c r="V2255">
        <v>21</v>
      </c>
      <c r="W2255">
        <v>48.9</v>
      </c>
    </row>
    <row r="2256" spans="1:23" ht="16.5" x14ac:dyDescent="0.3">
      <c r="A2256" s="3">
        <v>2255</v>
      </c>
      <c r="B2256" s="1">
        <v>46085</v>
      </c>
      <c r="C2256" s="1" t="s">
        <v>58</v>
      </c>
      <c r="D2256" t="s">
        <v>22</v>
      </c>
      <c r="E2256">
        <v>6</v>
      </c>
      <c r="F2256" t="s">
        <v>23</v>
      </c>
      <c r="G2256">
        <v>170</v>
      </c>
      <c r="H2256">
        <v>2</v>
      </c>
      <c r="I2256" s="2">
        <f>IFERROR(Table2[[#This Row],[Defects]]/Table2[[#This Row],[Units Produced]],"")</f>
        <v>1.1764705882352941E-2</v>
      </c>
      <c r="J2256">
        <v>4.4800000000000004</v>
      </c>
      <c r="K2256" s="4">
        <f>IFERROR(Table2[[#This Row],[Units Produced]]/Table2[[#This Row],[Production Time Hours]],"")</f>
        <v>37.946428571428569</v>
      </c>
      <c r="L2256">
        <v>42.47</v>
      </c>
      <c r="M2256">
        <v>22.19</v>
      </c>
      <c r="N2256">
        <v>482.48</v>
      </c>
      <c r="O2256">
        <v>1</v>
      </c>
      <c r="P2256">
        <v>2.17</v>
      </c>
      <c r="Q2256">
        <v>1.41</v>
      </c>
      <c r="R2256">
        <v>1.44</v>
      </c>
      <c r="S2256">
        <v>2.4E-2</v>
      </c>
      <c r="T2256">
        <v>0.19</v>
      </c>
      <c r="U2256">
        <v>0</v>
      </c>
      <c r="V2256">
        <v>24.5</v>
      </c>
      <c r="W2256">
        <v>30.8</v>
      </c>
    </row>
    <row r="2257" spans="1:23" ht="16.5" x14ac:dyDescent="0.3">
      <c r="A2257" s="3">
        <v>2256</v>
      </c>
      <c r="B2257" s="1">
        <v>46086</v>
      </c>
      <c r="C2257" s="1" t="s">
        <v>58</v>
      </c>
      <c r="D2257" t="s">
        <v>22</v>
      </c>
      <c r="E2257">
        <v>6</v>
      </c>
      <c r="F2257" t="s">
        <v>23</v>
      </c>
      <c r="G2257">
        <v>160</v>
      </c>
      <c r="H2257">
        <v>4</v>
      </c>
      <c r="I2257" s="2">
        <f>IFERROR(Table2[[#This Row],[Defects]]/Table2[[#This Row],[Units Produced]],"")</f>
        <v>2.5000000000000001E-2</v>
      </c>
      <c r="J2257">
        <v>18.47</v>
      </c>
      <c r="K2257" s="4">
        <f>IFERROR(Table2[[#This Row],[Units Produced]]/Table2[[#This Row],[Production Time Hours]],"")</f>
        <v>8.6626962642122365</v>
      </c>
      <c r="L2257">
        <v>10.52</v>
      </c>
      <c r="M2257">
        <v>17.97</v>
      </c>
      <c r="N2257">
        <v>236.68</v>
      </c>
      <c r="O2257">
        <v>1</v>
      </c>
      <c r="P2257">
        <v>3.73</v>
      </c>
      <c r="Q2257">
        <v>0.37</v>
      </c>
      <c r="R2257">
        <v>2.0499999999999998</v>
      </c>
      <c r="S2257">
        <v>1.4999999999999999E-2</v>
      </c>
      <c r="T2257">
        <v>1.61</v>
      </c>
      <c r="U2257">
        <v>2</v>
      </c>
      <c r="V2257">
        <v>23.7</v>
      </c>
      <c r="W2257">
        <v>53.6</v>
      </c>
    </row>
    <row r="2258" spans="1:23" ht="16.5" x14ac:dyDescent="0.3">
      <c r="A2258" s="3">
        <v>2257</v>
      </c>
      <c r="B2258" s="1">
        <v>46087</v>
      </c>
      <c r="C2258" s="1" t="s">
        <v>58</v>
      </c>
      <c r="D2258" t="s">
        <v>20</v>
      </c>
      <c r="E2258">
        <v>3</v>
      </c>
      <c r="F2258" t="s">
        <v>25</v>
      </c>
      <c r="G2258">
        <v>60</v>
      </c>
      <c r="H2258">
        <v>5</v>
      </c>
      <c r="I2258" s="2">
        <f>IFERROR(Table2[[#This Row],[Defects]]/Table2[[#This Row],[Units Produced]],"")</f>
        <v>8.3333333333333329E-2</v>
      </c>
      <c r="J2258">
        <v>20.18</v>
      </c>
      <c r="K2258" s="4">
        <f>IFERROR(Table2[[#This Row],[Units Produced]]/Table2[[#This Row],[Production Time Hours]],"")</f>
        <v>2.9732408325074333</v>
      </c>
      <c r="L2258">
        <v>13.43</v>
      </c>
      <c r="M2258">
        <v>20.9</v>
      </c>
      <c r="N2258">
        <v>499.41</v>
      </c>
      <c r="O2258">
        <v>4</v>
      </c>
      <c r="P2258">
        <v>3.4</v>
      </c>
      <c r="Q2258">
        <v>2.75</v>
      </c>
      <c r="R2258">
        <v>1.91</v>
      </c>
      <c r="S2258">
        <v>1.4999999999999999E-2</v>
      </c>
      <c r="T2258">
        <v>1.88</v>
      </c>
      <c r="U2258">
        <v>0</v>
      </c>
      <c r="V2258">
        <v>24</v>
      </c>
      <c r="W2258">
        <v>36.9</v>
      </c>
    </row>
    <row r="2259" spans="1:23" ht="16.5" x14ac:dyDescent="0.3">
      <c r="A2259" s="3">
        <v>2258</v>
      </c>
      <c r="B2259" s="1">
        <v>46088</v>
      </c>
      <c r="C2259" s="1" t="s">
        <v>58</v>
      </c>
      <c r="D2259" t="s">
        <v>22</v>
      </c>
      <c r="E2259">
        <v>6</v>
      </c>
      <c r="F2259" t="s">
        <v>23</v>
      </c>
      <c r="G2259">
        <v>77</v>
      </c>
      <c r="I2259" s="2">
        <f>IFERROR(Table2[[#This Row],[Defects]]/Table2[[#This Row],[Units Produced]],"")</f>
        <v>0</v>
      </c>
      <c r="J2259">
        <v>5.19</v>
      </c>
      <c r="K2259" s="4">
        <f>IFERROR(Table2[[#This Row],[Units Produced]]/Table2[[#This Row],[Production Time Hours]],"")</f>
        <v>14.836223506743737</v>
      </c>
      <c r="L2259">
        <v>42.4</v>
      </c>
      <c r="M2259">
        <v>19.36</v>
      </c>
      <c r="N2259">
        <v>324.02</v>
      </c>
      <c r="O2259">
        <v>3</v>
      </c>
      <c r="P2259">
        <v>2.04</v>
      </c>
      <c r="Q2259">
        <v>2.25</v>
      </c>
      <c r="R2259">
        <v>1.6</v>
      </c>
      <c r="S2259">
        <v>2.3E-2</v>
      </c>
      <c r="T2259">
        <v>1.9</v>
      </c>
      <c r="U2259">
        <v>2</v>
      </c>
      <c r="V2259">
        <v>23.3</v>
      </c>
      <c r="W2259">
        <v>33</v>
      </c>
    </row>
    <row r="2260" spans="1:23" ht="16.5" x14ac:dyDescent="0.3">
      <c r="A2260" s="3">
        <v>2259</v>
      </c>
      <c r="B2260" s="1">
        <v>46089</v>
      </c>
      <c r="C2260" s="1" t="s">
        <v>58</v>
      </c>
      <c r="D2260" t="s">
        <v>27</v>
      </c>
      <c r="E2260">
        <v>19</v>
      </c>
      <c r="F2260" t="s">
        <v>25</v>
      </c>
      <c r="G2260">
        <v>89</v>
      </c>
      <c r="H2260">
        <v>0</v>
      </c>
      <c r="I2260" s="2">
        <f>IFERROR(Table2[[#This Row],[Defects]]/Table2[[#This Row],[Units Produced]],"")</f>
        <v>0</v>
      </c>
      <c r="J2260">
        <v>4.91</v>
      </c>
      <c r="K2260" s="4">
        <f>IFERROR(Table2[[#This Row],[Units Produced]]/Table2[[#This Row],[Production Time Hours]],"")</f>
        <v>18.126272912423623</v>
      </c>
      <c r="L2260">
        <v>28.8</v>
      </c>
      <c r="M2260">
        <v>22.61</v>
      </c>
      <c r="N2260">
        <v>223.34</v>
      </c>
      <c r="O2260">
        <v>3</v>
      </c>
      <c r="P2260">
        <v>4.0599999999999996</v>
      </c>
      <c r="Q2260">
        <v>1.69</v>
      </c>
      <c r="R2260">
        <v>2.44</v>
      </c>
      <c r="S2260">
        <v>2.5000000000000001E-2</v>
      </c>
      <c r="T2260">
        <v>1.36</v>
      </c>
      <c r="U2260">
        <v>2</v>
      </c>
      <c r="V2260">
        <v>18.5</v>
      </c>
      <c r="W2260">
        <v>31.4</v>
      </c>
    </row>
    <row r="2261" spans="1:23" ht="16.5" x14ac:dyDescent="0.3">
      <c r="A2261" s="3">
        <v>2260</v>
      </c>
      <c r="B2261" s="1">
        <v>46090</v>
      </c>
      <c r="C2261" s="1" t="s">
        <v>58</v>
      </c>
      <c r="D2261" t="s">
        <v>20</v>
      </c>
      <c r="E2261">
        <v>2</v>
      </c>
      <c r="F2261" t="s">
        <v>23</v>
      </c>
      <c r="G2261">
        <v>168</v>
      </c>
      <c r="H2261">
        <v>9</v>
      </c>
      <c r="I2261" s="2">
        <f>IFERROR(Table2[[#This Row],[Defects]]/Table2[[#This Row],[Units Produced]],"")</f>
        <v>5.3571428571428568E-2</v>
      </c>
      <c r="J2261">
        <v>4.01</v>
      </c>
      <c r="K2261" s="4">
        <f>IFERROR(Table2[[#This Row],[Units Produced]]/Table2[[#This Row],[Production Time Hours]],"")</f>
        <v>41.895261845386536</v>
      </c>
      <c r="L2261">
        <v>47.6</v>
      </c>
      <c r="M2261">
        <v>28.24</v>
      </c>
      <c r="N2261">
        <v>192.07</v>
      </c>
      <c r="O2261">
        <v>2</v>
      </c>
      <c r="P2261">
        <v>0.15</v>
      </c>
      <c r="Q2261">
        <v>2.6</v>
      </c>
      <c r="R2261">
        <v>1.28</v>
      </c>
      <c r="S2261">
        <v>4.5999999999999999E-2</v>
      </c>
      <c r="U2261">
        <v>2</v>
      </c>
      <c r="V2261">
        <v>22</v>
      </c>
      <c r="W2261">
        <v>50</v>
      </c>
    </row>
    <row r="2262" spans="1:23" ht="16.5" x14ac:dyDescent="0.3">
      <c r="A2262" s="3">
        <v>2261</v>
      </c>
      <c r="B2262" s="1">
        <v>46091</v>
      </c>
      <c r="C2262" s="1" t="s">
        <v>58</v>
      </c>
      <c r="D2262" t="s">
        <v>26</v>
      </c>
      <c r="E2262">
        <v>15</v>
      </c>
      <c r="F2262" t="s">
        <v>23</v>
      </c>
      <c r="G2262">
        <v>60</v>
      </c>
      <c r="H2262">
        <v>4</v>
      </c>
      <c r="I2262" s="2">
        <f>IFERROR(Table2[[#This Row],[Defects]]/Table2[[#This Row],[Units Produced]],"")</f>
        <v>6.6666666666666666E-2</v>
      </c>
      <c r="J2262">
        <v>12.41</v>
      </c>
      <c r="K2262" s="4">
        <f>IFERROR(Table2[[#This Row],[Units Produced]]/Table2[[#This Row],[Production Time Hours]],"")</f>
        <v>4.8348106365834003</v>
      </c>
      <c r="L2262">
        <v>43.98</v>
      </c>
      <c r="M2262">
        <v>15.12</v>
      </c>
      <c r="N2262">
        <v>406.55</v>
      </c>
      <c r="O2262">
        <v>2</v>
      </c>
      <c r="P2262">
        <v>1.3</v>
      </c>
      <c r="Q2262">
        <v>0.42</v>
      </c>
      <c r="R2262">
        <v>2.25</v>
      </c>
      <c r="S2262">
        <v>2.5000000000000001E-2</v>
      </c>
      <c r="T2262">
        <v>1.93</v>
      </c>
      <c r="U2262">
        <v>2</v>
      </c>
      <c r="V2262">
        <v>18.600000000000001</v>
      </c>
      <c r="W2262">
        <v>43</v>
      </c>
    </row>
    <row r="2263" spans="1:23" ht="16.5" x14ac:dyDescent="0.3">
      <c r="A2263" s="3">
        <v>2262</v>
      </c>
      <c r="B2263" s="1">
        <v>46092</v>
      </c>
      <c r="C2263" s="1" t="s">
        <v>58</v>
      </c>
      <c r="D2263" t="s">
        <v>27</v>
      </c>
      <c r="E2263">
        <v>17</v>
      </c>
      <c r="F2263" t="s">
        <v>25</v>
      </c>
      <c r="G2263">
        <v>61</v>
      </c>
      <c r="H2263">
        <v>3</v>
      </c>
      <c r="I2263" s="2">
        <f>IFERROR(Table2[[#This Row],[Defects]]/Table2[[#This Row],[Units Produced]],"")</f>
        <v>4.9180327868852458E-2</v>
      </c>
      <c r="J2263">
        <v>17.48</v>
      </c>
      <c r="K2263" s="4">
        <f>IFERROR(Table2[[#This Row],[Units Produced]]/Table2[[#This Row],[Production Time Hours]],"")</f>
        <v>3.4897025171624714</v>
      </c>
      <c r="L2263">
        <v>23.52</v>
      </c>
      <c r="M2263">
        <v>22.93</v>
      </c>
      <c r="N2263">
        <v>121.77</v>
      </c>
      <c r="O2263">
        <v>2</v>
      </c>
      <c r="P2263">
        <v>0.06</v>
      </c>
      <c r="Q2263">
        <v>0.4</v>
      </c>
      <c r="R2263">
        <v>1.45</v>
      </c>
      <c r="S2263">
        <v>2.7E-2</v>
      </c>
      <c r="T2263">
        <v>1.55</v>
      </c>
      <c r="U2263">
        <v>0</v>
      </c>
      <c r="V2263">
        <v>19</v>
      </c>
      <c r="W2263">
        <v>55</v>
      </c>
    </row>
    <row r="2264" spans="1:23" ht="16.5" x14ac:dyDescent="0.3">
      <c r="A2264" s="3">
        <v>2263</v>
      </c>
      <c r="B2264" s="1">
        <v>46093</v>
      </c>
      <c r="C2264" s="1" t="s">
        <v>58</v>
      </c>
      <c r="D2264" t="s">
        <v>22</v>
      </c>
      <c r="E2264">
        <v>6</v>
      </c>
      <c r="F2264" t="s">
        <v>23</v>
      </c>
      <c r="G2264">
        <v>140</v>
      </c>
      <c r="H2264">
        <v>0</v>
      </c>
      <c r="I2264" s="2">
        <f>IFERROR(Table2[[#This Row],[Defects]]/Table2[[#This Row],[Units Produced]],"")</f>
        <v>0</v>
      </c>
      <c r="J2264">
        <v>9.7200000000000006</v>
      </c>
      <c r="K2264" s="4">
        <f>IFERROR(Table2[[#This Row],[Units Produced]]/Table2[[#This Row],[Production Time Hours]],"")</f>
        <v>14.403292181069958</v>
      </c>
      <c r="L2264">
        <v>22.83</v>
      </c>
      <c r="M2264">
        <v>23.55</v>
      </c>
      <c r="N2264">
        <v>411.58</v>
      </c>
      <c r="O2264">
        <v>2</v>
      </c>
      <c r="P2264">
        <v>3.96</v>
      </c>
      <c r="Q2264">
        <v>2.31</v>
      </c>
      <c r="R2264">
        <v>0.94</v>
      </c>
      <c r="S2264">
        <v>2.7E-2</v>
      </c>
      <c r="U2264">
        <v>0</v>
      </c>
      <c r="V2264">
        <v>21.7</v>
      </c>
      <c r="W2264">
        <v>32</v>
      </c>
    </row>
    <row r="2265" spans="1:23" ht="16.5" x14ac:dyDescent="0.3">
      <c r="A2265" s="3">
        <v>2264</v>
      </c>
      <c r="B2265" s="1">
        <v>46094</v>
      </c>
      <c r="C2265" s="1" t="s">
        <v>58</v>
      </c>
      <c r="D2265" t="s">
        <v>27</v>
      </c>
      <c r="E2265">
        <v>19</v>
      </c>
      <c r="F2265" t="s">
        <v>25</v>
      </c>
      <c r="G2265">
        <v>125</v>
      </c>
      <c r="H2265">
        <v>1</v>
      </c>
      <c r="I2265" s="2">
        <f>IFERROR(Table2[[#This Row],[Defects]]/Table2[[#This Row],[Units Produced]],"")</f>
        <v>8.0000000000000002E-3</v>
      </c>
      <c r="J2265">
        <v>2.34</v>
      </c>
      <c r="K2265" s="4">
        <f>IFERROR(Table2[[#This Row],[Units Produced]]/Table2[[#This Row],[Production Time Hours]],"")</f>
        <v>53.418803418803421</v>
      </c>
      <c r="L2265">
        <v>45.3</v>
      </c>
      <c r="M2265">
        <v>19.22</v>
      </c>
      <c r="N2265">
        <v>353.01</v>
      </c>
      <c r="O2265">
        <v>1</v>
      </c>
      <c r="P2265">
        <v>0.67</v>
      </c>
      <c r="Q2265">
        <v>1.1399999999999999</v>
      </c>
      <c r="R2265">
        <v>1.77</v>
      </c>
      <c r="S2265">
        <v>3.9E-2</v>
      </c>
      <c r="T2265">
        <v>0.61</v>
      </c>
      <c r="U2265">
        <v>2</v>
      </c>
      <c r="V2265">
        <v>19.8</v>
      </c>
      <c r="W2265">
        <v>35.4</v>
      </c>
    </row>
    <row r="2266" spans="1:23" ht="16.5" x14ac:dyDescent="0.3">
      <c r="A2266" s="3">
        <v>2265</v>
      </c>
      <c r="B2266" s="1">
        <v>46095</v>
      </c>
      <c r="C2266" s="1" t="s">
        <v>58</v>
      </c>
      <c r="D2266" t="s">
        <v>24</v>
      </c>
      <c r="E2266">
        <v>12</v>
      </c>
      <c r="F2266" t="s">
        <v>21</v>
      </c>
      <c r="G2266">
        <v>82</v>
      </c>
      <c r="H2266">
        <v>2</v>
      </c>
      <c r="I2266" s="2">
        <f>IFERROR(Table2[[#This Row],[Defects]]/Table2[[#This Row],[Units Produced]],"")</f>
        <v>2.4390243902439025E-2</v>
      </c>
      <c r="J2266">
        <v>9.27</v>
      </c>
      <c r="K2266" s="4">
        <f>IFERROR(Table2[[#This Row],[Units Produced]]/Table2[[#This Row],[Production Time Hours]],"")</f>
        <v>8.8457389428263227</v>
      </c>
      <c r="L2266">
        <v>27.39</v>
      </c>
      <c r="M2266">
        <v>23.09</v>
      </c>
      <c r="N2266">
        <v>239.1</v>
      </c>
      <c r="O2266">
        <v>4</v>
      </c>
      <c r="P2266">
        <v>2.0499999999999998</v>
      </c>
      <c r="Q2266">
        <v>2.34</v>
      </c>
      <c r="R2266">
        <v>1.49</v>
      </c>
      <c r="S2266">
        <v>1.0999999999999999E-2</v>
      </c>
      <c r="T2266">
        <v>0.5</v>
      </c>
      <c r="U2266">
        <v>2</v>
      </c>
      <c r="V2266">
        <v>21.6</v>
      </c>
      <c r="W2266">
        <v>30.6</v>
      </c>
    </row>
    <row r="2267" spans="1:23" ht="16.5" x14ac:dyDescent="0.3">
      <c r="A2267" s="3">
        <v>2266</v>
      </c>
      <c r="B2267" s="1">
        <v>46096</v>
      </c>
      <c r="C2267" s="1" t="s">
        <v>58</v>
      </c>
      <c r="D2267" t="s">
        <v>26</v>
      </c>
      <c r="E2267">
        <v>14</v>
      </c>
      <c r="F2267" t="s">
        <v>21</v>
      </c>
      <c r="G2267">
        <v>54</v>
      </c>
      <c r="I2267" s="2">
        <f>IFERROR(Table2[[#This Row],[Defects]]/Table2[[#This Row],[Units Produced]],"")</f>
        <v>0</v>
      </c>
      <c r="J2267">
        <v>17.14</v>
      </c>
      <c r="K2267" s="4">
        <f>IFERROR(Table2[[#This Row],[Units Produced]]/Table2[[#This Row],[Production Time Hours]],"")</f>
        <v>3.1505250875145858</v>
      </c>
      <c r="L2267">
        <v>27.96</v>
      </c>
      <c r="M2267">
        <v>28.42</v>
      </c>
      <c r="N2267">
        <v>327.86</v>
      </c>
      <c r="O2267">
        <v>1</v>
      </c>
      <c r="P2267">
        <v>3.05</v>
      </c>
      <c r="Q2267">
        <v>2.39</v>
      </c>
      <c r="R2267">
        <v>1.18</v>
      </c>
      <c r="S2267">
        <v>2.8000000000000001E-2</v>
      </c>
      <c r="T2267">
        <v>0.93</v>
      </c>
      <c r="U2267">
        <v>1</v>
      </c>
      <c r="V2267">
        <v>24.3</v>
      </c>
      <c r="W2267">
        <v>57.2</v>
      </c>
    </row>
    <row r="2268" spans="1:23" ht="16.5" x14ac:dyDescent="0.3">
      <c r="A2268" s="3">
        <v>2267</v>
      </c>
      <c r="B2268" s="1">
        <v>46097</v>
      </c>
      <c r="C2268" s="1" t="s">
        <v>58</v>
      </c>
      <c r="D2268" t="s">
        <v>27</v>
      </c>
      <c r="E2268">
        <v>20</v>
      </c>
      <c r="F2268" t="s">
        <v>21</v>
      </c>
      <c r="G2268">
        <v>70</v>
      </c>
      <c r="H2268">
        <v>8</v>
      </c>
      <c r="I2268" s="2">
        <f>IFERROR(Table2[[#This Row],[Defects]]/Table2[[#This Row],[Units Produced]],"")</f>
        <v>0.11428571428571428</v>
      </c>
      <c r="J2268">
        <v>3.25</v>
      </c>
      <c r="K2268" s="4">
        <f>IFERROR(Table2[[#This Row],[Units Produced]]/Table2[[#This Row],[Production Time Hours]],"")</f>
        <v>21.53846153846154</v>
      </c>
      <c r="L2268">
        <v>31.39</v>
      </c>
      <c r="M2268">
        <v>27.96</v>
      </c>
      <c r="N2268">
        <v>454.3</v>
      </c>
      <c r="O2268">
        <v>1</v>
      </c>
      <c r="P2268">
        <v>4.8499999999999996</v>
      </c>
      <c r="Q2268">
        <v>2.74</v>
      </c>
      <c r="R2268">
        <v>2.2000000000000002</v>
      </c>
      <c r="S2268">
        <v>4.4999999999999998E-2</v>
      </c>
      <c r="T2268">
        <v>1.34</v>
      </c>
      <c r="U2268">
        <v>2</v>
      </c>
      <c r="V2268">
        <v>23.5</v>
      </c>
      <c r="W2268">
        <v>49.3</v>
      </c>
    </row>
    <row r="2269" spans="1:23" ht="16.5" x14ac:dyDescent="0.3">
      <c r="A2269" s="3">
        <v>2268</v>
      </c>
      <c r="B2269" s="1">
        <v>46098</v>
      </c>
      <c r="C2269" s="1" t="s">
        <v>58</v>
      </c>
      <c r="D2269" t="s">
        <v>22</v>
      </c>
      <c r="E2269">
        <v>7</v>
      </c>
      <c r="F2269" t="s">
        <v>25</v>
      </c>
      <c r="G2269">
        <v>79</v>
      </c>
      <c r="H2269">
        <v>8</v>
      </c>
      <c r="I2269" s="2">
        <f>IFERROR(Table2[[#This Row],[Defects]]/Table2[[#This Row],[Units Produced]],"")</f>
        <v>0.10126582278481013</v>
      </c>
      <c r="J2269">
        <v>13.8</v>
      </c>
      <c r="K2269" s="4">
        <f>IFERROR(Table2[[#This Row],[Units Produced]]/Table2[[#This Row],[Production Time Hours]],"")</f>
        <v>5.72463768115942</v>
      </c>
      <c r="L2269">
        <v>40.67</v>
      </c>
      <c r="M2269">
        <v>17.98</v>
      </c>
      <c r="N2269">
        <v>479.18</v>
      </c>
      <c r="O2269">
        <v>2</v>
      </c>
      <c r="P2269">
        <v>5</v>
      </c>
      <c r="Q2269">
        <v>0.95</v>
      </c>
      <c r="R2269">
        <v>0.63</v>
      </c>
      <c r="S2269">
        <v>4.4999999999999998E-2</v>
      </c>
      <c r="T2269">
        <v>0.09</v>
      </c>
      <c r="U2269">
        <v>1</v>
      </c>
      <c r="V2269">
        <v>19.899999999999999</v>
      </c>
      <c r="W2269">
        <v>32.5</v>
      </c>
    </row>
    <row r="2270" spans="1:23" ht="16.5" x14ac:dyDescent="0.3">
      <c r="A2270" s="3">
        <v>2269</v>
      </c>
      <c r="B2270" s="1">
        <v>46099</v>
      </c>
      <c r="C2270" s="1" t="s">
        <v>58</v>
      </c>
      <c r="D2270" t="s">
        <v>27</v>
      </c>
      <c r="E2270">
        <v>19</v>
      </c>
      <c r="F2270" t="s">
        <v>23</v>
      </c>
      <c r="G2270">
        <v>123</v>
      </c>
      <c r="H2270">
        <v>9</v>
      </c>
      <c r="I2270" s="2">
        <f>IFERROR(Table2[[#This Row],[Defects]]/Table2[[#This Row],[Units Produced]],"")</f>
        <v>7.3170731707317069E-2</v>
      </c>
      <c r="J2270">
        <v>14.89</v>
      </c>
      <c r="K2270" s="4">
        <f>IFERROR(Table2[[#This Row],[Units Produced]]/Table2[[#This Row],[Production Time Hours]],"")</f>
        <v>8.260577568838146</v>
      </c>
      <c r="L2270">
        <v>3</v>
      </c>
      <c r="M2270">
        <v>22.83</v>
      </c>
      <c r="N2270">
        <v>473.69</v>
      </c>
      <c r="O2270">
        <v>4</v>
      </c>
      <c r="P2270">
        <v>4.3499999999999996</v>
      </c>
      <c r="Q2270">
        <v>0.16</v>
      </c>
      <c r="R2270">
        <v>1.1499999999999999</v>
      </c>
      <c r="S2270">
        <v>0.04</v>
      </c>
      <c r="T2270">
        <v>1.38</v>
      </c>
      <c r="U2270">
        <v>0</v>
      </c>
      <c r="V2270">
        <v>19.100000000000001</v>
      </c>
      <c r="W2270">
        <v>39.4</v>
      </c>
    </row>
    <row r="2271" spans="1:23" ht="16.5" x14ac:dyDescent="0.3">
      <c r="A2271" s="3">
        <v>2270</v>
      </c>
      <c r="B2271" s="1">
        <v>46100</v>
      </c>
      <c r="C2271" s="1" t="s">
        <v>58</v>
      </c>
      <c r="D2271" t="s">
        <v>26</v>
      </c>
      <c r="E2271">
        <v>13</v>
      </c>
      <c r="F2271" t="s">
        <v>25</v>
      </c>
      <c r="G2271">
        <v>50</v>
      </c>
      <c r="H2271">
        <v>4</v>
      </c>
      <c r="I2271" s="2">
        <f>IFERROR(Table2[[#This Row],[Defects]]/Table2[[#This Row],[Units Produced]],"")</f>
        <v>0.08</v>
      </c>
      <c r="J2271">
        <v>15.97</v>
      </c>
      <c r="K2271" s="4">
        <f>IFERROR(Table2[[#This Row],[Units Produced]]/Table2[[#This Row],[Production Time Hours]],"")</f>
        <v>3.1308703819661865</v>
      </c>
      <c r="L2271">
        <v>26.71</v>
      </c>
      <c r="M2271">
        <v>25.97</v>
      </c>
      <c r="N2271">
        <v>305.74</v>
      </c>
      <c r="O2271">
        <v>4</v>
      </c>
      <c r="P2271">
        <v>2.69</v>
      </c>
      <c r="R2271">
        <v>1.96</v>
      </c>
      <c r="S2271">
        <v>2.5999999999999999E-2</v>
      </c>
      <c r="T2271">
        <v>0.65</v>
      </c>
      <c r="U2271">
        <v>0</v>
      </c>
      <c r="V2271">
        <v>23.9</v>
      </c>
      <c r="W2271">
        <v>51.1</v>
      </c>
    </row>
    <row r="2272" spans="1:23" ht="16.5" x14ac:dyDescent="0.3">
      <c r="A2272" s="3">
        <v>2271</v>
      </c>
      <c r="B2272" s="1">
        <v>46101</v>
      </c>
      <c r="C2272" s="1" t="s">
        <v>58</v>
      </c>
      <c r="D2272" t="s">
        <v>22</v>
      </c>
      <c r="E2272">
        <v>6</v>
      </c>
      <c r="F2272" t="s">
        <v>23</v>
      </c>
      <c r="G2272">
        <v>78</v>
      </c>
      <c r="H2272">
        <v>2</v>
      </c>
      <c r="I2272" s="2">
        <f>IFERROR(Table2[[#This Row],[Defects]]/Table2[[#This Row],[Units Produced]],"")</f>
        <v>2.564102564102564E-2</v>
      </c>
      <c r="J2272">
        <v>8.9600000000000009</v>
      </c>
      <c r="K2272" s="4">
        <f>IFERROR(Table2[[#This Row],[Units Produced]]/Table2[[#This Row],[Production Time Hours]],"")</f>
        <v>8.7053571428571423</v>
      </c>
      <c r="L2272">
        <v>27.97</v>
      </c>
      <c r="M2272">
        <v>29.28</v>
      </c>
      <c r="N2272">
        <v>335.01</v>
      </c>
      <c r="O2272">
        <v>4</v>
      </c>
      <c r="P2272">
        <v>0.66</v>
      </c>
      <c r="Q2272">
        <v>0.25</v>
      </c>
      <c r="R2272">
        <v>0.86</v>
      </c>
      <c r="S2272">
        <v>0.02</v>
      </c>
      <c r="T2272">
        <v>0.7</v>
      </c>
      <c r="U2272">
        <v>1</v>
      </c>
      <c r="V2272">
        <v>19</v>
      </c>
      <c r="W2272">
        <v>31.8</v>
      </c>
    </row>
    <row r="2273" spans="1:23" ht="16.5" x14ac:dyDescent="0.3">
      <c r="A2273" s="3">
        <v>2272</v>
      </c>
      <c r="B2273" s="1">
        <v>46102</v>
      </c>
      <c r="C2273" s="1" t="s">
        <v>58</v>
      </c>
      <c r="D2273" t="s">
        <v>26</v>
      </c>
      <c r="E2273">
        <v>13</v>
      </c>
      <c r="F2273" t="s">
        <v>25</v>
      </c>
      <c r="G2273">
        <v>120</v>
      </c>
      <c r="H2273">
        <v>7</v>
      </c>
      <c r="I2273" s="2">
        <f>IFERROR(Table2[[#This Row],[Defects]]/Table2[[#This Row],[Units Produced]],"")</f>
        <v>5.8333333333333334E-2</v>
      </c>
      <c r="J2273">
        <v>22.33</v>
      </c>
      <c r="K2273" s="4">
        <f>IFERROR(Table2[[#This Row],[Units Produced]]/Table2[[#This Row],[Production Time Hours]],"")</f>
        <v>5.3739364084191674</v>
      </c>
      <c r="L2273">
        <v>43.53</v>
      </c>
      <c r="M2273">
        <v>26.26</v>
      </c>
      <c r="N2273">
        <v>173.05</v>
      </c>
      <c r="O2273">
        <v>1</v>
      </c>
      <c r="P2273">
        <v>1.81</v>
      </c>
      <c r="Q2273">
        <v>1.55</v>
      </c>
      <c r="R2273">
        <v>1.49</v>
      </c>
      <c r="S2273">
        <v>1.4E-2</v>
      </c>
      <c r="T2273">
        <v>0.45</v>
      </c>
      <c r="U2273">
        <v>0</v>
      </c>
      <c r="V2273">
        <v>21.5</v>
      </c>
      <c r="W2273">
        <v>38.6</v>
      </c>
    </row>
    <row r="2274" spans="1:23" ht="16.5" x14ac:dyDescent="0.3">
      <c r="A2274" s="3">
        <v>2273</v>
      </c>
      <c r="B2274" s="1">
        <v>46103</v>
      </c>
      <c r="C2274" s="1" t="s">
        <v>58</v>
      </c>
      <c r="D2274" t="s">
        <v>26</v>
      </c>
      <c r="E2274">
        <v>14</v>
      </c>
      <c r="F2274" t="s">
        <v>25</v>
      </c>
      <c r="G2274">
        <v>100</v>
      </c>
      <c r="H2274">
        <v>0</v>
      </c>
      <c r="I2274" s="2">
        <f>IFERROR(Table2[[#This Row],[Defects]]/Table2[[#This Row],[Units Produced]],"")</f>
        <v>0</v>
      </c>
      <c r="J2274">
        <v>23.88</v>
      </c>
      <c r="K2274" s="4">
        <f>IFERROR(Table2[[#This Row],[Units Produced]]/Table2[[#This Row],[Production Time Hours]],"")</f>
        <v>4.1876046901172534</v>
      </c>
      <c r="L2274">
        <v>26.68</v>
      </c>
      <c r="M2274">
        <v>24.92</v>
      </c>
      <c r="N2274">
        <v>467.68</v>
      </c>
      <c r="O2274">
        <v>4</v>
      </c>
      <c r="P2274">
        <v>4.33</v>
      </c>
      <c r="Q2274">
        <v>2.61</v>
      </c>
      <c r="R2274">
        <v>1.22</v>
      </c>
      <c r="S2274">
        <v>2.9000000000000001E-2</v>
      </c>
      <c r="T2274">
        <v>0.27</v>
      </c>
      <c r="U2274">
        <v>2</v>
      </c>
      <c r="V2274">
        <v>18.8</v>
      </c>
      <c r="W2274">
        <v>52.5</v>
      </c>
    </row>
    <row r="2275" spans="1:23" ht="16.5" x14ac:dyDescent="0.3">
      <c r="A2275" s="3">
        <v>2274</v>
      </c>
      <c r="B2275" s="1">
        <v>46104</v>
      </c>
      <c r="C2275" s="1" t="s">
        <v>58</v>
      </c>
      <c r="D2275" t="s">
        <v>26</v>
      </c>
      <c r="E2275">
        <v>15</v>
      </c>
      <c r="F2275" t="s">
        <v>25</v>
      </c>
      <c r="G2275">
        <v>146</v>
      </c>
      <c r="H2275">
        <v>9</v>
      </c>
      <c r="I2275" s="2">
        <f>IFERROR(Table2[[#This Row],[Defects]]/Table2[[#This Row],[Units Produced]],"")</f>
        <v>6.1643835616438353E-2</v>
      </c>
      <c r="J2275">
        <v>20.25</v>
      </c>
      <c r="K2275" s="4">
        <f>IFERROR(Table2[[#This Row],[Units Produced]]/Table2[[#This Row],[Production Time Hours]],"")</f>
        <v>7.2098765432098766</v>
      </c>
      <c r="L2275">
        <v>43.31</v>
      </c>
      <c r="M2275">
        <v>18.66</v>
      </c>
      <c r="N2275">
        <v>125.7</v>
      </c>
      <c r="O2275">
        <v>2</v>
      </c>
      <c r="P2275">
        <v>4.78</v>
      </c>
      <c r="Q2275">
        <v>1.61</v>
      </c>
      <c r="R2275">
        <v>1.1599999999999999</v>
      </c>
      <c r="S2275">
        <v>4.3999999999999997E-2</v>
      </c>
      <c r="T2275">
        <v>1.36</v>
      </c>
      <c r="U2275">
        <v>0</v>
      </c>
      <c r="V2275">
        <v>23.8</v>
      </c>
      <c r="W2275">
        <v>47.8</v>
      </c>
    </row>
    <row r="2276" spans="1:23" ht="16.5" x14ac:dyDescent="0.3">
      <c r="A2276" s="3">
        <v>2275</v>
      </c>
      <c r="B2276" s="1">
        <v>46105</v>
      </c>
      <c r="C2276" s="1" t="s">
        <v>58</v>
      </c>
      <c r="D2276" t="s">
        <v>20</v>
      </c>
      <c r="E2276">
        <v>4</v>
      </c>
      <c r="F2276" t="s">
        <v>21</v>
      </c>
      <c r="G2276">
        <v>97</v>
      </c>
      <c r="I2276" s="2">
        <f>IFERROR(Table2[[#This Row],[Defects]]/Table2[[#This Row],[Units Produced]],"")</f>
        <v>0</v>
      </c>
      <c r="J2276">
        <v>3.51</v>
      </c>
      <c r="K2276" s="4">
        <f>IFERROR(Table2[[#This Row],[Units Produced]]/Table2[[#This Row],[Production Time Hours]],"")</f>
        <v>27.635327635327638</v>
      </c>
      <c r="L2276">
        <v>32.15</v>
      </c>
      <c r="M2276">
        <v>22.6</v>
      </c>
      <c r="N2276">
        <v>293.47000000000003</v>
      </c>
      <c r="O2276">
        <v>4</v>
      </c>
      <c r="P2276">
        <v>3.29</v>
      </c>
      <c r="Q2276">
        <v>0.56000000000000005</v>
      </c>
      <c r="R2276">
        <v>1.33</v>
      </c>
      <c r="S2276">
        <v>2.4E-2</v>
      </c>
      <c r="T2276">
        <v>0.28999999999999998</v>
      </c>
      <c r="U2276">
        <v>0</v>
      </c>
      <c r="V2276">
        <v>20.100000000000001</v>
      </c>
      <c r="W2276">
        <v>44.6</v>
      </c>
    </row>
    <row r="2277" spans="1:23" ht="16.5" x14ac:dyDescent="0.3">
      <c r="A2277" s="3">
        <v>2276</v>
      </c>
      <c r="B2277" s="1">
        <v>46106</v>
      </c>
      <c r="C2277" s="1" t="s">
        <v>58</v>
      </c>
      <c r="D2277" t="s">
        <v>24</v>
      </c>
      <c r="E2277">
        <v>12</v>
      </c>
      <c r="F2277" t="s">
        <v>25</v>
      </c>
      <c r="G2277">
        <v>52</v>
      </c>
      <c r="H2277">
        <v>1</v>
      </c>
      <c r="I2277" s="2">
        <f>IFERROR(Table2[[#This Row],[Defects]]/Table2[[#This Row],[Units Produced]],"")</f>
        <v>1.9230769230769232E-2</v>
      </c>
      <c r="J2277">
        <v>7.16</v>
      </c>
      <c r="K2277" s="4">
        <f>IFERROR(Table2[[#This Row],[Units Produced]]/Table2[[#This Row],[Production Time Hours]],"")</f>
        <v>7.2625698324022343</v>
      </c>
      <c r="L2277">
        <v>34</v>
      </c>
      <c r="M2277">
        <v>20.96</v>
      </c>
      <c r="N2277">
        <v>183.58</v>
      </c>
      <c r="O2277">
        <v>2</v>
      </c>
      <c r="P2277">
        <v>4.03</v>
      </c>
      <c r="Q2277">
        <v>0.68</v>
      </c>
      <c r="R2277">
        <v>1.58</v>
      </c>
      <c r="S2277">
        <v>3.1E-2</v>
      </c>
      <c r="T2277">
        <v>1.25</v>
      </c>
      <c r="U2277">
        <v>1</v>
      </c>
      <c r="V2277">
        <v>22</v>
      </c>
      <c r="W2277">
        <v>38.200000000000003</v>
      </c>
    </row>
    <row r="2278" spans="1:23" ht="16.5" x14ac:dyDescent="0.3">
      <c r="A2278" s="3">
        <v>2277</v>
      </c>
      <c r="B2278" s="1">
        <v>46107</v>
      </c>
      <c r="C2278" s="1" t="s">
        <v>58</v>
      </c>
      <c r="D2278" t="s">
        <v>22</v>
      </c>
      <c r="E2278">
        <v>8</v>
      </c>
      <c r="F2278" t="s">
        <v>25</v>
      </c>
      <c r="G2278">
        <v>195</v>
      </c>
      <c r="H2278">
        <v>5</v>
      </c>
      <c r="I2278" s="2">
        <f>IFERROR(Table2[[#This Row],[Defects]]/Table2[[#This Row],[Units Produced]],"")</f>
        <v>2.564102564102564E-2</v>
      </c>
      <c r="J2278">
        <v>5.63</v>
      </c>
      <c r="K2278" s="4">
        <f>IFERROR(Table2[[#This Row],[Units Produced]]/Table2[[#This Row],[Production Time Hours]],"")</f>
        <v>34.635879218472468</v>
      </c>
      <c r="L2278">
        <v>35.54</v>
      </c>
      <c r="M2278">
        <v>21.06</v>
      </c>
      <c r="N2278">
        <v>274.7</v>
      </c>
      <c r="O2278">
        <v>4</v>
      </c>
      <c r="P2278">
        <v>3.99</v>
      </c>
      <c r="Q2278">
        <v>2.61</v>
      </c>
      <c r="R2278">
        <v>1.1100000000000001</v>
      </c>
      <c r="S2278">
        <v>2.3E-2</v>
      </c>
      <c r="T2278">
        <v>1.75</v>
      </c>
      <c r="U2278">
        <v>1</v>
      </c>
      <c r="V2278">
        <v>24.7</v>
      </c>
      <c r="W2278">
        <v>41.1</v>
      </c>
    </row>
    <row r="2279" spans="1:23" ht="16.5" x14ac:dyDescent="0.3">
      <c r="A2279" s="3">
        <v>2278</v>
      </c>
      <c r="B2279" s="1">
        <v>46108</v>
      </c>
      <c r="C2279" s="1" t="s">
        <v>58</v>
      </c>
      <c r="D2279" t="s">
        <v>22</v>
      </c>
      <c r="E2279">
        <v>5</v>
      </c>
      <c r="F2279" t="s">
        <v>23</v>
      </c>
      <c r="G2279">
        <v>153</v>
      </c>
      <c r="H2279">
        <v>9</v>
      </c>
      <c r="I2279" s="2">
        <f>IFERROR(Table2[[#This Row],[Defects]]/Table2[[#This Row],[Units Produced]],"")</f>
        <v>5.8823529411764705E-2</v>
      </c>
      <c r="J2279">
        <v>2.2200000000000002</v>
      </c>
      <c r="K2279" s="4">
        <f>IFERROR(Table2[[#This Row],[Units Produced]]/Table2[[#This Row],[Production Time Hours]],"")</f>
        <v>68.918918918918919</v>
      </c>
      <c r="L2279">
        <v>25.33</v>
      </c>
      <c r="M2279">
        <v>18.78</v>
      </c>
      <c r="N2279">
        <v>375.36</v>
      </c>
      <c r="O2279">
        <v>1</v>
      </c>
      <c r="P2279">
        <v>4.8099999999999996</v>
      </c>
      <c r="Q2279">
        <v>2.54</v>
      </c>
      <c r="R2279">
        <v>1.31</v>
      </c>
      <c r="S2279">
        <v>2.5999999999999999E-2</v>
      </c>
      <c r="T2279">
        <v>1.69</v>
      </c>
      <c r="U2279">
        <v>0</v>
      </c>
      <c r="V2279">
        <v>19.100000000000001</v>
      </c>
      <c r="W2279">
        <v>36.6</v>
      </c>
    </row>
    <row r="2280" spans="1:23" ht="16.5" x14ac:dyDescent="0.3">
      <c r="A2280" s="3">
        <v>2279</v>
      </c>
      <c r="B2280" s="1">
        <v>46109</v>
      </c>
      <c r="C2280" s="1" t="s">
        <v>58</v>
      </c>
      <c r="D2280" t="s">
        <v>24</v>
      </c>
      <c r="E2280">
        <v>10</v>
      </c>
      <c r="F2280" t="s">
        <v>21</v>
      </c>
      <c r="G2280">
        <v>67</v>
      </c>
      <c r="H2280">
        <v>7</v>
      </c>
      <c r="I2280" s="2">
        <f>IFERROR(Table2[[#This Row],[Defects]]/Table2[[#This Row],[Units Produced]],"")</f>
        <v>0.1044776119402985</v>
      </c>
      <c r="J2280">
        <v>21.61</v>
      </c>
      <c r="K2280" s="4">
        <f>IFERROR(Table2[[#This Row],[Units Produced]]/Table2[[#This Row],[Production Time Hours]],"")</f>
        <v>3.1004164738546969</v>
      </c>
      <c r="L2280">
        <v>34.28</v>
      </c>
      <c r="M2280">
        <v>20.010000000000002</v>
      </c>
      <c r="N2280">
        <v>269.14</v>
      </c>
      <c r="O2280">
        <v>2</v>
      </c>
      <c r="P2280">
        <v>4.04</v>
      </c>
      <c r="Q2280">
        <v>1.39</v>
      </c>
      <c r="R2280">
        <v>1.75</v>
      </c>
      <c r="S2280">
        <v>1.6E-2</v>
      </c>
      <c r="T2280">
        <v>0.72</v>
      </c>
      <c r="U2280">
        <v>0</v>
      </c>
      <c r="V2280">
        <v>21.9</v>
      </c>
      <c r="W2280">
        <v>46</v>
      </c>
    </row>
    <row r="2281" spans="1:23" ht="16.5" x14ac:dyDescent="0.3">
      <c r="A2281" s="3">
        <v>2280</v>
      </c>
      <c r="B2281" s="1">
        <v>46110</v>
      </c>
      <c r="C2281" s="1" t="s">
        <v>58</v>
      </c>
      <c r="D2281" t="s">
        <v>27</v>
      </c>
      <c r="E2281">
        <v>18</v>
      </c>
      <c r="F2281" t="s">
        <v>23</v>
      </c>
      <c r="G2281">
        <v>137</v>
      </c>
      <c r="H2281">
        <v>6</v>
      </c>
      <c r="I2281" s="2">
        <f>IFERROR(Table2[[#This Row],[Defects]]/Table2[[#This Row],[Units Produced]],"")</f>
        <v>4.3795620437956206E-2</v>
      </c>
      <c r="J2281">
        <v>5.33</v>
      </c>
      <c r="K2281" s="4">
        <f>IFERROR(Table2[[#This Row],[Units Produced]]/Table2[[#This Row],[Production Time Hours]],"")</f>
        <v>25.703564727954973</v>
      </c>
      <c r="L2281">
        <v>17.12</v>
      </c>
      <c r="M2281">
        <v>26.16</v>
      </c>
      <c r="N2281">
        <v>470.18</v>
      </c>
      <c r="O2281">
        <v>2</v>
      </c>
      <c r="P2281">
        <v>1.82</v>
      </c>
      <c r="Q2281">
        <v>2.29</v>
      </c>
      <c r="R2281">
        <v>1.1599999999999999</v>
      </c>
      <c r="S2281">
        <v>3.7999999999999999E-2</v>
      </c>
      <c r="T2281">
        <v>1.47</v>
      </c>
      <c r="U2281">
        <v>1</v>
      </c>
      <c r="V2281">
        <v>18.899999999999999</v>
      </c>
      <c r="W2281">
        <v>34.9</v>
      </c>
    </row>
    <row r="2282" spans="1:23" ht="16.5" x14ac:dyDescent="0.3">
      <c r="A2282" s="3">
        <v>2281</v>
      </c>
      <c r="B2282" s="1">
        <v>46111</v>
      </c>
      <c r="C2282" s="1" t="s">
        <v>58</v>
      </c>
      <c r="D2282" t="s">
        <v>22</v>
      </c>
      <c r="E2282">
        <v>7</v>
      </c>
      <c r="F2282" t="s">
        <v>23</v>
      </c>
      <c r="G2282">
        <v>189</v>
      </c>
      <c r="H2282">
        <v>6</v>
      </c>
      <c r="I2282" s="2">
        <f>IFERROR(Table2[[#This Row],[Defects]]/Table2[[#This Row],[Units Produced]],"")</f>
        <v>3.1746031746031744E-2</v>
      </c>
      <c r="J2282">
        <v>9.65</v>
      </c>
      <c r="K2282" s="4">
        <f>IFERROR(Table2[[#This Row],[Units Produced]]/Table2[[#This Row],[Production Time Hours]],"")</f>
        <v>19.585492227979273</v>
      </c>
      <c r="L2282">
        <v>22.66</v>
      </c>
      <c r="M2282">
        <v>20.97</v>
      </c>
      <c r="N2282">
        <v>356.05</v>
      </c>
      <c r="O2282">
        <v>3</v>
      </c>
      <c r="P2282">
        <v>2.38</v>
      </c>
      <c r="Q2282">
        <v>0.05</v>
      </c>
      <c r="R2282">
        <v>2.2400000000000002</v>
      </c>
      <c r="S2282">
        <v>1.2E-2</v>
      </c>
      <c r="U2282">
        <v>2</v>
      </c>
      <c r="V2282">
        <v>21.1</v>
      </c>
      <c r="W2282">
        <v>50.3</v>
      </c>
    </row>
    <row r="2283" spans="1:23" ht="16.5" x14ac:dyDescent="0.3">
      <c r="A2283" s="3">
        <v>2282</v>
      </c>
      <c r="B2283" s="1">
        <v>46112</v>
      </c>
      <c r="C2283" s="1" t="s">
        <v>58</v>
      </c>
      <c r="D2283" t="s">
        <v>20</v>
      </c>
      <c r="E2283">
        <v>4</v>
      </c>
      <c r="F2283" t="s">
        <v>21</v>
      </c>
      <c r="G2283">
        <v>76</v>
      </c>
      <c r="H2283">
        <v>2</v>
      </c>
      <c r="I2283" s="2">
        <f>IFERROR(Table2[[#This Row],[Defects]]/Table2[[#This Row],[Units Produced]],"")</f>
        <v>2.6315789473684209E-2</v>
      </c>
      <c r="J2283">
        <v>9.6300000000000008</v>
      </c>
      <c r="K2283" s="4">
        <f>IFERROR(Table2[[#This Row],[Units Produced]]/Table2[[#This Row],[Production Time Hours]],"")</f>
        <v>7.8920041536863961</v>
      </c>
      <c r="L2283">
        <v>44.09</v>
      </c>
      <c r="M2283">
        <v>15.95</v>
      </c>
      <c r="N2283">
        <v>327.14999999999998</v>
      </c>
      <c r="O2283">
        <v>1</v>
      </c>
      <c r="Q2283">
        <v>2.6</v>
      </c>
      <c r="R2283">
        <v>2.11</v>
      </c>
      <c r="S2283">
        <v>4.9000000000000002E-2</v>
      </c>
      <c r="T2283">
        <v>0.4</v>
      </c>
      <c r="U2283">
        <v>2</v>
      </c>
      <c r="V2283">
        <v>22.5</v>
      </c>
      <c r="W2283">
        <v>50.5</v>
      </c>
    </row>
    <row r="2284" spans="1:23" ht="16.5" x14ac:dyDescent="0.3">
      <c r="A2284" s="3">
        <v>2283</v>
      </c>
      <c r="B2284" s="1">
        <v>46113</v>
      </c>
      <c r="C2284" s="1" t="s">
        <v>59</v>
      </c>
      <c r="D2284" t="s">
        <v>22</v>
      </c>
      <c r="E2284">
        <v>8</v>
      </c>
      <c r="F2284" t="s">
        <v>25</v>
      </c>
      <c r="G2284">
        <v>118</v>
      </c>
      <c r="H2284">
        <v>9</v>
      </c>
      <c r="I2284" s="2">
        <f>IFERROR(Table2[[#This Row],[Defects]]/Table2[[#This Row],[Units Produced]],"")</f>
        <v>7.6271186440677971E-2</v>
      </c>
      <c r="J2284">
        <v>18.88</v>
      </c>
      <c r="K2284" s="4">
        <f>IFERROR(Table2[[#This Row],[Units Produced]]/Table2[[#This Row],[Production Time Hours]],"")</f>
        <v>6.25</v>
      </c>
      <c r="L2284">
        <v>24.55</v>
      </c>
      <c r="M2284">
        <v>15.74</v>
      </c>
      <c r="N2284">
        <v>273.85000000000002</v>
      </c>
      <c r="O2284">
        <v>2</v>
      </c>
      <c r="P2284">
        <v>0.78</v>
      </c>
      <c r="Q2284">
        <v>0.59</v>
      </c>
      <c r="R2284">
        <v>0.78</v>
      </c>
      <c r="S2284">
        <v>2.5000000000000001E-2</v>
      </c>
      <c r="T2284">
        <v>0.53</v>
      </c>
      <c r="U2284">
        <v>1</v>
      </c>
      <c r="V2284">
        <v>20.9</v>
      </c>
      <c r="W2284">
        <v>34.1</v>
      </c>
    </row>
    <row r="2285" spans="1:23" ht="16.5" x14ac:dyDescent="0.3">
      <c r="A2285" s="3">
        <v>2284</v>
      </c>
      <c r="B2285" s="1">
        <v>46114</v>
      </c>
      <c r="C2285" s="1" t="s">
        <v>59</v>
      </c>
      <c r="D2285" t="s">
        <v>26</v>
      </c>
      <c r="E2285">
        <v>15</v>
      </c>
      <c r="F2285" t="s">
        <v>23</v>
      </c>
      <c r="G2285">
        <v>59</v>
      </c>
      <c r="H2285">
        <v>1</v>
      </c>
      <c r="I2285" s="2">
        <f>IFERROR(Table2[[#This Row],[Defects]]/Table2[[#This Row],[Units Produced]],"")</f>
        <v>1.6949152542372881E-2</v>
      </c>
      <c r="J2285">
        <v>11.3</v>
      </c>
      <c r="K2285" s="4">
        <f>IFERROR(Table2[[#This Row],[Units Produced]]/Table2[[#This Row],[Production Time Hours]],"")</f>
        <v>5.221238938053097</v>
      </c>
      <c r="L2285">
        <v>25.56</v>
      </c>
      <c r="M2285">
        <v>18.04</v>
      </c>
      <c r="N2285">
        <v>239.23</v>
      </c>
      <c r="O2285">
        <v>1</v>
      </c>
      <c r="P2285">
        <v>1.77</v>
      </c>
      <c r="Q2285">
        <v>0.71</v>
      </c>
      <c r="R2285">
        <v>2.2000000000000002</v>
      </c>
      <c r="S2285">
        <v>2.1000000000000001E-2</v>
      </c>
      <c r="T2285">
        <v>0.98</v>
      </c>
      <c r="U2285">
        <v>2</v>
      </c>
      <c r="V2285">
        <v>21</v>
      </c>
      <c r="W2285">
        <v>34</v>
      </c>
    </row>
    <row r="2286" spans="1:23" ht="16.5" x14ac:dyDescent="0.3">
      <c r="A2286" s="3">
        <v>2285</v>
      </c>
      <c r="B2286" s="1">
        <v>46115</v>
      </c>
      <c r="C2286" s="1" t="s">
        <v>59</v>
      </c>
      <c r="D2286" t="s">
        <v>27</v>
      </c>
      <c r="E2286">
        <v>20</v>
      </c>
      <c r="F2286" t="s">
        <v>21</v>
      </c>
      <c r="G2286">
        <v>101</v>
      </c>
      <c r="H2286">
        <v>8</v>
      </c>
      <c r="I2286" s="2">
        <f>IFERROR(Table2[[#This Row],[Defects]]/Table2[[#This Row],[Units Produced]],"")</f>
        <v>7.9207920792079209E-2</v>
      </c>
      <c r="J2286">
        <v>9.5399999999999991</v>
      </c>
      <c r="K2286" s="4">
        <f>IFERROR(Table2[[#This Row],[Units Produced]]/Table2[[#This Row],[Production Time Hours]],"")</f>
        <v>10.587002096436059</v>
      </c>
      <c r="L2286">
        <v>45.99</v>
      </c>
      <c r="M2286">
        <v>18.36</v>
      </c>
      <c r="N2286">
        <v>457.92</v>
      </c>
      <c r="O2286">
        <v>2</v>
      </c>
      <c r="P2286">
        <v>3.37</v>
      </c>
      <c r="R2286">
        <v>0.86</v>
      </c>
      <c r="S2286">
        <v>3.4000000000000002E-2</v>
      </c>
      <c r="T2286">
        <v>1.85</v>
      </c>
      <c r="U2286">
        <v>0</v>
      </c>
      <c r="V2286">
        <v>22.2</v>
      </c>
      <c r="W2286">
        <v>52.7</v>
      </c>
    </row>
    <row r="2287" spans="1:23" ht="16.5" x14ac:dyDescent="0.3">
      <c r="A2287" s="3">
        <v>2286</v>
      </c>
      <c r="B2287" s="1">
        <v>46116</v>
      </c>
      <c r="C2287" s="1" t="s">
        <v>59</v>
      </c>
      <c r="D2287" t="s">
        <v>26</v>
      </c>
      <c r="E2287">
        <v>14</v>
      </c>
      <c r="F2287" t="s">
        <v>21</v>
      </c>
      <c r="G2287">
        <v>52</v>
      </c>
      <c r="H2287">
        <v>4</v>
      </c>
      <c r="I2287" s="2">
        <f>IFERROR(Table2[[#This Row],[Defects]]/Table2[[#This Row],[Units Produced]],"")</f>
        <v>7.6923076923076927E-2</v>
      </c>
      <c r="J2287">
        <v>7.1</v>
      </c>
      <c r="K2287" s="4">
        <f>IFERROR(Table2[[#This Row],[Units Produced]]/Table2[[#This Row],[Production Time Hours]],"")</f>
        <v>7.323943661971831</v>
      </c>
      <c r="L2287">
        <v>23.64</v>
      </c>
      <c r="M2287">
        <v>29.12</v>
      </c>
      <c r="N2287">
        <v>267.35000000000002</v>
      </c>
      <c r="O2287">
        <v>1</v>
      </c>
      <c r="P2287">
        <v>2.97</v>
      </c>
      <c r="Q2287">
        <v>1.39</v>
      </c>
      <c r="R2287">
        <v>0.73</v>
      </c>
      <c r="S2287">
        <v>4.5999999999999999E-2</v>
      </c>
      <c r="T2287">
        <v>1.26</v>
      </c>
      <c r="U2287">
        <v>2</v>
      </c>
      <c r="V2287">
        <v>23.8</v>
      </c>
      <c r="W2287">
        <v>48.4</v>
      </c>
    </row>
    <row r="2288" spans="1:23" ht="16.5" x14ac:dyDescent="0.3">
      <c r="A2288" s="3">
        <v>2287</v>
      </c>
      <c r="B2288" s="1">
        <v>46117</v>
      </c>
      <c r="C2288" s="1" t="s">
        <v>59</v>
      </c>
      <c r="D2288" t="s">
        <v>24</v>
      </c>
      <c r="E2288">
        <v>12</v>
      </c>
      <c r="F2288" t="s">
        <v>25</v>
      </c>
      <c r="G2288">
        <v>198</v>
      </c>
      <c r="H2288">
        <v>4</v>
      </c>
      <c r="I2288" s="2">
        <f>IFERROR(Table2[[#This Row],[Defects]]/Table2[[#This Row],[Units Produced]],"")</f>
        <v>2.0202020202020204E-2</v>
      </c>
      <c r="J2288">
        <v>13.12</v>
      </c>
      <c r="K2288" s="4">
        <f>IFERROR(Table2[[#This Row],[Units Produced]]/Table2[[#This Row],[Production Time Hours]],"")</f>
        <v>15.091463414634147</v>
      </c>
      <c r="L2288">
        <v>35.93</v>
      </c>
      <c r="M2288">
        <v>23.7</v>
      </c>
      <c r="N2288">
        <v>332.04</v>
      </c>
      <c r="O2288">
        <v>4</v>
      </c>
      <c r="P2288">
        <v>3.76</v>
      </c>
      <c r="Q2288">
        <v>0.43</v>
      </c>
      <c r="R2288">
        <v>2.4500000000000002</v>
      </c>
      <c r="S2288">
        <v>4.4999999999999998E-2</v>
      </c>
      <c r="T2288">
        <v>1.03</v>
      </c>
      <c r="U2288">
        <v>0</v>
      </c>
      <c r="V2288">
        <v>19.399999999999999</v>
      </c>
      <c r="W2288">
        <v>31.2</v>
      </c>
    </row>
    <row r="2289" spans="1:23" ht="16.5" x14ac:dyDescent="0.3">
      <c r="A2289" s="3">
        <v>2288</v>
      </c>
      <c r="B2289" s="1">
        <v>46118</v>
      </c>
      <c r="C2289" s="1" t="s">
        <v>59</v>
      </c>
      <c r="D2289" t="s">
        <v>26</v>
      </c>
      <c r="E2289">
        <v>15</v>
      </c>
      <c r="F2289" t="s">
        <v>25</v>
      </c>
      <c r="G2289">
        <v>103</v>
      </c>
      <c r="H2289">
        <v>7</v>
      </c>
      <c r="I2289" s="2">
        <f>IFERROR(Table2[[#This Row],[Defects]]/Table2[[#This Row],[Units Produced]],"")</f>
        <v>6.7961165048543687E-2</v>
      </c>
      <c r="J2289">
        <v>3.63</v>
      </c>
      <c r="K2289" s="4">
        <f>IFERROR(Table2[[#This Row],[Units Produced]]/Table2[[#This Row],[Production Time Hours]],"")</f>
        <v>28.374655647382919</v>
      </c>
      <c r="L2289">
        <v>47.8</v>
      </c>
      <c r="M2289">
        <v>26.99</v>
      </c>
      <c r="N2289">
        <v>296.92</v>
      </c>
      <c r="O2289">
        <v>3</v>
      </c>
      <c r="P2289">
        <v>4.47</v>
      </c>
      <c r="R2289">
        <v>1.6</v>
      </c>
      <c r="S2289">
        <v>4.7E-2</v>
      </c>
      <c r="U2289">
        <v>0</v>
      </c>
      <c r="V2289">
        <v>24.5</v>
      </c>
      <c r="W2289">
        <v>47.5</v>
      </c>
    </row>
    <row r="2290" spans="1:23" ht="16.5" x14ac:dyDescent="0.3">
      <c r="A2290" s="3">
        <v>2289</v>
      </c>
      <c r="B2290" s="1">
        <v>46119</v>
      </c>
      <c r="C2290" s="1" t="s">
        <v>59</v>
      </c>
      <c r="D2290" t="s">
        <v>27</v>
      </c>
      <c r="E2290">
        <v>17</v>
      </c>
      <c r="F2290" t="s">
        <v>21</v>
      </c>
      <c r="G2290">
        <v>166</v>
      </c>
      <c r="I2290" s="2">
        <f>IFERROR(Table2[[#This Row],[Defects]]/Table2[[#This Row],[Units Produced]],"")</f>
        <v>0</v>
      </c>
      <c r="J2290">
        <v>15.19</v>
      </c>
      <c r="K2290" s="4">
        <f>IFERROR(Table2[[#This Row],[Units Produced]]/Table2[[#This Row],[Production Time Hours]],"")</f>
        <v>10.928242264647794</v>
      </c>
      <c r="L2290">
        <v>49.93</v>
      </c>
      <c r="M2290">
        <v>16.45</v>
      </c>
      <c r="N2290">
        <v>340.91</v>
      </c>
      <c r="O2290">
        <v>1</v>
      </c>
      <c r="P2290">
        <v>0.25</v>
      </c>
      <c r="Q2290">
        <v>1.73</v>
      </c>
      <c r="R2290">
        <v>2.2400000000000002</v>
      </c>
      <c r="S2290">
        <v>1.4E-2</v>
      </c>
      <c r="T2290">
        <v>0.3</v>
      </c>
      <c r="U2290">
        <v>2</v>
      </c>
      <c r="V2290">
        <v>24.8</v>
      </c>
      <c r="W2290">
        <v>41.6</v>
      </c>
    </row>
    <row r="2291" spans="1:23" ht="16.5" x14ac:dyDescent="0.3">
      <c r="A2291" s="3">
        <v>2290</v>
      </c>
      <c r="B2291" s="1">
        <v>46120</v>
      </c>
      <c r="C2291" s="1" t="s">
        <v>59</v>
      </c>
      <c r="D2291" t="s">
        <v>22</v>
      </c>
      <c r="E2291">
        <v>5</v>
      </c>
      <c r="F2291" t="s">
        <v>23</v>
      </c>
      <c r="G2291">
        <v>75</v>
      </c>
      <c r="H2291">
        <v>8</v>
      </c>
      <c r="I2291" s="2">
        <f>IFERROR(Table2[[#This Row],[Defects]]/Table2[[#This Row],[Units Produced]],"")</f>
        <v>0.10666666666666667</v>
      </c>
      <c r="J2291">
        <v>19.940000000000001</v>
      </c>
      <c r="K2291" s="4">
        <f>IFERROR(Table2[[#This Row],[Units Produced]]/Table2[[#This Row],[Production Time Hours]],"")</f>
        <v>3.7612838515546638</v>
      </c>
      <c r="L2291">
        <v>31.47</v>
      </c>
      <c r="M2291">
        <v>16.829999999999998</v>
      </c>
      <c r="N2291">
        <v>185.8</v>
      </c>
      <c r="O2291">
        <v>4</v>
      </c>
      <c r="P2291">
        <v>1.25</v>
      </c>
      <c r="Q2291">
        <v>2.72</v>
      </c>
      <c r="R2291">
        <v>0.99</v>
      </c>
      <c r="S2291">
        <v>1.9E-2</v>
      </c>
      <c r="T2291">
        <v>0.25</v>
      </c>
      <c r="U2291">
        <v>2</v>
      </c>
      <c r="V2291">
        <v>23.4</v>
      </c>
      <c r="W2291">
        <v>36</v>
      </c>
    </row>
    <row r="2292" spans="1:23" ht="16.5" x14ac:dyDescent="0.3">
      <c r="A2292" s="3">
        <v>2291</v>
      </c>
      <c r="B2292" s="1">
        <v>46121</v>
      </c>
      <c r="C2292" s="1" t="s">
        <v>59</v>
      </c>
      <c r="D2292" t="s">
        <v>26</v>
      </c>
      <c r="E2292">
        <v>15</v>
      </c>
      <c r="F2292" t="s">
        <v>21</v>
      </c>
      <c r="G2292">
        <v>59</v>
      </c>
      <c r="H2292">
        <v>5</v>
      </c>
      <c r="I2292" s="2">
        <f>IFERROR(Table2[[#This Row],[Defects]]/Table2[[#This Row],[Units Produced]],"")</f>
        <v>8.4745762711864403E-2</v>
      </c>
      <c r="J2292">
        <v>22.33</v>
      </c>
      <c r="K2292" s="4">
        <f>IFERROR(Table2[[#This Row],[Units Produced]]/Table2[[#This Row],[Production Time Hours]],"")</f>
        <v>2.6421854008060905</v>
      </c>
      <c r="L2292">
        <v>34.4</v>
      </c>
      <c r="M2292">
        <v>16.100000000000001</v>
      </c>
      <c r="N2292">
        <v>493.05</v>
      </c>
      <c r="O2292">
        <v>2</v>
      </c>
      <c r="Q2292">
        <v>2.9</v>
      </c>
      <c r="R2292">
        <v>2.39</v>
      </c>
      <c r="S2292">
        <v>1.2999999999999999E-2</v>
      </c>
      <c r="T2292">
        <v>1.94</v>
      </c>
      <c r="U2292">
        <v>2</v>
      </c>
      <c r="V2292">
        <v>24</v>
      </c>
      <c r="W2292">
        <v>33.200000000000003</v>
      </c>
    </row>
    <row r="2293" spans="1:23" ht="16.5" x14ac:dyDescent="0.3">
      <c r="A2293" s="3">
        <v>2292</v>
      </c>
      <c r="B2293" s="1">
        <v>46122</v>
      </c>
      <c r="C2293" s="1" t="s">
        <v>59</v>
      </c>
      <c r="D2293" t="s">
        <v>24</v>
      </c>
      <c r="E2293">
        <v>11</v>
      </c>
      <c r="F2293" t="s">
        <v>25</v>
      </c>
      <c r="G2293">
        <v>157</v>
      </c>
      <c r="H2293">
        <v>8</v>
      </c>
      <c r="I2293" s="2">
        <f>IFERROR(Table2[[#This Row],[Defects]]/Table2[[#This Row],[Units Produced]],"")</f>
        <v>5.0955414012738856E-2</v>
      </c>
      <c r="J2293">
        <v>15.52</v>
      </c>
      <c r="K2293" s="4">
        <f>IFERROR(Table2[[#This Row],[Units Produced]]/Table2[[#This Row],[Production Time Hours]],"")</f>
        <v>10.115979381443299</v>
      </c>
      <c r="L2293">
        <v>27.38</v>
      </c>
      <c r="M2293">
        <v>24.49</v>
      </c>
      <c r="N2293">
        <v>252.83</v>
      </c>
      <c r="O2293">
        <v>3</v>
      </c>
      <c r="P2293">
        <v>4.62</v>
      </c>
      <c r="Q2293">
        <v>1.17</v>
      </c>
      <c r="R2293">
        <v>2.2999999999999998</v>
      </c>
      <c r="S2293">
        <v>1.4E-2</v>
      </c>
      <c r="T2293">
        <v>1.67</v>
      </c>
      <c r="U2293">
        <v>2</v>
      </c>
      <c r="V2293">
        <v>23.2</v>
      </c>
      <c r="W2293">
        <v>32.5</v>
      </c>
    </row>
    <row r="2294" spans="1:23" ht="16.5" x14ac:dyDescent="0.3">
      <c r="A2294" s="3">
        <v>2293</v>
      </c>
      <c r="B2294" s="1">
        <v>46123</v>
      </c>
      <c r="C2294" s="1" t="s">
        <v>59</v>
      </c>
      <c r="D2294" t="s">
        <v>27</v>
      </c>
      <c r="E2294">
        <v>19</v>
      </c>
      <c r="F2294" t="s">
        <v>23</v>
      </c>
      <c r="G2294">
        <v>197</v>
      </c>
      <c r="H2294">
        <v>7</v>
      </c>
      <c r="I2294" s="2">
        <f>IFERROR(Table2[[#This Row],[Defects]]/Table2[[#This Row],[Units Produced]],"")</f>
        <v>3.553299492385787E-2</v>
      </c>
      <c r="J2294">
        <v>19.899999999999999</v>
      </c>
      <c r="K2294" s="4">
        <f>IFERROR(Table2[[#This Row],[Units Produced]]/Table2[[#This Row],[Production Time Hours]],"")</f>
        <v>9.8994974874371859</v>
      </c>
      <c r="L2294">
        <v>40</v>
      </c>
      <c r="M2294">
        <v>23.68</v>
      </c>
      <c r="N2294">
        <v>206.67</v>
      </c>
      <c r="O2294">
        <v>3</v>
      </c>
      <c r="Q2294">
        <v>1.1499999999999999</v>
      </c>
      <c r="R2294">
        <v>1.58</v>
      </c>
      <c r="S2294">
        <v>1.7999999999999999E-2</v>
      </c>
      <c r="T2294">
        <v>1.1000000000000001</v>
      </c>
      <c r="U2294">
        <v>1</v>
      </c>
      <c r="V2294">
        <v>23.1</v>
      </c>
      <c r="W2294">
        <v>49.7</v>
      </c>
    </row>
    <row r="2295" spans="1:23" ht="16.5" x14ac:dyDescent="0.3">
      <c r="A2295" s="3">
        <v>2294</v>
      </c>
      <c r="B2295" s="1">
        <v>46124</v>
      </c>
      <c r="C2295" s="1" t="s">
        <v>59</v>
      </c>
      <c r="D2295" t="s">
        <v>20</v>
      </c>
      <c r="E2295">
        <v>1</v>
      </c>
      <c r="F2295" t="s">
        <v>23</v>
      </c>
      <c r="G2295">
        <v>137</v>
      </c>
      <c r="H2295">
        <v>5</v>
      </c>
      <c r="I2295" s="2">
        <f>IFERROR(Table2[[#This Row],[Defects]]/Table2[[#This Row],[Units Produced]],"")</f>
        <v>3.6496350364963501E-2</v>
      </c>
      <c r="J2295">
        <v>6.21</v>
      </c>
      <c r="K2295" s="4">
        <f>IFERROR(Table2[[#This Row],[Units Produced]]/Table2[[#This Row],[Production Time Hours]],"")</f>
        <v>22.061191626409016</v>
      </c>
      <c r="L2295">
        <v>38.78</v>
      </c>
      <c r="M2295">
        <v>20.77</v>
      </c>
      <c r="N2295">
        <v>115.09</v>
      </c>
      <c r="O2295">
        <v>1</v>
      </c>
      <c r="P2295">
        <v>0.92</v>
      </c>
      <c r="Q2295">
        <v>2.56</v>
      </c>
      <c r="R2295">
        <v>2.1800000000000002</v>
      </c>
      <c r="S2295">
        <v>1.4999999999999999E-2</v>
      </c>
      <c r="T2295">
        <v>0.93</v>
      </c>
      <c r="U2295">
        <v>0</v>
      </c>
      <c r="V2295">
        <v>23.5</v>
      </c>
      <c r="W2295">
        <v>30.5</v>
      </c>
    </row>
    <row r="2296" spans="1:23" ht="16.5" x14ac:dyDescent="0.3">
      <c r="A2296" s="3">
        <v>2295</v>
      </c>
      <c r="B2296" s="1">
        <v>46125</v>
      </c>
      <c r="C2296" s="1" t="s">
        <v>59</v>
      </c>
      <c r="D2296" t="s">
        <v>20</v>
      </c>
      <c r="E2296">
        <v>1</v>
      </c>
      <c r="F2296" t="s">
        <v>21</v>
      </c>
      <c r="G2296">
        <v>156</v>
      </c>
      <c r="H2296">
        <v>9</v>
      </c>
      <c r="I2296" s="2">
        <f>IFERROR(Table2[[#This Row],[Defects]]/Table2[[#This Row],[Units Produced]],"")</f>
        <v>5.7692307692307696E-2</v>
      </c>
      <c r="J2296">
        <v>12.83</v>
      </c>
      <c r="K2296" s="4">
        <f>IFERROR(Table2[[#This Row],[Units Produced]]/Table2[[#This Row],[Production Time Hours]],"")</f>
        <v>12.15900233826968</v>
      </c>
      <c r="L2296">
        <v>25.22</v>
      </c>
      <c r="M2296">
        <v>16.16</v>
      </c>
      <c r="N2296">
        <v>437.21</v>
      </c>
      <c r="O2296">
        <v>4</v>
      </c>
      <c r="P2296">
        <v>0.51</v>
      </c>
      <c r="Q2296">
        <v>0.36</v>
      </c>
      <c r="R2296">
        <v>1.27</v>
      </c>
      <c r="S2296">
        <v>2.3E-2</v>
      </c>
      <c r="U2296">
        <v>2</v>
      </c>
      <c r="V2296">
        <v>18.600000000000001</v>
      </c>
      <c r="W2296">
        <v>48.3</v>
      </c>
    </row>
    <row r="2297" spans="1:23" ht="16.5" x14ac:dyDescent="0.3">
      <c r="A2297" s="3">
        <v>2296</v>
      </c>
      <c r="B2297" s="1">
        <v>46126</v>
      </c>
      <c r="C2297" s="1" t="s">
        <v>59</v>
      </c>
      <c r="D2297" t="s">
        <v>22</v>
      </c>
      <c r="E2297">
        <v>7</v>
      </c>
      <c r="F2297" t="s">
        <v>25</v>
      </c>
      <c r="G2297">
        <v>129</v>
      </c>
      <c r="I2297" s="2">
        <f>IFERROR(Table2[[#This Row],[Defects]]/Table2[[#This Row],[Units Produced]],"")</f>
        <v>0</v>
      </c>
      <c r="J2297">
        <v>7.53</v>
      </c>
      <c r="K2297" s="4">
        <f>IFERROR(Table2[[#This Row],[Units Produced]]/Table2[[#This Row],[Production Time Hours]],"")</f>
        <v>17.131474103585656</v>
      </c>
      <c r="L2297">
        <v>12.25</v>
      </c>
      <c r="M2297">
        <v>21.52</v>
      </c>
      <c r="N2297">
        <v>360.39</v>
      </c>
      <c r="O2297">
        <v>1</v>
      </c>
      <c r="P2297">
        <v>4.66</v>
      </c>
      <c r="Q2297">
        <v>0.11</v>
      </c>
      <c r="R2297">
        <v>1.7</v>
      </c>
      <c r="S2297">
        <v>2.5999999999999999E-2</v>
      </c>
      <c r="U2297">
        <v>2</v>
      </c>
      <c r="V2297">
        <v>23.9</v>
      </c>
      <c r="W2297">
        <v>40.200000000000003</v>
      </c>
    </row>
    <row r="2298" spans="1:23" ht="16.5" x14ac:dyDescent="0.3">
      <c r="A2298" s="3">
        <v>2297</v>
      </c>
      <c r="B2298" s="1">
        <v>46127</v>
      </c>
      <c r="C2298" s="1" t="s">
        <v>59</v>
      </c>
      <c r="D2298" t="s">
        <v>22</v>
      </c>
      <c r="E2298">
        <v>5</v>
      </c>
      <c r="F2298" t="s">
        <v>25</v>
      </c>
      <c r="G2298">
        <v>96</v>
      </c>
      <c r="H2298">
        <v>5</v>
      </c>
      <c r="I2298" s="2">
        <f>IFERROR(Table2[[#This Row],[Defects]]/Table2[[#This Row],[Units Produced]],"")</f>
        <v>5.2083333333333336E-2</v>
      </c>
      <c r="J2298">
        <v>23.99</v>
      </c>
      <c r="K2298" s="4">
        <f>IFERROR(Table2[[#This Row],[Units Produced]]/Table2[[#This Row],[Production Time Hours]],"")</f>
        <v>4.0016673614005835</v>
      </c>
      <c r="L2298">
        <v>35.049999999999997</v>
      </c>
      <c r="M2298">
        <v>20.85</v>
      </c>
      <c r="N2298">
        <v>219.21</v>
      </c>
      <c r="O2298">
        <v>1</v>
      </c>
      <c r="P2298">
        <v>0.33</v>
      </c>
      <c r="Q2298">
        <v>0.05</v>
      </c>
      <c r="R2298">
        <v>1.83</v>
      </c>
      <c r="S2298">
        <v>2.4E-2</v>
      </c>
      <c r="T2298">
        <v>1.91</v>
      </c>
      <c r="U2298">
        <v>2</v>
      </c>
      <c r="V2298">
        <v>19.600000000000001</v>
      </c>
      <c r="W2298">
        <v>33.4</v>
      </c>
    </row>
    <row r="2299" spans="1:23" ht="16.5" x14ac:dyDescent="0.3">
      <c r="A2299" s="3">
        <v>2298</v>
      </c>
      <c r="B2299" s="1">
        <v>46128</v>
      </c>
      <c r="C2299" s="1" t="s">
        <v>59</v>
      </c>
      <c r="D2299" t="s">
        <v>26</v>
      </c>
      <c r="E2299">
        <v>14</v>
      </c>
      <c r="F2299" t="s">
        <v>21</v>
      </c>
      <c r="G2299">
        <v>147</v>
      </c>
      <c r="H2299">
        <v>6</v>
      </c>
      <c r="I2299" s="2">
        <f>IFERROR(Table2[[#This Row],[Defects]]/Table2[[#This Row],[Units Produced]],"")</f>
        <v>4.0816326530612242E-2</v>
      </c>
      <c r="J2299">
        <v>50</v>
      </c>
      <c r="K2299" s="4">
        <f>IFERROR(Table2[[#This Row],[Units Produced]]/Table2[[#This Row],[Production Time Hours]],"")</f>
        <v>2.94</v>
      </c>
      <c r="L2299">
        <v>11.35</v>
      </c>
      <c r="M2299">
        <v>16.489999999999998</v>
      </c>
      <c r="N2299">
        <v>248.95</v>
      </c>
      <c r="O2299">
        <v>3</v>
      </c>
      <c r="P2299">
        <v>3.31</v>
      </c>
      <c r="R2299">
        <v>2.19</v>
      </c>
      <c r="S2299">
        <v>2.5999999999999999E-2</v>
      </c>
      <c r="T2299">
        <v>0.13</v>
      </c>
      <c r="U2299">
        <v>0</v>
      </c>
      <c r="V2299">
        <v>21.6</v>
      </c>
      <c r="W2299">
        <v>47.4</v>
      </c>
    </row>
    <row r="2300" spans="1:23" ht="16.5" x14ac:dyDescent="0.3">
      <c r="A2300" s="3">
        <v>2299</v>
      </c>
      <c r="B2300" s="1">
        <v>46129</v>
      </c>
      <c r="C2300" s="1" t="s">
        <v>59</v>
      </c>
      <c r="D2300" t="s">
        <v>24</v>
      </c>
      <c r="E2300">
        <v>10</v>
      </c>
      <c r="F2300" t="s">
        <v>23</v>
      </c>
      <c r="G2300">
        <v>156</v>
      </c>
      <c r="H2300">
        <v>0</v>
      </c>
      <c r="I2300" s="2">
        <f>IFERROR(Table2[[#This Row],[Defects]]/Table2[[#This Row],[Units Produced]],"")</f>
        <v>0</v>
      </c>
      <c r="J2300">
        <v>6.13</v>
      </c>
      <c r="K2300" s="4">
        <f>IFERROR(Table2[[#This Row],[Units Produced]]/Table2[[#This Row],[Production Time Hours]],"")</f>
        <v>25.448613376835237</v>
      </c>
      <c r="L2300">
        <v>35.54</v>
      </c>
      <c r="M2300">
        <v>20.28</v>
      </c>
      <c r="N2300">
        <v>290.36</v>
      </c>
      <c r="O2300">
        <v>4</v>
      </c>
      <c r="P2300">
        <v>1.99</v>
      </c>
      <c r="Q2300">
        <v>1.32</v>
      </c>
      <c r="R2300">
        <v>1.8</v>
      </c>
      <c r="S2300">
        <v>4.4999999999999998E-2</v>
      </c>
      <c r="T2300">
        <v>1.17</v>
      </c>
      <c r="U2300">
        <v>2</v>
      </c>
      <c r="V2300">
        <v>24.5</v>
      </c>
      <c r="W2300">
        <v>51.7</v>
      </c>
    </row>
    <row r="2301" spans="1:23" ht="16.5" x14ac:dyDescent="0.3">
      <c r="A2301" s="3">
        <v>2300</v>
      </c>
      <c r="B2301" s="1">
        <v>46130</v>
      </c>
      <c r="C2301" s="1" t="s">
        <v>59</v>
      </c>
      <c r="D2301" t="s">
        <v>20</v>
      </c>
      <c r="E2301">
        <v>3</v>
      </c>
      <c r="F2301" t="s">
        <v>25</v>
      </c>
      <c r="G2301">
        <v>111</v>
      </c>
      <c r="H2301">
        <v>8</v>
      </c>
      <c r="I2301" s="2">
        <f>IFERROR(Table2[[#This Row],[Defects]]/Table2[[#This Row],[Units Produced]],"")</f>
        <v>7.2072072072072071E-2</v>
      </c>
      <c r="J2301">
        <v>18.760000000000002</v>
      </c>
      <c r="K2301" s="4">
        <f>IFERROR(Table2[[#This Row],[Units Produced]]/Table2[[#This Row],[Production Time Hours]],"")</f>
        <v>5.9168443496801704</v>
      </c>
      <c r="L2301">
        <v>42.57</v>
      </c>
      <c r="M2301">
        <v>27.56</v>
      </c>
      <c r="N2301">
        <v>267.86</v>
      </c>
      <c r="O2301">
        <v>4</v>
      </c>
      <c r="P2301">
        <v>1.39</v>
      </c>
      <c r="Q2301">
        <v>1.93</v>
      </c>
      <c r="R2301">
        <v>2.46</v>
      </c>
      <c r="S2301">
        <v>4.2999999999999997E-2</v>
      </c>
      <c r="T2301">
        <v>1.9</v>
      </c>
      <c r="U2301">
        <v>0</v>
      </c>
      <c r="V2301">
        <v>20.9</v>
      </c>
      <c r="W2301">
        <v>34.1</v>
      </c>
    </row>
    <row r="2302" spans="1:23" ht="16.5" x14ac:dyDescent="0.3">
      <c r="A2302" s="3">
        <v>2301</v>
      </c>
      <c r="B2302" s="1">
        <v>46131</v>
      </c>
      <c r="C2302" s="1" t="s">
        <v>59</v>
      </c>
      <c r="D2302" t="s">
        <v>22</v>
      </c>
      <c r="E2302">
        <v>5</v>
      </c>
      <c r="F2302" t="s">
        <v>21</v>
      </c>
      <c r="G2302">
        <v>185</v>
      </c>
      <c r="H2302">
        <v>4</v>
      </c>
      <c r="I2302" s="2">
        <f>IFERROR(Table2[[#This Row],[Defects]]/Table2[[#This Row],[Units Produced]],"")</f>
        <v>2.1621621621621623E-2</v>
      </c>
      <c r="J2302">
        <v>11.56</v>
      </c>
      <c r="K2302" s="4">
        <f>IFERROR(Table2[[#This Row],[Units Produced]]/Table2[[#This Row],[Production Time Hours]],"")</f>
        <v>16.003460207612456</v>
      </c>
      <c r="L2302">
        <v>33.06</v>
      </c>
      <c r="M2302">
        <v>28.44</v>
      </c>
      <c r="N2302">
        <v>270.01</v>
      </c>
      <c r="O2302">
        <v>1</v>
      </c>
      <c r="P2302">
        <v>1.37</v>
      </c>
      <c r="Q2302">
        <v>0.41</v>
      </c>
      <c r="R2302">
        <v>0.52</v>
      </c>
      <c r="S2302">
        <v>4.9000000000000002E-2</v>
      </c>
      <c r="T2302">
        <v>1.54</v>
      </c>
      <c r="U2302">
        <v>1</v>
      </c>
      <c r="V2302">
        <v>22.2</v>
      </c>
      <c r="W2302">
        <v>49.1</v>
      </c>
    </row>
    <row r="2303" spans="1:23" ht="16.5" x14ac:dyDescent="0.3">
      <c r="A2303" s="3">
        <v>2302</v>
      </c>
      <c r="B2303" s="1">
        <v>46132</v>
      </c>
      <c r="C2303" s="1" t="s">
        <v>59</v>
      </c>
      <c r="D2303" t="s">
        <v>27</v>
      </c>
      <c r="E2303">
        <v>20</v>
      </c>
      <c r="F2303" t="s">
        <v>23</v>
      </c>
      <c r="G2303">
        <v>192</v>
      </c>
      <c r="H2303">
        <v>0</v>
      </c>
      <c r="I2303" s="2">
        <f>IFERROR(Table2[[#This Row],[Defects]]/Table2[[#This Row],[Units Produced]],"")</f>
        <v>0</v>
      </c>
      <c r="J2303">
        <v>3.92</v>
      </c>
      <c r="K2303" s="4">
        <f>IFERROR(Table2[[#This Row],[Units Produced]]/Table2[[#This Row],[Production Time Hours]],"")</f>
        <v>48.979591836734691</v>
      </c>
      <c r="L2303">
        <v>23.32</v>
      </c>
      <c r="M2303">
        <v>18.75</v>
      </c>
      <c r="N2303">
        <v>349.48</v>
      </c>
      <c r="O2303">
        <v>1</v>
      </c>
      <c r="P2303">
        <v>1.79</v>
      </c>
      <c r="Q2303">
        <v>0.12</v>
      </c>
      <c r="R2303">
        <v>2.17</v>
      </c>
      <c r="S2303">
        <v>4.2000000000000003E-2</v>
      </c>
      <c r="T2303">
        <v>1.57</v>
      </c>
      <c r="U2303">
        <v>2</v>
      </c>
      <c r="V2303">
        <v>22.6</v>
      </c>
      <c r="W2303">
        <v>36.299999999999997</v>
      </c>
    </row>
    <row r="2304" spans="1:23" ht="16.5" x14ac:dyDescent="0.3">
      <c r="A2304" s="3">
        <v>2303</v>
      </c>
      <c r="B2304" s="1">
        <v>46133</v>
      </c>
      <c r="C2304" s="1" t="s">
        <v>59</v>
      </c>
      <c r="D2304" t="s">
        <v>27</v>
      </c>
      <c r="E2304">
        <v>17</v>
      </c>
      <c r="F2304" t="s">
        <v>21</v>
      </c>
      <c r="G2304">
        <v>190</v>
      </c>
      <c r="H2304">
        <v>8</v>
      </c>
      <c r="I2304" s="2">
        <f>IFERROR(Table2[[#This Row],[Defects]]/Table2[[#This Row],[Units Produced]],"")</f>
        <v>4.2105263157894736E-2</v>
      </c>
      <c r="J2304">
        <v>19.13</v>
      </c>
      <c r="K2304" s="4">
        <f>IFERROR(Table2[[#This Row],[Units Produced]]/Table2[[#This Row],[Production Time Hours]],"")</f>
        <v>9.9320439100888667</v>
      </c>
      <c r="L2304">
        <v>30.14</v>
      </c>
      <c r="M2304">
        <v>19.27</v>
      </c>
      <c r="N2304">
        <v>439.62</v>
      </c>
      <c r="O2304">
        <v>1</v>
      </c>
      <c r="P2304">
        <v>1.81</v>
      </c>
      <c r="R2304">
        <v>1.1000000000000001</v>
      </c>
      <c r="S2304">
        <v>4.3999999999999997E-2</v>
      </c>
      <c r="T2304">
        <v>1.29</v>
      </c>
      <c r="U2304">
        <v>0</v>
      </c>
      <c r="V2304">
        <v>24.9</v>
      </c>
      <c r="W2304">
        <v>52.4</v>
      </c>
    </row>
    <row r="2305" spans="1:23" ht="16.5" x14ac:dyDescent="0.3">
      <c r="A2305" s="3">
        <v>2304</v>
      </c>
      <c r="B2305" s="1">
        <v>46134</v>
      </c>
      <c r="C2305" s="1" t="s">
        <v>59</v>
      </c>
      <c r="D2305" t="s">
        <v>27</v>
      </c>
      <c r="E2305">
        <v>19</v>
      </c>
      <c r="F2305" t="s">
        <v>23</v>
      </c>
      <c r="G2305">
        <v>74</v>
      </c>
      <c r="H2305">
        <v>4</v>
      </c>
      <c r="I2305" s="2">
        <f>IFERROR(Table2[[#This Row],[Defects]]/Table2[[#This Row],[Units Produced]],"")</f>
        <v>5.4054054054054057E-2</v>
      </c>
      <c r="J2305">
        <v>12.09</v>
      </c>
      <c r="K2305" s="4">
        <f>IFERROR(Table2[[#This Row],[Units Produced]]/Table2[[#This Row],[Production Time Hours]],"")</f>
        <v>6.1207609594706369</v>
      </c>
      <c r="L2305">
        <v>24.36</v>
      </c>
      <c r="M2305">
        <v>19.28</v>
      </c>
      <c r="N2305">
        <v>250.9</v>
      </c>
      <c r="O2305">
        <v>3</v>
      </c>
      <c r="P2305">
        <v>4.08</v>
      </c>
      <c r="Q2305">
        <v>2.2200000000000002</v>
      </c>
      <c r="R2305">
        <v>0.72</v>
      </c>
      <c r="S2305">
        <v>3.7999999999999999E-2</v>
      </c>
      <c r="T2305">
        <v>1.86</v>
      </c>
      <c r="U2305">
        <v>2</v>
      </c>
      <c r="V2305">
        <v>20.7</v>
      </c>
      <c r="W2305">
        <v>48.8</v>
      </c>
    </row>
    <row r="2306" spans="1:23" ht="16.5" x14ac:dyDescent="0.3">
      <c r="A2306" s="3">
        <v>2305</v>
      </c>
      <c r="B2306" s="1">
        <v>46135</v>
      </c>
      <c r="C2306" s="1" t="s">
        <v>59</v>
      </c>
      <c r="D2306" t="s">
        <v>27</v>
      </c>
      <c r="E2306">
        <v>20</v>
      </c>
      <c r="F2306" t="s">
        <v>23</v>
      </c>
      <c r="G2306">
        <v>94</v>
      </c>
      <c r="I2306" s="2">
        <f>IFERROR(Table2[[#This Row],[Defects]]/Table2[[#This Row],[Units Produced]],"")</f>
        <v>0</v>
      </c>
      <c r="J2306">
        <v>19.149999999999999</v>
      </c>
      <c r="K2306" s="4">
        <f>IFERROR(Table2[[#This Row],[Units Produced]]/Table2[[#This Row],[Production Time Hours]],"")</f>
        <v>4.9086161879895567</v>
      </c>
      <c r="L2306">
        <v>14.43</v>
      </c>
      <c r="M2306">
        <v>24.4</v>
      </c>
      <c r="N2306">
        <v>172.07</v>
      </c>
      <c r="O2306">
        <v>2</v>
      </c>
      <c r="P2306">
        <v>2.66</v>
      </c>
      <c r="Q2306">
        <v>2.27</v>
      </c>
      <c r="R2306">
        <v>0.93</v>
      </c>
      <c r="S2306">
        <v>1.7000000000000001E-2</v>
      </c>
      <c r="T2306">
        <v>1.86</v>
      </c>
      <c r="U2306">
        <v>0</v>
      </c>
      <c r="V2306">
        <v>19.5</v>
      </c>
      <c r="W2306">
        <v>55.5</v>
      </c>
    </row>
    <row r="2307" spans="1:23" ht="16.5" x14ac:dyDescent="0.3">
      <c r="A2307" s="3">
        <v>2306</v>
      </c>
      <c r="B2307" s="1">
        <v>46136</v>
      </c>
      <c r="C2307" s="1" t="s">
        <v>59</v>
      </c>
      <c r="D2307" t="s">
        <v>20</v>
      </c>
      <c r="E2307">
        <v>3</v>
      </c>
      <c r="F2307" t="s">
        <v>25</v>
      </c>
      <c r="G2307">
        <v>98</v>
      </c>
      <c r="H2307">
        <v>0</v>
      </c>
      <c r="I2307" s="2">
        <f>IFERROR(Table2[[#This Row],[Defects]]/Table2[[#This Row],[Units Produced]],"")</f>
        <v>0</v>
      </c>
      <c r="J2307">
        <v>18.28</v>
      </c>
      <c r="K2307" s="4">
        <f>IFERROR(Table2[[#This Row],[Units Produced]]/Table2[[#This Row],[Production Time Hours]],"")</f>
        <v>5.361050328227571</v>
      </c>
      <c r="L2307">
        <v>22.69</v>
      </c>
      <c r="M2307">
        <v>20.61</v>
      </c>
      <c r="N2307">
        <v>112.29</v>
      </c>
      <c r="O2307">
        <v>3</v>
      </c>
      <c r="P2307">
        <v>4.71</v>
      </c>
      <c r="Q2307">
        <v>1.4</v>
      </c>
      <c r="R2307">
        <v>2.09</v>
      </c>
      <c r="S2307">
        <v>4.7E-2</v>
      </c>
      <c r="T2307">
        <v>1.03</v>
      </c>
      <c r="U2307">
        <v>0</v>
      </c>
      <c r="V2307">
        <v>20.6</v>
      </c>
      <c r="W2307">
        <v>42.7</v>
      </c>
    </row>
    <row r="2308" spans="1:23" ht="16.5" x14ac:dyDescent="0.3">
      <c r="A2308" s="3">
        <v>2307</v>
      </c>
      <c r="B2308" s="1">
        <v>46137</v>
      </c>
      <c r="C2308" s="1" t="s">
        <v>59</v>
      </c>
      <c r="D2308" t="s">
        <v>22</v>
      </c>
      <c r="E2308">
        <v>8</v>
      </c>
      <c r="F2308" t="s">
        <v>25</v>
      </c>
      <c r="G2308">
        <v>91</v>
      </c>
      <c r="H2308">
        <v>3</v>
      </c>
      <c r="I2308" s="2">
        <f>IFERROR(Table2[[#This Row],[Defects]]/Table2[[#This Row],[Units Produced]],"")</f>
        <v>3.2967032967032968E-2</v>
      </c>
      <c r="J2308">
        <v>14.12</v>
      </c>
      <c r="K2308" s="4">
        <f>IFERROR(Table2[[#This Row],[Units Produced]]/Table2[[#This Row],[Production Time Hours]],"")</f>
        <v>6.4447592067988673</v>
      </c>
      <c r="L2308">
        <v>29.49</v>
      </c>
      <c r="M2308">
        <v>25.05</v>
      </c>
      <c r="N2308">
        <v>279.48</v>
      </c>
      <c r="O2308">
        <v>2</v>
      </c>
      <c r="Q2308">
        <v>1.88</v>
      </c>
      <c r="R2308">
        <v>1.3</v>
      </c>
      <c r="S2308">
        <v>1.7999999999999999E-2</v>
      </c>
      <c r="T2308">
        <v>1.49</v>
      </c>
      <c r="U2308">
        <v>0</v>
      </c>
      <c r="V2308">
        <v>21.3</v>
      </c>
      <c r="W2308">
        <v>38.799999999999997</v>
      </c>
    </row>
    <row r="2309" spans="1:23" ht="16.5" x14ac:dyDescent="0.3">
      <c r="A2309" s="3">
        <v>2308</v>
      </c>
      <c r="B2309" s="1">
        <v>46138</v>
      </c>
      <c r="C2309" s="1" t="s">
        <v>59</v>
      </c>
      <c r="D2309" t="s">
        <v>24</v>
      </c>
      <c r="E2309">
        <v>10</v>
      </c>
      <c r="F2309" t="s">
        <v>21</v>
      </c>
      <c r="G2309">
        <v>77</v>
      </c>
      <c r="H2309">
        <v>0</v>
      </c>
      <c r="I2309" s="2">
        <f>IFERROR(Table2[[#This Row],[Defects]]/Table2[[#This Row],[Units Produced]],"")</f>
        <v>0</v>
      </c>
      <c r="J2309">
        <v>17.559999999999999</v>
      </c>
      <c r="K2309" s="4">
        <f>IFERROR(Table2[[#This Row],[Units Produced]]/Table2[[#This Row],[Production Time Hours]],"")</f>
        <v>4.3849658314350801</v>
      </c>
      <c r="L2309">
        <v>23.69</v>
      </c>
      <c r="M2309">
        <v>15.1</v>
      </c>
      <c r="N2309">
        <v>185.35</v>
      </c>
      <c r="O2309">
        <v>4</v>
      </c>
      <c r="P2309">
        <v>2.04</v>
      </c>
      <c r="Q2309">
        <v>1.87</v>
      </c>
      <c r="R2309">
        <v>1.83</v>
      </c>
      <c r="S2309">
        <v>3.6999999999999998E-2</v>
      </c>
      <c r="T2309">
        <v>1.98</v>
      </c>
      <c r="U2309">
        <v>2</v>
      </c>
      <c r="V2309">
        <v>24.8</v>
      </c>
      <c r="W2309">
        <v>44</v>
      </c>
    </row>
    <row r="2310" spans="1:23" ht="16.5" x14ac:dyDescent="0.3">
      <c r="A2310" s="3">
        <v>2309</v>
      </c>
      <c r="B2310" s="1">
        <v>46139</v>
      </c>
      <c r="C2310" s="1" t="s">
        <v>59</v>
      </c>
      <c r="D2310" t="s">
        <v>22</v>
      </c>
      <c r="E2310">
        <v>8</v>
      </c>
      <c r="F2310" t="s">
        <v>21</v>
      </c>
      <c r="G2310">
        <v>110</v>
      </c>
      <c r="H2310">
        <v>8</v>
      </c>
      <c r="I2310" s="2">
        <f>IFERROR(Table2[[#This Row],[Defects]]/Table2[[#This Row],[Units Produced]],"")</f>
        <v>7.2727272727272724E-2</v>
      </c>
      <c r="J2310">
        <v>20.7</v>
      </c>
      <c r="K2310" s="4">
        <f>IFERROR(Table2[[#This Row],[Units Produced]]/Table2[[#This Row],[Production Time Hours]],"")</f>
        <v>5.3140096618357493</v>
      </c>
      <c r="L2310">
        <v>10.92</v>
      </c>
      <c r="M2310">
        <v>24.25</v>
      </c>
      <c r="N2310">
        <v>186.45</v>
      </c>
      <c r="O2310">
        <v>4</v>
      </c>
      <c r="P2310">
        <v>2.66</v>
      </c>
      <c r="Q2310">
        <v>2.97</v>
      </c>
      <c r="R2310">
        <v>1.82</v>
      </c>
      <c r="S2310">
        <v>1.9E-2</v>
      </c>
      <c r="T2310">
        <v>0.9</v>
      </c>
      <c r="U2310">
        <v>2</v>
      </c>
      <c r="V2310">
        <v>24.4</v>
      </c>
      <c r="W2310">
        <v>58.8</v>
      </c>
    </row>
    <row r="2311" spans="1:23" ht="16.5" x14ac:dyDescent="0.3">
      <c r="A2311" s="3">
        <v>2310</v>
      </c>
      <c r="B2311" s="1">
        <v>46140</v>
      </c>
      <c r="C2311" s="1" t="s">
        <v>59</v>
      </c>
      <c r="D2311" t="s">
        <v>22</v>
      </c>
      <c r="E2311">
        <v>7</v>
      </c>
      <c r="F2311" t="s">
        <v>23</v>
      </c>
      <c r="G2311">
        <v>59</v>
      </c>
      <c r="H2311">
        <v>12</v>
      </c>
      <c r="I2311" s="2">
        <f>IFERROR(Table2[[#This Row],[Defects]]/Table2[[#This Row],[Units Produced]],"")</f>
        <v>0.20338983050847459</v>
      </c>
      <c r="J2311">
        <v>11.32</v>
      </c>
      <c r="K2311" s="4">
        <f>IFERROR(Table2[[#This Row],[Units Produced]]/Table2[[#This Row],[Production Time Hours]],"")</f>
        <v>5.2120141342756181</v>
      </c>
      <c r="L2311">
        <v>13.7</v>
      </c>
      <c r="M2311">
        <v>20.78</v>
      </c>
      <c r="N2311">
        <v>135.19</v>
      </c>
      <c r="O2311">
        <v>3</v>
      </c>
      <c r="Q2311">
        <v>1.41</v>
      </c>
      <c r="R2311">
        <v>1.19</v>
      </c>
      <c r="S2311">
        <v>1.4E-2</v>
      </c>
      <c r="T2311">
        <v>0.72</v>
      </c>
      <c r="U2311">
        <v>0</v>
      </c>
      <c r="V2311">
        <v>22.2</v>
      </c>
      <c r="W2311">
        <v>54.3</v>
      </c>
    </row>
    <row r="2312" spans="1:23" ht="16.5" x14ac:dyDescent="0.3">
      <c r="A2312" s="3">
        <v>2311</v>
      </c>
      <c r="B2312" s="1">
        <v>46141</v>
      </c>
      <c r="C2312" s="1" t="s">
        <v>59</v>
      </c>
      <c r="D2312" t="s">
        <v>22</v>
      </c>
      <c r="E2312">
        <v>8</v>
      </c>
      <c r="F2312" t="s">
        <v>21</v>
      </c>
      <c r="G2312">
        <v>129</v>
      </c>
      <c r="I2312" s="2">
        <f>IFERROR(Table2[[#This Row],[Defects]]/Table2[[#This Row],[Units Produced]],"")</f>
        <v>0</v>
      </c>
      <c r="J2312">
        <v>22.99</v>
      </c>
      <c r="K2312" s="4">
        <f>IFERROR(Table2[[#This Row],[Units Produced]]/Table2[[#This Row],[Production Time Hours]],"")</f>
        <v>5.6111352762070466</v>
      </c>
      <c r="L2312">
        <v>14.92</v>
      </c>
      <c r="M2312">
        <v>24.41</v>
      </c>
      <c r="N2312">
        <v>161.49</v>
      </c>
      <c r="O2312">
        <v>1</v>
      </c>
      <c r="P2312">
        <v>4.17</v>
      </c>
      <c r="R2312">
        <v>1.56</v>
      </c>
      <c r="S2312">
        <v>1.7999999999999999E-2</v>
      </c>
      <c r="T2312">
        <v>0.22</v>
      </c>
      <c r="U2312">
        <v>2</v>
      </c>
      <c r="V2312">
        <v>18.8</v>
      </c>
      <c r="W2312">
        <v>54.7</v>
      </c>
    </row>
    <row r="2313" spans="1:23" ht="16.5" x14ac:dyDescent="0.3">
      <c r="A2313" s="3">
        <v>2312</v>
      </c>
      <c r="B2313" s="1">
        <v>46142</v>
      </c>
      <c r="C2313" s="1" t="s">
        <v>59</v>
      </c>
      <c r="D2313" t="s">
        <v>26</v>
      </c>
      <c r="E2313">
        <v>16</v>
      </c>
      <c r="F2313" t="s">
        <v>25</v>
      </c>
      <c r="G2313">
        <v>101</v>
      </c>
      <c r="I2313" s="2">
        <f>IFERROR(Table2[[#This Row],[Defects]]/Table2[[#This Row],[Units Produced]],"")</f>
        <v>0</v>
      </c>
      <c r="J2313">
        <v>5.18</v>
      </c>
      <c r="K2313" s="4">
        <f>IFERROR(Table2[[#This Row],[Units Produced]]/Table2[[#This Row],[Production Time Hours]],"")</f>
        <v>19.498069498069498</v>
      </c>
      <c r="L2313">
        <v>26.6</v>
      </c>
      <c r="M2313">
        <v>28.74</v>
      </c>
      <c r="N2313">
        <v>279.39999999999998</v>
      </c>
      <c r="O2313">
        <v>4</v>
      </c>
      <c r="P2313">
        <v>4.62</v>
      </c>
      <c r="Q2313">
        <v>2.13</v>
      </c>
      <c r="R2313">
        <v>1.52</v>
      </c>
      <c r="S2313">
        <v>1.9E-2</v>
      </c>
      <c r="T2313">
        <v>1.33</v>
      </c>
      <c r="U2313">
        <v>2</v>
      </c>
      <c r="V2313">
        <v>21.8</v>
      </c>
      <c r="W2313">
        <v>50.9</v>
      </c>
    </row>
    <row r="2314" spans="1:23" ht="16.5" x14ac:dyDescent="0.3">
      <c r="A2314" s="3">
        <v>2313</v>
      </c>
      <c r="B2314" s="1">
        <v>46143</v>
      </c>
      <c r="C2314" s="1" t="s">
        <v>60</v>
      </c>
      <c r="D2314" t="s">
        <v>22</v>
      </c>
      <c r="E2314">
        <v>5</v>
      </c>
      <c r="F2314" t="s">
        <v>25</v>
      </c>
      <c r="G2314">
        <v>62</v>
      </c>
      <c r="H2314">
        <v>0</v>
      </c>
      <c r="I2314" s="2">
        <f>IFERROR(Table2[[#This Row],[Defects]]/Table2[[#This Row],[Units Produced]],"")</f>
        <v>0</v>
      </c>
      <c r="J2314">
        <v>23.3</v>
      </c>
      <c r="K2314" s="4">
        <f>IFERROR(Table2[[#This Row],[Units Produced]]/Table2[[#This Row],[Production Time Hours]],"")</f>
        <v>2.6609442060085837</v>
      </c>
      <c r="L2314">
        <v>11.39</v>
      </c>
      <c r="M2314">
        <v>29.44</v>
      </c>
      <c r="N2314">
        <v>374.14</v>
      </c>
      <c r="O2314">
        <v>1</v>
      </c>
      <c r="P2314">
        <v>3.54</v>
      </c>
      <c r="Q2314">
        <v>2.06</v>
      </c>
      <c r="R2314">
        <v>1.37</v>
      </c>
      <c r="S2314">
        <v>2.5000000000000001E-2</v>
      </c>
      <c r="T2314">
        <v>0.28000000000000003</v>
      </c>
      <c r="U2314">
        <v>2</v>
      </c>
      <c r="V2314">
        <v>24.6</v>
      </c>
      <c r="W2314">
        <v>41.6</v>
      </c>
    </row>
    <row r="2315" spans="1:23" ht="16.5" x14ac:dyDescent="0.3">
      <c r="A2315" s="3">
        <v>2314</v>
      </c>
      <c r="B2315" s="1">
        <v>46144</v>
      </c>
      <c r="C2315" s="1" t="s">
        <v>60</v>
      </c>
      <c r="D2315" t="s">
        <v>27</v>
      </c>
      <c r="E2315">
        <v>20</v>
      </c>
      <c r="F2315" t="s">
        <v>23</v>
      </c>
      <c r="G2315">
        <v>154</v>
      </c>
      <c r="H2315">
        <v>7</v>
      </c>
      <c r="I2315" s="2">
        <f>IFERROR(Table2[[#This Row],[Defects]]/Table2[[#This Row],[Units Produced]],"")</f>
        <v>4.5454545454545456E-2</v>
      </c>
      <c r="J2315">
        <v>6.37</v>
      </c>
      <c r="K2315" s="4">
        <f>IFERROR(Table2[[#This Row],[Units Produced]]/Table2[[#This Row],[Production Time Hours]],"")</f>
        <v>24.175824175824175</v>
      </c>
      <c r="L2315">
        <v>29.14</v>
      </c>
      <c r="M2315">
        <v>23.26</v>
      </c>
      <c r="N2315">
        <v>279.66000000000003</v>
      </c>
      <c r="O2315">
        <v>2</v>
      </c>
      <c r="P2315">
        <v>3.16</v>
      </c>
      <c r="Q2315">
        <v>1.8</v>
      </c>
      <c r="R2315">
        <v>0.99</v>
      </c>
      <c r="S2315">
        <v>1.2999999999999999E-2</v>
      </c>
      <c r="T2315">
        <v>1.1100000000000001</v>
      </c>
      <c r="U2315">
        <v>1</v>
      </c>
      <c r="V2315">
        <v>20.7</v>
      </c>
      <c r="W2315">
        <v>43.5</v>
      </c>
    </row>
    <row r="2316" spans="1:23" ht="16.5" x14ac:dyDescent="0.3">
      <c r="A2316" s="3">
        <v>2315</v>
      </c>
      <c r="B2316" s="1">
        <v>46145</v>
      </c>
      <c r="C2316" s="1" t="s">
        <v>60</v>
      </c>
      <c r="D2316" t="s">
        <v>26</v>
      </c>
      <c r="E2316">
        <v>13</v>
      </c>
      <c r="F2316" t="s">
        <v>23</v>
      </c>
      <c r="G2316">
        <v>66</v>
      </c>
      <c r="H2316">
        <v>2</v>
      </c>
      <c r="I2316" s="2">
        <f>IFERROR(Table2[[#This Row],[Defects]]/Table2[[#This Row],[Units Produced]],"")</f>
        <v>3.0303030303030304E-2</v>
      </c>
      <c r="J2316">
        <v>12.66</v>
      </c>
      <c r="K2316" s="4">
        <f>IFERROR(Table2[[#This Row],[Units Produced]]/Table2[[#This Row],[Production Time Hours]],"")</f>
        <v>5.2132701421800949</v>
      </c>
      <c r="L2316">
        <v>12.48</v>
      </c>
      <c r="M2316">
        <v>17.649999999999999</v>
      </c>
      <c r="N2316">
        <v>387.59</v>
      </c>
      <c r="O2316">
        <v>3</v>
      </c>
      <c r="P2316">
        <v>1.23</v>
      </c>
      <c r="Q2316">
        <v>1.17</v>
      </c>
      <c r="R2316">
        <v>1.42</v>
      </c>
      <c r="S2316">
        <v>3.3000000000000002E-2</v>
      </c>
      <c r="T2316">
        <v>0.12</v>
      </c>
      <c r="U2316">
        <v>2</v>
      </c>
      <c r="V2316">
        <v>18.2</v>
      </c>
      <c r="W2316">
        <v>32.200000000000003</v>
      </c>
    </row>
    <row r="2317" spans="1:23" ht="16.5" x14ac:dyDescent="0.3">
      <c r="A2317" s="3">
        <v>2316</v>
      </c>
      <c r="B2317" s="1">
        <v>46146</v>
      </c>
      <c r="C2317" s="1" t="s">
        <v>60</v>
      </c>
      <c r="D2317" t="s">
        <v>22</v>
      </c>
      <c r="E2317">
        <v>5</v>
      </c>
      <c r="F2317" t="s">
        <v>21</v>
      </c>
      <c r="G2317">
        <v>55</v>
      </c>
      <c r="H2317">
        <v>9</v>
      </c>
      <c r="I2317" s="2">
        <f>IFERROR(Table2[[#This Row],[Defects]]/Table2[[#This Row],[Units Produced]],"")</f>
        <v>0.16363636363636364</v>
      </c>
      <c r="J2317">
        <v>11.81</v>
      </c>
      <c r="K2317" s="4">
        <f>IFERROR(Table2[[#This Row],[Units Produced]]/Table2[[#This Row],[Production Time Hours]],"")</f>
        <v>4.6570702794242163</v>
      </c>
      <c r="L2317">
        <v>46.47</v>
      </c>
      <c r="M2317">
        <v>28.9</v>
      </c>
      <c r="N2317">
        <v>408.98</v>
      </c>
      <c r="O2317">
        <v>4</v>
      </c>
      <c r="P2317">
        <v>1.77</v>
      </c>
      <c r="Q2317">
        <v>1.33</v>
      </c>
      <c r="R2317">
        <v>0.65</v>
      </c>
      <c r="S2317">
        <v>4.2000000000000003E-2</v>
      </c>
      <c r="T2317">
        <v>1.99</v>
      </c>
      <c r="U2317">
        <v>1</v>
      </c>
      <c r="V2317">
        <v>22.8</v>
      </c>
      <c r="W2317">
        <v>47</v>
      </c>
    </row>
    <row r="2318" spans="1:23" ht="16.5" x14ac:dyDescent="0.3">
      <c r="A2318" s="3">
        <v>2317</v>
      </c>
      <c r="B2318" s="1">
        <v>46147</v>
      </c>
      <c r="C2318" s="1" t="s">
        <v>60</v>
      </c>
      <c r="D2318" t="s">
        <v>20</v>
      </c>
      <c r="E2318">
        <v>2</v>
      </c>
      <c r="F2318" t="s">
        <v>25</v>
      </c>
      <c r="G2318">
        <v>198</v>
      </c>
      <c r="H2318">
        <v>4</v>
      </c>
      <c r="I2318" s="2">
        <f>IFERROR(Table2[[#This Row],[Defects]]/Table2[[#This Row],[Units Produced]],"")</f>
        <v>2.0202020202020204E-2</v>
      </c>
      <c r="J2318">
        <v>2.39</v>
      </c>
      <c r="K2318" s="4">
        <f>IFERROR(Table2[[#This Row],[Units Produced]]/Table2[[#This Row],[Production Time Hours]],"")</f>
        <v>82.845188284518827</v>
      </c>
      <c r="L2318">
        <v>49.75</v>
      </c>
      <c r="M2318">
        <v>22.21</v>
      </c>
      <c r="N2318">
        <v>364.36</v>
      </c>
      <c r="O2318">
        <v>2</v>
      </c>
      <c r="P2318">
        <v>0.28999999999999998</v>
      </c>
      <c r="Q2318">
        <v>0.74</v>
      </c>
      <c r="R2318">
        <v>1.92</v>
      </c>
      <c r="S2318">
        <v>4.1000000000000002E-2</v>
      </c>
      <c r="T2318">
        <v>1.32</v>
      </c>
      <c r="U2318">
        <v>2</v>
      </c>
      <c r="V2318">
        <v>22.5</v>
      </c>
      <c r="W2318">
        <v>35.200000000000003</v>
      </c>
    </row>
    <row r="2319" spans="1:23" ht="16.5" x14ac:dyDescent="0.3">
      <c r="A2319" s="3">
        <v>2318</v>
      </c>
      <c r="B2319" s="1">
        <v>46148</v>
      </c>
      <c r="C2319" s="1" t="s">
        <v>60</v>
      </c>
      <c r="D2319" t="s">
        <v>20</v>
      </c>
      <c r="E2319">
        <v>1</v>
      </c>
      <c r="F2319" t="s">
        <v>21</v>
      </c>
      <c r="G2319">
        <v>70</v>
      </c>
      <c r="I2319" s="2">
        <f>IFERROR(Table2[[#This Row],[Defects]]/Table2[[#This Row],[Units Produced]],"")</f>
        <v>0</v>
      </c>
      <c r="J2319">
        <v>5.39</v>
      </c>
      <c r="K2319" s="4">
        <f>IFERROR(Table2[[#This Row],[Units Produced]]/Table2[[#This Row],[Production Time Hours]],"")</f>
        <v>12.987012987012987</v>
      </c>
      <c r="L2319">
        <v>25.2</v>
      </c>
      <c r="M2319">
        <v>20.420000000000002</v>
      </c>
      <c r="N2319">
        <v>109.95</v>
      </c>
      <c r="O2319">
        <v>1</v>
      </c>
      <c r="P2319">
        <v>2.88</v>
      </c>
      <c r="Q2319">
        <v>0.7</v>
      </c>
      <c r="R2319">
        <v>1.48</v>
      </c>
      <c r="S2319">
        <v>4.2999999999999997E-2</v>
      </c>
      <c r="T2319">
        <v>0.11</v>
      </c>
      <c r="U2319">
        <v>2</v>
      </c>
      <c r="V2319">
        <v>20</v>
      </c>
      <c r="W2319">
        <v>40</v>
      </c>
    </row>
    <row r="2320" spans="1:23" ht="16.5" x14ac:dyDescent="0.3">
      <c r="A2320" s="3">
        <v>2319</v>
      </c>
      <c r="B2320" s="1">
        <v>46149</v>
      </c>
      <c r="C2320" s="1" t="s">
        <v>60</v>
      </c>
      <c r="D2320" t="s">
        <v>20</v>
      </c>
      <c r="E2320">
        <v>1</v>
      </c>
      <c r="F2320" t="s">
        <v>25</v>
      </c>
      <c r="G2320">
        <v>125</v>
      </c>
      <c r="H2320">
        <v>7</v>
      </c>
      <c r="I2320" s="2">
        <f>IFERROR(Table2[[#This Row],[Defects]]/Table2[[#This Row],[Units Produced]],"")</f>
        <v>5.6000000000000001E-2</v>
      </c>
      <c r="J2320">
        <v>20.09</v>
      </c>
      <c r="K2320" s="4">
        <f>IFERROR(Table2[[#This Row],[Units Produced]]/Table2[[#This Row],[Production Time Hours]],"")</f>
        <v>6.2220009955201592</v>
      </c>
      <c r="L2320">
        <v>41.27</v>
      </c>
      <c r="M2320">
        <v>17.14</v>
      </c>
      <c r="N2320">
        <v>320.56</v>
      </c>
      <c r="O2320">
        <v>3</v>
      </c>
      <c r="P2320">
        <v>3.2</v>
      </c>
      <c r="Q2320">
        <v>2.59</v>
      </c>
      <c r="R2320">
        <v>2.1</v>
      </c>
      <c r="S2320">
        <v>4.9000000000000002E-2</v>
      </c>
      <c r="T2320">
        <v>1.43</v>
      </c>
      <c r="U2320">
        <v>2</v>
      </c>
      <c r="V2320">
        <v>24.5</v>
      </c>
      <c r="W2320">
        <v>44.8</v>
      </c>
    </row>
    <row r="2321" spans="1:23" ht="16.5" x14ac:dyDescent="0.3">
      <c r="A2321" s="3">
        <v>2320</v>
      </c>
      <c r="B2321" s="1">
        <v>46150</v>
      </c>
      <c r="C2321" s="1" t="s">
        <v>60</v>
      </c>
      <c r="D2321" t="s">
        <v>27</v>
      </c>
      <c r="E2321">
        <v>18</v>
      </c>
      <c r="F2321" t="s">
        <v>25</v>
      </c>
      <c r="G2321">
        <v>121</v>
      </c>
      <c r="I2321" s="2">
        <f>IFERROR(Table2[[#This Row],[Defects]]/Table2[[#This Row],[Units Produced]],"")</f>
        <v>0</v>
      </c>
      <c r="J2321">
        <v>7.35</v>
      </c>
      <c r="K2321" s="4">
        <f>IFERROR(Table2[[#This Row],[Units Produced]]/Table2[[#This Row],[Production Time Hours]],"")</f>
        <v>16.462585034013607</v>
      </c>
      <c r="L2321">
        <v>45.8</v>
      </c>
      <c r="M2321">
        <v>28.71</v>
      </c>
      <c r="N2321">
        <v>215.29</v>
      </c>
      <c r="O2321">
        <v>2</v>
      </c>
      <c r="P2321">
        <v>3.75</v>
      </c>
      <c r="Q2321">
        <v>0.65</v>
      </c>
      <c r="R2321">
        <v>0.94</v>
      </c>
      <c r="S2321">
        <v>0.05</v>
      </c>
      <c r="T2321">
        <v>1.22</v>
      </c>
      <c r="U2321">
        <v>0</v>
      </c>
      <c r="V2321">
        <v>19.5</v>
      </c>
      <c r="W2321">
        <v>48.2</v>
      </c>
    </row>
    <row r="2322" spans="1:23" ht="16.5" x14ac:dyDescent="0.3">
      <c r="A2322" s="3">
        <v>2321</v>
      </c>
      <c r="B2322" s="1">
        <v>46151</v>
      </c>
      <c r="C2322" s="1" t="s">
        <v>60</v>
      </c>
      <c r="D2322" t="s">
        <v>20</v>
      </c>
      <c r="E2322">
        <v>2</v>
      </c>
      <c r="F2322" t="s">
        <v>23</v>
      </c>
      <c r="G2322">
        <v>150</v>
      </c>
      <c r="H2322">
        <v>2</v>
      </c>
      <c r="I2322" s="2">
        <f>IFERROR(Table2[[#This Row],[Defects]]/Table2[[#This Row],[Units Produced]],"")</f>
        <v>1.3333333333333334E-2</v>
      </c>
      <c r="J2322">
        <v>1.1499999999999999</v>
      </c>
      <c r="K2322" s="4">
        <f>IFERROR(Table2[[#This Row],[Units Produced]]/Table2[[#This Row],[Production Time Hours]],"")</f>
        <v>130.43478260869566</v>
      </c>
      <c r="L2322">
        <v>43.82</v>
      </c>
      <c r="M2322">
        <v>29.48</v>
      </c>
      <c r="N2322">
        <v>446.4</v>
      </c>
      <c r="O2322">
        <v>3</v>
      </c>
      <c r="P2322">
        <v>4.28</v>
      </c>
      <c r="Q2322">
        <v>2.54</v>
      </c>
      <c r="R2322">
        <v>1.3</v>
      </c>
      <c r="S2322">
        <v>2.5999999999999999E-2</v>
      </c>
      <c r="U2322">
        <v>2</v>
      </c>
      <c r="V2322">
        <v>24.8</v>
      </c>
      <c r="W2322">
        <v>31.5</v>
      </c>
    </row>
    <row r="2323" spans="1:23" ht="16.5" x14ac:dyDescent="0.3">
      <c r="A2323" s="3">
        <v>2322</v>
      </c>
      <c r="B2323" s="1">
        <v>46152</v>
      </c>
      <c r="C2323" s="1" t="s">
        <v>60</v>
      </c>
      <c r="D2323" t="s">
        <v>27</v>
      </c>
      <c r="E2323">
        <v>20</v>
      </c>
      <c r="F2323" t="s">
        <v>25</v>
      </c>
      <c r="G2323">
        <v>131</v>
      </c>
      <c r="I2323" s="2">
        <f>IFERROR(Table2[[#This Row],[Defects]]/Table2[[#This Row],[Units Produced]],"")</f>
        <v>0</v>
      </c>
      <c r="J2323">
        <v>19.96</v>
      </c>
      <c r="K2323" s="4">
        <f>IFERROR(Table2[[#This Row],[Units Produced]]/Table2[[#This Row],[Production Time Hours]],"")</f>
        <v>6.5631262525050094</v>
      </c>
      <c r="L2323">
        <v>32.29</v>
      </c>
      <c r="M2323">
        <v>29.45</v>
      </c>
      <c r="N2323">
        <v>461.82</v>
      </c>
      <c r="O2323">
        <v>2</v>
      </c>
      <c r="Q2323">
        <v>0.54</v>
      </c>
      <c r="R2323">
        <v>2.34</v>
      </c>
      <c r="S2323">
        <v>0.03</v>
      </c>
      <c r="T2323">
        <v>1.62</v>
      </c>
      <c r="U2323">
        <v>0</v>
      </c>
      <c r="V2323">
        <v>23.2</v>
      </c>
      <c r="W2323">
        <v>34.299999999999997</v>
      </c>
    </row>
    <row r="2324" spans="1:23" ht="16.5" x14ac:dyDescent="0.3">
      <c r="A2324" s="3">
        <v>2323</v>
      </c>
      <c r="B2324" s="1">
        <v>46153</v>
      </c>
      <c r="C2324" s="1" t="s">
        <v>60</v>
      </c>
      <c r="D2324" t="s">
        <v>26</v>
      </c>
      <c r="E2324">
        <v>13</v>
      </c>
      <c r="F2324" t="s">
        <v>21</v>
      </c>
      <c r="G2324">
        <v>69</v>
      </c>
      <c r="H2324">
        <v>5</v>
      </c>
      <c r="I2324" s="2">
        <f>IFERROR(Table2[[#This Row],[Defects]]/Table2[[#This Row],[Units Produced]],"")</f>
        <v>7.2463768115942032E-2</v>
      </c>
      <c r="J2324">
        <v>22.9</v>
      </c>
      <c r="K2324" s="4">
        <f>IFERROR(Table2[[#This Row],[Units Produced]]/Table2[[#This Row],[Production Time Hours]],"")</f>
        <v>3.0131004366812228</v>
      </c>
      <c r="L2324">
        <v>28.13</v>
      </c>
      <c r="M2324">
        <v>21.96</v>
      </c>
      <c r="N2324">
        <v>268.31</v>
      </c>
      <c r="O2324">
        <v>4</v>
      </c>
      <c r="P2324">
        <v>0.89</v>
      </c>
      <c r="Q2324">
        <v>1.63</v>
      </c>
      <c r="R2324">
        <v>1.55</v>
      </c>
      <c r="S2324">
        <v>0.03</v>
      </c>
      <c r="T2324">
        <v>1.41</v>
      </c>
      <c r="U2324">
        <v>1</v>
      </c>
      <c r="V2324">
        <v>24.4</v>
      </c>
      <c r="W2324">
        <v>55.6</v>
      </c>
    </row>
    <row r="2325" spans="1:23" ht="16.5" x14ac:dyDescent="0.3">
      <c r="A2325" s="3">
        <v>2324</v>
      </c>
      <c r="B2325" s="1">
        <v>46154</v>
      </c>
      <c r="C2325" s="1" t="s">
        <v>60</v>
      </c>
      <c r="D2325" t="s">
        <v>27</v>
      </c>
      <c r="E2325">
        <v>20</v>
      </c>
      <c r="F2325" t="s">
        <v>23</v>
      </c>
      <c r="G2325">
        <v>182</v>
      </c>
      <c r="H2325">
        <v>3</v>
      </c>
      <c r="I2325" s="2">
        <f>IFERROR(Table2[[#This Row],[Defects]]/Table2[[#This Row],[Units Produced]],"")</f>
        <v>1.6483516483516484E-2</v>
      </c>
      <c r="J2325">
        <v>13.24</v>
      </c>
      <c r="K2325" s="4">
        <f>IFERROR(Table2[[#This Row],[Units Produced]]/Table2[[#This Row],[Production Time Hours]],"")</f>
        <v>13.746223564954683</v>
      </c>
      <c r="L2325">
        <v>22.99</v>
      </c>
      <c r="M2325">
        <v>27.78</v>
      </c>
      <c r="N2325">
        <v>400.06</v>
      </c>
      <c r="O2325">
        <v>4</v>
      </c>
      <c r="P2325">
        <v>0.59</v>
      </c>
      <c r="Q2325">
        <v>1.43</v>
      </c>
      <c r="R2325">
        <v>2.33</v>
      </c>
      <c r="S2325">
        <v>3.5999999999999997E-2</v>
      </c>
      <c r="U2325">
        <v>2</v>
      </c>
      <c r="V2325">
        <v>21.7</v>
      </c>
      <c r="W2325">
        <v>55.8</v>
      </c>
    </row>
    <row r="2326" spans="1:23" ht="16.5" x14ac:dyDescent="0.3">
      <c r="A2326" s="3">
        <v>2325</v>
      </c>
      <c r="B2326" s="1">
        <v>46155</v>
      </c>
      <c r="C2326" s="1" t="s">
        <v>60</v>
      </c>
      <c r="D2326" t="s">
        <v>24</v>
      </c>
      <c r="E2326">
        <v>9</v>
      </c>
      <c r="F2326" t="s">
        <v>23</v>
      </c>
      <c r="G2326">
        <v>156</v>
      </c>
      <c r="H2326">
        <v>3</v>
      </c>
      <c r="I2326" s="2">
        <f>IFERROR(Table2[[#This Row],[Defects]]/Table2[[#This Row],[Units Produced]],"")</f>
        <v>1.9230769230769232E-2</v>
      </c>
      <c r="J2326">
        <v>14.75</v>
      </c>
      <c r="K2326" s="4">
        <f>IFERROR(Table2[[#This Row],[Units Produced]]/Table2[[#This Row],[Production Time Hours]],"")</f>
        <v>10.576271186440678</v>
      </c>
      <c r="L2326">
        <v>13.48</v>
      </c>
      <c r="M2326">
        <v>25.54</v>
      </c>
      <c r="N2326">
        <v>251.83</v>
      </c>
      <c r="O2326">
        <v>2</v>
      </c>
      <c r="P2326">
        <v>2.71</v>
      </c>
      <c r="Q2326">
        <v>2.29</v>
      </c>
      <c r="R2326">
        <v>1.29</v>
      </c>
      <c r="S2326">
        <v>0.02</v>
      </c>
      <c r="T2326">
        <v>0.53</v>
      </c>
      <c r="U2326">
        <v>1</v>
      </c>
      <c r="V2326">
        <v>22.1</v>
      </c>
      <c r="W2326">
        <v>31.6</v>
      </c>
    </row>
    <row r="2327" spans="1:23" ht="16.5" x14ac:dyDescent="0.3">
      <c r="A2327" s="3">
        <v>2326</v>
      </c>
      <c r="B2327" s="1">
        <v>46156</v>
      </c>
      <c r="C2327" s="1" t="s">
        <v>60</v>
      </c>
      <c r="D2327" t="s">
        <v>24</v>
      </c>
      <c r="E2327">
        <v>11</v>
      </c>
      <c r="F2327" t="s">
        <v>23</v>
      </c>
      <c r="G2327">
        <v>186</v>
      </c>
      <c r="H2327">
        <v>7</v>
      </c>
      <c r="I2327" s="2">
        <f>IFERROR(Table2[[#This Row],[Defects]]/Table2[[#This Row],[Units Produced]],"")</f>
        <v>3.7634408602150539E-2</v>
      </c>
      <c r="J2327">
        <v>3.6</v>
      </c>
      <c r="K2327" s="4">
        <f>IFERROR(Table2[[#This Row],[Units Produced]]/Table2[[#This Row],[Production Time Hours]],"")</f>
        <v>51.666666666666664</v>
      </c>
      <c r="L2327">
        <v>48.82</v>
      </c>
      <c r="M2327">
        <v>22.02</v>
      </c>
      <c r="N2327">
        <v>294.22000000000003</v>
      </c>
      <c r="O2327">
        <v>3</v>
      </c>
      <c r="P2327">
        <v>1.34</v>
      </c>
      <c r="Q2327">
        <v>2.66</v>
      </c>
      <c r="R2327">
        <v>2.36</v>
      </c>
      <c r="S2327">
        <v>4.1000000000000002E-2</v>
      </c>
      <c r="T2327">
        <v>0.37</v>
      </c>
      <c r="U2327">
        <v>2</v>
      </c>
      <c r="V2327">
        <v>21.4</v>
      </c>
      <c r="W2327">
        <v>32.200000000000003</v>
      </c>
    </row>
    <row r="2328" spans="1:23" ht="16.5" x14ac:dyDescent="0.3">
      <c r="A2328" s="3">
        <v>2327</v>
      </c>
      <c r="B2328" s="1">
        <v>46157</v>
      </c>
      <c r="C2328" s="1" t="s">
        <v>60</v>
      </c>
      <c r="D2328" t="s">
        <v>26</v>
      </c>
      <c r="E2328">
        <v>13</v>
      </c>
      <c r="F2328" t="s">
        <v>21</v>
      </c>
      <c r="G2328">
        <v>136</v>
      </c>
      <c r="H2328">
        <v>3</v>
      </c>
      <c r="I2328" s="2">
        <f>IFERROR(Table2[[#This Row],[Defects]]/Table2[[#This Row],[Units Produced]],"")</f>
        <v>2.2058823529411766E-2</v>
      </c>
      <c r="J2328">
        <v>22.79</v>
      </c>
      <c r="K2328" s="4">
        <f>IFERROR(Table2[[#This Row],[Units Produced]]/Table2[[#This Row],[Production Time Hours]],"")</f>
        <v>5.9675296182536206</v>
      </c>
      <c r="L2328">
        <v>12.43</v>
      </c>
      <c r="M2328">
        <v>27.44</v>
      </c>
      <c r="N2328">
        <v>493.12</v>
      </c>
      <c r="O2328">
        <v>4</v>
      </c>
      <c r="P2328">
        <v>0.98</v>
      </c>
      <c r="Q2328">
        <v>0.76</v>
      </c>
      <c r="R2328">
        <v>1.49</v>
      </c>
      <c r="S2328">
        <v>1.4999999999999999E-2</v>
      </c>
      <c r="T2328">
        <v>1.42</v>
      </c>
      <c r="U2328">
        <v>0</v>
      </c>
      <c r="V2328">
        <v>22.5</v>
      </c>
      <c r="W2328">
        <v>39.6</v>
      </c>
    </row>
    <row r="2329" spans="1:23" ht="16.5" x14ac:dyDescent="0.3">
      <c r="A2329" s="3">
        <v>2328</v>
      </c>
      <c r="B2329" s="1">
        <v>46158</v>
      </c>
      <c r="C2329" s="1" t="s">
        <v>60</v>
      </c>
      <c r="D2329" t="s">
        <v>24</v>
      </c>
      <c r="E2329">
        <v>10</v>
      </c>
      <c r="F2329" t="s">
        <v>21</v>
      </c>
      <c r="G2329">
        <v>177</v>
      </c>
      <c r="H2329">
        <v>1</v>
      </c>
      <c r="I2329" s="2">
        <f>IFERROR(Table2[[#This Row],[Defects]]/Table2[[#This Row],[Units Produced]],"")</f>
        <v>5.6497175141242938E-3</v>
      </c>
      <c r="J2329">
        <v>5.88</v>
      </c>
      <c r="K2329" s="4">
        <f>IFERROR(Table2[[#This Row],[Units Produced]]/Table2[[#This Row],[Production Time Hours]],"")</f>
        <v>30.102040816326532</v>
      </c>
      <c r="L2329">
        <v>17.489999999999998</v>
      </c>
      <c r="M2329">
        <v>22.05</v>
      </c>
      <c r="N2329">
        <v>169.1</v>
      </c>
      <c r="O2329">
        <v>4</v>
      </c>
      <c r="R2329">
        <v>0.89</v>
      </c>
      <c r="S2329">
        <v>4.8000000000000001E-2</v>
      </c>
      <c r="T2329">
        <v>0.8</v>
      </c>
      <c r="U2329">
        <v>2</v>
      </c>
      <c r="V2329">
        <v>23.4</v>
      </c>
      <c r="W2329">
        <v>42.9</v>
      </c>
    </row>
    <row r="2330" spans="1:23" ht="16.5" x14ac:dyDescent="0.3">
      <c r="A2330" s="3">
        <v>2329</v>
      </c>
      <c r="B2330" s="1">
        <v>46159</v>
      </c>
      <c r="C2330" s="1" t="s">
        <v>60</v>
      </c>
      <c r="D2330" t="s">
        <v>22</v>
      </c>
      <c r="E2330">
        <v>8</v>
      </c>
      <c r="F2330" t="s">
        <v>25</v>
      </c>
      <c r="G2330">
        <v>58</v>
      </c>
      <c r="H2330">
        <v>2</v>
      </c>
      <c r="I2330" s="2">
        <f>IFERROR(Table2[[#This Row],[Defects]]/Table2[[#This Row],[Units Produced]],"")</f>
        <v>3.4482758620689655E-2</v>
      </c>
      <c r="J2330">
        <v>13.63</v>
      </c>
      <c r="K2330" s="4">
        <f>IFERROR(Table2[[#This Row],[Units Produced]]/Table2[[#This Row],[Production Time Hours]],"")</f>
        <v>4.2553191489361701</v>
      </c>
      <c r="L2330">
        <v>30.3</v>
      </c>
      <c r="M2330">
        <v>26.8</v>
      </c>
      <c r="N2330">
        <v>341.83</v>
      </c>
      <c r="O2330">
        <v>4</v>
      </c>
      <c r="P2330">
        <v>3.01</v>
      </c>
      <c r="Q2330">
        <v>0.54</v>
      </c>
      <c r="R2330">
        <v>1.52</v>
      </c>
      <c r="S2330">
        <v>1.4999999999999999E-2</v>
      </c>
      <c r="T2330">
        <v>0.13</v>
      </c>
      <c r="U2330">
        <v>2</v>
      </c>
      <c r="V2330">
        <v>18.600000000000001</v>
      </c>
      <c r="W2330">
        <v>51.6</v>
      </c>
    </row>
    <row r="2331" spans="1:23" ht="16.5" x14ac:dyDescent="0.3">
      <c r="A2331" s="3">
        <v>2330</v>
      </c>
      <c r="B2331" s="1">
        <v>46160</v>
      </c>
      <c r="C2331" s="1" t="s">
        <v>60</v>
      </c>
      <c r="D2331" t="s">
        <v>20</v>
      </c>
      <c r="E2331">
        <v>4</v>
      </c>
      <c r="F2331" t="s">
        <v>21</v>
      </c>
      <c r="G2331">
        <v>153</v>
      </c>
      <c r="H2331">
        <v>9</v>
      </c>
      <c r="I2331" s="2">
        <f>IFERROR(Table2[[#This Row],[Defects]]/Table2[[#This Row],[Units Produced]],"")</f>
        <v>5.8823529411764705E-2</v>
      </c>
      <c r="J2331">
        <v>23.2</v>
      </c>
      <c r="K2331" s="4">
        <f>IFERROR(Table2[[#This Row],[Units Produced]]/Table2[[#This Row],[Production Time Hours]],"")</f>
        <v>6.5948275862068968</v>
      </c>
      <c r="L2331">
        <v>13.34</v>
      </c>
      <c r="M2331">
        <v>29.31</v>
      </c>
      <c r="N2331">
        <v>355.19</v>
      </c>
      <c r="O2331">
        <v>2</v>
      </c>
      <c r="P2331">
        <v>0.7</v>
      </c>
      <c r="Q2331">
        <v>1.03</v>
      </c>
      <c r="R2331">
        <v>1.84</v>
      </c>
      <c r="S2331">
        <v>0.04</v>
      </c>
      <c r="T2331">
        <v>0.97</v>
      </c>
      <c r="U2331">
        <v>1</v>
      </c>
      <c r="V2331">
        <v>19.100000000000001</v>
      </c>
      <c r="W2331">
        <v>56.8</v>
      </c>
    </row>
    <row r="2332" spans="1:23" ht="16.5" x14ac:dyDescent="0.3">
      <c r="A2332" s="3">
        <v>2331</v>
      </c>
      <c r="B2332" s="1">
        <v>46161</v>
      </c>
      <c r="C2332" s="1" t="s">
        <v>60</v>
      </c>
      <c r="D2332" t="s">
        <v>27</v>
      </c>
      <c r="E2332">
        <v>19</v>
      </c>
      <c r="F2332" t="s">
        <v>25</v>
      </c>
      <c r="G2332">
        <v>79</v>
      </c>
      <c r="H2332">
        <v>9</v>
      </c>
      <c r="I2332" s="2">
        <f>IFERROR(Table2[[#This Row],[Defects]]/Table2[[#This Row],[Units Produced]],"")</f>
        <v>0.11392405063291139</v>
      </c>
      <c r="J2332">
        <v>11.3</v>
      </c>
      <c r="K2332" s="4">
        <f>IFERROR(Table2[[#This Row],[Units Produced]]/Table2[[#This Row],[Production Time Hours]],"")</f>
        <v>6.9911504424778759</v>
      </c>
      <c r="L2332">
        <v>38.21</v>
      </c>
      <c r="M2332">
        <v>24.94</v>
      </c>
      <c r="N2332">
        <v>437.78</v>
      </c>
      <c r="O2332">
        <v>1</v>
      </c>
      <c r="P2332">
        <v>2.62</v>
      </c>
      <c r="Q2332">
        <v>0.74</v>
      </c>
      <c r="R2332">
        <v>1.91</v>
      </c>
      <c r="S2332">
        <v>2.5999999999999999E-2</v>
      </c>
      <c r="T2332">
        <v>0.9</v>
      </c>
      <c r="U2332">
        <v>0</v>
      </c>
      <c r="V2332">
        <v>21</v>
      </c>
      <c r="W2332">
        <v>33.1</v>
      </c>
    </row>
    <row r="2333" spans="1:23" ht="16.5" x14ac:dyDescent="0.3">
      <c r="A2333" s="3">
        <v>2332</v>
      </c>
      <c r="B2333" s="1">
        <v>46162</v>
      </c>
      <c r="C2333" s="1" t="s">
        <v>60</v>
      </c>
      <c r="D2333" t="s">
        <v>22</v>
      </c>
      <c r="E2333">
        <v>8</v>
      </c>
      <c r="F2333" t="s">
        <v>21</v>
      </c>
      <c r="G2333">
        <v>126</v>
      </c>
      <c r="H2333">
        <v>6</v>
      </c>
      <c r="I2333" s="2">
        <f>IFERROR(Table2[[#This Row],[Defects]]/Table2[[#This Row],[Units Produced]],"")</f>
        <v>4.7619047619047616E-2</v>
      </c>
      <c r="J2333">
        <v>3.14</v>
      </c>
      <c r="K2333" s="4">
        <f>IFERROR(Table2[[#This Row],[Units Produced]]/Table2[[#This Row],[Production Time Hours]],"")</f>
        <v>40.127388535031848</v>
      </c>
      <c r="L2333">
        <v>10.49</v>
      </c>
      <c r="M2333">
        <v>29.02</v>
      </c>
      <c r="N2333">
        <v>159.37</v>
      </c>
      <c r="O2333">
        <v>2</v>
      </c>
      <c r="P2333">
        <v>0.47</v>
      </c>
      <c r="Q2333">
        <v>2.9</v>
      </c>
      <c r="R2333">
        <v>1.53</v>
      </c>
      <c r="S2333">
        <v>3.5000000000000003E-2</v>
      </c>
      <c r="T2333">
        <v>1.1299999999999999</v>
      </c>
      <c r="U2333">
        <v>0</v>
      </c>
      <c r="V2333">
        <v>21.4</v>
      </c>
      <c r="W2333">
        <v>47.5</v>
      </c>
    </row>
    <row r="2334" spans="1:23" ht="16.5" x14ac:dyDescent="0.3">
      <c r="A2334" s="3">
        <v>2333</v>
      </c>
      <c r="B2334" s="1">
        <v>46163</v>
      </c>
      <c r="C2334" s="1" t="s">
        <v>60</v>
      </c>
      <c r="D2334" t="s">
        <v>20</v>
      </c>
      <c r="E2334">
        <v>1</v>
      </c>
      <c r="F2334" t="s">
        <v>21</v>
      </c>
      <c r="G2334">
        <v>140</v>
      </c>
      <c r="H2334">
        <v>1</v>
      </c>
      <c r="I2334" s="2">
        <f>IFERROR(Table2[[#This Row],[Defects]]/Table2[[#This Row],[Units Produced]],"")</f>
        <v>7.1428571428571426E-3</v>
      </c>
      <c r="J2334">
        <v>5.95</v>
      </c>
      <c r="K2334" s="4">
        <f>IFERROR(Table2[[#This Row],[Units Produced]]/Table2[[#This Row],[Production Time Hours]],"")</f>
        <v>23.52941176470588</v>
      </c>
      <c r="L2334">
        <v>44.01</v>
      </c>
      <c r="M2334">
        <v>23.01</v>
      </c>
      <c r="N2334">
        <v>461.86</v>
      </c>
      <c r="O2334">
        <v>2</v>
      </c>
      <c r="Q2334">
        <v>1.31</v>
      </c>
      <c r="R2334">
        <v>1.51</v>
      </c>
      <c r="S2334">
        <v>2.3E-2</v>
      </c>
      <c r="T2334">
        <v>1.83</v>
      </c>
      <c r="U2334">
        <v>2</v>
      </c>
      <c r="V2334">
        <v>23.8</v>
      </c>
      <c r="W2334">
        <v>38.5</v>
      </c>
    </row>
    <row r="2335" spans="1:23" ht="16.5" x14ac:dyDescent="0.3">
      <c r="A2335" s="3">
        <v>2334</v>
      </c>
      <c r="B2335" s="1">
        <v>46164</v>
      </c>
      <c r="C2335" s="1" t="s">
        <v>60</v>
      </c>
      <c r="D2335" t="s">
        <v>24</v>
      </c>
      <c r="E2335">
        <v>11</v>
      </c>
      <c r="F2335" t="s">
        <v>25</v>
      </c>
      <c r="G2335">
        <v>66</v>
      </c>
      <c r="H2335">
        <v>1</v>
      </c>
      <c r="I2335" s="2">
        <f>IFERROR(Table2[[#This Row],[Defects]]/Table2[[#This Row],[Units Produced]],"")</f>
        <v>1.5151515151515152E-2</v>
      </c>
      <c r="J2335">
        <v>2.64</v>
      </c>
      <c r="K2335" s="4">
        <f>IFERROR(Table2[[#This Row],[Units Produced]]/Table2[[#This Row],[Production Time Hours]],"")</f>
        <v>25</v>
      </c>
      <c r="L2335">
        <v>46.81</v>
      </c>
      <c r="M2335">
        <v>18.420000000000002</v>
      </c>
      <c r="N2335">
        <v>371.67</v>
      </c>
      <c r="O2335">
        <v>2</v>
      </c>
      <c r="P2335">
        <v>2.93</v>
      </c>
      <c r="Q2335">
        <v>0.81</v>
      </c>
      <c r="R2335">
        <v>0.97</v>
      </c>
      <c r="S2335">
        <v>1.4999999999999999E-2</v>
      </c>
      <c r="U2335">
        <v>1</v>
      </c>
      <c r="V2335">
        <v>24.3</v>
      </c>
      <c r="W2335">
        <v>31.2</v>
      </c>
    </row>
    <row r="2336" spans="1:23" ht="16.5" x14ac:dyDescent="0.3">
      <c r="A2336" s="3">
        <v>2335</v>
      </c>
      <c r="B2336" s="1">
        <v>46165</v>
      </c>
      <c r="C2336" s="1" t="s">
        <v>60</v>
      </c>
      <c r="D2336" t="s">
        <v>26</v>
      </c>
      <c r="E2336">
        <v>14</v>
      </c>
      <c r="F2336" t="s">
        <v>25</v>
      </c>
      <c r="G2336">
        <v>181</v>
      </c>
      <c r="H2336">
        <v>1</v>
      </c>
      <c r="I2336" s="2">
        <f>IFERROR(Table2[[#This Row],[Defects]]/Table2[[#This Row],[Units Produced]],"")</f>
        <v>5.5248618784530384E-3</v>
      </c>
      <c r="J2336">
        <v>10.29</v>
      </c>
      <c r="K2336" s="4">
        <f>IFERROR(Table2[[#This Row],[Units Produced]]/Table2[[#This Row],[Production Time Hours]],"")</f>
        <v>17.589893100097182</v>
      </c>
      <c r="L2336">
        <v>37.15</v>
      </c>
      <c r="M2336">
        <v>23.47</v>
      </c>
      <c r="N2336">
        <v>497.37</v>
      </c>
      <c r="O2336">
        <v>2</v>
      </c>
      <c r="P2336">
        <v>2.98</v>
      </c>
      <c r="Q2336">
        <v>0.31</v>
      </c>
      <c r="R2336">
        <v>0.65</v>
      </c>
      <c r="S2336">
        <v>4.8000000000000001E-2</v>
      </c>
      <c r="T2336">
        <v>1.52</v>
      </c>
      <c r="U2336">
        <v>0</v>
      </c>
      <c r="V2336">
        <v>21.4</v>
      </c>
      <c r="W2336">
        <v>35.9</v>
      </c>
    </row>
    <row r="2337" spans="1:23" ht="16.5" x14ac:dyDescent="0.3">
      <c r="A2337" s="3">
        <v>2336</v>
      </c>
      <c r="B2337" s="1">
        <v>46166</v>
      </c>
      <c r="C2337" s="1" t="s">
        <v>60</v>
      </c>
      <c r="D2337" t="s">
        <v>27</v>
      </c>
      <c r="E2337">
        <v>18</v>
      </c>
      <c r="F2337" t="s">
        <v>21</v>
      </c>
      <c r="G2337">
        <v>172</v>
      </c>
      <c r="H2337">
        <v>8</v>
      </c>
      <c r="I2337" s="2">
        <f>IFERROR(Table2[[#This Row],[Defects]]/Table2[[#This Row],[Units Produced]],"")</f>
        <v>4.6511627906976744E-2</v>
      </c>
      <c r="J2337">
        <v>14.55</v>
      </c>
      <c r="K2337" s="4">
        <f>IFERROR(Table2[[#This Row],[Units Produced]]/Table2[[#This Row],[Production Time Hours]],"")</f>
        <v>11.821305841924397</v>
      </c>
      <c r="L2337">
        <v>35.4</v>
      </c>
      <c r="M2337">
        <v>23.2</v>
      </c>
      <c r="N2337">
        <v>314.14</v>
      </c>
      <c r="O2337">
        <v>2</v>
      </c>
      <c r="P2337">
        <v>3.58</v>
      </c>
      <c r="Q2337">
        <v>1.05</v>
      </c>
      <c r="R2337">
        <v>0.61</v>
      </c>
      <c r="S2337">
        <v>0.03</v>
      </c>
      <c r="T2337">
        <v>0.41</v>
      </c>
      <c r="U2337">
        <v>2</v>
      </c>
      <c r="V2337">
        <v>19.8</v>
      </c>
      <c r="W2337">
        <v>51.1</v>
      </c>
    </row>
    <row r="2338" spans="1:23" ht="16.5" x14ac:dyDescent="0.3">
      <c r="A2338" s="3">
        <v>2337</v>
      </c>
      <c r="B2338" s="1">
        <v>46167</v>
      </c>
      <c r="C2338" s="1" t="s">
        <v>60</v>
      </c>
      <c r="D2338" t="s">
        <v>20</v>
      </c>
      <c r="E2338">
        <v>1</v>
      </c>
      <c r="F2338" t="s">
        <v>25</v>
      </c>
      <c r="G2338">
        <v>95</v>
      </c>
      <c r="H2338">
        <v>4</v>
      </c>
      <c r="I2338" s="2">
        <f>IFERROR(Table2[[#This Row],[Defects]]/Table2[[#This Row],[Units Produced]],"")</f>
        <v>4.2105263157894736E-2</v>
      </c>
      <c r="J2338">
        <v>11.33</v>
      </c>
      <c r="K2338" s="4">
        <f>IFERROR(Table2[[#This Row],[Units Produced]]/Table2[[#This Row],[Production Time Hours]],"")</f>
        <v>8.3848190644307152</v>
      </c>
      <c r="L2338">
        <v>33.659999999999997</v>
      </c>
      <c r="M2338">
        <v>18.940000000000001</v>
      </c>
      <c r="N2338">
        <v>351.14</v>
      </c>
      <c r="O2338">
        <v>1</v>
      </c>
      <c r="P2338">
        <v>1.08</v>
      </c>
      <c r="Q2338">
        <v>2.7</v>
      </c>
      <c r="R2338">
        <v>1.26</v>
      </c>
      <c r="S2338">
        <v>2.1999999999999999E-2</v>
      </c>
      <c r="T2338">
        <v>1.81</v>
      </c>
      <c r="U2338">
        <v>0</v>
      </c>
      <c r="V2338">
        <v>22.5</v>
      </c>
      <c r="W2338">
        <v>56.4</v>
      </c>
    </row>
    <row r="2339" spans="1:23" ht="16.5" x14ac:dyDescent="0.3">
      <c r="A2339" s="3">
        <v>2338</v>
      </c>
      <c r="B2339" s="1">
        <v>46168</v>
      </c>
      <c r="C2339" s="1" t="s">
        <v>60</v>
      </c>
      <c r="D2339" t="s">
        <v>22</v>
      </c>
      <c r="E2339">
        <v>6</v>
      </c>
      <c r="F2339" t="s">
        <v>23</v>
      </c>
      <c r="G2339">
        <v>68</v>
      </c>
      <c r="H2339">
        <v>4</v>
      </c>
      <c r="I2339" s="2">
        <f>IFERROR(Table2[[#This Row],[Defects]]/Table2[[#This Row],[Units Produced]],"")</f>
        <v>5.8823529411764705E-2</v>
      </c>
      <c r="J2339">
        <v>8.92</v>
      </c>
      <c r="K2339" s="4">
        <f>IFERROR(Table2[[#This Row],[Units Produced]]/Table2[[#This Row],[Production Time Hours]],"")</f>
        <v>7.623318385650224</v>
      </c>
      <c r="L2339">
        <v>12.92</v>
      </c>
      <c r="M2339">
        <v>25.29</v>
      </c>
      <c r="N2339">
        <v>176.39</v>
      </c>
      <c r="O2339">
        <v>2</v>
      </c>
      <c r="P2339">
        <v>0.94</v>
      </c>
      <c r="Q2339">
        <v>2.13</v>
      </c>
      <c r="R2339">
        <v>1.06</v>
      </c>
      <c r="S2339">
        <v>3.5000000000000003E-2</v>
      </c>
      <c r="T2339">
        <v>0.73</v>
      </c>
      <c r="U2339">
        <v>2</v>
      </c>
      <c r="V2339">
        <v>22.7</v>
      </c>
      <c r="W2339">
        <v>36.6</v>
      </c>
    </row>
    <row r="2340" spans="1:23" ht="16.5" x14ac:dyDescent="0.3">
      <c r="A2340" s="3">
        <v>2339</v>
      </c>
      <c r="B2340" s="1">
        <v>46169</v>
      </c>
      <c r="C2340" s="1" t="s">
        <v>60</v>
      </c>
      <c r="D2340" t="s">
        <v>24</v>
      </c>
      <c r="E2340">
        <v>11</v>
      </c>
      <c r="F2340" t="s">
        <v>21</v>
      </c>
      <c r="G2340">
        <v>50</v>
      </c>
      <c r="H2340">
        <v>0</v>
      </c>
      <c r="I2340" s="2">
        <f>IFERROR(Table2[[#This Row],[Defects]]/Table2[[#This Row],[Units Produced]],"")</f>
        <v>0</v>
      </c>
      <c r="J2340">
        <v>4.82</v>
      </c>
      <c r="K2340" s="4">
        <f>IFERROR(Table2[[#This Row],[Units Produced]]/Table2[[#This Row],[Production Time Hours]],"")</f>
        <v>10.373443983402488</v>
      </c>
      <c r="L2340">
        <v>23.55</v>
      </c>
      <c r="M2340">
        <v>17.329999999999998</v>
      </c>
      <c r="N2340">
        <v>261.19</v>
      </c>
      <c r="O2340">
        <v>4</v>
      </c>
      <c r="P2340">
        <v>1.56</v>
      </c>
      <c r="Q2340">
        <v>0.42</v>
      </c>
      <c r="R2340">
        <v>2.29</v>
      </c>
      <c r="S2340">
        <v>0.02</v>
      </c>
      <c r="T2340">
        <v>0.88</v>
      </c>
      <c r="U2340">
        <v>0</v>
      </c>
      <c r="V2340">
        <v>19.399999999999999</v>
      </c>
      <c r="W2340">
        <v>32.700000000000003</v>
      </c>
    </row>
    <row r="2341" spans="1:23" ht="16.5" x14ac:dyDescent="0.3">
      <c r="A2341" s="3">
        <v>2340</v>
      </c>
      <c r="B2341" s="1">
        <v>46170</v>
      </c>
      <c r="C2341" s="1" t="s">
        <v>60</v>
      </c>
      <c r="D2341" t="s">
        <v>20</v>
      </c>
      <c r="E2341">
        <v>1</v>
      </c>
      <c r="F2341" t="s">
        <v>23</v>
      </c>
      <c r="G2341">
        <v>121</v>
      </c>
      <c r="H2341">
        <v>0</v>
      </c>
      <c r="I2341" s="2">
        <f>IFERROR(Table2[[#This Row],[Defects]]/Table2[[#This Row],[Units Produced]],"")</f>
        <v>0</v>
      </c>
      <c r="J2341">
        <v>17.07</v>
      </c>
      <c r="K2341" s="4">
        <f>IFERROR(Table2[[#This Row],[Units Produced]]/Table2[[#This Row],[Production Time Hours]],"")</f>
        <v>7.0884592852958406</v>
      </c>
      <c r="L2341">
        <v>35.270000000000003</v>
      </c>
      <c r="M2341">
        <v>22.3</v>
      </c>
      <c r="N2341">
        <v>414.13</v>
      </c>
      <c r="O2341">
        <v>1</v>
      </c>
      <c r="P2341">
        <v>2.9</v>
      </c>
      <c r="Q2341">
        <v>0.04</v>
      </c>
      <c r="R2341">
        <v>0.57999999999999996</v>
      </c>
      <c r="S2341">
        <v>1.2E-2</v>
      </c>
      <c r="U2341">
        <v>2</v>
      </c>
      <c r="V2341">
        <v>20.5</v>
      </c>
      <c r="W2341">
        <v>47.7</v>
      </c>
    </row>
    <row r="2342" spans="1:23" ht="16.5" x14ac:dyDescent="0.3">
      <c r="A2342" s="3">
        <v>2341</v>
      </c>
      <c r="B2342" s="1">
        <v>46171</v>
      </c>
      <c r="C2342" s="1" t="s">
        <v>60</v>
      </c>
      <c r="D2342" t="s">
        <v>26</v>
      </c>
      <c r="E2342">
        <v>15</v>
      </c>
      <c r="F2342" t="s">
        <v>25</v>
      </c>
      <c r="G2342">
        <v>115</v>
      </c>
      <c r="H2342">
        <v>1</v>
      </c>
      <c r="I2342" s="2">
        <f>IFERROR(Table2[[#This Row],[Defects]]/Table2[[#This Row],[Units Produced]],"")</f>
        <v>8.6956521739130436E-3</v>
      </c>
      <c r="J2342">
        <v>23.19</v>
      </c>
      <c r="K2342" s="4">
        <f>IFERROR(Table2[[#This Row],[Units Produced]]/Table2[[#This Row],[Production Time Hours]],"")</f>
        <v>4.9590340664079342</v>
      </c>
      <c r="L2342">
        <v>18.440000000000001</v>
      </c>
      <c r="M2342">
        <v>18.7</v>
      </c>
      <c r="N2342">
        <v>220.77</v>
      </c>
      <c r="O2342">
        <v>2</v>
      </c>
      <c r="P2342">
        <v>4.12</v>
      </c>
      <c r="Q2342">
        <v>1.82</v>
      </c>
      <c r="R2342">
        <v>2.14</v>
      </c>
      <c r="S2342">
        <v>4.2000000000000003E-2</v>
      </c>
      <c r="T2342">
        <v>1.3</v>
      </c>
      <c r="U2342">
        <v>0</v>
      </c>
      <c r="V2342">
        <v>22.8</v>
      </c>
      <c r="W2342">
        <v>34.299999999999997</v>
      </c>
    </row>
    <row r="2343" spans="1:23" ht="16.5" x14ac:dyDescent="0.3">
      <c r="A2343" s="3">
        <v>2342</v>
      </c>
      <c r="B2343" s="1">
        <v>46172</v>
      </c>
      <c r="C2343" s="1" t="s">
        <v>60</v>
      </c>
      <c r="D2343" t="s">
        <v>22</v>
      </c>
      <c r="E2343">
        <v>7</v>
      </c>
      <c r="F2343" t="s">
        <v>23</v>
      </c>
      <c r="G2343">
        <v>101</v>
      </c>
      <c r="H2343">
        <v>7</v>
      </c>
      <c r="I2343" s="2">
        <f>IFERROR(Table2[[#This Row],[Defects]]/Table2[[#This Row],[Units Produced]],"")</f>
        <v>6.9306930693069313E-2</v>
      </c>
      <c r="J2343">
        <v>8.6</v>
      </c>
      <c r="K2343" s="4">
        <f>IFERROR(Table2[[#This Row],[Units Produced]]/Table2[[#This Row],[Production Time Hours]],"")</f>
        <v>11.744186046511629</v>
      </c>
      <c r="L2343">
        <v>10.18</v>
      </c>
      <c r="M2343">
        <v>29.7</v>
      </c>
      <c r="N2343">
        <v>478.06</v>
      </c>
      <c r="O2343">
        <v>4</v>
      </c>
      <c r="P2343">
        <v>4.95</v>
      </c>
      <c r="Q2343">
        <v>2.88</v>
      </c>
      <c r="R2343">
        <v>1.52</v>
      </c>
      <c r="S2343">
        <v>0.05</v>
      </c>
      <c r="T2343">
        <v>1.89</v>
      </c>
      <c r="U2343">
        <v>1</v>
      </c>
      <c r="V2343">
        <v>24.3</v>
      </c>
      <c r="W2343">
        <v>46.9</v>
      </c>
    </row>
    <row r="2344" spans="1:23" ht="16.5" x14ac:dyDescent="0.3">
      <c r="A2344" s="3">
        <v>2343</v>
      </c>
      <c r="B2344" s="1">
        <v>46173</v>
      </c>
      <c r="C2344" s="1" t="s">
        <v>60</v>
      </c>
      <c r="D2344" t="s">
        <v>27</v>
      </c>
      <c r="E2344">
        <v>18</v>
      </c>
      <c r="F2344" t="s">
        <v>21</v>
      </c>
      <c r="G2344">
        <v>52</v>
      </c>
      <c r="H2344">
        <v>4</v>
      </c>
      <c r="I2344" s="2">
        <f>IFERROR(Table2[[#This Row],[Defects]]/Table2[[#This Row],[Units Produced]],"")</f>
        <v>7.6923076923076927E-2</v>
      </c>
      <c r="J2344">
        <v>12.98</v>
      </c>
      <c r="K2344" s="4">
        <f>IFERROR(Table2[[#This Row],[Units Produced]]/Table2[[#This Row],[Production Time Hours]],"")</f>
        <v>4.0061633281972266</v>
      </c>
      <c r="L2344">
        <v>31.23</v>
      </c>
      <c r="M2344">
        <v>18.02</v>
      </c>
      <c r="N2344">
        <v>401.22</v>
      </c>
      <c r="O2344">
        <v>4</v>
      </c>
      <c r="P2344">
        <v>4.1100000000000003</v>
      </c>
      <c r="Q2344">
        <v>0.85</v>
      </c>
      <c r="R2344">
        <v>2.09</v>
      </c>
      <c r="S2344">
        <v>4.8000000000000001E-2</v>
      </c>
      <c r="T2344">
        <v>0.52</v>
      </c>
      <c r="U2344">
        <v>1</v>
      </c>
      <c r="V2344">
        <v>21.3</v>
      </c>
      <c r="W2344">
        <v>34.799999999999997</v>
      </c>
    </row>
    <row r="2345" spans="1:23" ht="16.5" x14ac:dyDescent="0.3">
      <c r="A2345" s="3">
        <v>2344</v>
      </c>
      <c r="B2345" s="1">
        <v>46174</v>
      </c>
      <c r="C2345" s="1" t="s">
        <v>61</v>
      </c>
      <c r="D2345" t="s">
        <v>26</v>
      </c>
      <c r="E2345">
        <v>16</v>
      </c>
      <c r="F2345" t="s">
        <v>23</v>
      </c>
      <c r="G2345">
        <v>152</v>
      </c>
      <c r="H2345">
        <v>5</v>
      </c>
      <c r="I2345" s="2">
        <f>IFERROR(Table2[[#This Row],[Defects]]/Table2[[#This Row],[Units Produced]],"")</f>
        <v>3.2894736842105261E-2</v>
      </c>
      <c r="J2345">
        <v>4.8</v>
      </c>
      <c r="K2345" s="4">
        <f>IFERROR(Table2[[#This Row],[Units Produced]]/Table2[[#This Row],[Production Time Hours]],"")</f>
        <v>31.666666666666668</v>
      </c>
      <c r="L2345">
        <v>24.17</v>
      </c>
      <c r="M2345">
        <v>29.24</v>
      </c>
      <c r="N2345">
        <v>189.14</v>
      </c>
      <c r="O2345">
        <v>4</v>
      </c>
      <c r="P2345">
        <v>2.46</v>
      </c>
      <c r="Q2345">
        <v>1.1399999999999999</v>
      </c>
      <c r="R2345">
        <v>0.8</v>
      </c>
      <c r="S2345">
        <v>4.4999999999999998E-2</v>
      </c>
      <c r="T2345">
        <v>0.44</v>
      </c>
      <c r="U2345">
        <v>2</v>
      </c>
      <c r="V2345">
        <v>18.399999999999999</v>
      </c>
      <c r="W2345">
        <v>41</v>
      </c>
    </row>
    <row r="2346" spans="1:23" ht="16.5" x14ac:dyDescent="0.3">
      <c r="A2346" s="3">
        <v>2345</v>
      </c>
      <c r="B2346" s="1">
        <v>46175</v>
      </c>
      <c r="C2346" s="1" t="s">
        <v>61</v>
      </c>
      <c r="D2346" t="s">
        <v>26</v>
      </c>
      <c r="E2346">
        <v>13</v>
      </c>
      <c r="F2346" t="s">
        <v>25</v>
      </c>
      <c r="G2346">
        <v>80</v>
      </c>
      <c r="H2346">
        <v>5</v>
      </c>
      <c r="I2346" s="2">
        <f>IFERROR(Table2[[#This Row],[Defects]]/Table2[[#This Row],[Units Produced]],"")</f>
        <v>6.25E-2</v>
      </c>
      <c r="J2346">
        <v>2.71</v>
      </c>
      <c r="K2346" s="4">
        <f>IFERROR(Table2[[#This Row],[Units Produced]]/Table2[[#This Row],[Production Time Hours]],"")</f>
        <v>29.520295202952031</v>
      </c>
      <c r="L2346">
        <v>19.28</v>
      </c>
      <c r="M2346">
        <v>28.94</v>
      </c>
      <c r="N2346">
        <v>467.68</v>
      </c>
      <c r="O2346">
        <v>1</v>
      </c>
      <c r="P2346">
        <v>2.88</v>
      </c>
      <c r="R2346">
        <v>2.2999999999999998</v>
      </c>
      <c r="S2346">
        <v>0.04</v>
      </c>
      <c r="T2346">
        <v>0.39</v>
      </c>
      <c r="U2346">
        <v>0</v>
      </c>
      <c r="V2346">
        <v>20.5</v>
      </c>
      <c r="W2346">
        <v>40.700000000000003</v>
      </c>
    </row>
    <row r="2347" spans="1:23" ht="16.5" x14ac:dyDescent="0.3">
      <c r="A2347" s="3">
        <v>2346</v>
      </c>
      <c r="B2347" s="1">
        <v>46176</v>
      </c>
      <c r="C2347" s="1" t="s">
        <v>61</v>
      </c>
      <c r="D2347" t="s">
        <v>27</v>
      </c>
      <c r="E2347">
        <v>19</v>
      </c>
      <c r="F2347" t="s">
        <v>25</v>
      </c>
      <c r="G2347">
        <v>59</v>
      </c>
      <c r="H2347">
        <v>6</v>
      </c>
      <c r="I2347" s="2">
        <f>IFERROR(Table2[[#This Row],[Defects]]/Table2[[#This Row],[Units Produced]],"")</f>
        <v>0.10169491525423729</v>
      </c>
      <c r="J2347">
        <v>4.84</v>
      </c>
      <c r="K2347" s="4">
        <f>IFERROR(Table2[[#This Row],[Units Produced]]/Table2[[#This Row],[Production Time Hours]],"")</f>
        <v>12.190082644628099</v>
      </c>
      <c r="L2347">
        <v>42.3</v>
      </c>
      <c r="M2347">
        <v>20.34</v>
      </c>
      <c r="N2347">
        <v>192.17</v>
      </c>
      <c r="O2347">
        <v>3</v>
      </c>
      <c r="P2347">
        <v>1.42</v>
      </c>
      <c r="Q2347">
        <v>1.1299999999999999</v>
      </c>
      <c r="R2347">
        <v>1.2</v>
      </c>
      <c r="S2347">
        <v>1.6E-2</v>
      </c>
      <c r="T2347">
        <v>0.61</v>
      </c>
      <c r="U2347">
        <v>2</v>
      </c>
      <c r="V2347">
        <v>24.4</v>
      </c>
      <c r="W2347">
        <v>34.799999999999997</v>
      </c>
    </row>
    <row r="2348" spans="1:23" ht="16.5" x14ac:dyDescent="0.3">
      <c r="A2348" s="3">
        <v>2347</v>
      </c>
      <c r="B2348" s="1">
        <v>46177</v>
      </c>
      <c r="C2348" s="1" t="s">
        <v>61</v>
      </c>
      <c r="D2348" t="s">
        <v>24</v>
      </c>
      <c r="E2348">
        <v>10</v>
      </c>
      <c r="F2348" t="s">
        <v>25</v>
      </c>
      <c r="G2348">
        <v>123</v>
      </c>
      <c r="H2348">
        <v>9</v>
      </c>
      <c r="I2348" s="2">
        <f>IFERROR(Table2[[#This Row],[Defects]]/Table2[[#This Row],[Units Produced]],"")</f>
        <v>7.3170731707317069E-2</v>
      </c>
      <c r="J2348">
        <v>3.12</v>
      </c>
      <c r="K2348" s="4">
        <f>IFERROR(Table2[[#This Row],[Units Produced]]/Table2[[#This Row],[Production Time Hours]],"")</f>
        <v>39.42307692307692</v>
      </c>
      <c r="L2348">
        <v>38.1</v>
      </c>
      <c r="M2348">
        <v>15.28</v>
      </c>
      <c r="N2348">
        <v>317.17</v>
      </c>
      <c r="O2348">
        <v>2</v>
      </c>
      <c r="P2348">
        <v>1.1100000000000001</v>
      </c>
      <c r="Q2348">
        <v>1.61</v>
      </c>
      <c r="R2348">
        <v>2.46</v>
      </c>
      <c r="S2348">
        <v>1.6E-2</v>
      </c>
      <c r="T2348">
        <v>1.49</v>
      </c>
      <c r="U2348">
        <v>2</v>
      </c>
      <c r="V2348">
        <v>24.3</v>
      </c>
      <c r="W2348">
        <v>56.3</v>
      </c>
    </row>
    <row r="2349" spans="1:23" ht="16.5" x14ac:dyDescent="0.3">
      <c r="A2349" s="3">
        <v>2348</v>
      </c>
      <c r="B2349" s="1">
        <v>46178</v>
      </c>
      <c r="C2349" s="1" t="s">
        <v>61</v>
      </c>
      <c r="D2349" t="s">
        <v>26</v>
      </c>
      <c r="E2349">
        <v>14</v>
      </c>
      <c r="F2349" t="s">
        <v>23</v>
      </c>
      <c r="G2349">
        <v>131</v>
      </c>
      <c r="H2349">
        <v>1</v>
      </c>
      <c r="I2349" s="2">
        <f>IFERROR(Table2[[#This Row],[Defects]]/Table2[[#This Row],[Units Produced]],"")</f>
        <v>7.6335877862595417E-3</v>
      </c>
      <c r="J2349">
        <v>15.19</v>
      </c>
      <c r="K2349" s="4">
        <f>IFERROR(Table2[[#This Row],[Units Produced]]/Table2[[#This Row],[Production Time Hours]],"")</f>
        <v>8.6240947992100061</v>
      </c>
      <c r="L2349">
        <v>35.909999999999997</v>
      </c>
      <c r="M2349">
        <v>25.95</v>
      </c>
      <c r="N2349">
        <v>338.93</v>
      </c>
      <c r="O2349">
        <v>3</v>
      </c>
      <c r="Q2349">
        <v>0.1</v>
      </c>
      <c r="R2349">
        <v>2.0299999999999998</v>
      </c>
      <c r="S2349">
        <v>1.6E-2</v>
      </c>
      <c r="T2349">
        <v>1.69</v>
      </c>
      <c r="U2349">
        <v>0</v>
      </c>
      <c r="V2349">
        <v>20.7</v>
      </c>
      <c r="W2349">
        <v>53.5</v>
      </c>
    </row>
    <row r="2350" spans="1:23" ht="16.5" x14ac:dyDescent="0.3">
      <c r="A2350" s="3">
        <v>2349</v>
      </c>
      <c r="B2350" s="1">
        <v>46179</v>
      </c>
      <c r="C2350" s="1" t="s">
        <v>61</v>
      </c>
      <c r="D2350" t="s">
        <v>20</v>
      </c>
      <c r="E2350">
        <v>4</v>
      </c>
      <c r="F2350" t="s">
        <v>23</v>
      </c>
      <c r="G2350">
        <v>152</v>
      </c>
      <c r="H2350">
        <v>5</v>
      </c>
      <c r="I2350" s="2">
        <f>IFERROR(Table2[[#This Row],[Defects]]/Table2[[#This Row],[Units Produced]],"")</f>
        <v>3.2894736842105261E-2</v>
      </c>
      <c r="J2350">
        <v>16.07</v>
      </c>
      <c r="K2350" s="4">
        <f>IFERROR(Table2[[#This Row],[Units Produced]]/Table2[[#This Row],[Production Time Hours]],"")</f>
        <v>9.4586185438705659</v>
      </c>
      <c r="L2350">
        <v>48.77</v>
      </c>
      <c r="M2350">
        <v>17.36</v>
      </c>
      <c r="N2350">
        <v>254.91</v>
      </c>
      <c r="O2350">
        <v>3</v>
      </c>
      <c r="P2350">
        <v>2.59</v>
      </c>
      <c r="Q2350">
        <v>2.04</v>
      </c>
      <c r="R2350">
        <v>2.2000000000000002</v>
      </c>
      <c r="S2350">
        <v>2.8000000000000001E-2</v>
      </c>
      <c r="U2350">
        <v>0</v>
      </c>
      <c r="V2350">
        <v>19.100000000000001</v>
      </c>
      <c r="W2350">
        <v>30.6</v>
      </c>
    </row>
    <row r="2351" spans="1:23" ht="16.5" x14ac:dyDescent="0.3">
      <c r="A2351" s="3">
        <v>2350</v>
      </c>
      <c r="B2351" s="1">
        <v>46180</v>
      </c>
      <c r="C2351" s="1" t="s">
        <v>61</v>
      </c>
      <c r="D2351" t="s">
        <v>26</v>
      </c>
      <c r="E2351">
        <v>16</v>
      </c>
      <c r="F2351" t="s">
        <v>23</v>
      </c>
      <c r="G2351">
        <v>107</v>
      </c>
      <c r="H2351">
        <v>4</v>
      </c>
      <c r="I2351" s="2">
        <f>IFERROR(Table2[[#This Row],[Defects]]/Table2[[#This Row],[Units Produced]],"")</f>
        <v>3.7383177570093455E-2</v>
      </c>
      <c r="J2351">
        <v>23.97</v>
      </c>
      <c r="K2351" s="4">
        <f>IFERROR(Table2[[#This Row],[Units Produced]]/Table2[[#This Row],[Production Time Hours]],"")</f>
        <v>4.463913224864414</v>
      </c>
      <c r="L2351">
        <v>36.18</v>
      </c>
      <c r="M2351">
        <v>24.57</v>
      </c>
      <c r="N2351">
        <v>206.87</v>
      </c>
      <c r="O2351">
        <v>2</v>
      </c>
      <c r="P2351">
        <v>0.88</v>
      </c>
      <c r="Q2351">
        <v>0.05</v>
      </c>
      <c r="R2351">
        <v>0.56999999999999995</v>
      </c>
      <c r="S2351">
        <v>2.9000000000000001E-2</v>
      </c>
      <c r="T2351">
        <v>0.62</v>
      </c>
      <c r="U2351">
        <v>1</v>
      </c>
      <c r="V2351">
        <v>22.6</v>
      </c>
      <c r="W2351">
        <v>43.7</v>
      </c>
    </row>
    <row r="2352" spans="1:23" ht="16.5" x14ac:dyDescent="0.3">
      <c r="A2352" s="3">
        <v>2351</v>
      </c>
      <c r="B2352" s="1">
        <v>46181</v>
      </c>
      <c r="C2352" s="1" t="s">
        <v>61</v>
      </c>
      <c r="D2352" t="s">
        <v>22</v>
      </c>
      <c r="E2352">
        <v>8</v>
      </c>
      <c r="F2352" t="s">
        <v>23</v>
      </c>
      <c r="G2352">
        <v>80</v>
      </c>
      <c r="H2352">
        <v>6</v>
      </c>
      <c r="I2352" s="2">
        <f>IFERROR(Table2[[#This Row],[Defects]]/Table2[[#This Row],[Units Produced]],"")</f>
        <v>7.4999999999999997E-2</v>
      </c>
      <c r="J2352">
        <v>23.81</v>
      </c>
      <c r="K2352" s="4">
        <f>IFERROR(Table2[[#This Row],[Units Produced]]/Table2[[#This Row],[Production Time Hours]],"")</f>
        <v>3.3599328013439731</v>
      </c>
      <c r="L2352">
        <v>39.200000000000003</v>
      </c>
      <c r="M2352">
        <v>17.989999999999998</v>
      </c>
      <c r="N2352">
        <v>124.62</v>
      </c>
      <c r="O2352">
        <v>3</v>
      </c>
      <c r="P2352">
        <v>0.27</v>
      </c>
      <c r="Q2352">
        <v>1.1100000000000001</v>
      </c>
      <c r="R2352">
        <v>0.52</v>
      </c>
      <c r="S2352">
        <v>3.3000000000000002E-2</v>
      </c>
      <c r="T2352">
        <v>1.31</v>
      </c>
      <c r="U2352">
        <v>1</v>
      </c>
      <c r="V2352">
        <v>20.3</v>
      </c>
      <c r="W2352">
        <v>46.7</v>
      </c>
    </row>
    <row r="2353" spans="1:23" ht="16.5" x14ac:dyDescent="0.3">
      <c r="A2353" s="3">
        <v>2352</v>
      </c>
      <c r="B2353" s="1">
        <v>46182</v>
      </c>
      <c r="C2353" s="1" t="s">
        <v>61</v>
      </c>
      <c r="D2353" t="s">
        <v>24</v>
      </c>
      <c r="E2353">
        <v>9</v>
      </c>
      <c r="F2353" t="s">
        <v>21</v>
      </c>
      <c r="G2353">
        <v>63</v>
      </c>
      <c r="H2353">
        <v>2</v>
      </c>
      <c r="I2353" s="2">
        <f>IFERROR(Table2[[#This Row],[Defects]]/Table2[[#This Row],[Units Produced]],"")</f>
        <v>3.1746031746031744E-2</v>
      </c>
      <c r="J2353">
        <v>11.16</v>
      </c>
      <c r="K2353" s="4">
        <f>IFERROR(Table2[[#This Row],[Units Produced]]/Table2[[#This Row],[Production Time Hours]],"")</f>
        <v>5.645161290322581</v>
      </c>
      <c r="L2353">
        <v>20.32</v>
      </c>
      <c r="M2353">
        <v>15.33</v>
      </c>
      <c r="N2353">
        <v>441.79</v>
      </c>
      <c r="O2353">
        <v>3</v>
      </c>
      <c r="P2353">
        <v>0.9</v>
      </c>
      <c r="Q2353">
        <v>0.25</v>
      </c>
      <c r="R2353">
        <v>0.87</v>
      </c>
      <c r="S2353">
        <v>1.9E-2</v>
      </c>
      <c r="T2353">
        <v>1.21</v>
      </c>
      <c r="U2353">
        <v>0</v>
      </c>
      <c r="V2353">
        <v>20.2</v>
      </c>
      <c r="W2353">
        <v>55.2</v>
      </c>
    </row>
    <row r="2354" spans="1:23" ht="16.5" x14ac:dyDescent="0.3">
      <c r="A2354" s="3">
        <v>2353</v>
      </c>
      <c r="B2354" s="1">
        <v>46183</v>
      </c>
      <c r="C2354" s="1" t="s">
        <v>61</v>
      </c>
      <c r="D2354" t="s">
        <v>27</v>
      </c>
      <c r="E2354">
        <v>20</v>
      </c>
      <c r="F2354" t="s">
        <v>21</v>
      </c>
      <c r="G2354">
        <v>132</v>
      </c>
      <c r="H2354">
        <v>3</v>
      </c>
      <c r="I2354" s="2">
        <f>IFERROR(Table2[[#This Row],[Defects]]/Table2[[#This Row],[Units Produced]],"")</f>
        <v>2.2727272727272728E-2</v>
      </c>
      <c r="J2354">
        <v>6.27</v>
      </c>
      <c r="K2354" s="4">
        <f>IFERROR(Table2[[#This Row],[Units Produced]]/Table2[[#This Row],[Production Time Hours]],"")</f>
        <v>21.05263157894737</v>
      </c>
      <c r="L2354">
        <v>40.520000000000003</v>
      </c>
      <c r="M2354">
        <v>15.53</v>
      </c>
      <c r="N2354">
        <v>166.68</v>
      </c>
      <c r="O2354">
        <v>1</v>
      </c>
      <c r="P2354">
        <v>1.93</v>
      </c>
      <c r="Q2354">
        <v>0.15</v>
      </c>
      <c r="R2354">
        <v>1.9</v>
      </c>
      <c r="S2354">
        <v>1.2E-2</v>
      </c>
      <c r="T2354">
        <v>0.98</v>
      </c>
      <c r="U2354">
        <v>1</v>
      </c>
      <c r="V2354">
        <v>22.5</v>
      </c>
      <c r="W2354">
        <v>34.4</v>
      </c>
    </row>
    <row r="2355" spans="1:23" ht="16.5" x14ac:dyDescent="0.3">
      <c r="A2355" s="3">
        <v>2354</v>
      </c>
      <c r="B2355" s="1">
        <v>46184</v>
      </c>
      <c r="C2355" s="1" t="s">
        <v>61</v>
      </c>
      <c r="D2355" t="s">
        <v>26</v>
      </c>
      <c r="E2355">
        <v>15</v>
      </c>
      <c r="F2355" t="s">
        <v>25</v>
      </c>
      <c r="G2355">
        <v>136</v>
      </c>
      <c r="H2355">
        <v>3</v>
      </c>
      <c r="I2355" s="2">
        <f>IFERROR(Table2[[#This Row],[Defects]]/Table2[[#This Row],[Units Produced]],"")</f>
        <v>2.2058823529411766E-2</v>
      </c>
      <c r="J2355">
        <v>12.28</v>
      </c>
      <c r="K2355" s="4">
        <f>IFERROR(Table2[[#This Row],[Units Produced]]/Table2[[#This Row],[Production Time Hours]],"")</f>
        <v>11.074918566775246</v>
      </c>
      <c r="L2355">
        <v>31.86</v>
      </c>
      <c r="M2355">
        <v>24.6</v>
      </c>
      <c r="N2355">
        <v>198.9</v>
      </c>
      <c r="O2355">
        <v>4</v>
      </c>
      <c r="P2355">
        <v>1.1299999999999999</v>
      </c>
      <c r="Q2355">
        <v>0.01</v>
      </c>
      <c r="R2355">
        <v>1.72</v>
      </c>
      <c r="S2355">
        <v>1.4E-2</v>
      </c>
      <c r="T2355">
        <v>1.04</v>
      </c>
      <c r="U2355">
        <v>1</v>
      </c>
      <c r="V2355">
        <v>23.1</v>
      </c>
      <c r="W2355">
        <v>37.700000000000003</v>
      </c>
    </row>
    <row r="2356" spans="1:23" ht="16.5" x14ac:dyDescent="0.3">
      <c r="A2356" s="3">
        <v>2355</v>
      </c>
      <c r="B2356" s="1">
        <v>46185</v>
      </c>
      <c r="C2356" s="1" t="s">
        <v>61</v>
      </c>
      <c r="D2356" t="s">
        <v>24</v>
      </c>
      <c r="E2356">
        <v>12</v>
      </c>
      <c r="F2356" t="s">
        <v>23</v>
      </c>
      <c r="G2356">
        <v>185</v>
      </c>
      <c r="H2356">
        <v>4</v>
      </c>
      <c r="I2356" s="2">
        <f>IFERROR(Table2[[#This Row],[Defects]]/Table2[[#This Row],[Units Produced]],"")</f>
        <v>2.1621621621621623E-2</v>
      </c>
      <c r="J2356">
        <v>21.65</v>
      </c>
      <c r="K2356" s="4">
        <f>IFERROR(Table2[[#This Row],[Units Produced]]/Table2[[#This Row],[Production Time Hours]],"")</f>
        <v>8.5450346420323324</v>
      </c>
      <c r="L2356">
        <v>32.65</v>
      </c>
      <c r="M2356">
        <v>27.43</v>
      </c>
      <c r="N2356">
        <v>432.55</v>
      </c>
      <c r="O2356">
        <v>1</v>
      </c>
      <c r="P2356">
        <v>1.1000000000000001</v>
      </c>
      <c r="R2356">
        <v>2.09</v>
      </c>
      <c r="S2356">
        <v>1.2999999999999999E-2</v>
      </c>
      <c r="T2356">
        <v>1.05</v>
      </c>
      <c r="U2356">
        <v>0</v>
      </c>
      <c r="V2356">
        <v>20.9</v>
      </c>
      <c r="W2356">
        <v>47.6</v>
      </c>
    </row>
    <row r="2357" spans="1:23" ht="16.5" x14ac:dyDescent="0.3">
      <c r="A2357" s="3">
        <v>2356</v>
      </c>
      <c r="B2357" s="1">
        <v>46186</v>
      </c>
      <c r="C2357" s="1" t="s">
        <v>61</v>
      </c>
      <c r="D2357" t="s">
        <v>24</v>
      </c>
      <c r="E2357">
        <v>12</v>
      </c>
      <c r="F2357" t="s">
        <v>21</v>
      </c>
      <c r="G2357">
        <v>119</v>
      </c>
      <c r="H2357">
        <v>1</v>
      </c>
      <c r="I2357" s="2">
        <f>IFERROR(Table2[[#This Row],[Defects]]/Table2[[#This Row],[Units Produced]],"")</f>
        <v>8.4033613445378148E-3</v>
      </c>
      <c r="J2357">
        <v>16.68</v>
      </c>
      <c r="K2357" s="4">
        <f>IFERROR(Table2[[#This Row],[Units Produced]]/Table2[[#This Row],[Production Time Hours]],"")</f>
        <v>7.1342925659472423</v>
      </c>
      <c r="L2357">
        <v>15.6</v>
      </c>
      <c r="M2357">
        <v>28.04</v>
      </c>
      <c r="N2357">
        <v>233.53</v>
      </c>
      <c r="O2357">
        <v>1</v>
      </c>
      <c r="P2357">
        <v>1.23</v>
      </c>
      <c r="Q2357">
        <v>1.77</v>
      </c>
      <c r="R2357">
        <v>2.1</v>
      </c>
      <c r="S2357">
        <v>4.2000000000000003E-2</v>
      </c>
      <c r="T2357">
        <v>0.36</v>
      </c>
      <c r="U2357">
        <v>1</v>
      </c>
      <c r="V2357">
        <v>21.2</v>
      </c>
      <c r="W2357">
        <v>47.2</v>
      </c>
    </row>
    <row r="2358" spans="1:23" ht="16.5" x14ac:dyDescent="0.3">
      <c r="A2358" s="3">
        <v>2357</v>
      </c>
      <c r="B2358" s="1">
        <v>46187</v>
      </c>
      <c r="C2358" s="1" t="s">
        <v>61</v>
      </c>
      <c r="D2358" t="s">
        <v>26</v>
      </c>
      <c r="E2358">
        <v>14</v>
      </c>
      <c r="F2358" t="s">
        <v>25</v>
      </c>
      <c r="G2358">
        <v>150</v>
      </c>
      <c r="H2358">
        <v>2</v>
      </c>
      <c r="I2358" s="2">
        <f>IFERROR(Table2[[#This Row],[Defects]]/Table2[[#This Row],[Units Produced]],"")</f>
        <v>1.3333333333333334E-2</v>
      </c>
      <c r="J2358">
        <v>15.24</v>
      </c>
      <c r="K2358" s="4">
        <f>IFERROR(Table2[[#This Row],[Units Produced]]/Table2[[#This Row],[Production Time Hours]],"")</f>
        <v>9.8425196850393704</v>
      </c>
      <c r="L2358">
        <v>39.4</v>
      </c>
      <c r="M2358">
        <v>24.29</v>
      </c>
      <c r="N2358">
        <v>355.73</v>
      </c>
      <c r="O2358">
        <v>3</v>
      </c>
      <c r="P2358">
        <v>4.42</v>
      </c>
      <c r="Q2358">
        <v>0.06</v>
      </c>
      <c r="R2358">
        <v>2.15</v>
      </c>
      <c r="S2358">
        <v>1.4999999999999999E-2</v>
      </c>
      <c r="T2358">
        <v>1.86</v>
      </c>
      <c r="U2358">
        <v>1</v>
      </c>
      <c r="V2358">
        <v>24.1</v>
      </c>
      <c r="W2358">
        <v>36.9</v>
      </c>
    </row>
    <row r="2359" spans="1:23" ht="16.5" x14ac:dyDescent="0.3">
      <c r="A2359" s="3">
        <v>2358</v>
      </c>
      <c r="B2359" s="1">
        <v>46188</v>
      </c>
      <c r="C2359" s="1" t="s">
        <v>61</v>
      </c>
      <c r="D2359" t="s">
        <v>20</v>
      </c>
      <c r="E2359">
        <v>4</v>
      </c>
      <c r="F2359" t="s">
        <v>25</v>
      </c>
      <c r="G2359">
        <v>140</v>
      </c>
      <c r="H2359">
        <v>1</v>
      </c>
      <c r="I2359" s="2">
        <f>IFERROR(Table2[[#This Row],[Defects]]/Table2[[#This Row],[Units Produced]],"")</f>
        <v>7.1428571428571426E-3</v>
      </c>
      <c r="J2359">
        <v>17</v>
      </c>
      <c r="K2359" s="4">
        <f>IFERROR(Table2[[#This Row],[Units Produced]]/Table2[[#This Row],[Production Time Hours]],"")</f>
        <v>8.235294117647058</v>
      </c>
      <c r="L2359">
        <v>36.65</v>
      </c>
      <c r="M2359">
        <v>20.07</v>
      </c>
      <c r="N2359">
        <v>333.38</v>
      </c>
      <c r="O2359">
        <v>4</v>
      </c>
      <c r="P2359">
        <v>0.41</v>
      </c>
      <c r="Q2359">
        <v>0.22</v>
      </c>
      <c r="R2359">
        <v>2.4900000000000002</v>
      </c>
      <c r="S2359">
        <v>0.04</v>
      </c>
      <c r="T2359">
        <v>1.34</v>
      </c>
      <c r="U2359">
        <v>1</v>
      </c>
      <c r="V2359">
        <v>20.6</v>
      </c>
      <c r="W2359">
        <v>42.4</v>
      </c>
    </row>
    <row r="2360" spans="1:23" ht="16.5" x14ac:dyDescent="0.3">
      <c r="A2360" s="3">
        <v>2359</v>
      </c>
      <c r="B2360" s="1">
        <v>46189</v>
      </c>
      <c r="C2360" s="1" t="s">
        <v>61</v>
      </c>
      <c r="D2360" t="s">
        <v>24</v>
      </c>
      <c r="E2360">
        <v>9</v>
      </c>
      <c r="F2360" t="s">
        <v>25</v>
      </c>
      <c r="G2360">
        <v>92</v>
      </c>
      <c r="H2360">
        <v>7</v>
      </c>
      <c r="I2360" s="2">
        <f>IFERROR(Table2[[#This Row],[Defects]]/Table2[[#This Row],[Units Produced]],"")</f>
        <v>7.6086956521739135E-2</v>
      </c>
      <c r="J2360">
        <v>4.51</v>
      </c>
      <c r="K2360" s="4">
        <f>IFERROR(Table2[[#This Row],[Units Produced]]/Table2[[#This Row],[Production Time Hours]],"")</f>
        <v>20.399113082039911</v>
      </c>
      <c r="L2360">
        <v>16.02</v>
      </c>
      <c r="M2360">
        <v>23.58</v>
      </c>
      <c r="N2360">
        <v>415.52</v>
      </c>
      <c r="O2360">
        <v>3</v>
      </c>
      <c r="P2360">
        <v>1.61</v>
      </c>
      <c r="Q2360">
        <v>1.23</v>
      </c>
      <c r="R2360">
        <v>1.79</v>
      </c>
      <c r="S2360">
        <v>1.4E-2</v>
      </c>
      <c r="T2360">
        <v>1.79</v>
      </c>
      <c r="U2360">
        <v>2</v>
      </c>
      <c r="V2360">
        <v>20.2</v>
      </c>
      <c r="W2360">
        <v>58.9</v>
      </c>
    </row>
    <row r="2361" spans="1:23" ht="16.5" x14ac:dyDescent="0.3">
      <c r="A2361" s="3">
        <v>2360</v>
      </c>
      <c r="B2361" s="1">
        <v>46190</v>
      </c>
      <c r="C2361" s="1" t="s">
        <v>61</v>
      </c>
      <c r="D2361" t="s">
        <v>22</v>
      </c>
      <c r="E2361">
        <v>6</v>
      </c>
      <c r="F2361" t="s">
        <v>25</v>
      </c>
      <c r="G2361">
        <v>180</v>
      </c>
      <c r="H2361">
        <v>1</v>
      </c>
      <c r="I2361" s="2">
        <f>IFERROR(Table2[[#This Row],[Defects]]/Table2[[#This Row],[Units Produced]],"")</f>
        <v>5.5555555555555558E-3</v>
      </c>
      <c r="J2361">
        <v>9.77</v>
      </c>
      <c r="K2361" s="4">
        <f>IFERROR(Table2[[#This Row],[Units Produced]]/Table2[[#This Row],[Production Time Hours]],"")</f>
        <v>18.423746161719549</v>
      </c>
      <c r="L2361">
        <v>17.18</v>
      </c>
      <c r="M2361">
        <v>25.05</v>
      </c>
      <c r="N2361">
        <v>359.23</v>
      </c>
      <c r="O2361">
        <v>1</v>
      </c>
      <c r="P2361">
        <v>1.97</v>
      </c>
      <c r="Q2361">
        <v>1.22</v>
      </c>
      <c r="R2361">
        <v>1.51</v>
      </c>
      <c r="S2361">
        <v>0.03</v>
      </c>
      <c r="T2361">
        <v>0.61</v>
      </c>
      <c r="U2361">
        <v>1</v>
      </c>
      <c r="V2361">
        <v>22.9</v>
      </c>
      <c r="W2361">
        <v>51.1</v>
      </c>
    </row>
    <row r="2362" spans="1:23" ht="16.5" x14ac:dyDescent="0.3">
      <c r="A2362" s="3">
        <v>2361</v>
      </c>
      <c r="B2362" s="1">
        <v>46191</v>
      </c>
      <c r="C2362" s="1" t="s">
        <v>61</v>
      </c>
      <c r="D2362" t="s">
        <v>20</v>
      </c>
      <c r="E2362">
        <v>2</v>
      </c>
      <c r="F2362" t="s">
        <v>23</v>
      </c>
      <c r="G2362">
        <v>187</v>
      </c>
      <c r="H2362">
        <v>3</v>
      </c>
      <c r="I2362" s="2">
        <f>IFERROR(Table2[[#This Row],[Defects]]/Table2[[#This Row],[Units Produced]],"")</f>
        <v>1.6042780748663103E-2</v>
      </c>
      <c r="J2362">
        <v>5.42</v>
      </c>
      <c r="K2362" s="4">
        <f>IFERROR(Table2[[#This Row],[Units Produced]]/Table2[[#This Row],[Production Time Hours]],"")</f>
        <v>34.501845018450183</v>
      </c>
      <c r="L2362">
        <v>44.53</v>
      </c>
      <c r="M2362">
        <v>24.29</v>
      </c>
      <c r="N2362">
        <v>254.44</v>
      </c>
      <c r="O2362">
        <v>4</v>
      </c>
      <c r="P2362">
        <v>1.4</v>
      </c>
      <c r="Q2362">
        <v>0.79</v>
      </c>
      <c r="R2362">
        <v>1.25</v>
      </c>
      <c r="S2362">
        <v>2.1999999999999999E-2</v>
      </c>
      <c r="T2362">
        <v>0.82</v>
      </c>
      <c r="U2362">
        <v>2</v>
      </c>
      <c r="V2362">
        <v>22</v>
      </c>
      <c r="W2362">
        <v>54.9</v>
      </c>
    </row>
    <row r="2363" spans="1:23" ht="16.5" x14ac:dyDescent="0.3">
      <c r="A2363" s="3">
        <v>2362</v>
      </c>
      <c r="B2363" s="1">
        <v>46192</v>
      </c>
      <c r="C2363" s="1" t="s">
        <v>61</v>
      </c>
      <c r="D2363" t="s">
        <v>22</v>
      </c>
      <c r="E2363">
        <v>6</v>
      </c>
      <c r="F2363" t="s">
        <v>21</v>
      </c>
      <c r="G2363">
        <v>126</v>
      </c>
      <c r="H2363">
        <v>1</v>
      </c>
      <c r="I2363" s="2">
        <f>IFERROR(Table2[[#This Row],[Defects]]/Table2[[#This Row],[Units Produced]],"")</f>
        <v>7.9365079365079361E-3</v>
      </c>
      <c r="J2363">
        <v>22.83</v>
      </c>
      <c r="K2363" s="4">
        <f>IFERROR(Table2[[#This Row],[Units Produced]]/Table2[[#This Row],[Production Time Hours]],"")</f>
        <v>5.5190538764783188</v>
      </c>
      <c r="L2363">
        <v>34.75</v>
      </c>
      <c r="M2363">
        <v>18.55</v>
      </c>
      <c r="N2363">
        <v>437.76</v>
      </c>
      <c r="O2363">
        <v>1</v>
      </c>
      <c r="P2363">
        <v>1.9</v>
      </c>
      <c r="Q2363">
        <v>1.99</v>
      </c>
      <c r="R2363">
        <v>2.4300000000000002</v>
      </c>
      <c r="S2363">
        <v>3.5999999999999997E-2</v>
      </c>
      <c r="T2363">
        <v>0.68</v>
      </c>
      <c r="U2363">
        <v>1</v>
      </c>
      <c r="V2363">
        <v>18.899999999999999</v>
      </c>
      <c r="W2363">
        <v>36</v>
      </c>
    </row>
    <row r="2364" spans="1:23" ht="16.5" x14ac:dyDescent="0.3">
      <c r="A2364" s="3">
        <v>2363</v>
      </c>
      <c r="B2364" s="1">
        <v>46193</v>
      </c>
      <c r="C2364" s="1" t="s">
        <v>61</v>
      </c>
      <c r="D2364" t="s">
        <v>20</v>
      </c>
      <c r="E2364">
        <v>3</v>
      </c>
      <c r="F2364" t="s">
        <v>23</v>
      </c>
      <c r="G2364">
        <v>194</v>
      </c>
      <c r="H2364">
        <v>7</v>
      </c>
      <c r="I2364" s="2">
        <f>IFERROR(Table2[[#This Row],[Defects]]/Table2[[#This Row],[Units Produced]],"")</f>
        <v>3.608247422680412E-2</v>
      </c>
      <c r="J2364">
        <v>5.48</v>
      </c>
      <c r="K2364" s="4">
        <f>IFERROR(Table2[[#This Row],[Units Produced]]/Table2[[#This Row],[Production Time Hours]],"")</f>
        <v>35.401459854014597</v>
      </c>
      <c r="L2364">
        <v>16.09</v>
      </c>
      <c r="M2364">
        <v>24.17</v>
      </c>
      <c r="N2364">
        <v>357.18</v>
      </c>
      <c r="O2364">
        <v>3</v>
      </c>
      <c r="P2364">
        <v>3.15</v>
      </c>
      <c r="Q2364">
        <v>0.2</v>
      </c>
      <c r="R2364">
        <v>1.8</v>
      </c>
      <c r="S2364">
        <v>1.6E-2</v>
      </c>
      <c r="U2364">
        <v>2</v>
      </c>
      <c r="V2364">
        <v>24.7</v>
      </c>
      <c r="W2364">
        <v>57.9</v>
      </c>
    </row>
    <row r="2365" spans="1:23" ht="16.5" x14ac:dyDescent="0.3">
      <c r="A2365" s="3">
        <v>2364</v>
      </c>
      <c r="B2365" s="1">
        <v>46194</v>
      </c>
      <c r="C2365" s="1" t="s">
        <v>61</v>
      </c>
      <c r="D2365" t="s">
        <v>24</v>
      </c>
      <c r="E2365">
        <v>11</v>
      </c>
      <c r="F2365" t="s">
        <v>23</v>
      </c>
      <c r="G2365">
        <v>129</v>
      </c>
      <c r="I2365" s="2">
        <f>IFERROR(Table2[[#This Row],[Defects]]/Table2[[#This Row],[Units Produced]],"")</f>
        <v>0</v>
      </c>
      <c r="J2365">
        <v>5.18</v>
      </c>
      <c r="K2365" s="4">
        <f>IFERROR(Table2[[#This Row],[Units Produced]]/Table2[[#This Row],[Production Time Hours]],"")</f>
        <v>24.903474903474905</v>
      </c>
      <c r="L2365">
        <v>18.63</v>
      </c>
      <c r="M2365">
        <v>21.21</v>
      </c>
      <c r="N2365">
        <v>280.25</v>
      </c>
      <c r="O2365">
        <v>1</v>
      </c>
      <c r="P2365">
        <v>0.7</v>
      </c>
      <c r="Q2365">
        <v>0.86</v>
      </c>
      <c r="R2365">
        <v>1.92</v>
      </c>
      <c r="S2365">
        <v>3.4000000000000002E-2</v>
      </c>
      <c r="T2365">
        <v>1.18</v>
      </c>
      <c r="U2365">
        <v>1</v>
      </c>
      <c r="V2365">
        <v>23</v>
      </c>
      <c r="W2365">
        <v>46.1</v>
      </c>
    </row>
    <row r="2366" spans="1:23" ht="16.5" x14ac:dyDescent="0.3">
      <c r="A2366" s="3">
        <v>2365</v>
      </c>
      <c r="B2366" s="1">
        <v>46195</v>
      </c>
      <c r="C2366" s="1" t="s">
        <v>61</v>
      </c>
      <c r="D2366" t="s">
        <v>24</v>
      </c>
      <c r="E2366">
        <v>11</v>
      </c>
      <c r="F2366" t="s">
        <v>23</v>
      </c>
      <c r="G2366">
        <v>134</v>
      </c>
      <c r="H2366">
        <v>2</v>
      </c>
      <c r="I2366" s="2">
        <f>IFERROR(Table2[[#This Row],[Defects]]/Table2[[#This Row],[Units Produced]],"")</f>
        <v>1.4925373134328358E-2</v>
      </c>
      <c r="J2366">
        <v>21.85</v>
      </c>
      <c r="K2366" s="4">
        <f>IFERROR(Table2[[#This Row],[Units Produced]]/Table2[[#This Row],[Production Time Hours]],"")</f>
        <v>6.1327231121281462</v>
      </c>
      <c r="L2366">
        <v>28.74</v>
      </c>
      <c r="M2366">
        <v>21.79</v>
      </c>
      <c r="N2366">
        <v>246.6</v>
      </c>
      <c r="O2366">
        <v>4</v>
      </c>
      <c r="Q2366">
        <v>2.08</v>
      </c>
      <c r="R2366">
        <v>1.97</v>
      </c>
      <c r="S2366">
        <v>3.3000000000000002E-2</v>
      </c>
      <c r="T2366">
        <v>0.46</v>
      </c>
      <c r="U2366">
        <v>1</v>
      </c>
      <c r="V2366">
        <v>24.4</v>
      </c>
      <c r="W2366">
        <v>57.2</v>
      </c>
    </row>
    <row r="2367" spans="1:23" ht="16.5" x14ac:dyDescent="0.3">
      <c r="A2367" s="3">
        <v>2366</v>
      </c>
      <c r="B2367" s="1">
        <v>46196</v>
      </c>
      <c r="C2367" s="1" t="s">
        <v>61</v>
      </c>
      <c r="D2367" t="s">
        <v>22</v>
      </c>
      <c r="E2367">
        <v>6</v>
      </c>
      <c r="F2367" t="s">
        <v>23</v>
      </c>
      <c r="G2367">
        <v>174</v>
      </c>
      <c r="H2367">
        <v>5</v>
      </c>
      <c r="I2367" s="2">
        <f>IFERROR(Table2[[#This Row],[Defects]]/Table2[[#This Row],[Units Produced]],"")</f>
        <v>2.8735632183908046E-2</v>
      </c>
      <c r="J2367">
        <v>22.83</v>
      </c>
      <c r="K2367" s="4">
        <f>IFERROR(Table2[[#This Row],[Units Produced]]/Table2[[#This Row],[Production Time Hours]],"")</f>
        <v>7.6215505913272015</v>
      </c>
      <c r="L2367">
        <v>46.05</v>
      </c>
      <c r="M2367">
        <v>25.42</v>
      </c>
      <c r="N2367">
        <v>342.66</v>
      </c>
      <c r="O2367">
        <v>3</v>
      </c>
      <c r="P2367">
        <v>0.69</v>
      </c>
      <c r="Q2367">
        <v>0.32</v>
      </c>
      <c r="R2367">
        <v>1.07</v>
      </c>
      <c r="S2367">
        <v>2.5999999999999999E-2</v>
      </c>
      <c r="T2367">
        <v>1.02</v>
      </c>
      <c r="U2367">
        <v>2</v>
      </c>
      <c r="V2367">
        <v>20.100000000000001</v>
      </c>
      <c r="W2367">
        <v>56.3</v>
      </c>
    </row>
    <row r="2368" spans="1:23" ht="16.5" x14ac:dyDescent="0.3">
      <c r="A2368" s="3">
        <v>2367</v>
      </c>
      <c r="B2368" s="1">
        <v>46197</v>
      </c>
      <c r="C2368" s="1" t="s">
        <v>61</v>
      </c>
      <c r="D2368" t="s">
        <v>26</v>
      </c>
      <c r="E2368">
        <v>13</v>
      </c>
      <c r="F2368" t="s">
        <v>21</v>
      </c>
      <c r="G2368">
        <v>129</v>
      </c>
      <c r="I2368" s="2">
        <f>IFERROR(Table2[[#This Row],[Defects]]/Table2[[#This Row],[Units Produced]],"")</f>
        <v>0</v>
      </c>
      <c r="J2368">
        <v>17.38</v>
      </c>
      <c r="K2368" s="4">
        <f>IFERROR(Table2[[#This Row],[Units Produced]]/Table2[[#This Row],[Production Time Hours]],"")</f>
        <v>7.4223245109321061</v>
      </c>
      <c r="L2368">
        <v>30.19</v>
      </c>
      <c r="M2368">
        <v>24.85</v>
      </c>
      <c r="N2368">
        <v>107.78</v>
      </c>
      <c r="O2368">
        <v>4</v>
      </c>
      <c r="P2368">
        <v>3.65</v>
      </c>
      <c r="Q2368">
        <v>2.13</v>
      </c>
      <c r="R2368">
        <v>1.94</v>
      </c>
      <c r="S2368">
        <v>2.9000000000000001E-2</v>
      </c>
      <c r="T2368">
        <v>1.1100000000000001</v>
      </c>
      <c r="U2368">
        <v>2</v>
      </c>
      <c r="V2368">
        <v>22.2</v>
      </c>
      <c r="W2368">
        <v>52.1</v>
      </c>
    </row>
    <row r="2369" spans="1:23" ht="16.5" x14ac:dyDescent="0.3">
      <c r="A2369" s="3">
        <v>2368</v>
      </c>
      <c r="B2369" s="1">
        <v>46198</v>
      </c>
      <c r="C2369" s="1" t="s">
        <v>61</v>
      </c>
      <c r="D2369" t="s">
        <v>20</v>
      </c>
      <c r="E2369">
        <v>4</v>
      </c>
      <c r="F2369" t="s">
        <v>25</v>
      </c>
      <c r="G2369">
        <v>109</v>
      </c>
      <c r="H2369">
        <v>0</v>
      </c>
      <c r="I2369" s="2">
        <f>IFERROR(Table2[[#This Row],[Defects]]/Table2[[#This Row],[Units Produced]],"")</f>
        <v>0</v>
      </c>
      <c r="J2369">
        <v>23.97</v>
      </c>
      <c r="K2369" s="4">
        <f>IFERROR(Table2[[#This Row],[Units Produced]]/Table2[[#This Row],[Production Time Hours]],"")</f>
        <v>4.5473508552357114</v>
      </c>
      <c r="L2369">
        <v>17.239999999999998</v>
      </c>
      <c r="M2369">
        <v>18</v>
      </c>
      <c r="N2369">
        <v>400.19</v>
      </c>
      <c r="O2369">
        <v>3</v>
      </c>
      <c r="P2369">
        <v>4.3099999999999996</v>
      </c>
      <c r="Q2369">
        <v>0.05</v>
      </c>
      <c r="R2369">
        <v>0.96</v>
      </c>
      <c r="S2369">
        <v>1.6E-2</v>
      </c>
      <c r="T2369">
        <v>1.71</v>
      </c>
      <c r="U2369">
        <v>2</v>
      </c>
      <c r="V2369">
        <v>19.7</v>
      </c>
      <c r="W2369">
        <v>36.4</v>
      </c>
    </row>
    <row r="2370" spans="1:23" ht="16.5" x14ac:dyDescent="0.3">
      <c r="A2370" s="3">
        <v>2369</v>
      </c>
      <c r="B2370" s="1">
        <v>46199</v>
      </c>
      <c r="C2370" s="1" t="s">
        <v>61</v>
      </c>
      <c r="D2370" t="s">
        <v>27</v>
      </c>
      <c r="E2370">
        <v>19</v>
      </c>
      <c r="F2370" t="s">
        <v>25</v>
      </c>
      <c r="G2370">
        <v>63</v>
      </c>
      <c r="H2370">
        <v>7</v>
      </c>
      <c r="I2370" s="2">
        <f>IFERROR(Table2[[#This Row],[Defects]]/Table2[[#This Row],[Units Produced]],"")</f>
        <v>0.1111111111111111</v>
      </c>
      <c r="J2370">
        <v>2.16</v>
      </c>
      <c r="K2370" s="4">
        <f>IFERROR(Table2[[#This Row],[Units Produced]]/Table2[[#This Row],[Production Time Hours]],"")</f>
        <v>29.166666666666664</v>
      </c>
      <c r="L2370">
        <v>43.91</v>
      </c>
      <c r="M2370">
        <v>15.02</v>
      </c>
      <c r="N2370">
        <v>394.05</v>
      </c>
      <c r="O2370">
        <v>3</v>
      </c>
      <c r="P2370">
        <v>2.77</v>
      </c>
      <c r="Q2370">
        <v>2.11</v>
      </c>
      <c r="R2370">
        <v>1.54</v>
      </c>
      <c r="S2370">
        <v>4.2000000000000003E-2</v>
      </c>
      <c r="T2370">
        <v>0.53</v>
      </c>
      <c r="U2370">
        <v>0</v>
      </c>
      <c r="V2370">
        <v>21.8</v>
      </c>
      <c r="W2370">
        <v>32.299999999999997</v>
      </c>
    </row>
    <row r="2371" spans="1:23" ht="16.5" x14ac:dyDescent="0.3">
      <c r="A2371" s="3">
        <v>2370</v>
      </c>
      <c r="B2371" s="1">
        <v>46200</v>
      </c>
      <c r="C2371" s="1" t="s">
        <v>61</v>
      </c>
      <c r="D2371" t="s">
        <v>24</v>
      </c>
      <c r="E2371">
        <v>9</v>
      </c>
      <c r="F2371" t="s">
        <v>25</v>
      </c>
      <c r="G2371">
        <v>59</v>
      </c>
      <c r="I2371" s="2">
        <f>IFERROR(Table2[[#This Row],[Defects]]/Table2[[#This Row],[Units Produced]],"")</f>
        <v>0</v>
      </c>
      <c r="J2371">
        <v>17.55</v>
      </c>
      <c r="K2371" s="4">
        <f>IFERROR(Table2[[#This Row],[Units Produced]]/Table2[[#This Row],[Production Time Hours]],"")</f>
        <v>3.3618233618233617</v>
      </c>
      <c r="L2371">
        <v>26.7</v>
      </c>
      <c r="M2371">
        <v>27.82</v>
      </c>
      <c r="N2371">
        <v>287.87</v>
      </c>
      <c r="O2371">
        <v>3</v>
      </c>
      <c r="P2371">
        <v>0.3</v>
      </c>
      <c r="Q2371">
        <v>2.36</v>
      </c>
      <c r="R2371">
        <v>0.77</v>
      </c>
      <c r="S2371">
        <v>3.4000000000000002E-2</v>
      </c>
      <c r="T2371">
        <v>0.54</v>
      </c>
      <c r="U2371">
        <v>2</v>
      </c>
      <c r="V2371">
        <v>24.1</v>
      </c>
      <c r="W2371">
        <v>56.2</v>
      </c>
    </row>
    <row r="2372" spans="1:23" ht="16.5" x14ac:dyDescent="0.3">
      <c r="A2372" s="3">
        <v>2371</v>
      </c>
      <c r="B2372" s="1">
        <v>46201</v>
      </c>
      <c r="C2372" s="1" t="s">
        <v>61</v>
      </c>
      <c r="D2372" t="s">
        <v>26</v>
      </c>
      <c r="E2372">
        <v>15</v>
      </c>
      <c r="F2372" t="s">
        <v>25</v>
      </c>
      <c r="G2372">
        <v>66</v>
      </c>
      <c r="H2372">
        <v>5</v>
      </c>
      <c r="I2372" s="2">
        <f>IFERROR(Table2[[#This Row],[Defects]]/Table2[[#This Row],[Units Produced]],"")</f>
        <v>7.575757575757576E-2</v>
      </c>
      <c r="J2372">
        <v>50</v>
      </c>
      <c r="K2372" s="4">
        <f>IFERROR(Table2[[#This Row],[Units Produced]]/Table2[[#This Row],[Production Time Hours]],"")</f>
        <v>1.32</v>
      </c>
      <c r="L2372">
        <v>34.200000000000003</v>
      </c>
      <c r="M2372">
        <v>25.49</v>
      </c>
      <c r="N2372">
        <v>254.48</v>
      </c>
      <c r="O2372">
        <v>2</v>
      </c>
      <c r="P2372">
        <v>2.2200000000000002</v>
      </c>
      <c r="Q2372">
        <v>2.09</v>
      </c>
      <c r="R2372">
        <v>1.55</v>
      </c>
      <c r="S2372">
        <v>1.4999999999999999E-2</v>
      </c>
      <c r="T2372">
        <v>0.28999999999999998</v>
      </c>
      <c r="U2372">
        <v>2</v>
      </c>
      <c r="V2372">
        <v>24.3</v>
      </c>
      <c r="W2372">
        <v>38.299999999999997</v>
      </c>
    </row>
    <row r="2373" spans="1:23" ht="16.5" x14ac:dyDescent="0.3">
      <c r="A2373" s="3">
        <v>2372</v>
      </c>
      <c r="B2373" s="1">
        <v>46202</v>
      </c>
      <c r="C2373" s="1" t="s">
        <v>61</v>
      </c>
      <c r="D2373" t="s">
        <v>20</v>
      </c>
      <c r="E2373">
        <v>3</v>
      </c>
      <c r="F2373" t="s">
        <v>25</v>
      </c>
      <c r="G2373">
        <v>196</v>
      </c>
      <c r="H2373">
        <v>0</v>
      </c>
      <c r="I2373" s="2">
        <f>IFERROR(Table2[[#This Row],[Defects]]/Table2[[#This Row],[Units Produced]],"")</f>
        <v>0</v>
      </c>
      <c r="J2373">
        <v>9.66</v>
      </c>
      <c r="K2373" s="4">
        <f>IFERROR(Table2[[#This Row],[Units Produced]]/Table2[[#This Row],[Production Time Hours]],"")</f>
        <v>20.289855072463769</v>
      </c>
      <c r="L2373">
        <v>15.38</v>
      </c>
      <c r="M2373">
        <v>28.38</v>
      </c>
      <c r="N2373">
        <v>421.05</v>
      </c>
      <c r="O2373">
        <v>1</v>
      </c>
      <c r="P2373">
        <v>2.1</v>
      </c>
      <c r="Q2373">
        <v>2.2799999999999998</v>
      </c>
      <c r="R2373">
        <v>2.29</v>
      </c>
      <c r="S2373">
        <v>4.7E-2</v>
      </c>
      <c r="T2373">
        <v>0.28000000000000003</v>
      </c>
      <c r="U2373">
        <v>0</v>
      </c>
      <c r="V2373">
        <v>24.9</v>
      </c>
      <c r="W2373">
        <v>37.799999999999997</v>
      </c>
    </row>
    <row r="2374" spans="1:23" ht="16.5" x14ac:dyDescent="0.3">
      <c r="A2374" s="3">
        <v>2373</v>
      </c>
      <c r="B2374" s="1">
        <v>46203</v>
      </c>
      <c r="C2374" s="1" t="s">
        <v>61</v>
      </c>
      <c r="D2374" t="s">
        <v>27</v>
      </c>
      <c r="E2374">
        <v>19</v>
      </c>
      <c r="F2374" t="s">
        <v>21</v>
      </c>
      <c r="G2374">
        <v>186</v>
      </c>
      <c r="H2374">
        <v>8</v>
      </c>
      <c r="I2374" s="2">
        <f>IFERROR(Table2[[#This Row],[Defects]]/Table2[[#This Row],[Units Produced]],"")</f>
        <v>4.3010752688172046E-2</v>
      </c>
      <c r="J2374">
        <v>7.76</v>
      </c>
      <c r="K2374" s="4">
        <f>IFERROR(Table2[[#This Row],[Units Produced]]/Table2[[#This Row],[Production Time Hours]],"")</f>
        <v>23.969072164948454</v>
      </c>
      <c r="L2374">
        <v>40.61</v>
      </c>
      <c r="M2374">
        <v>19.04</v>
      </c>
      <c r="N2374">
        <v>162.71</v>
      </c>
      <c r="O2374">
        <v>3</v>
      </c>
      <c r="P2374">
        <v>3.99</v>
      </c>
      <c r="R2374">
        <v>1.24</v>
      </c>
      <c r="S2374">
        <v>3.5000000000000003E-2</v>
      </c>
      <c r="T2374">
        <v>0.2</v>
      </c>
      <c r="U2374">
        <v>0</v>
      </c>
      <c r="V2374">
        <v>24.9</v>
      </c>
      <c r="W2374">
        <v>57.9</v>
      </c>
    </row>
    <row r="2375" spans="1:23" ht="16.5" x14ac:dyDescent="0.3">
      <c r="A2375" s="3">
        <v>2374</v>
      </c>
      <c r="B2375" s="1">
        <v>46204</v>
      </c>
      <c r="C2375" s="1" t="s">
        <v>62</v>
      </c>
      <c r="D2375" t="s">
        <v>27</v>
      </c>
      <c r="E2375">
        <v>17</v>
      </c>
      <c r="F2375" t="s">
        <v>21</v>
      </c>
      <c r="G2375">
        <v>169</v>
      </c>
      <c r="H2375">
        <v>9</v>
      </c>
      <c r="I2375" s="2">
        <f>IFERROR(Table2[[#This Row],[Defects]]/Table2[[#This Row],[Units Produced]],"")</f>
        <v>5.3254437869822487E-2</v>
      </c>
      <c r="J2375">
        <v>20.99</v>
      </c>
      <c r="K2375" s="4">
        <f>IFERROR(Table2[[#This Row],[Units Produced]]/Table2[[#This Row],[Production Time Hours]],"")</f>
        <v>8.0514530728918547</v>
      </c>
      <c r="L2375">
        <v>46.74</v>
      </c>
      <c r="M2375">
        <v>29.8</v>
      </c>
      <c r="N2375">
        <v>396.12</v>
      </c>
      <c r="O2375">
        <v>2</v>
      </c>
      <c r="P2375">
        <v>0.28000000000000003</v>
      </c>
      <c r="Q2375">
        <v>1.41</v>
      </c>
      <c r="R2375">
        <v>1.4</v>
      </c>
      <c r="S2375">
        <v>1.7000000000000001E-2</v>
      </c>
      <c r="T2375">
        <v>0.05</v>
      </c>
      <c r="U2375">
        <v>0</v>
      </c>
      <c r="V2375">
        <v>21.7</v>
      </c>
      <c r="W2375">
        <v>46.8</v>
      </c>
    </row>
    <row r="2376" spans="1:23" ht="16.5" x14ac:dyDescent="0.3">
      <c r="A2376" s="3">
        <v>2375</v>
      </c>
      <c r="B2376" s="1">
        <v>46205</v>
      </c>
      <c r="C2376" s="1" t="s">
        <v>62</v>
      </c>
      <c r="D2376" t="s">
        <v>24</v>
      </c>
      <c r="E2376">
        <v>10</v>
      </c>
      <c r="F2376" t="s">
        <v>21</v>
      </c>
      <c r="G2376">
        <v>176</v>
      </c>
      <c r="H2376">
        <v>1</v>
      </c>
      <c r="I2376" s="2">
        <f>IFERROR(Table2[[#This Row],[Defects]]/Table2[[#This Row],[Units Produced]],"")</f>
        <v>5.681818181818182E-3</v>
      </c>
      <c r="J2376">
        <v>3.7</v>
      </c>
      <c r="K2376" s="4">
        <f>IFERROR(Table2[[#This Row],[Units Produced]]/Table2[[#This Row],[Production Time Hours]],"")</f>
        <v>47.567567567567565</v>
      </c>
      <c r="L2376">
        <v>42.92</v>
      </c>
      <c r="M2376">
        <v>21.49</v>
      </c>
      <c r="N2376">
        <v>110.75</v>
      </c>
      <c r="O2376">
        <v>4</v>
      </c>
      <c r="P2376">
        <v>4.87</v>
      </c>
      <c r="Q2376">
        <v>1.1000000000000001</v>
      </c>
      <c r="R2376">
        <v>1.73</v>
      </c>
      <c r="S2376">
        <v>1.9E-2</v>
      </c>
      <c r="T2376">
        <v>0.45</v>
      </c>
      <c r="U2376">
        <v>1</v>
      </c>
      <c r="V2376">
        <v>20.2</v>
      </c>
      <c r="W2376">
        <v>31.8</v>
      </c>
    </row>
    <row r="2377" spans="1:23" ht="16.5" x14ac:dyDescent="0.3">
      <c r="A2377" s="3">
        <v>2376</v>
      </c>
      <c r="B2377" s="1">
        <v>46206</v>
      </c>
      <c r="C2377" s="1" t="s">
        <v>62</v>
      </c>
      <c r="D2377" t="s">
        <v>20</v>
      </c>
      <c r="E2377">
        <v>1</v>
      </c>
      <c r="F2377" t="s">
        <v>25</v>
      </c>
      <c r="G2377">
        <v>146</v>
      </c>
      <c r="H2377">
        <v>3</v>
      </c>
      <c r="I2377" s="2">
        <f>IFERROR(Table2[[#This Row],[Defects]]/Table2[[#This Row],[Units Produced]],"")</f>
        <v>2.0547945205479451E-2</v>
      </c>
      <c r="J2377">
        <v>8.11</v>
      </c>
      <c r="K2377" s="4">
        <f>IFERROR(Table2[[#This Row],[Units Produced]]/Table2[[#This Row],[Production Time Hours]],"")</f>
        <v>18.002466091245378</v>
      </c>
      <c r="L2377">
        <v>11.23</v>
      </c>
      <c r="M2377">
        <v>28.75</v>
      </c>
      <c r="N2377">
        <v>463.25</v>
      </c>
      <c r="O2377">
        <v>3</v>
      </c>
      <c r="Q2377">
        <v>1.99</v>
      </c>
      <c r="R2377">
        <v>2.5</v>
      </c>
      <c r="S2377">
        <v>1.7999999999999999E-2</v>
      </c>
      <c r="T2377">
        <v>0.52</v>
      </c>
      <c r="U2377">
        <v>1</v>
      </c>
      <c r="V2377">
        <v>24.5</v>
      </c>
      <c r="W2377">
        <v>32.200000000000003</v>
      </c>
    </row>
    <row r="2378" spans="1:23" ht="16.5" x14ac:dyDescent="0.3">
      <c r="A2378" s="3">
        <v>2377</v>
      </c>
      <c r="B2378" s="1">
        <v>46207</v>
      </c>
      <c r="C2378" s="1" t="s">
        <v>62</v>
      </c>
      <c r="D2378" t="s">
        <v>26</v>
      </c>
      <c r="E2378">
        <v>16</v>
      </c>
      <c r="F2378" t="s">
        <v>21</v>
      </c>
      <c r="G2378">
        <v>182</v>
      </c>
      <c r="H2378">
        <v>9</v>
      </c>
      <c r="I2378" s="2">
        <f>IFERROR(Table2[[#This Row],[Defects]]/Table2[[#This Row],[Units Produced]],"")</f>
        <v>4.9450549450549448E-2</v>
      </c>
      <c r="J2378">
        <v>18.399999999999999</v>
      </c>
      <c r="K2378" s="4">
        <f>IFERROR(Table2[[#This Row],[Units Produced]]/Table2[[#This Row],[Production Time Hours]],"")</f>
        <v>9.8913043478260878</v>
      </c>
      <c r="L2378">
        <v>33.5</v>
      </c>
      <c r="M2378">
        <v>24.64</v>
      </c>
      <c r="N2378">
        <v>480.91</v>
      </c>
      <c r="O2378">
        <v>4</v>
      </c>
      <c r="P2378">
        <v>4.0999999999999996</v>
      </c>
      <c r="Q2378">
        <v>1.74</v>
      </c>
      <c r="R2378">
        <v>2.34</v>
      </c>
      <c r="S2378">
        <v>1.9E-2</v>
      </c>
      <c r="U2378">
        <v>2</v>
      </c>
      <c r="V2378">
        <v>19.7</v>
      </c>
      <c r="W2378">
        <v>39.200000000000003</v>
      </c>
    </row>
    <row r="2379" spans="1:23" ht="16.5" x14ac:dyDescent="0.3">
      <c r="A2379" s="3">
        <v>2378</v>
      </c>
      <c r="B2379" s="1">
        <v>46208</v>
      </c>
      <c r="C2379" s="1" t="s">
        <v>62</v>
      </c>
      <c r="D2379" t="s">
        <v>26</v>
      </c>
      <c r="E2379">
        <v>13</v>
      </c>
      <c r="F2379" t="s">
        <v>23</v>
      </c>
      <c r="G2379">
        <v>112</v>
      </c>
      <c r="H2379">
        <v>5</v>
      </c>
      <c r="I2379" s="2">
        <f>IFERROR(Table2[[#This Row],[Defects]]/Table2[[#This Row],[Units Produced]],"")</f>
        <v>4.4642857142857144E-2</v>
      </c>
      <c r="J2379">
        <v>18.21</v>
      </c>
      <c r="K2379" s="4">
        <f>IFERROR(Table2[[#This Row],[Units Produced]]/Table2[[#This Row],[Production Time Hours]],"")</f>
        <v>6.1504667764964305</v>
      </c>
      <c r="L2379">
        <v>33.11</v>
      </c>
      <c r="M2379">
        <v>19.14</v>
      </c>
      <c r="N2379">
        <v>388.95</v>
      </c>
      <c r="O2379">
        <v>1</v>
      </c>
      <c r="P2379">
        <v>3.96</v>
      </c>
      <c r="Q2379">
        <v>2.13</v>
      </c>
      <c r="R2379">
        <v>1.32</v>
      </c>
      <c r="S2379">
        <v>1.7999999999999999E-2</v>
      </c>
      <c r="U2379">
        <v>0</v>
      </c>
      <c r="V2379">
        <v>20.7</v>
      </c>
      <c r="W2379">
        <v>53</v>
      </c>
    </row>
    <row r="2380" spans="1:23" ht="16.5" x14ac:dyDescent="0.3">
      <c r="A2380" s="3">
        <v>2379</v>
      </c>
      <c r="B2380" s="1">
        <v>46209</v>
      </c>
      <c r="C2380" s="1" t="s">
        <v>62</v>
      </c>
      <c r="D2380" t="s">
        <v>24</v>
      </c>
      <c r="E2380">
        <v>9</v>
      </c>
      <c r="F2380" t="s">
        <v>21</v>
      </c>
      <c r="G2380">
        <v>77</v>
      </c>
      <c r="H2380">
        <v>9</v>
      </c>
      <c r="I2380" s="2">
        <f>IFERROR(Table2[[#This Row],[Defects]]/Table2[[#This Row],[Units Produced]],"")</f>
        <v>0.11688311688311688</v>
      </c>
      <c r="J2380">
        <v>13.45</v>
      </c>
      <c r="K2380" s="4">
        <f>IFERROR(Table2[[#This Row],[Units Produced]]/Table2[[#This Row],[Production Time Hours]],"")</f>
        <v>5.7249070631970262</v>
      </c>
      <c r="L2380">
        <v>42.64</v>
      </c>
      <c r="M2380">
        <v>20.02</v>
      </c>
      <c r="N2380">
        <v>399.1</v>
      </c>
      <c r="O2380">
        <v>4</v>
      </c>
      <c r="P2380">
        <v>3.84</v>
      </c>
      <c r="Q2380">
        <v>2.4500000000000002</v>
      </c>
      <c r="R2380">
        <v>2.4700000000000002</v>
      </c>
      <c r="S2380">
        <v>0.04</v>
      </c>
      <c r="T2380">
        <v>1.85</v>
      </c>
      <c r="U2380">
        <v>0</v>
      </c>
      <c r="V2380">
        <v>25</v>
      </c>
      <c r="W2380">
        <v>35.6</v>
      </c>
    </row>
    <row r="2381" spans="1:23" ht="16.5" x14ac:dyDescent="0.3">
      <c r="A2381" s="3">
        <v>2380</v>
      </c>
      <c r="B2381" s="1">
        <v>46210</v>
      </c>
      <c r="C2381" s="1" t="s">
        <v>62</v>
      </c>
      <c r="D2381" t="s">
        <v>22</v>
      </c>
      <c r="E2381">
        <v>7</v>
      </c>
      <c r="F2381" t="s">
        <v>25</v>
      </c>
      <c r="G2381">
        <v>92</v>
      </c>
      <c r="H2381">
        <v>5</v>
      </c>
      <c r="I2381" s="2">
        <f>IFERROR(Table2[[#This Row],[Defects]]/Table2[[#This Row],[Units Produced]],"")</f>
        <v>5.434782608695652E-2</v>
      </c>
      <c r="J2381">
        <v>19.7</v>
      </c>
      <c r="K2381" s="4">
        <f>IFERROR(Table2[[#This Row],[Units Produced]]/Table2[[#This Row],[Production Time Hours]],"")</f>
        <v>4.6700507614213196</v>
      </c>
      <c r="L2381">
        <v>49.78</v>
      </c>
      <c r="M2381">
        <v>24.51</v>
      </c>
      <c r="N2381">
        <v>246.48</v>
      </c>
      <c r="O2381">
        <v>1</v>
      </c>
      <c r="P2381">
        <v>0.64</v>
      </c>
      <c r="Q2381">
        <v>0.11</v>
      </c>
      <c r="R2381">
        <v>1.99</v>
      </c>
      <c r="S2381">
        <v>3.4000000000000002E-2</v>
      </c>
      <c r="T2381">
        <v>0.09</v>
      </c>
      <c r="U2381">
        <v>2</v>
      </c>
      <c r="V2381">
        <v>19.8</v>
      </c>
      <c r="W2381">
        <v>50.4</v>
      </c>
    </row>
    <row r="2382" spans="1:23" ht="16.5" x14ac:dyDescent="0.3">
      <c r="A2382" s="3">
        <v>2381</v>
      </c>
      <c r="B2382" s="1">
        <v>46211</v>
      </c>
      <c r="C2382" s="1" t="s">
        <v>62</v>
      </c>
      <c r="D2382" t="s">
        <v>27</v>
      </c>
      <c r="E2382">
        <v>19</v>
      </c>
      <c r="F2382" t="s">
        <v>23</v>
      </c>
      <c r="G2382">
        <v>57</v>
      </c>
      <c r="H2382">
        <v>8</v>
      </c>
      <c r="I2382" s="2">
        <f>IFERROR(Table2[[#This Row],[Defects]]/Table2[[#This Row],[Units Produced]],"")</f>
        <v>0.14035087719298245</v>
      </c>
      <c r="J2382">
        <v>2.95</v>
      </c>
      <c r="K2382" s="4">
        <f>IFERROR(Table2[[#This Row],[Units Produced]]/Table2[[#This Row],[Production Time Hours]],"")</f>
        <v>19.322033898305083</v>
      </c>
      <c r="L2382">
        <v>47.28</v>
      </c>
      <c r="M2382">
        <v>25.19</v>
      </c>
      <c r="N2382">
        <v>451.22</v>
      </c>
      <c r="O2382">
        <v>3</v>
      </c>
      <c r="P2382">
        <v>0.41</v>
      </c>
      <c r="Q2382">
        <v>1.79</v>
      </c>
      <c r="R2382">
        <v>0.71</v>
      </c>
      <c r="S2382">
        <v>1.9E-2</v>
      </c>
      <c r="T2382">
        <v>0.85</v>
      </c>
      <c r="U2382">
        <v>1</v>
      </c>
      <c r="V2382">
        <v>22.4</v>
      </c>
      <c r="W2382">
        <v>31.6</v>
      </c>
    </row>
    <row r="2383" spans="1:23" ht="16.5" x14ac:dyDescent="0.3">
      <c r="A2383" s="3">
        <v>2382</v>
      </c>
      <c r="B2383" s="1">
        <v>46212</v>
      </c>
      <c r="C2383" s="1" t="s">
        <v>62</v>
      </c>
      <c r="D2383" t="s">
        <v>22</v>
      </c>
      <c r="E2383">
        <v>6</v>
      </c>
      <c r="F2383" t="s">
        <v>21</v>
      </c>
      <c r="G2383">
        <v>171</v>
      </c>
      <c r="H2383">
        <v>4</v>
      </c>
      <c r="I2383" s="2">
        <f>IFERROR(Table2[[#This Row],[Defects]]/Table2[[#This Row],[Units Produced]],"")</f>
        <v>2.3391812865497075E-2</v>
      </c>
      <c r="J2383">
        <v>1.1100000000000001</v>
      </c>
      <c r="K2383" s="4">
        <f>IFERROR(Table2[[#This Row],[Units Produced]]/Table2[[#This Row],[Production Time Hours]],"")</f>
        <v>154.05405405405403</v>
      </c>
      <c r="L2383">
        <v>14.1</v>
      </c>
      <c r="M2383">
        <v>23.26</v>
      </c>
      <c r="N2383">
        <v>221.53</v>
      </c>
      <c r="O2383">
        <v>2</v>
      </c>
      <c r="P2383">
        <v>2.2400000000000002</v>
      </c>
      <c r="Q2383">
        <v>1.76</v>
      </c>
      <c r="R2383">
        <v>2.4700000000000002</v>
      </c>
      <c r="S2383">
        <v>4.7E-2</v>
      </c>
      <c r="T2383">
        <v>0.35</v>
      </c>
      <c r="U2383">
        <v>0</v>
      </c>
      <c r="V2383">
        <v>19.3</v>
      </c>
      <c r="W2383">
        <v>42.6</v>
      </c>
    </row>
    <row r="2384" spans="1:23" ht="16.5" x14ac:dyDescent="0.3">
      <c r="A2384" s="3">
        <v>2383</v>
      </c>
      <c r="B2384" s="1">
        <v>46213</v>
      </c>
      <c r="C2384" s="1" t="s">
        <v>62</v>
      </c>
      <c r="D2384" t="s">
        <v>22</v>
      </c>
      <c r="E2384">
        <v>5</v>
      </c>
      <c r="F2384" t="s">
        <v>21</v>
      </c>
      <c r="G2384">
        <v>127</v>
      </c>
      <c r="H2384">
        <v>6</v>
      </c>
      <c r="I2384" s="2">
        <f>IFERROR(Table2[[#This Row],[Defects]]/Table2[[#This Row],[Units Produced]],"")</f>
        <v>4.7244094488188976E-2</v>
      </c>
      <c r="J2384">
        <v>3.37</v>
      </c>
      <c r="K2384" s="4">
        <f>IFERROR(Table2[[#This Row],[Units Produced]]/Table2[[#This Row],[Production Time Hours]],"")</f>
        <v>37.685459940652819</v>
      </c>
      <c r="L2384">
        <v>40.43</v>
      </c>
      <c r="M2384">
        <v>29.22</v>
      </c>
      <c r="N2384">
        <v>326.91000000000003</v>
      </c>
      <c r="O2384">
        <v>4</v>
      </c>
      <c r="P2384">
        <v>3.69</v>
      </c>
      <c r="Q2384">
        <v>2.2400000000000002</v>
      </c>
      <c r="R2384">
        <v>1.9</v>
      </c>
      <c r="S2384">
        <v>0.01</v>
      </c>
      <c r="T2384">
        <v>0.09</v>
      </c>
      <c r="U2384">
        <v>0</v>
      </c>
      <c r="V2384">
        <v>19.399999999999999</v>
      </c>
      <c r="W2384">
        <v>32.700000000000003</v>
      </c>
    </row>
    <row r="2385" spans="1:23" ht="16.5" x14ac:dyDescent="0.3">
      <c r="A2385" s="3">
        <v>2384</v>
      </c>
      <c r="B2385" s="1">
        <v>46214</v>
      </c>
      <c r="C2385" s="1" t="s">
        <v>62</v>
      </c>
      <c r="D2385" t="s">
        <v>22</v>
      </c>
      <c r="E2385">
        <v>6</v>
      </c>
      <c r="F2385" t="s">
        <v>21</v>
      </c>
      <c r="G2385">
        <v>194</v>
      </c>
      <c r="H2385">
        <v>1</v>
      </c>
      <c r="I2385" s="2">
        <f>IFERROR(Table2[[#This Row],[Defects]]/Table2[[#This Row],[Units Produced]],"")</f>
        <v>5.1546391752577319E-3</v>
      </c>
      <c r="J2385">
        <v>19.82</v>
      </c>
      <c r="K2385" s="4">
        <f>IFERROR(Table2[[#This Row],[Units Produced]]/Table2[[#This Row],[Production Time Hours]],"")</f>
        <v>9.7880928355196772</v>
      </c>
      <c r="L2385">
        <v>47.12</v>
      </c>
      <c r="M2385">
        <v>24.81</v>
      </c>
      <c r="N2385">
        <v>395.93</v>
      </c>
      <c r="O2385">
        <v>2</v>
      </c>
      <c r="Q2385">
        <v>2.7</v>
      </c>
      <c r="R2385">
        <v>1.78</v>
      </c>
      <c r="S2385">
        <v>3.6999999999999998E-2</v>
      </c>
      <c r="U2385">
        <v>1</v>
      </c>
      <c r="V2385">
        <v>18.7</v>
      </c>
      <c r="W2385">
        <v>46.2</v>
      </c>
    </row>
    <row r="2386" spans="1:23" ht="16.5" x14ac:dyDescent="0.3">
      <c r="A2386" s="3">
        <v>2385</v>
      </c>
      <c r="B2386" s="1">
        <v>46215</v>
      </c>
      <c r="C2386" s="1" t="s">
        <v>62</v>
      </c>
      <c r="D2386" t="s">
        <v>27</v>
      </c>
      <c r="E2386">
        <v>17</v>
      </c>
      <c r="F2386" t="s">
        <v>25</v>
      </c>
      <c r="G2386">
        <v>182</v>
      </c>
      <c r="H2386">
        <v>1</v>
      </c>
      <c r="I2386" s="2">
        <f>IFERROR(Table2[[#This Row],[Defects]]/Table2[[#This Row],[Units Produced]],"")</f>
        <v>5.4945054945054949E-3</v>
      </c>
      <c r="J2386">
        <v>12.4</v>
      </c>
      <c r="K2386" s="4">
        <f>IFERROR(Table2[[#This Row],[Units Produced]]/Table2[[#This Row],[Production Time Hours]],"")</f>
        <v>14.67741935483871</v>
      </c>
      <c r="L2386">
        <v>26.3</v>
      </c>
      <c r="M2386">
        <v>17.48</v>
      </c>
      <c r="N2386">
        <v>333.89</v>
      </c>
      <c r="O2386">
        <v>3</v>
      </c>
      <c r="P2386">
        <v>3.88</v>
      </c>
      <c r="Q2386">
        <v>0.69</v>
      </c>
      <c r="R2386">
        <v>2.4300000000000002</v>
      </c>
      <c r="S2386">
        <v>3.2000000000000001E-2</v>
      </c>
      <c r="T2386">
        <v>1.35</v>
      </c>
      <c r="U2386">
        <v>0</v>
      </c>
      <c r="V2386">
        <v>18.3</v>
      </c>
      <c r="W2386">
        <v>49.6</v>
      </c>
    </row>
    <row r="2387" spans="1:23" ht="16.5" x14ac:dyDescent="0.3">
      <c r="A2387" s="3">
        <v>2386</v>
      </c>
      <c r="B2387" s="1">
        <v>46216</v>
      </c>
      <c r="C2387" s="1" t="s">
        <v>62</v>
      </c>
      <c r="D2387" t="s">
        <v>26</v>
      </c>
      <c r="E2387">
        <v>16</v>
      </c>
      <c r="F2387" t="s">
        <v>23</v>
      </c>
      <c r="G2387">
        <v>196</v>
      </c>
      <c r="H2387">
        <v>2</v>
      </c>
      <c r="I2387" s="2">
        <f>IFERROR(Table2[[#This Row],[Defects]]/Table2[[#This Row],[Units Produced]],"")</f>
        <v>1.020408163265306E-2</v>
      </c>
      <c r="J2387">
        <v>9.84</v>
      </c>
      <c r="K2387" s="4">
        <f>IFERROR(Table2[[#This Row],[Units Produced]]/Table2[[#This Row],[Production Time Hours]],"")</f>
        <v>19.918699186991869</v>
      </c>
      <c r="L2387">
        <v>47.18</v>
      </c>
      <c r="M2387">
        <v>15.8</v>
      </c>
      <c r="N2387">
        <v>297.41000000000003</v>
      </c>
      <c r="O2387">
        <v>4</v>
      </c>
      <c r="P2387">
        <v>0.59</v>
      </c>
      <c r="Q2387">
        <v>2.69</v>
      </c>
      <c r="R2387">
        <v>1.52</v>
      </c>
      <c r="S2387">
        <v>3.1E-2</v>
      </c>
      <c r="T2387">
        <v>1.81</v>
      </c>
      <c r="U2387">
        <v>1</v>
      </c>
      <c r="V2387">
        <v>23.6</v>
      </c>
      <c r="W2387">
        <v>39.200000000000003</v>
      </c>
    </row>
    <row r="2388" spans="1:23" ht="16.5" x14ac:dyDescent="0.3">
      <c r="A2388" s="3">
        <v>2387</v>
      </c>
      <c r="B2388" s="1">
        <v>46217</v>
      </c>
      <c r="C2388" s="1" t="s">
        <v>62</v>
      </c>
      <c r="D2388" t="s">
        <v>20</v>
      </c>
      <c r="E2388">
        <v>2</v>
      </c>
      <c r="F2388" t="s">
        <v>21</v>
      </c>
      <c r="G2388">
        <v>168</v>
      </c>
      <c r="H2388">
        <v>0</v>
      </c>
      <c r="I2388" s="2">
        <f>IFERROR(Table2[[#This Row],[Defects]]/Table2[[#This Row],[Units Produced]],"")</f>
        <v>0</v>
      </c>
      <c r="J2388">
        <v>6.39</v>
      </c>
      <c r="K2388" s="4">
        <f>IFERROR(Table2[[#This Row],[Units Produced]]/Table2[[#This Row],[Production Time Hours]],"")</f>
        <v>26.291079812206576</v>
      </c>
      <c r="L2388">
        <v>46.17</v>
      </c>
      <c r="M2388">
        <v>27.41</v>
      </c>
      <c r="N2388">
        <v>191.51</v>
      </c>
      <c r="O2388">
        <v>4</v>
      </c>
      <c r="P2388">
        <v>2.13</v>
      </c>
      <c r="Q2388">
        <v>2.2599999999999998</v>
      </c>
      <c r="R2388">
        <v>0.88</v>
      </c>
      <c r="S2388">
        <v>3.2000000000000001E-2</v>
      </c>
      <c r="U2388">
        <v>2</v>
      </c>
      <c r="V2388">
        <v>24</v>
      </c>
      <c r="W2388">
        <v>58.1</v>
      </c>
    </row>
    <row r="2389" spans="1:23" ht="16.5" x14ac:dyDescent="0.3">
      <c r="A2389" s="3">
        <v>2388</v>
      </c>
      <c r="B2389" s="1">
        <v>46218</v>
      </c>
      <c r="C2389" s="1" t="s">
        <v>62</v>
      </c>
      <c r="D2389" t="s">
        <v>20</v>
      </c>
      <c r="E2389">
        <v>4</v>
      </c>
      <c r="F2389" t="s">
        <v>21</v>
      </c>
      <c r="G2389">
        <v>172</v>
      </c>
      <c r="H2389">
        <v>1</v>
      </c>
      <c r="I2389" s="2">
        <f>IFERROR(Table2[[#This Row],[Defects]]/Table2[[#This Row],[Units Produced]],"")</f>
        <v>5.8139534883720929E-3</v>
      </c>
      <c r="J2389">
        <v>3.99</v>
      </c>
      <c r="K2389" s="4">
        <f>IFERROR(Table2[[#This Row],[Units Produced]]/Table2[[#This Row],[Production Time Hours]],"")</f>
        <v>43.107769423558892</v>
      </c>
      <c r="L2389">
        <v>35.61</v>
      </c>
      <c r="M2389">
        <v>19.38</v>
      </c>
      <c r="N2389">
        <v>362.39</v>
      </c>
      <c r="O2389">
        <v>1</v>
      </c>
      <c r="P2389">
        <v>2.3199999999999998</v>
      </c>
      <c r="Q2389">
        <v>0.73</v>
      </c>
      <c r="R2389">
        <v>1.07</v>
      </c>
      <c r="S2389">
        <v>2.9000000000000001E-2</v>
      </c>
      <c r="T2389">
        <v>1.61</v>
      </c>
      <c r="U2389">
        <v>0</v>
      </c>
      <c r="V2389">
        <v>18.3</v>
      </c>
      <c r="W2389">
        <v>45.4</v>
      </c>
    </row>
    <row r="2390" spans="1:23" ht="16.5" x14ac:dyDescent="0.3">
      <c r="A2390" s="3">
        <v>2389</v>
      </c>
      <c r="B2390" s="1">
        <v>46219</v>
      </c>
      <c r="C2390" s="1" t="s">
        <v>62</v>
      </c>
      <c r="D2390" t="s">
        <v>26</v>
      </c>
      <c r="E2390">
        <v>15</v>
      </c>
      <c r="F2390" t="s">
        <v>21</v>
      </c>
      <c r="G2390">
        <v>142</v>
      </c>
      <c r="H2390">
        <v>6</v>
      </c>
      <c r="I2390" s="2">
        <f>IFERROR(Table2[[#This Row],[Defects]]/Table2[[#This Row],[Units Produced]],"")</f>
        <v>4.2253521126760563E-2</v>
      </c>
      <c r="J2390">
        <v>14.32</v>
      </c>
      <c r="K2390" s="4">
        <f>IFERROR(Table2[[#This Row],[Units Produced]]/Table2[[#This Row],[Production Time Hours]],"")</f>
        <v>9.916201117318435</v>
      </c>
      <c r="L2390">
        <v>46.3</v>
      </c>
      <c r="M2390">
        <v>29.65</v>
      </c>
      <c r="N2390">
        <v>402.94</v>
      </c>
      <c r="O2390">
        <v>2</v>
      </c>
      <c r="P2390">
        <v>1.21</v>
      </c>
      <c r="Q2390">
        <v>1.98</v>
      </c>
      <c r="R2390">
        <v>1.67</v>
      </c>
      <c r="S2390">
        <v>4.8000000000000001E-2</v>
      </c>
      <c r="T2390">
        <v>0.3</v>
      </c>
      <c r="U2390">
        <v>2</v>
      </c>
      <c r="V2390">
        <v>23.2</v>
      </c>
      <c r="W2390">
        <v>59.1</v>
      </c>
    </row>
    <row r="2391" spans="1:23" ht="16.5" x14ac:dyDescent="0.3">
      <c r="A2391" s="3">
        <v>2390</v>
      </c>
      <c r="B2391" s="1">
        <v>46220</v>
      </c>
      <c r="C2391" s="1" t="s">
        <v>62</v>
      </c>
      <c r="D2391" t="s">
        <v>22</v>
      </c>
      <c r="E2391">
        <v>8</v>
      </c>
      <c r="F2391" t="s">
        <v>21</v>
      </c>
      <c r="G2391">
        <v>124</v>
      </c>
      <c r="H2391">
        <v>5</v>
      </c>
      <c r="I2391" s="2">
        <f>IFERROR(Table2[[#This Row],[Defects]]/Table2[[#This Row],[Units Produced]],"")</f>
        <v>4.0322580645161289E-2</v>
      </c>
      <c r="J2391">
        <v>15.73</v>
      </c>
      <c r="K2391" s="4">
        <f>IFERROR(Table2[[#This Row],[Units Produced]]/Table2[[#This Row],[Production Time Hours]],"")</f>
        <v>7.8830260648442465</v>
      </c>
      <c r="L2391">
        <v>39.590000000000003</v>
      </c>
      <c r="M2391">
        <v>26</v>
      </c>
      <c r="N2391">
        <v>327.57</v>
      </c>
      <c r="O2391">
        <v>3</v>
      </c>
      <c r="P2391">
        <v>2.88</v>
      </c>
      <c r="Q2391">
        <v>2.02</v>
      </c>
      <c r="R2391">
        <v>0.95</v>
      </c>
      <c r="S2391">
        <v>3.5000000000000003E-2</v>
      </c>
      <c r="T2391">
        <v>0.76</v>
      </c>
      <c r="U2391">
        <v>0</v>
      </c>
      <c r="V2391">
        <v>19.100000000000001</v>
      </c>
      <c r="W2391">
        <v>34.799999999999997</v>
      </c>
    </row>
    <row r="2392" spans="1:23" ht="16.5" x14ac:dyDescent="0.3">
      <c r="A2392" s="3">
        <v>2391</v>
      </c>
      <c r="B2392" s="1">
        <v>46221</v>
      </c>
      <c r="C2392" s="1" t="s">
        <v>62</v>
      </c>
      <c r="D2392" t="s">
        <v>22</v>
      </c>
      <c r="E2392">
        <v>8</v>
      </c>
      <c r="F2392" t="s">
        <v>21</v>
      </c>
      <c r="G2392">
        <v>93</v>
      </c>
      <c r="H2392">
        <v>7</v>
      </c>
      <c r="I2392" s="2">
        <f>IFERROR(Table2[[#This Row],[Defects]]/Table2[[#This Row],[Units Produced]],"")</f>
        <v>7.5268817204301078E-2</v>
      </c>
      <c r="J2392">
        <v>2.15</v>
      </c>
      <c r="K2392" s="4">
        <f>IFERROR(Table2[[#This Row],[Units Produced]]/Table2[[#This Row],[Production Time Hours]],"")</f>
        <v>43.255813953488371</v>
      </c>
      <c r="L2392">
        <v>35.06</v>
      </c>
      <c r="M2392">
        <v>19.420000000000002</v>
      </c>
      <c r="N2392">
        <v>427.31</v>
      </c>
      <c r="O2392">
        <v>3</v>
      </c>
      <c r="P2392">
        <v>0.2</v>
      </c>
      <c r="Q2392">
        <v>0.98</v>
      </c>
      <c r="R2392">
        <v>1.06</v>
      </c>
      <c r="S2392">
        <v>2.8000000000000001E-2</v>
      </c>
      <c r="T2392">
        <v>1.3</v>
      </c>
      <c r="U2392">
        <v>0</v>
      </c>
      <c r="V2392">
        <v>20.399999999999999</v>
      </c>
      <c r="W2392">
        <v>47.2</v>
      </c>
    </row>
    <row r="2393" spans="1:23" ht="16.5" x14ac:dyDescent="0.3">
      <c r="A2393" s="3">
        <v>2392</v>
      </c>
      <c r="B2393" s="1">
        <v>46222</v>
      </c>
      <c r="C2393" s="1" t="s">
        <v>62</v>
      </c>
      <c r="D2393" t="s">
        <v>22</v>
      </c>
      <c r="E2393">
        <v>6</v>
      </c>
      <c r="F2393" t="s">
        <v>21</v>
      </c>
      <c r="G2393">
        <v>74</v>
      </c>
      <c r="H2393">
        <v>5</v>
      </c>
      <c r="I2393" s="2">
        <f>IFERROR(Table2[[#This Row],[Defects]]/Table2[[#This Row],[Units Produced]],"")</f>
        <v>6.7567567567567571E-2</v>
      </c>
      <c r="J2393">
        <v>2.68</v>
      </c>
      <c r="K2393" s="4">
        <f>IFERROR(Table2[[#This Row],[Units Produced]]/Table2[[#This Row],[Production Time Hours]],"")</f>
        <v>27.611940298507459</v>
      </c>
      <c r="L2393">
        <v>22.5</v>
      </c>
      <c r="M2393">
        <v>29.27</v>
      </c>
      <c r="N2393">
        <v>339.7</v>
      </c>
      <c r="O2393">
        <v>4</v>
      </c>
      <c r="P2393">
        <v>3.88</v>
      </c>
      <c r="Q2393">
        <v>1.1299999999999999</v>
      </c>
      <c r="R2393">
        <v>2.34</v>
      </c>
      <c r="S2393">
        <v>4.3999999999999997E-2</v>
      </c>
      <c r="T2393">
        <v>0.56000000000000005</v>
      </c>
      <c r="U2393">
        <v>2</v>
      </c>
      <c r="V2393">
        <v>18.600000000000001</v>
      </c>
      <c r="W2393">
        <v>34.799999999999997</v>
      </c>
    </row>
    <row r="2394" spans="1:23" ht="16.5" x14ac:dyDescent="0.3">
      <c r="A2394" s="3">
        <v>2393</v>
      </c>
      <c r="B2394" s="1">
        <v>46223</v>
      </c>
      <c r="C2394" s="1" t="s">
        <v>62</v>
      </c>
      <c r="D2394" t="s">
        <v>22</v>
      </c>
      <c r="E2394">
        <v>5</v>
      </c>
      <c r="F2394" t="s">
        <v>21</v>
      </c>
      <c r="G2394">
        <v>195</v>
      </c>
      <c r="H2394">
        <v>1</v>
      </c>
      <c r="I2394" s="2">
        <f>IFERROR(Table2[[#This Row],[Defects]]/Table2[[#This Row],[Units Produced]],"")</f>
        <v>5.1282051282051282E-3</v>
      </c>
      <c r="J2394">
        <v>17.760000000000002</v>
      </c>
      <c r="K2394" s="4">
        <f>IFERROR(Table2[[#This Row],[Units Produced]]/Table2[[#This Row],[Production Time Hours]],"")</f>
        <v>10.979729729729728</v>
      </c>
      <c r="L2394">
        <v>32.33</v>
      </c>
      <c r="M2394">
        <v>15.91</v>
      </c>
      <c r="N2394">
        <v>399.25</v>
      </c>
      <c r="O2394">
        <v>4</v>
      </c>
      <c r="P2394">
        <v>1.08</v>
      </c>
      <c r="R2394">
        <v>1.31</v>
      </c>
      <c r="S2394">
        <v>4.5999999999999999E-2</v>
      </c>
      <c r="T2394">
        <v>1.82</v>
      </c>
      <c r="U2394">
        <v>2</v>
      </c>
      <c r="V2394">
        <v>19.8</v>
      </c>
      <c r="W2394">
        <v>36</v>
      </c>
    </row>
    <row r="2395" spans="1:23" ht="16.5" x14ac:dyDescent="0.3">
      <c r="A2395" s="3">
        <v>2394</v>
      </c>
      <c r="B2395" s="1">
        <v>46224</v>
      </c>
      <c r="C2395" s="1" t="s">
        <v>62</v>
      </c>
      <c r="D2395" t="s">
        <v>24</v>
      </c>
      <c r="E2395">
        <v>9</v>
      </c>
      <c r="F2395" t="s">
        <v>25</v>
      </c>
      <c r="G2395">
        <v>88</v>
      </c>
      <c r="H2395">
        <v>3</v>
      </c>
      <c r="I2395" s="2">
        <f>IFERROR(Table2[[#This Row],[Defects]]/Table2[[#This Row],[Units Produced]],"")</f>
        <v>3.4090909090909088E-2</v>
      </c>
      <c r="J2395">
        <v>11.01</v>
      </c>
      <c r="K2395" s="4">
        <f>IFERROR(Table2[[#This Row],[Units Produced]]/Table2[[#This Row],[Production Time Hours]],"")</f>
        <v>7.9927338782924613</v>
      </c>
      <c r="L2395">
        <v>37.22</v>
      </c>
      <c r="M2395">
        <v>22.5</v>
      </c>
      <c r="N2395">
        <v>473.11</v>
      </c>
      <c r="O2395">
        <v>3</v>
      </c>
      <c r="P2395">
        <v>3.71</v>
      </c>
      <c r="Q2395">
        <v>1.58</v>
      </c>
      <c r="R2395">
        <v>2.08</v>
      </c>
      <c r="S2395">
        <v>4.1000000000000002E-2</v>
      </c>
      <c r="T2395">
        <v>1.07</v>
      </c>
      <c r="U2395">
        <v>1</v>
      </c>
      <c r="V2395">
        <v>21.6</v>
      </c>
      <c r="W2395">
        <v>42.3</v>
      </c>
    </row>
    <row r="2396" spans="1:23" ht="16.5" x14ac:dyDescent="0.3">
      <c r="A2396" s="3">
        <v>2395</v>
      </c>
      <c r="B2396" s="1">
        <v>46225</v>
      </c>
      <c r="C2396" s="1" t="s">
        <v>62</v>
      </c>
      <c r="D2396" t="s">
        <v>24</v>
      </c>
      <c r="E2396">
        <v>10</v>
      </c>
      <c r="F2396" t="s">
        <v>25</v>
      </c>
      <c r="G2396">
        <v>90</v>
      </c>
      <c r="H2396">
        <v>4</v>
      </c>
      <c r="I2396" s="2">
        <f>IFERROR(Table2[[#This Row],[Defects]]/Table2[[#This Row],[Units Produced]],"")</f>
        <v>4.4444444444444446E-2</v>
      </c>
      <c r="J2396">
        <v>8.2799999999999994</v>
      </c>
      <c r="K2396" s="4">
        <f>IFERROR(Table2[[#This Row],[Units Produced]]/Table2[[#This Row],[Production Time Hours]],"")</f>
        <v>10.869565217391305</v>
      </c>
      <c r="L2396">
        <v>30.84</v>
      </c>
      <c r="M2396">
        <v>17.45</v>
      </c>
      <c r="N2396">
        <v>208.86</v>
      </c>
      <c r="O2396">
        <v>3</v>
      </c>
      <c r="P2396">
        <v>0.37</v>
      </c>
      <c r="Q2396">
        <v>2.94</v>
      </c>
      <c r="R2396">
        <v>1.41</v>
      </c>
      <c r="S2396">
        <v>3.3000000000000002E-2</v>
      </c>
      <c r="T2396">
        <v>1.25</v>
      </c>
      <c r="U2396">
        <v>1</v>
      </c>
      <c r="V2396">
        <v>24.7</v>
      </c>
      <c r="W2396">
        <v>32</v>
      </c>
    </row>
    <row r="2397" spans="1:23" ht="16.5" x14ac:dyDescent="0.3">
      <c r="A2397" s="3">
        <v>2396</v>
      </c>
      <c r="B2397" s="1">
        <v>46226</v>
      </c>
      <c r="C2397" s="1" t="s">
        <v>62</v>
      </c>
      <c r="D2397" t="s">
        <v>20</v>
      </c>
      <c r="E2397">
        <v>4</v>
      </c>
      <c r="F2397" t="s">
        <v>23</v>
      </c>
      <c r="G2397">
        <v>135</v>
      </c>
      <c r="H2397">
        <v>8</v>
      </c>
      <c r="I2397" s="2">
        <f>IFERROR(Table2[[#This Row],[Defects]]/Table2[[#This Row],[Units Produced]],"")</f>
        <v>5.9259259259259262E-2</v>
      </c>
      <c r="J2397">
        <v>12.12</v>
      </c>
      <c r="K2397" s="4">
        <f>IFERROR(Table2[[#This Row],[Units Produced]]/Table2[[#This Row],[Production Time Hours]],"")</f>
        <v>11.138613861386139</v>
      </c>
      <c r="L2397">
        <v>30.05</v>
      </c>
      <c r="M2397">
        <v>28.86</v>
      </c>
      <c r="N2397">
        <v>279.26</v>
      </c>
      <c r="O2397">
        <v>4</v>
      </c>
      <c r="P2397">
        <v>2.4900000000000002</v>
      </c>
      <c r="Q2397">
        <v>0.17</v>
      </c>
      <c r="R2397">
        <v>1.72</v>
      </c>
      <c r="S2397">
        <v>1.2E-2</v>
      </c>
      <c r="T2397">
        <v>0.36</v>
      </c>
      <c r="U2397">
        <v>1</v>
      </c>
      <c r="V2397">
        <v>21.5</v>
      </c>
      <c r="W2397">
        <v>30.8</v>
      </c>
    </row>
    <row r="2398" spans="1:23" ht="16.5" x14ac:dyDescent="0.3">
      <c r="A2398" s="3">
        <v>2397</v>
      </c>
      <c r="B2398" s="1">
        <v>46227</v>
      </c>
      <c r="C2398" s="1" t="s">
        <v>62</v>
      </c>
      <c r="D2398" t="s">
        <v>26</v>
      </c>
      <c r="E2398">
        <v>14</v>
      </c>
      <c r="F2398" t="s">
        <v>23</v>
      </c>
      <c r="G2398">
        <v>84</v>
      </c>
      <c r="H2398">
        <v>4</v>
      </c>
      <c r="I2398" s="2">
        <f>IFERROR(Table2[[#This Row],[Defects]]/Table2[[#This Row],[Units Produced]],"")</f>
        <v>4.7619047619047616E-2</v>
      </c>
      <c r="J2398">
        <v>5.48</v>
      </c>
      <c r="K2398" s="4">
        <f>IFERROR(Table2[[#This Row],[Units Produced]]/Table2[[#This Row],[Production Time Hours]],"")</f>
        <v>15.32846715328467</v>
      </c>
      <c r="L2398">
        <v>45.79</v>
      </c>
      <c r="M2398">
        <v>15.49</v>
      </c>
      <c r="N2398">
        <v>462.97</v>
      </c>
      <c r="O2398">
        <v>4</v>
      </c>
      <c r="P2398">
        <v>1.1100000000000001</v>
      </c>
      <c r="Q2398">
        <v>1.83</v>
      </c>
      <c r="R2398">
        <v>2.4500000000000002</v>
      </c>
      <c r="S2398">
        <v>4.5999999999999999E-2</v>
      </c>
      <c r="T2398">
        <v>0.89</v>
      </c>
      <c r="U2398">
        <v>1</v>
      </c>
      <c r="V2398">
        <v>24.2</v>
      </c>
      <c r="W2398">
        <v>31.3</v>
      </c>
    </row>
    <row r="2399" spans="1:23" ht="16.5" x14ac:dyDescent="0.3">
      <c r="A2399" s="3">
        <v>2398</v>
      </c>
      <c r="B2399" s="1">
        <v>46228</v>
      </c>
      <c r="C2399" s="1" t="s">
        <v>62</v>
      </c>
      <c r="D2399" t="s">
        <v>26</v>
      </c>
      <c r="E2399">
        <v>16</v>
      </c>
      <c r="F2399" t="s">
        <v>21</v>
      </c>
      <c r="G2399">
        <v>150</v>
      </c>
      <c r="H2399">
        <v>1</v>
      </c>
      <c r="I2399" s="2">
        <f>IFERROR(Table2[[#This Row],[Defects]]/Table2[[#This Row],[Units Produced]],"")</f>
        <v>6.6666666666666671E-3</v>
      </c>
      <c r="J2399">
        <v>1.6</v>
      </c>
      <c r="K2399" s="4">
        <f>IFERROR(Table2[[#This Row],[Units Produced]]/Table2[[#This Row],[Production Time Hours]],"")</f>
        <v>93.75</v>
      </c>
      <c r="L2399">
        <v>49.39</v>
      </c>
      <c r="M2399">
        <v>26.01</v>
      </c>
      <c r="N2399">
        <v>294.32</v>
      </c>
      <c r="O2399">
        <v>4</v>
      </c>
      <c r="P2399">
        <v>1.95</v>
      </c>
      <c r="Q2399">
        <v>0.06</v>
      </c>
      <c r="R2399">
        <v>0.53</v>
      </c>
      <c r="S2399">
        <v>4.2999999999999997E-2</v>
      </c>
      <c r="T2399">
        <v>0</v>
      </c>
      <c r="U2399">
        <v>2</v>
      </c>
      <c r="V2399">
        <v>18.399999999999999</v>
      </c>
      <c r="W2399">
        <v>56.9</v>
      </c>
    </row>
    <row r="2400" spans="1:23" ht="16.5" x14ac:dyDescent="0.3">
      <c r="A2400" s="3">
        <v>2399</v>
      </c>
      <c r="B2400" s="1">
        <v>46229</v>
      </c>
      <c r="C2400" s="1" t="s">
        <v>62</v>
      </c>
      <c r="D2400" t="s">
        <v>24</v>
      </c>
      <c r="E2400">
        <v>10</v>
      </c>
      <c r="F2400" t="s">
        <v>21</v>
      </c>
      <c r="G2400">
        <v>103</v>
      </c>
      <c r="H2400">
        <v>6</v>
      </c>
      <c r="I2400" s="2">
        <f>IFERROR(Table2[[#This Row],[Defects]]/Table2[[#This Row],[Units Produced]],"")</f>
        <v>5.8252427184466021E-2</v>
      </c>
      <c r="J2400">
        <v>9</v>
      </c>
      <c r="K2400" s="4">
        <f>IFERROR(Table2[[#This Row],[Units Produced]]/Table2[[#This Row],[Production Time Hours]],"")</f>
        <v>11.444444444444445</v>
      </c>
      <c r="L2400">
        <v>38.67</v>
      </c>
      <c r="M2400">
        <v>27.93</v>
      </c>
      <c r="N2400">
        <v>102.84</v>
      </c>
      <c r="O2400">
        <v>1</v>
      </c>
      <c r="Q2400">
        <v>0.13</v>
      </c>
      <c r="R2400">
        <v>0.64</v>
      </c>
      <c r="S2400">
        <v>4.7E-2</v>
      </c>
      <c r="T2400">
        <v>1.01</v>
      </c>
      <c r="U2400">
        <v>0</v>
      </c>
      <c r="V2400">
        <v>21.3</v>
      </c>
      <c r="W2400">
        <v>58.8</v>
      </c>
    </row>
    <row r="2401" spans="1:23" ht="16.5" x14ac:dyDescent="0.3">
      <c r="A2401" s="3">
        <v>2400</v>
      </c>
      <c r="B2401" s="1">
        <v>46230</v>
      </c>
      <c r="C2401" s="1" t="s">
        <v>62</v>
      </c>
      <c r="D2401" t="s">
        <v>22</v>
      </c>
      <c r="E2401">
        <v>8</v>
      </c>
      <c r="F2401" t="s">
        <v>23</v>
      </c>
      <c r="G2401">
        <v>94</v>
      </c>
      <c r="H2401">
        <v>2</v>
      </c>
      <c r="I2401" s="2">
        <f>IFERROR(Table2[[#This Row],[Defects]]/Table2[[#This Row],[Units Produced]],"")</f>
        <v>2.1276595744680851E-2</v>
      </c>
      <c r="J2401">
        <v>8.52</v>
      </c>
      <c r="K2401" s="4">
        <f>IFERROR(Table2[[#This Row],[Units Produced]]/Table2[[#This Row],[Production Time Hours]],"")</f>
        <v>11.032863849765258</v>
      </c>
      <c r="L2401">
        <v>23.72</v>
      </c>
      <c r="M2401">
        <v>19.16</v>
      </c>
      <c r="N2401">
        <v>117.67</v>
      </c>
      <c r="O2401">
        <v>2</v>
      </c>
      <c r="P2401">
        <v>2.23</v>
      </c>
      <c r="Q2401">
        <v>1.75</v>
      </c>
      <c r="R2401">
        <v>1.05</v>
      </c>
      <c r="S2401">
        <v>1.4999999999999999E-2</v>
      </c>
      <c r="T2401">
        <v>0.99</v>
      </c>
      <c r="U2401">
        <v>0</v>
      </c>
      <c r="V2401">
        <v>18.5</v>
      </c>
      <c r="W2401">
        <v>31.5</v>
      </c>
    </row>
    <row r="2402" spans="1:23" ht="16.5" x14ac:dyDescent="0.3">
      <c r="A2402" s="3">
        <v>2401</v>
      </c>
      <c r="B2402" s="1">
        <v>46231</v>
      </c>
      <c r="C2402" s="1" t="s">
        <v>62</v>
      </c>
      <c r="D2402" t="s">
        <v>20</v>
      </c>
      <c r="E2402">
        <v>1</v>
      </c>
      <c r="F2402" t="s">
        <v>23</v>
      </c>
      <c r="G2402">
        <v>154</v>
      </c>
      <c r="H2402">
        <v>0</v>
      </c>
      <c r="I2402" s="2">
        <f>IFERROR(Table2[[#This Row],[Defects]]/Table2[[#This Row],[Units Produced]],"")</f>
        <v>0</v>
      </c>
      <c r="J2402">
        <v>10.25</v>
      </c>
      <c r="K2402" s="4">
        <f>IFERROR(Table2[[#This Row],[Units Produced]]/Table2[[#This Row],[Production Time Hours]],"")</f>
        <v>15.024390243902438</v>
      </c>
      <c r="L2402">
        <v>45.85</v>
      </c>
      <c r="M2402">
        <v>25.94</v>
      </c>
      <c r="N2402">
        <v>140.19</v>
      </c>
      <c r="O2402">
        <v>2</v>
      </c>
      <c r="P2402">
        <v>1.36</v>
      </c>
      <c r="Q2402">
        <v>2.1</v>
      </c>
      <c r="R2402">
        <v>1.51</v>
      </c>
      <c r="S2402">
        <v>4.8000000000000001E-2</v>
      </c>
      <c r="T2402">
        <v>0.78</v>
      </c>
      <c r="U2402">
        <v>2</v>
      </c>
      <c r="V2402">
        <v>20</v>
      </c>
      <c r="W2402">
        <v>32</v>
      </c>
    </row>
    <row r="2403" spans="1:23" ht="16.5" x14ac:dyDescent="0.3">
      <c r="A2403" s="3">
        <v>2402</v>
      </c>
      <c r="B2403" s="1">
        <v>46232</v>
      </c>
      <c r="C2403" s="1" t="s">
        <v>62</v>
      </c>
      <c r="D2403" t="s">
        <v>26</v>
      </c>
      <c r="E2403">
        <v>16</v>
      </c>
      <c r="F2403" t="s">
        <v>23</v>
      </c>
      <c r="G2403">
        <v>135</v>
      </c>
      <c r="H2403">
        <v>2</v>
      </c>
      <c r="I2403" s="2">
        <f>IFERROR(Table2[[#This Row],[Defects]]/Table2[[#This Row],[Units Produced]],"")</f>
        <v>1.4814814814814815E-2</v>
      </c>
      <c r="J2403">
        <v>12.59</v>
      </c>
      <c r="K2403" s="4">
        <f>IFERROR(Table2[[#This Row],[Units Produced]]/Table2[[#This Row],[Production Time Hours]],"")</f>
        <v>10.722795869737887</v>
      </c>
      <c r="L2403">
        <v>42.91</v>
      </c>
      <c r="M2403">
        <v>16.309999999999999</v>
      </c>
      <c r="N2403">
        <v>263.01</v>
      </c>
      <c r="O2403">
        <v>2</v>
      </c>
      <c r="P2403">
        <v>1.52</v>
      </c>
      <c r="R2403">
        <v>2.4300000000000002</v>
      </c>
      <c r="S2403">
        <v>4.9000000000000002E-2</v>
      </c>
      <c r="T2403">
        <v>1.19</v>
      </c>
      <c r="U2403">
        <v>0</v>
      </c>
      <c r="V2403">
        <v>18.3</v>
      </c>
      <c r="W2403">
        <v>54.9</v>
      </c>
    </row>
    <row r="2404" spans="1:23" ht="16.5" x14ac:dyDescent="0.3">
      <c r="A2404" s="3">
        <v>2403</v>
      </c>
      <c r="B2404" s="1">
        <v>46233</v>
      </c>
      <c r="C2404" s="1" t="s">
        <v>62</v>
      </c>
      <c r="D2404" t="s">
        <v>20</v>
      </c>
      <c r="E2404">
        <v>2</v>
      </c>
      <c r="F2404" t="s">
        <v>21</v>
      </c>
      <c r="G2404">
        <v>160</v>
      </c>
      <c r="H2404">
        <v>2</v>
      </c>
      <c r="I2404" s="2">
        <f>IFERROR(Table2[[#This Row],[Defects]]/Table2[[#This Row],[Units Produced]],"")</f>
        <v>1.2500000000000001E-2</v>
      </c>
      <c r="J2404">
        <v>19.399999999999999</v>
      </c>
      <c r="K2404" s="4">
        <f>IFERROR(Table2[[#This Row],[Units Produced]]/Table2[[#This Row],[Production Time Hours]],"")</f>
        <v>8.247422680412372</v>
      </c>
      <c r="L2404">
        <v>39.64</v>
      </c>
      <c r="M2404">
        <v>17.39</v>
      </c>
      <c r="N2404">
        <v>252.64</v>
      </c>
      <c r="O2404">
        <v>3</v>
      </c>
      <c r="P2404">
        <v>3.17</v>
      </c>
      <c r="R2404">
        <v>1.26</v>
      </c>
      <c r="S2404">
        <v>2.8000000000000001E-2</v>
      </c>
      <c r="T2404">
        <v>1.5</v>
      </c>
      <c r="U2404">
        <v>0</v>
      </c>
      <c r="V2404">
        <v>20.6</v>
      </c>
      <c r="W2404">
        <v>31.6</v>
      </c>
    </row>
    <row r="2405" spans="1:23" ht="16.5" x14ac:dyDescent="0.3">
      <c r="A2405" s="3">
        <v>2404</v>
      </c>
      <c r="B2405" s="1">
        <v>46234</v>
      </c>
      <c r="C2405" s="1" t="s">
        <v>62</v>
      </c>
      <c r="D2405" t="s">
        <v>26</v>
      </c>
      <c r="E2405">
        <v>15</v>
      </c>
      <c r="F2405" t="s">
        <v>25</v>
      </c>
      <c r="G2405">
        <v>102</v>
      </c>
      <c r="H2405">
        <v>5</v>
      </c>
      <c r="I2405" s="2">
        <f>IFERROR(Table2[[#This Row],[Defects]]/Table2[[#This Row],[Units Produced]],"")</f>
        <v>4.9019607843137254E-2</v>
      </c>
      <c r="J2405">
        <v>21.82</v>
      </c>
      <c r="K2405" s="4">
        <f>IFERROR(Table2[[#This Row],[Units Produced]]/Table2[[#This Row],[Production Time Hours]],"")</f>
        <v>4.6746104491292391</v>
      </c>
      <c r="L2405">
        <v>25.58</v>
      </c>
      <c r="M2405">
        <v>29.39</v>
      </c>
      <c r="N2405">
        <v>347.42</v>
      </c>
      <c r="O2405">
        <v>3</v>
      </c>
      <c r="P2405">
        <v>3.69</v>
      </c>
      <c r="Q2405">
        <v>2.31</v>
      </c>
      <c r="R2405">
        <v>1.35</v>
      </c>
      <c r="S2405">
        <v>1.2999999999999999E-2</v>
      </c>
      <c r="T2405">
        <v>0.11</v>
      </c>
      <c r="U2405">
        <v>2</v>
      </c>
      <c r="V2405">
        <v>21</v>
      </c>
      <c r="W2405">
        <v>40.299999999999997</v>
      </c>
    </row>
    <row r="2406" spans="1:23" ht="16.5" x14ac:dyDescent="0.3">
      <c r="A2406" s="3">
        <v>2405</v>
      </c>
      <c r="B2406" s="1">
        <v>46235</v>
      </c>
      <c r="C2406" s="1" t="s">
        <v>63</v>
      </c>
      <c r="D2406" t="s">
        <v>24</v>
      </c>
      <c r="E2406">
        <v>10</v>
      </c>
      <c r="F2406" t="s">
        <v>23</v>
      </c>
      <c r="G2406">
        <v>126</v>
      </c>
      <c r="I2406" s="2">
        <f>IFERROR(Table2[[#This Row],[Defects]]/Table2[[#This Row],[Units Produced]],"")</f>
        <v>0</v>
      </c>
      <c r="J2406">
        <v>5.09</v>
      </c>
      <c r="K2406" s="4">
        <f>IFERROR(Table2[[#This Row],[Units Produced]]/Table2[[#This Row],[Production Time Hours]],"")</f>
        <v>24.754420432220041</v>
      </c>
      <c r="L2406">
        <v>34.11</v>
      </c>
      <c r="M2406">
        <v>18.39</v>
      </c>
      <c r="N2406">
        <v>184.67</v>
      </c>
      <c r="O2406">
        <v>2</v>
      </c>
      <c r="P2406">
        <v>0.2</v>
      </c>
      <c r="Q2406">
        <v>0.51</v>
      </c>
      <c r="R2406">
        <v>1.8</v>
      </c>
      <c r="S2406">
        <v>3.5000000000000003E-2</v>
      </c>
      <c r="T2406">
        <v>0.55000000000000004</v>
      </c>
      <c r="U2406">
        <v>0</v>
      </c>
      <c r="V2406">
        <v>20.399999999999999</v>
      </c>
      <c r="W2406">
        <v>49</v>
      </c>
    </row>
    <row r="2407" spans="1:23" ht="16.5" x14ac:dyDescent="0.3">
      <c r="A2407" s="3">
        <v>2406</v>
      </c>
      <c r="B2407" s="1">
        <v>46236</v>
      </c>
      <c r="C2407" s="1" t="s">
        <v>63</v>
      </c>
      <c r="D2407" t="s">
        <v>26</v>
      </c>
      <c r="E2407">
        <v>16</v>
      </c>
      <c r="F2407" t="s">
        <v>25</v>
      </c>
      <c r="G2407">
        <v>113</v>
      </c>
      <c r="H2407">
        <v>9</v>
      </c>
      <c r="I2407" s="2">
        <f>IFERROR(Table2[[#This Row],[Defects]]/Table2[[#This Row],[Units Produced]],"")</f>
        <v>7.9646017699115043E-2</v>
      </c>
      <c r="J2407">
        <v>10.14</v>
      </c>
      <c r="K2407" s="4">
        <f>IFERROR(Table2[[#This Row],[Units Produced]]/Table2[[#This Row],[Production Time Hours]],"")</f>
        <v>11.143984220907297</v>
      </c>
      <c r="L2407">
        <v>25.47</v>
      </c>
      <c r="M2407">
        <v>19.37</v>
      </c>
      <c r="N2407">
        <v>268.33999999999997</v>
      </c>
      <c r="O2407">
        <v>1</v>
      </c>
      <c r="P2407">
        <v>2.4900000000000002</v>
      </c>
      <c r="Q2407">
        <v>2.78</v>
      </c>
      <c r="R2407">
        <v>2.46</v>
      </c>
      <c r="S2407">
        <v>3.5000000000000003E-2</v>
      </c>
      <c r="U2407">
        <v>2</v>
      </c>
      <c r="V2407">
        <v>22.3</v>
      </c>
      <c r="W2407">
        <v>56.2</v>
      </c>
    </row>
    <row r="2408" spans="1:23" ht="16.5" x14ac:dyDescent="0.3">
      <c r="A2408" s="3">
        <v>2407</v>
      </c>
      <c r="B2408" s="1">
        <v>46237</v>
      </c>
      <c r="C2408" s="1" t="s">
        <v>63</v>
      </c>
      <c r="D2408" t="s">
        <v>22</v>
      </c>
      <c r="E2408">
        <v>7</v>
      </c>
      <c r="F2408" t="s">
        <v>25</v>
      </c>
      <c r="G2408">
        <v>93</v>
      </c>
      <c r="H2408">
        <v>5</v>
      </c>
      <c r="I2408" s="2">
        <f>IFERROR(Table2[[#This Row],[Defects]]/Table2[[#This Row],[Units Produced]],"")</f>
        <v>5.3763440860215055E-2</v>
      </c>
      <c r="J2408">
        <v>1.54</v>
      </c>
      <c r="K2408" s="4">
        <f>IFERROR(Table2[[#This Row],[Units Produced]]/Table2[[#This Row],[Production Time Hours]],"")</f>
        <v>60.38961038961039</v>
      </c>
      <c r="L2408">
        <v>16.93</v>
      </c>
      <c r="M2408">
        <v>28.4</v>
      </c>
      <c r="N2408">
        <v>376.12</v>
      </c>
      <c r="O2408">
        <v>4</v>
      </c>
      <c r="P2408">
        <v>2.1</v>
      </c>
      <c r="Q2408">
        <v>2.14</v>
      </c>
      <c r="R2408">
        <v>1.03</v>
      </c>
      <c r="S2408">
        <v>3.1E-2</v>
      </c>
      <c r="T2408">
        <v>0.53</v>
      </c>
      <c r="U2408">
        <v>1</v>
      </c>
      <c r="V2408">
        <v>21.7</v>
      </c>
      <c r="W2408">
        <v>53.8</v>
      </c>
    </row>
    <row r="2409" spans="1:23" ht="16.5" x14ac:dyDescent="0.3">
      <c r="A2409" s="3">
        <v>2408</v>
      </c>
      <c r="B2409" s="1">
        <v>46238</v>
      </c>
      <c r="C2409" s="1" t="s">
        <v>63</v>
      </c>
      <c r="D2409" t="s">
        <v>22</v>
      </c>
      <c r="E2409">
        <v>8</v>
      </c>
      <c r="F2409" t="s">
        <v>23</v>
      </c>
      <c r="G2409">
        <v>88</v>
      </c>
      <c r="H2409">
        <v>9</v>
      </c>
      <c r="I2409" s="2">
        <f>IFERROR(Table2[[#This Row],[Defects]]/Table2[[#This Row],[Units Produced]],"")</f>
        <v>0.10227272727272728</v>
      </c>
      <c r="J2409">
        <v>15.86</v>
      </c>
      <c r="K2409" s="4">
        <f>IFERROR(Table2[[#This Row],[Units Produced]]/Table2[[#This Row],[Production Time Hours]],"")</f>
        <v>5.548549810844893</v>
      </c>
      <c r="L2409">
        <v>41.08</v>
      </c>
      <c r="M2409">
        <v>19.39</v>
      </c>
      <c r="N2409">
        <v>495.98</v>
      </c>
      <c r="O2409">
        <v>1</v>
      </c>
      <c r="P2409">
        <v>1.94</v>
      </c>
      <c r="Q2409">
        <v>2.33</v>
      </c>
      <c r="R2409">
        <v>1.76</v>
      </c>
      <c r="S2409">
        <v>2.3E-2</v>
      </c>
      <c r="T2409">
        <v>0.32</v>
      </c>
      <c r="U2409">
        <v>0</v>
      </c>
      <c r="V2409">
        <v>19.600000000000001</v>
      </c>
      <c r="W2409">
        <v>33.1</v>
      </c>
    </row>
    <row r="2410" spans="1:23" ht="16.5" x14ac:dyDescent="0.3">
      <c r="A2410" s="3">
        <v>2409</v>
      </c>
      <c r="B2410" s="1">
        <v>46239</v>
      </c>
      <c r="C2410" s="1" t="s">
        <v>63</v>
      </c>
      <c r="D2410" t="s">
        <v>22</v>
      </c>
      <c r="E2410">
        <v>5</v>
      </c>
      <c r="F2410" t="s">
        <v>23</v>
      </c>
      <c r="G2410">
        <v>66</v>
      </c>
      <c r="H2410">
        <v>5</v>
      </c>
      <c r="I2410" s="2">
        <f>IFERROR(Table2[[#This Row],[Defects]]/Table2[[#This Row],[Units Produced]],"")</f>
        <v>7.575757575757576E-2</v>
      </c>
      <c r="J2410">
        <v>9.01</v>
      </c>
      <c r="K2410" s="4">
        <f>IFERROR(Table2[[#This Row],[Units Produced]]/Table2[[#This Row],[Production Time Hours]],"")</f>
        <v>7.3251942286348504</v>
      </c>
      <c r="L2410">
        <v>37.99</v>
      </c>
      <c r="M2410">
        <v>22.74</v>
      </c>
      <c r="N2410">
        <v>289.83999999999997</v>
      </c>
      <c r="O2410">
        <v>3</v>
      </c>
      <c r="P2410">
        <v>2.04</v>
      </c>
      <c r="Q2410">
        <v>0.14000000000000001</v>
      </c>
      <c r="R2410">
        <v>2.0499999999999998</v>
      </c>
      <c r="S2410">
        <v>1.2999999999999999E-2</v>
      </c>
      <c r="T2410">
        <v>1.6</v>
      </c>
      <c r="U2410">
        <v>1</v>
      </c>
      <c r="V2410">
        <v>19.5</v>
      </c>
      <c r="W2410">
        <v>55</v>
      </c>
    </row>
    <row r="2411" spans="1:23" ht="16.5" x14ac:dyDescent="0.3">
      <c r="A2411" s="3">
        <v>2410</v>
      </c>
      <c r="B2411" s="1">
        <v>46240</v>
      </c>
      <c r="C2411" s="1" t="s">
        <v>63</v>
      </c>
      <c r="D2411" t="s">
        <v>27</v>
      </c>
      <c r="E2411">
        <v>19</v>
      </c>
      <c r="F2411" t="s">
        <v>23</v>
      </c>
      <c r="G2411">
        <v>60</v>
      </c>
      <c r="H2411">
        <v>8</v>
      </c>
      <c r="I2411" s="2">
        <f>IFERROR(Table2[[#This Row],[Defects]]/Table2[[#This Row],[Units Produced]],"")</f>
        <v>0.13333333333333333</v>
      </c>
      <c r="J2411">
        <v>10.93</v>
      </c>
      <c r="K2411" s="4">
        <f>IFERROR(Table2[[#This Row],[Units Produced]]/Table2[[#This Row],[Production Time Hours]],"")</f>
        <v>5.4894784995425434</v>
      </c>
      <c r="L2411">
        <v>22.08</v>
      </c>
      <c r="M2411">
        <v>19.46</v>
      </c>
      <c r="N2411">
        <v>101.12</v>
      </c>
      <c r="O2411">
        <v>3</v>
      </c>
      <c r="P2411">
        <v>3.54</v>
      </c>
      <c r="Q2411">
        <v>1.72</v>
      </c>
      <c r="R2411">
        <v>0.9</v>
      </c>
      <c r="S2411">
        <v>3.2000000000000001E-2</v>
      </c>
      <c r="T2411">
        <v>0.12</v>
      </c>
      <c r="U2411">
        <v>1</v>
      </c>
      <c r="V2411">
        <v>21.3</v>
      </c>
      <c r="W2411">
        <v>55.6</v>
      </c>
    </row>
    <row r="2412" spans="1:23" ht="16.5" x14ac:dyDescent="0.3">
      <c r="A2412" s="3">
        <v>2411</v>
      </c>
      <c r="B2412" s="1">
        <v>46241</v>
      </c>
      <c r="C2412" s="1" t="s">
        <v>63</v>
      </c>
      <c r="D2412" t="s">
        <v>24</v>
      </c>
      <c r="E2412">
        <v>10</v>
      </c>
      <c r="F2412" t="s">
        <v>21</v>
      </c>
      <c r="G2412">
        <v>60</v>
      </c>
      <c r="H2412">
        <v>6</v>
      </c>
      <c r="I2412" s="2">
        <f>IFERROR(Table2[[#This Row],[Defects]]/Table2[[#This Row],[Units Produced]],"")</f>
        <v>0.1</v>
      </c>
      <c r="J2412">
        <v>2.54</v>
      </c>
      <c r="K2412" s="4">
        <f>IFERROR(Table2[[#This Row],[Units Produced]]/Table2[[#This Row],[Production Time Hours]],"")</f>
        <v>23.622047244094489</v>
      </c>
      <c r="L2412">
        <v>30.42</v>
      </c>
      <c r="M2412">
        <v>25.71</v>
      </c>
      <c r="N2412">
        <v>346.79</v>
      </c>
      <c r="O2412">
        <v>1</v>
      </c>
      <c r="P2412">
        <v>4.99</v>
      </c>
      <c r="Q2412">
        <v>1.52</v>
      </c>
      <c r="R2412">
        <v>0.91</v>
      </c>
      <c r="S2412">
        <v>2.3E-2</v>
      </c>
      <c r="U2412">
        <v>0</v>
      </c>
      <c r="V2412">
        <v>19.7</v>
      </c>
      <c r="W2412">
        <v>58.7</v>
      </c>
    </row>
    <row r="2413" spans="1:23" ht="16.5" x14ac:dyDescent="0.3">
      <c r="A2413" s="3">
        <v>2412</v>
      </c>
      <c r="B2413" s="1">
        <v>46242</v>
      </c>
      <c r="C2413" s="1" t="s">
        <v>63</v>
      </c>
      <c r="D2413" t="s">
        <v>22</v>
      </c>
      <c r="E2413">
        <v>5</v>
      </c>
      <c r="F2413" t="s">
        <v>23</v>
      </c>
      <c r="G2413">
        <v>103</v>
      </c>
      <c r="H2413">
        <v>9</v>
      </c>
      <c r="I2413" s="2">
        <f>IFERROR(Table2[[#This Row],[Defects]]/Table2[[#This Row],[Units Produced]],"")</f>
        <v>8.7378640776699032E-2</v>
      </c>
      <c r="J2413">
        <v>20.39</v>
      </c>
      <c r="K2413" s="4">
        <f>IFERROR(Table2[[#This Row],[Units Produced]]/Table2[[#This Row],[Production Time Hours]],"")</f>
        <v>5.0514958312898477</v>
      </c>
      <c r="L2413">
        <v>33.86</v>
      </c>
      <c r="M2413">
        <v>29.57</v>
      </c>
      <c r="N2413">
        <v>308.04000000000002</v>
      </c>
      <c r="O2413">
        <v>2</v>
      </c>
      <c r="P2413">
        <v>4.88</v>
      </c>
      <c r="R2413">
        <v>1.72</v>
      </c>
      <c r="S2413">
        <v>1.4E-2</v>
      </c>
      <c r="U2413">
        <v>1</v>
      </c>
      <c r="V2413">
        <v>22</v>
      </c>
      <c r="W2413">
        <v>30.5</v>
      </c>
    </row>
    <row r="2414" spans="1:23" ht="16.5" x14ac:dyDescent="0.3">
      <c r="A2414" s="3">
        <v>2413</v>
      </c>
      <c r="B2414" s="1">
        <v>46243</v>
      </c>
      <c r="C2414" s="1" t="s">
        <v>63</v>
      </c>
      <c r="D2414" t="s">
        <v>26</v>
      </c>
      <c r="E2414">
        <v>13</v>
      </c>
      <c r="F2414" t="s">
        <v>23</v>
      </c>
      <c r="G2414">
        <v>57</v>
      </c>
      <c r="H2414">
        <v>7</v>
      </c>
      <c r="I2414" s="2">
        <f>IFERROR(Table2[[#This Row],[Defects]]/Table2[[#This Row],[Units Produced]],"")</f>
        <v>0.12280701754385964</v>
      </c>
      <c r="J2414">
        <v>17.850000000000001</v>
      </c>
      <c r="K2414" s="4">
        <f>IFERROR(Table2[[#This Row],[Units Produced]]/Table2[[#This Row],[Production Time Hours]],"")</f>
        <v>3.1932773109243695</v>
      </c>
      <c r="L2414">
        <v>42.23</v>
      </c>
      <c r="M2414">
        <v>16.739999999999998</v>
      </c>
      <c r="N2414">
        <v>241.1</v>
      </c>
      <c r="O2414">
        <v>2</v>
      </c>
      <c r="P2414">
        <v>3.53</v>
      </c>
      <c r="Q2414">
        <v>2.38</v>
      </c>
      <c r="R2414">
        <v>2.06</v>
      </c>
      <c r="S2414">
        <v>1.7999999999999999E-2</v>
      </c>
      <c r="T2414">
        <v>1.99</v>
      </c>
      <c r="U2414">
        <v>0</v>
      </c>
      <c r="V2414">
        <v>24.9</v>
      </c>
      <c r="W2414">
        <v>58.5</v>
      </c>
    </row>
    <row r="2415" spans="1:23" ht="16.5" x14ac:dyDescent="0.3">
      <c r="A2415" s="3">
        <v>2414</v>
      </c>
      <c r="B2415" s="1">
        <v>46244</v>
      </c>
      <c r="C2415" s="1" t="s">
        <v>63</v>
      </c>
      <c r="D2415" t="s">
        <v>22</v>
      </c>
      <c r="E2415">
        <v>6</v>
      </c>
      <c r="F2415" t="s">
        <v>25</v>
      </c>
      <c r="G2415">
        <v>191</v>
      </c>
      <c r="H2415">
        <v>2</v>
      </c>
      <c r="I2415" s="2">
        <f>IFERROR(Table2[[#This Row],[Defects]]/Table2[[#This Row],[Units Produced]],"")</f>
        <v>1.0471204188481676E-2</v>
      </c>
      <c r="J2415">
        <v>4.7300000000000004</v>
      </c>
      <c r="K2415" s="4">
        <f>IFERROR(Table2[[#This Row],[Units Produced]]/Table2[[#This Row],[Production Time Hours]],"")</f>
        <v>40.380549682875262</v>
      </c>
      <c r="L2415">
        <v>11.13</v>
      </c>
      <c r="M2415">
        <v>27.02</v>
      </c>
      <c r="N2415">
        <v>233.83</v>
      </c>
      <c r="O2415">
        <v>1</v>
      </c>
      <c r="P2415">
        <v>1.21</v>
      </c>
      <c r="Q2415">
        <v>0.98</v>
      </c>
      <c r="R2415">
        <v>1.24</v>
      </c>
      <c r="S2415">
        <v>4.2000000000000003E-2</v>
      </c>
      <c r="T2415">
        <v>1.84</v>
      </c>
      <c r="U2415">
        <v>1</v>
      </c>
      <c r="V2415">
        <v>18.100000000000001</v>
      </c>
      <c r="W2415">
        <v>36</v>
      </c>
    </row>
    <row r="2416" spans="1:23" ht="16.5" x14ac:dyDescent="0.3">
      <c r="A2416" s="3">
        <v>2415</v>
      </c>
      <c r="B2416" s="1">
        <v>46245</v>
      </c>
      <c r="C2416" s="1" t="s">
        <v>63</v>
      </c>
      <c r="D2416" t="s">
        <v>24</v>
      </c>
      <c r="E2416">
        <v>9</v>
      </c>
      <c r="F2416" t="s">
        <v>21</v>
      </c>
      <c r="G2416">
        <v>95</v>
      </c>
      <c r="H2416">
        <v>4</v>
      </c>
      <c r="I2416" s="2">
        <f>IFERROR(Table2[[#This Row],[Defects]]/Table2[[#This Row],[Units Produced]],"")</f>
        <v>4.2105263157894736E-2</v>
      </c>
      <c r="J2416">
        <v>1.1299999999999999</v>
      </c>
      <c r="K2416" s="4">
        <f>IFERROR(Table2[[#This Row],[Units Produced]]/Table2[[#This Row],[Production Time Hours]],"")</f>
        <v>84.070796460176993</v>
      </c>
      <c r="L2416">
        <v>44.88</v>
      </c>
      <c r="M2416">
        <v>23.56</v>
      </c>
      <c r="N2416">
        <v>390.53</v>
      </c>
      <c r="O2416">
        <v>3</v>
      </c>
      <c r="P2416">
        <v>0.03</v>
      </c>
      <c r="Q2416">
        <v>0.43</v>
      </c>
      <c r="R2416">
        <v>2.21</v>
      </c>
      <c r="S2416">
        <v>4.2000000000000003E-2</v>
      </c>
      <c r="T2416">
        <v>1.23</v>
      </c>
      <c r="U2416">
        <v>2</v>
      </c>
      <c r="V2416">
        <v>20.7</v>
      </c>
      <c r="W2416">
        <v>54</v>
      </c>
    </row>
    <row r="2417" spans="1:23" ht="16.5" x14ac:dyDescent="0.3">
      <c r="A2417" s="3">
        <v>2416</v>
      </c>
      <c r="B2417" s="1">
        <v>46246</v>
      </c>
      <c r="C2417" s="1" t="s">
        <v>63</v>
      </c>
      <c r="D2417" t="s">
        <v>26</v>
      </c>
      <c r="E2417">
        <v>14</v>
      </c>
      <c r="F2417" t="s">
        <v>25</v>
      </c>
      <c r="G2417">
        <v>156</v>
      </c>
      <c r="H2417">
        <v>0</v>
      </c>
      <c r="I2417" s="2">
        <f>IFERROR(Table2[[#This Row],[Defects]]/Table2[[#This Row],[Units Produced]],"")</f>
        <v>0</v>
      </c>
      <c r="J2417">
        <v>3.69</v>
      </c>
      <c r="K2417" s="4">
        <f>IFERROR(Table2[[#This Row],[Units Produced]]/Table2[[#This Row],[Production Time Hours]],"")</f>
        <v>42.27642276422764</v>
      </c>
      <c r="L2417">
        <v>25.25</v>
      </c>
      <c r="M2417">
        <v>23.13</v>
      </c>
      <c r="N2417">
        <v>228.93</v>
      </c>
      <c r="O2417">
        <v>4</v>
      </c>
      <c r="P2417">
        <v>3.88</v>
      </c>
      <c r="Q2417">
        <v>0.81</v>
      </c>
      <c r="R2417">
        <v>1.4</v>
      </c>
      <c r="S2417">
        <v>4.1000000000000002E-2</v>
      </c>
      <c r="T2417">
        <v>0.8</v>
      </c>
      <c r="U2417">
        <v>2</v>
      </c>
      <c r="V2417">
        <v>23.3</v>
      </c>
      <c r="W2417">
        <v>54.7</v>
      </c>
    </row>
    <row r="2418" spans="1:23" ht="16.5" x14ac:dyDescent="0.3">
      <c r="A2418" s="3">
        <v>2417</v>
      </c>
      <c r="B2418" s="1">
        <v>46247</v>
      </c>
      <c r="C2418" s="1" t="s">
        <v>63</v>
      </c>
      <c r="D2418" t="s">
        <v>24</v>
      </c>
      <c r="E2418">
        <v>12</v>
      </c>
      <c r="F2418" t="s">
        <v>25</v>
      </c>
      <c r="G2418">
        <v>117</v>
      </c>
      <c r="H2418">
        <v>9</v>
      </c>
      <c r="I2418" s="2">
        <f>IFERROR(Table2[[#This Row],[Defects]]/Table2[[#This Row],[Units Produced]],"")</f>
        <v>7.6923076923076927E-2</v>
      </c>
      <c r="J2418">
        <v>12.3</v>
      </c>
      <c r="K2418" s="4">
        <f>IFERROR(Table2[[#This Row],[Units Produced]]/Table2[[#This Row],[Production Time Hours]],"")</f>
        <v>9.5121951219512191</v>
      </c>
      <c r="L2418">
        <v>30.9</v>
      </c>
      <c r="M2418">
        <v>24.3</v>
      </c>
      <c r="N2418">
        <v>489.35</v>
      </c>
      <c r="O2418">
        <v>2</v>
      </c>
      <c r="P2418">
        <v>2.4</v>
      </c>
      <c r="Q2418">
        <v>2.69</v>
      </c>
      <c r="R2418">
        <v>1.46</v>
      </c>
      <c r="S2418">
        <v>1.2999999999999999E-2</v>
      </c>
      <c r="T2418">
        <v>0.77</v>
      </c>
      <c r="U2418">
        <v>1</v>
      </c>
      <c r="V2418">
        <v>19.899999999999999</v>
      </c>
      <c r="W2418">
        <v>52.4</v>
      </c>
    </row>
    <row r="2419" spans="1:23" ht="16.5" x14ac:dyDescent="0.3">
      <c r="A2419" s="3">
        <v>2418</v>
      </c>
      <c r="B2419" s="1">
        <v>46248</v>
      </c>
      <c r="C2419" s="1" t="s">
        <v>63</v>
      </c>
      <c r="D2419" t="s">
        <v>24</v>
      </c>
      <c r="E2419">
        <v>10</v>
      </c>
      <c r="F2419" t="s">
        <v>21</v>
      </c>
      <c r="G2419">
        <v>193</v>
      </c>
      <c r="H2419">
        <v>6</v>
      </c>
      <c r="I2419" s="2">
        <f>IFERROR(Table2[[#This Row],[Defects]]/Table2[[#This Row],[Units Produced]],"")</f>
        <v>3.1088082901554404E-2</v>
      </c>
      <c r="J2419">
        <v>19.68</v>
      </c>
      <c r="K2419" s="4">
        <f>IFERROR(Table2[[#This Row],[Units Produced]]/Table2[[#This Row],[Production Time Hours]],"")</f>
        <v>9.8069105691056908</v>
      </c>
      <c r="L2419">
        <v>28.61</v>
      </c>
      <c r="M2419">
        <v>27.33</v>
      </c>
      <c r="N2419">
        <v>138.29</v>
      </c>
      <c r="O2419">
        <v>1</v>
      </c>
      <c r="P2419">
        <v>1.4</v>
      </c>
      <c r="Q2419">
        <v>1.1499999999999999</v>
      </c>
      <c r="R2419">
        <v>1.21</v>
      </c>
      <c r="S2419">
        <v>1.4E-2</v>
      </c>
      <c r="T2419">
        <v>1.73</v>
      </c>
      <c r="U2419">
        <v>2</v>
      </c>
      <c r="V2419">
        <v>21.4</v>
      </c>
      <c r="W2419">
        <v>58.5</v>
      </c>
    </row>
    <row r="2420" spans="1:23" ht="16.5" x14ac:dyDescent="0.3">
      <c r="A2420" s="3">
        <v>2419</v>
      </c>
      <c r="B2420" s="1">
        <v>46249</v>
      </c>
      <c r="C2420" s="1" t="s">
        <v>63</v>
      </c>
      <c r="D2420" t="s">
        <v>27</v>
      </c>
      <c r="E2420">
        <v>20</v>
      </c>
      <c r="F2420" t="s">
        <v>23</v>
      </c>
      <c r="G2420">
        <v>120</v>
      </c>
      <c r="H2420">
        <v>1</v>
      </c>
      <c r="I2420" s="2">
        <f>IFERROR(Table2[[#This Row],[Defects]]/Table2[[#This Row],[Units Produced]],"")</f>
        <v>8.3333333333333332E-3</v>
      </c>
      <c r="J2420">
        <v>17.55</v>
      </c>
      <c r="K2420" s="4">
        <f>IFERROR(Table2[[#This Row],[Units Produced]]/Table2[[#This Row],[Production Time Hours]],"")</f>
        <v>6.8376068376068373</v>
      </c>
      <c r="L2420">
        <v>41.56</v>
      </c>
      <c r="M2420">
        <v>25.62</v>
      </c>
      <c r="N2420">
        <v>134.79</v>
      </c>
      <c r="O2420">
        <v>4</v>
      </c>
      <c r="P2420">
        <v>2.1</v>
      </c>
      <c r="Q2420">
        <v>2.79</v>
      </c>
      <c r="R2420">
        <v>0.96</v>
      </c>
      <c r="S2420">
        <v>1.9E-2</v>
      </c>
      <c r="U2420">
        <v>1</v>
      </c>
      <c r="V2420">
        <v>19.600000000000001</v>
      </c>
      <c r="W2420">
        <v>41.6</v>
      </c>
    </row>
    <row r="2421" spans="1:23" ht="16.5" x14ac:dyDescent="0.3">
      <c r="A2421" s="3">
        <v>2420</v>
      </c>
      <c r="B2421" s="1">
        <v>46250</v>
      </c>
      <c r="C2421" s="1" t="s">
        <v>63</v>
      </c>
      <c r="D2421" t="s">
        <v>22</v>
      </c>
      <c r="E2421">
        <v>6</v>
      </c>
      <c r="F2421" t="s">
        <v>23</v>
      </c>
      <c r="G2421">
        <v>138</v>
      </c>
      <c r="H2421">
        <v>3</v>
      </c>
      <c r="I2421" s="2">
        <f>IFERROR(Table2[[#This Row],[Defects]]/Table2[[#This Row],[Units Produced]],"")</f>
        <v>2.1739130434782608E-2</v>
      </c>
      <c r="J2421">
        <v>15.68</v>
      </c>
      <c r="K2421" s="4">
        <f>IFERROR(Table2[[#This Row],[Units Produced]]/Table2[[#This Row],[Production Time Hours]],"")</f>
        <v>8.8010204081632661</v>
      </c>
      <c r="L2421">
        <v>36.479999999999997</v>
      </c>
      <c r="M2421">
        <v>22.56</v>
      </c>
      <c r="N2421">
        <v>469.03</v>
      </c>
      <c r="O2421">
        <v>1</v>
      </c>
      <c r="P2421">
        <v>3.73</v>
      </c>
      <c r="Q2421">
        <v>1.1599999999999999</v>
      </c>
      <c r="R2421">
        <v>0.99</v>
      </c>
      <c r="S2421">
        <v>4.9000000000000002E-2</v>
      </c>
      <c r="T2421">
        <v>0.57999999999999996</v>
      </c>
      <c r="U2421">
        <v>1</v>
      </c>
      <c r="V2421">
        <v>22.9</v>
      </c>
      <c r="W2421">
        <v>50.9</v>
      </c>
    </row>
    <row r="2422" spans="1:23" ht="16.5" x14ac:dyDescent="0.3">
      <c r="A2422" s="3">
        <v>2421</v>
      </c>
      <c r="B2422" s="1">
        <v>46251</v>
      </c>
      <c r="C2422" s="1" t="s">
        <v>63</v>
      </c>
      <c r="D2422" t="s">
        <v>26</v>
      </c>
      <c r="E2422">
        <v>15</v>
      </c>
      <c r="F2422" t="s">
        <v>21</v>
      </c>
      <c r="G2422">
        <v>183</v>
      </c>
      <c r="H2422">
        <v>3</v>
      </c>
      <c r="I2422" s="2">
        <f>IFERROR(Table2[[#This Row],[Defects]]/Table2[[#This Row],[Units Produced]],"")</f>
        <v>1.6393442622950821E-2</v>
      </c>
      <c r="J2422">
        <v>19.37</v>
      </c>
      <c r="K2422" s="4">
        <f>IFERROR(Table2[[#This Row],[Units Produced]]/Table2[[#This Row],[Production Time Hours]],"")</f>
        <v>9.4475993804852862</v>
      </c>
      <c r="L2422">
        <v>39.83</v>
      </c>
      <c r="M2422">
        <v>15.43</v>
      </c>
      <c r="N2422">
        <v>269.56</v>
      </c>
      <c r="O2422">
        <v>2</v>
      </c>
      <c r="P2422">
        <v>0.23</v>
      </c>
      <c r="Q2422">
        <v>2.97</v>
      </c>
      <c r="R2422">
        <v>1.9</v>
      </c>
      <c r="S2422">
        <v>2.1000000000000001E-2</v>
      </c>
      <c r="T2422">
        <v>0.28000000000000003</v>
      </c>
      <c r="U2422">
        <v>2</v>
      </c>
      <c r="V2422">
        <v>18.899999999999999</v>
      </c>
      <c r="W2422">
        <v>49.8</v>
      </c>
    </row>
    <row r="2423" spans="1:23" ht="16.5" x14ac:dyDescent="0.3">
      <c r="A2423" s="3">
        <v>2422</v>
      </c>
      <c r="B2423" s="1">
        <v>46252</v>
      </c>
      <c r="C2423" s="1" t="s">
        <v>63</v>
      </c>
      <c r="D2423" t="s">
        <v>20</v>
      </c>
      <c r="E2423">
        <v>3</v>
      </c>
      <c r="F2423" t="s">
        <v>25</v>
      </c>
      <c r="G2423">
        <v>185</v>
      </c>
      <c r="I2423" s="2">
        <f>IFERROR(Table2[[#This Row],[Defects]]/Table2[[#This Row],[Units Produced]],"")</f>
        <v>0</v>
      </c>
      <c r="J2423">
        <v>12.77</v>
      </c>
      <c r="K2423" s="4">
        <f>IFERROR(Table2[[#This Row],[Units Produced]]/Table2[[#This Row],[Production Time Hours]],"")</f>
        <v>14.487079091620988</v>
      </c>
      <c r="L2423">
        <v>48.84</v>
      </c>
      <c r="M2423">
        <v>21.03</v>
      </c>
      <c r="N2423">
        <v>292.45</v>
      </c>
      <c r="O2423">
        <v>2</v>
      </c>
      <c r="P2423">
        <v>2.5499999999999998</v>
      </c>
      <c r="Q2423">
        <v>0.87</v>
      </c>
      <c r="R2423">
        <v>1.35</v>
      </c>
      <c r="S2423">
        <v>4.7E-2</v>
      </c>
      <c r="T2423">
        <v>0.41</v>
      </c>
      <c r="U2423">
        <v>2</v>
      </c>
      <c r="V2423">
        <v>23.4</v>
      </c>
      <c r="W2423">
        <v>57.5</v>
      </c>
    </row>
    <row r="2424" spans="1:23" ht="16.5" x14ac:dyDescent="0.3">
      <c r="A2424" s="3">
        <v>2423</v>
      </c>
      <c r="B2424" s="1">
        <v>46253</v>
      </c>
      <c r="C2424" s="1" t="s">
        <v>63</v>
      </c>
      <c r="D2424" t="s">
        <v>27</v>
      </c>
      <c r="E2424">
        <v>19</v>
      </c>
      <c r="F2424" t="s">
        <v>23</v>
      </c>
      <c r="G2424">
        <v>184</v>
      </c>
      <c r="H2424">
        <v>4</v>
      </c>
      <c r="I2424" s="2">
        <f>IFERROR(Table2[[#This Row],[Defects]]/Table2[[#This Row],[Units Produced]],"")</f>
        <v>2.1739130434782608E-2</v>
      </c>
      <c r="J2424">
        <v>16.309999999999999</v>
      </c>
      <c r="K2424" s="4">
        <f>IFERROR(Table2[[#This Row],[Units Produced]]/Table2[[#This Row],[Production Time Hours]],"")</f>
        <v>11.281422440220725</v>
      </c>
      <c r="L2424">
        <v>41.15</v>
      </c>
      <c r="M2424">
        <v>28.48</v>
      </c>
      <c r="N2424">
        <v>138.84</v>
      </c>
      <c r="O2424">
        <v>4</v>
      </c>
      <c r="Q2424">
        <v>1.26</v>
      </c>
      <c r="R2424">
        <v>1.06</v>
      </c>
      <c r="S2424">
        <v>3.5999999999999997E-2</v>
      </c>
      <c r="T2424">
        <v>0.16</v>
      </c>
      <c r="U2424">
        <v>1</v>
      </c>
      <c r="V2424">
        <v>21.4</v>
      </c>
      <c r="W2424">
        <v>34.799999999999997</v>
      </c>
    </row>
    <row r="2425" spans="1:23" ht="16.5" x14ac:dyDescent="0.3">
      <c r="A2425" s="3">
        <v>2424</v>
      </c>
      <c r="B2425" s="1">
        <v>46254</v>
      </c>
      <c r="C2425" s="1" t="s">
        <v>63</v>
      </c>
      <c r="D2425" t="s">
        <v>22</v>
      </c>
      <c r="E2425">
        <v>6</v>
      </c>
      <c r="F2425" t="s">
        <v>23</v>
      </c>
      <c r="G2425">
        <v>163</v>
      </c>
      <c r="H2425">
        <v>9</v>
      </c>
      <c r="I2425" s="2">
        <f>IFERROR(Table2[[#This Row],[Defects]]/Table2[[#This Row],[Units Produced]],"")</f>
        <v>5.5214723926380369E-2</v>
      </c>
      <c r="J2425">
        <v>20.2</v>
      </c>
      <c r="K2425" s="4">
        <f>IFERROR(Table2[[#This Row],[Units Produced]]/Table2[[#This Row],[Production Time Hours]],"")</f>
        <v>8.0693069306930703</v>
      </c>
      <c r="L2425">
        <v>39.409999999999997</v>
      </c>
      <c r="M2425">
        <v>23.66</v>
      </c>
      <c r="N2425">
        <v>243.59</v>
      </c>
      <c r="O2425">
        <v>1</v>
      </c>
      <c r="P2425">
        <v>1.03</v>
      </c>
      <c r="Q2425">
        <v>0.95</v>
      </c>
      <c r="R2425">
        <v>1.51</v>
      </c>
      <c r="S2425">
        <v>1.0999999999999999E-2</v>
      </c>
      <c r="T2425">
        <v>0.52</v>
      </c>
      <c r="U2425">
        <v>2</v>
      </c>
      <c r="V2425">
        <v>19.3</v>
      </c>
      <c r="W2425">
        <v>33.200000000000003</v>
      </c>
    </row>
    <row r="2426" spans="1:23" ht="16.5" x14ac:dyDescent="0.3">
      <c r="A2426" s="3">
        <v>2425</v>
      </c>
      <c r="B2426" s="1">
        <v>46255</v>
      </c>
      <c r="C2426" s="1" t="s">
        <v>63</v>
      </c>
      <c r="D2426" t="s">
        <v>27</v>
      </c>
      <c r="E2426">
        <v>20</v>
      </c>
      <c r="F2426" t="s">
        <v>23</v>
      </c>
      <c r="G2426">
        <v>68</v>
      </c>
      <c r="H2426">
        <v>4</v>
      </c>
      <c r="I2426" s="2">
        <f>IFERROR(Table2[[#This Row],[Defects]]/Table2[[#This Row],[Units Produced]],"")</f>
        <v>5.8823529411764705E-2</v>
      </c>
      <c r="J2426">
        <v>13.75</v>
      </c>
      <c r="K2426" s="4">
        <f>IFERROR(Table2[[#This Row],[Units Produced]]/Table2[[#This Row],[Production Time Hours]],"")</f>
        <v>4.9454545454545453</v>
      </c>
      <c r="L2426">
        <v>15.44</v>
      </c>
      <c r="M2426">
        <v>20.74</v>
      </c>
      <c r="N2426">
        <v>325.77</v>
      </c>
      <c r="O2426">
        <v>2</v>
      </c>
      <c r="P2426">
        <v>4.47</v>
      </c>
      <c r="Q2426">
        <v>2.97</v>
      </c>
      <c r="R2426">
        <v>0.56999999999999995</v>
      </c>
      <c r="S2426">
        <v>2.9000000000000001E-2</v>
      </c>
      <c r="T2426">
        <v>0.48</v>
      </c>
      <c r="U2426">
        <v>0</v>
      </c>
      <c r="V2426">
        <v>21.6</v>
      </c>
      <c r="W2426">
        <v>49.5</v>
      </c>
    </row>
    <row r="2427" spans="1:23" ht="16.5" x14ac:dyDescent="0.3">
      <c r="A2427" s="3">
        <v>2426</v>
      </c>
      <c r="B2427" s="1">
        <v>46256</v>
      </c>
      <c r="C2427" s="1" t="s">
        <v>63</v>
      </c>
      <c r="D2427" t="s">
        <v>20</v>
      </c>
      <c r="E2427">
        <v>3</v>
      </c>
      <c r="F2427" t="s">
        <v>23</v>
      </c>
      <c r="G2427">
        <v>112</v>
      </c>
      <c r="H2427">
        <v>9</v>
      </c>
      <c r="I2427" s="2">
        <f>IFERROR(Table2[[#This Row],[Defects]]/Table2[[#This Row],[Units Produced]],"")</f>
        <v>8.0357142857142863E-2</v>
      </c>
      <c r="J2427">
        <v>14.92</v>
      </c>
      <c r="K2427" s="4">
        <f>IFERROR(Table2[[#This Row],[Units Produced]]/Table2[[#This Row],[Production Time Hours]],"")</f>
        <v>7.5067024128686324</v>
      </c>
      <c r="L2427">
        <v>24.09</v>
      </c>
      <c r="M2427">
        <v>16</v>
      </c>
      <c r="N2427">
        <v>135.9</v>
      </c>
      <c r="O2427">
        <v>3</v>
      </c>
      <c r="P2427">
        <v>3.61</v>
      </c>
      <c r="Q2427">
        <v>1.28</v>
      </c>
      <c r="R2427">
        <v>1.52</v>
      </c>
      <c r="S2427">
        <v>4.2999999999999997E-2</v>
      </c>
      <c r="T2427">
        <v>0.52</v>
      </c>
      <c r="U2427">
        <v>1</v>
      </c>
      <c r="V2427">
        <v>24.7</v>
      </c>
      <c r="W2427">
        <v>53</v>
      </c>
    </row>
    <row r="2428" spans="1:23" ht="16.5" x14ac:dyDescent="0.3">
      <c r="A2428" s="3">
        <v>2427</v>
      </c>
      <c r="B2428" s="1">
        <v>46257</v>
      </c>
      <c r="C2428" s="1" t="s">
        <v>63</v>
      </c>
      <c r="D2428" t="s">
        <v>26</v>
      </c>
      <c r="E2428">
        <v>15</v>
      </c>
      <c r="F2428" t="s">
        <v>23</v>
      </c>
      <c r="G2428">
        <v>52</v>
      </c>
      <c r="H2428">
        <v>8</v>
      </c>
      <c r="I2428" s="2">
        <f>IFERROR(Table2[[#This Row],[Defects]]/Table2[[#This Row],[Units Produced]],"")</f>
        <v>0.15384615384615385</v>
      </c>
      <c r="J2428">
        <v>15.31</v>
      </c>
      <c r="K2428" s="4">
        <f>IFERROR(Table2[[#This Row],[Units Produced]]/Table2[[#This Row],[Production Time Hours]],"")</f>
        <v>3.3964728935336379</v>
      </c>
      <c r="L2428">
        <v>33.770000000000003</v>
      </c>
      <c r="M2428">
        <v>29.52</v>
      </c>
      <c r="N2428">
        <v>379.71</v>
      </c>
      <c r="O2428">
        <v>2</v>
      </c>
      <c r="P2428">
        <v>3.77</v>
      </c>
      <c r="Q2428">
        <v>2.4300000000000002</v>
      </c>
      <c r="R2428">
        <v>1.69</v>
      </c>
      <c r="S2428">
        <v>1.2999999999999999E-2</v>
      </c>
      <c r="T2428">
        <v>0.45</v>
      </c>
      <c r="U2428">
        <v>0</v>
      </c>
      <c r="V2428">
        <v>23.9</v>
      </c>
      <c r="W2428">
        <v>41.3</v>
      </c>
    </row>
    <row r="2429" spans="1:23" ht="16.5" x14ac:dyDescent="0.3">
      <c r="A2429" s="3">
        <v>2428</v>
      </c>
      <c r="B2429" s="1">
        <v>46258</v>
      </c>
      <c r="C2429" s="1" t="s">
        <v>63</v>
      </c>
      <c r="D2429" t="s">
        <v>27</v>
      </c>
      <c r="E2429">
        <v>17</v>
      </c>
      <c r="F2429" t="s">
        <v>25</v>
      </c>
      <c r="G2429">
        <v>62</v>
      </c>
      <c r="I2429" s="2">
        <f>IFERROR(Table2[[#This Row],[Defects]]/Table2[[#This Row],[Units Produced]],"")</f>
        <v>0</v>
      </c>
      <c r="J2429">
        <v>22.37</v>
      </c>
      <c r="K2429" s="4">
        <f>IFERROR(Table2[[#This Row],[Units Produced]]/Table2[[#This Row],[Production Time Hours]],"")</f>
        <v>2.7715690657130083</v>
      </c>
      <c r="L2429">
        <v>21.83</v>
      </c>
      <c r="M2429">
        <v>18.47</v>
      </c>
      <c r="N2429">
        <v>359.22</v>
      </c>
      <c r="O2429">
        <v>2</v>
      </c>
      <c r="P2429">
        <v>3.42</v>
      </c>
      <c r="Q2429">
        <v>0.47</v>
      </c>
      <c r="R2429">
        <v>2.38</v>
      </c>
      <c r="S2429">
        <v>3.4000000000000002E-2</v>
      </c>
      <c r="T2429">
        <v>0.45</v>
      </c>
      <c r="U2429">
        <v>1</v>
      </c>
      <c r="V2429">
        <v>24.9</v>
      </c>
      <c r="W2429">
        <v>43</v>
      </c>
    </row>
    <row r="2430" spans="1:23" ht="16.5" x14ac:dyDescent="0.3">
      <c r="A2430" s="3">
        <v>2429</v>
      </c>
      <c r="B2430" s="1">
        <v>46259</v>
      </c>
      <c r="C2430" s="1" t="s">
        <v>63</v>
      </c>
      <c r="D2430" t="s">
        <v>24</v>
      </c>
      <c r="E2430">
        <v>12</v>
      </c>
      <c r="F2430" t="s">
        <v>25</v>
      </c>
      <c r="G2430">
        <v>144</v>
      </c>
      <c r="H2430">
        <v>9</v>
      </c>
      <c r="I2430" s="2">
        <f>IFERROR(Table2[[#This Row],[Defects]]/Table2[[#This Row],[Units Produced]],"")</f>
        <v>6.25E-2</v>
      </c>
      <c r="J2430">
        <v>11.46</v>
      </c>
      <c r="K2430" s="4">
        <f>IFERROR(Table2[[#This Row],[Units Produced]]/Table2[[#This Row],[Production Time Hours]],"")</f>
        <v>12.56544502617801</v>
      </c>
      <c r="L2430">
        <v>36.159999999999997</v>
      </c>
      <c r="M2430">
        <v>24.98</v>
      </c>
      <c r="N2430">
        <v>332.03</v>
      </c>
      <c r="O2430">
        <v>3</v>
      </c>
      <c r="P2430">
        <v>1.54</v>
      </c>
      <c r="Q2430">
        <v>0.28999999999999998</v>
      </c>
      <c r="R2430">
        <v>1.88</v>
      </c>
      <c r="S2430">
        <v>2.3E-2</v>
      </c>
      <c r="T2430">
        <v>1.63</v>
      </c>
      <c r="U2430">
        <v>2</v>
      </c>
      <c r="V2430">
        <v>20.3</v>
      </c>
      <c r="W2430">
        <v>58.3</v>
      </c>
    </row>
    <row r="2431" spans="1:23" ht="16.5" x14ac:dyDescent="0.3">
      <c r="A2431" s="3">
        <v>2430</v>
      </c>
      <c r="B2431" s="1">
        <v>46260</v>
      </c>
      <c r="C2431" s="1" t="s">
        <v>63</v>
      </c>
      <c r="D2431" t="s">
        <v>22</v>
      </c>
      <c r="E2431">
        <v>7</v>
      </c>
      <c r="F2431" t="s">
        <v>21</v>
      </c>
      <c r="G2431">
        <v>196</v>
      </c>
      <c r="H2431">
        <v>9</v>
      </c>
      <c r="I2431" s="2">
        <f>IFERROR(Table2[[#This Row],[Defects]]/Table2[[#This Row],[Units Produced]],"")</f>
        <v>4.5918367346938778E-2</v>
      </c>
      <c r="J2431">
        <v>3.08</v>
      </c>
      <c r="K2431" s="4">
        <f>IFERROR(Table2[[#This Row],[Units Produced]]/Table2[[#This Row],[Production Time Hours]],"")</f>
        <v>63.636363636363633</v>
      </c>
      <c r="L2431">
        <v>20.51</v>
      </c>
      <c r="M2431">
        <v>23.9</v>
      </c>
      <c r="N2431">
        <v>249.73</v>
      </c>
      <c r="O2431">
        <v>3</v>
      </c>
      <c r="P2431">
        <v>0.15</v>
      </c>
      <c r="Q2431">
        <v>2.69</v>
      </c>
      <c r="R2431">
        <v>1.41</v>
      </c>
      <c r="S2431">
        <v>1.7999999999999999E-2</v>
      </c>
      <c r="T2431">
        <v>1.46</v>
      </c>
      <c r="U2431">
        <v>1</v>
      </c>
      <c r="V2431">
        <v>24.9</v>
      </c>
      <c r="W2431">
        <v>50.7</v>
      </c>
    </row>
    <row r="2432" spans="1:23" ht="16.5" x14ac:dyDescent="0.3">
      <c r="A2432" s="3">
        <v>2431</v>
      </c>
      <c r="B2432" s="1">
        <v>46261</v>
      </c>
      <c r="C2432" s="1" t="s">
        <v>63</v>
      </c>
      <c r="D2432" t="s">
        <v>22</v>
      </c>
      <c r="E2432">
        <v>6</v>
      </c>
      <c r="F2432" t="s">
        <v>21</v>
      </c>
      <c r="G2432">
        <v>68</v>
      </c>
      <c r="H2432">
        <v>7</v>
      </c>
      <c r="I2432" s="2">
        <f>IFERROR(Table2[[#This Row],[Defects]]/Table2[[#This Row],[Units Produced]],"")</f>
        <v>0.10294117647058823</v>
      </c>
      <c r="J2432">
        <v>21.03</v>
      </c>
      <c r="K2432" s="4">
        <f>IFERROR(Table2[[#This Row],[Units Produced]]/Table2[[#This Row],[Production Time Hours]],"")</f>
        <v>3.2334759866856868</v>
      </c>
      <c r="L2432">
        <v>22.71</v>
      </c>
      <c r="M2432">
        <v>17.5</v>
      </c>
      <c r="N2432">
        <v>251.85</v>
      </c>
      <c r="O2432">
        <v>2</v>
      </c>
      <c r="P2432">
        <v>2.99</v>
      </c>
      <c r="Q2432">
        <v>1.19</v>
      </c>
      <c r="R2432">
        <v>1.61</v>
      </c>
      <c r="S2432">
        <v>3.1E-2</v>
      </c>
      <c r="T2432">
        <v>1.37</v>
      </c>
      <c r="U2432">
        <v>1</v>
      </c>
      <c r="V2432">
        <v>20.8</v>
      </c>
      <c r="W2432">
        <v>32.6</v>
      </c>
    </row>
    <row r="2433" spans="1:23" ht="16.5" x14ac:dyDescent="0.3">
      <c r="A2433" s="3">
        <v>2432</v>
      </c>
      <c r="B2433" s="1">
        <v>46262</v>
      </c>
      <c r="C2433" s="1" t="s">
        <v>63</v>
      </c>
      <c r="D2433" t="s">
        <v>26</v>
      </c>
      <c r="E2433">
        <v>13</v>
      </c>
      <c r="F2433" t="s">
        <v>21</v>
      </c>
      <c r="G2433">
        <v>67</v>
      </c>
      <c r="I2433" s="2">
        <f>IFERROR(Table2[[#This Row],[Defects]]/Table2[[#This Row],[Units Produced]],"")</f>
        <v>0</v>
      </c>
      <c r="J2433">
        <v>2.29</v>
      </c>
      <c r="K2433" s="4">
        <f>IFERROR(Table2[[#This Row],[Units Produced]]/Table2[[#This Row],[Production Time Hours]],"")</f>
        <v>29.257641921397379</v>
      </c>
      <c r="L2433">
        <v>11.33</v>
      </c>
      <c r="M2433">
        <v>18.14</v>
      </c>
      <c r="N2433">
        <v>448</v>
      </c>
      <c r="O2433">
        <v>1</v>
      </c>
      <c r="P2433">
        <v>1.65</v>
      </c>
      <c r="Q2433">
        <v>2.15</v>
      </c>
      <c r="R2433">
        <v>2.46</v>
      </c>
      <c r="S2433">
        <v>4.2000000000000003E-2</v>
      </c>
      <c r="T2433">
        <v>0.48</v>
      </c>
      <c r="U2433">
        <v>0</v>
      </c>
      <c r="V2433">
        <v>21.7</v>
      </c>
      <c r="W2433">
        <v>46.8</v>
      </c>
    </row>
    <row r="2434" spans="1:23" ht="16.5" x14ac:dyDescent="0.3">
      <c r="A2434" s="3">
        <v>2433</v>
      </c>
      <c r="B2434" s="1">
        <v>46263</v>
      </c>
      <c r="C2434" s="1" t="s">
        <v>63</v>
      </c>
      <c r="D2434" t="s">
        <v>26</v>
      </c>
      <c r="E2434">
        <v>16</v>
      </c>
      <c r="F2434" t="s">
        <v>25</v>
      </c>
      <c r="G2434">
        <v>114</v>
      </c>
      <c r="H2434">
        <v>1</v>
      </c>
      <c r="I2434" s="2">
        <f>IFERROR(Table2[[#This Row],[Defects]]/Table2[[#This Row],[Units Produced]],"")</f>
        <v>8.771929824561403E-3</v>
      </c>
      <c r="J2434">
        <v>50</v>
      </c>
      <c r="K2434" s="4">
        <f>IFERROR(Table2[[#This Row],[Units Produced]]/Table2[[#This Row],[Production Time Hours]],"")</f>
        <v>2.2799999999999998</v>
      </c>
      <c r="L2434">
        <v>19.260000000000002</v>
      </c>
      <c r="M2434">
        <v>29.1</v>
      </c>
      <c r="N2434">
        <v>113.57</v>
      </c>
      <c r="O2434">
        <v>1</v>
      </c>
      <c r="Q2434">
        <v>1.27</v>
      </c>
      <c r="R2434">
        <v>0.81</v>
      </c>
      <c r="S2434">
        <v>4.1000000000000002E-2</v>
      </c>
      <c r="T2434">
        <v>1.2</v>
      </c>
      <c r="U2434">
        <v>1</v>
      </c>
      <c r="V2434">
        <v>22.5</v>
      </c>
      <c r="W2434">
        <v>34.1</v>
      </c>
    </row>
    <row r="2435" spans="1:23" ht="16.5" x14ac:dyDescent="0.3">
      <c r="A2435" s="3">
        <v>2434</v>
      </c>
      <c r="B2435" s="1">
        <v>46264</v>
      </c>
      <c r="C2435" s="1" t="s">
        <v>63</v>
      </c>
      <c r="D2435" t="s">
        <v>22</v>
      </c>
      <c r="E2435">
        <v>7</v>
      </c>
      <c r="F2435" t="s">
        <v>21</v>
      </c>
      <c r="G2435">
        <v>177</v>
      </c>
      <c r="H2435">
        <v>5</v>
      </c>
      <c r="I2435" s="2">
        <f>IFERROR(Table2[[#This Row],[Defects]]/Table2[[#This Row],[Units Produced]],"")</f>
        <v>2.8248587570621469E-2</v>
      </c>
      <c r="J2435">
        <v>5.49</v>
      </c>
      <c r="K2435" s="4">
        <f>IFERROR(Table2[[#This Row],[Units Produced]]/Table2[[#This Row],[Production Time Hours]],"")</f>
        <v>32.240437158469945</v>
      </c>
      <c r="L2435">
        <v>30.46</v>
      </c>
      <c r="M2435">
        <v>29.95</v>
      </c>
      <c r="N2435">
        <v>404.28</v>
      </c>
      <c r="O2435">
        <v>2</v>
      </c>
      <c r="P2435">
        <v>3.39</v>
      </c>
      <c r="Q2435">
        <v>2.44</v>
      </c>
      <c r="R2435">
        <v>1.82</v>
      </c>
      <c r="S2435">
        <v>1.7000000000000001E-2</v>
      </c>
      <c r="T2435">
        <v>1.5</v>
      </c>
      <c r="U2435">
        <v>0</v>
      </c>
      <c r="V2435">
        <v>24.6</v>
      </c>
      <c r="W2435">
        <v>50.5</v>
      </c>
    </row>
    <row r="2436" spans="1:23" ht="16.5" x14ac:dyDescent="0.3">
      <c r="A2436" s="3">
        <v>2435</v>
      </c>
      <c r="B2436" s="1">
        <v>46265</v>
      </c>
      <c r="C2436" s="1" t="s">
        <v>63</v>
      </c>
      <c r="D2436" t="s">
        <v>20</v>
      </c>
      <c r="E2436">
        <v>1</v>
      </c>
      <c r="F2436" t="s">
        <v>25</v>
      </c>
      <c r="G2436">
        <v>142</v>
      </c>
      <c r="H2436">
        <v>6</v>
      </c>
      <c r="I2436" s="2">
        <f>IFERROR(Table2[[#This Row],[Defects]]/Table2[[#This Row],[Units Produced]],"")</f>
        <v>4.2253521126760563E-2</v>
      </c>
      <c r="J2436">
        <v>2.69</v>
      </c>
      <c r="K2436" s="4">
        <f>IFERROR(Table2[[#This Row],[Units Produced]]/Table2[[#This Row],[Production Time Hours]],"")</f>
        <v>52.788104089219331</v>
      </c>
      <c r="L2436">
        <v>35.369999999999997</v>
      </c>
      <c r="M2436">
        <v>20.5</v>
      </c>
      <c r="N2436">
        <v>175.96</v>
      </c>
      <c r="O2436">
        <v>3</v>
      </c>
      <c r="P2436">
        <v>1.77</v>
      </c>
      <c r="R2436">
        <v>1.97</v>
      </c>
      <c r="S2436">
        <v>2.4E-2</v>
      </c>
      <c r="T2436">
        <v>0.42</v>
      </c>
      <c r="U2436">
        <v>2</v>
      </c>
      <c r="V2436">
        <v>23.7</v>
      </c>
      <c r="W2436">
        <v>51.3</v>
      </c>
    </row>
    <row r="2437" spans="1:23" ht="16.5" x14ac:dyDescent="0.3">
      <c r="A2437" s="3">
        <v>2436</v>
      </c>
      <c r="B2437" s="1">
        <v>46266</v>
      </c>
      <c r="C2437" s="1" t="s">
        <v>64</v>
      </c>
      <c r="D2437" t="s">
        <v>27</v>
      </c>
      <c r="E2437">
        <v>18</v>
      </c>
      <c r="F2437" t="s">
        <v>25</v>
      </c>
      <c r="G2437">
        <v>97</v>
      </c>
      <c r="H2437">
        <v>8</v>
      </c>
      <c r="I2437" s="2">
        <f>IFERROR(Table2[[#This Row],[Defects]]/Table2[[#This Row],[Units Produced]],"")</f>
        <v>8.247422680412371E-2</v>
      </c>
      <c r="J2437">
        <v>13</v>
      </c>
      <c r="K2437" s="4">
        <f>IFERROR(Table2[[#This Row],[Units Produced]]/Table2[[#This Row],[Production Time Hours]],"")</f>
        <v>7.4615384615384617</v>
      </c>
      <c r="L2437">
        <v>27.66</v>
      </c>
      <c r="M2437">
        <v>22.5</v>
      </c>
      <c r="N2437">
        <v>408.66</v>
      </c>
      <c r="O2437">
        <v>4</v>
      </c>
      <c r="P2437">
        <v>4.88</v>
      </c>
      <c r="Q2437">
        <v>2.17</v>
      </c>
      <c r="R2437">
        <v>1.28</v>
      </c>
      <c r="S2437">
        <v>2.4E-2</v>
      </c>
      <c r="T2437">
        <v>0.84</v>
      </c>
      <c r="U2437">
        <v>2</v>
      </c>
      <c r="V2437">
        <v>23.2</v>
      </c>
      <c r="W2437">
        <v>52.6</v>
      </c>
    </row>
    <row r="2438" spans="1:23" ht="16.5" x14ac:dyDescent="0.3">
      <c r="A2438" s="3">
        <v>2437</v>
      </c>
      <c r="B2438" s="1">
        <v>46267</v>
      </c>
      <c r="C2438" s="1" t="s">
        <v>64</v>
      </c>
      <c r="D2438" t="s">
        <v>22</v>
      </c>
      <c r="E2438">
        <v>6</v>
      </c>
      <c r="F2438" t="s">
        <v>25</v>
      </c>
      <c r="G2438">
        <v>189</v>
      </c>
      <c r="I2438" s="2">
        <f>IFERROR(Table2[[#This Row],[Defects]]/Table2[[#This Row],[Units Produced]],"")</f>
        <v>0</v>
      </c>
      <c r="J2438">
        <v>21.15</v>
      </c>
      <c r="K2438" s="4">
        <f>IFERROR(Table2[[#This Row],[Units Produced]]/Table2[[#This Row],[Production Time Hours]],"")</f>
        <v>8.9361702127659584</v>
      </c>
      <c r="L2438">
        <v>23.62</v>
      </c>
      <c r="M2438">
        <v>22.79</v>
      </c>
      <c r="N2438">
        <v>295.26</v>
      </c>
      <c r="O2438">
        <v>3</v>
      </c>
      <c r="P2438">
        <v>4.53</v>
      </c>
      <c r="Q2438">
        <v>2.29</v>
      </c>
      <c r="R2438">
        <v>1.04</v>
      </c>
      <c r="S2438">
        <v>4.2999999999999997E-2</v>
      </c>
      <c r="T2438">
        <v>1.1499999999999999</v>
      </c>
      <c r="U2438">
        <v>1</v>
      </c>
      <c r="V2438">
        <v>20.100000000000001</v>
      </c>
      <c r="W2438">
        <v>57.3</v>
      </c>
    </row>
    <row r="2439" spans="1:23" ht="16.5" x14ac:dyDescent="0.3">
      <c r="A2439" s="3">
        <v>2438</v>
      </c>
      <c r="B2439" s="1">
        <v>46268</v>
      </c>
      <c r="C2439" s="1" t="s">
        <v>64</v>
      </c>
      <c r="D2439" t="s">
        <v>26</v>
      </c>
      <c r="E2439">
        <v>15</v>
      </c>
      <c r="F2439" t="s">
        <v>23</v>
      </c>
      <c r="G2439">
        <v>119</v>
      </c>
      <c r="H2439">
        <v>9</v>
      </c>
      <c r="I2439" s="2">
        <f>IFERROR(Table2[[#This Row],[Defects]]/Table2[[#This Row],[Units Produced]],"")</f>
        <v>7.5630252100840331E-2</v>
      </c>
      <c r="J2439">
        <v>6.61</v>
      </c>
      <c r="K2439" s="4">
        <f>IFERROR(Table2[[#This Row],[Units Produced]]/Table2[[#This Row],[Production Time Hours]],"")</f>
        <v>18.003025718608168</v>
      </c>
      <c r="L2439">
        <v>32.6</v>
      </c>
      <c r="M2439">
        <v>16.89</v>
      </c>
      <c r="N2439">
        <v>244.35</v>
      </c>
      <c r="O2439">
        <v>3</v>
      </c>
      <c r="P2439">
        <v>0.22</v>
      </c>
      <c r="Q2439">
        <v>0.52</v>
      </c>
      <c r="R2439">
        <v>1.0900000000000001</v>
      </c>
      <c r="S2439">
        <v>0.03</v>
      </c>
      <c r="T2439">
        <v>0.5</v>
      </c>
      <c r="U2439">
        <v>1</v>
      </c>
      <c r="V2439">
        <v>21.8</v>
      </c>
      <c r="W2439">
        <v>35.299999999999997</v>
      </c>
    </row>
    <row r="2440" spans="1:23" ht="16.5" x14ac:dyDescent="0.3">
      <c r="A2440" s="3">
        <v>2439</v>
      </c>
      <c r="B2440" s="1">
        <v>46269</v>
      </c>
      <c r="C2440" s="1" t="s">
        <v>64</v>
      </c>
      <c r="D2440" t="s">
        <v>22</v>
      </c>
      <c r="E2440">
        <v>7</v>
      </c>
      <c r="F2440" t="s">
        <v>21</v>
      </c>
      <c r="G2440">
        <v>196</v>
      </c>
      <c r="H2440">
        <v>0</v>
      </c>
      <c r="I2440" s="2">
        <f>IFERROR(Table2[[#This Row],[Defects]]/Table2[[#This Row],[Units Produced]],"")</f>
        <v>0</v>
      </c>
      <c r="J2440">
        <v>2.15</v>
      </c>
      <c r="K2440" s="4">
        <f>IFERROR(Table2[[#This Row],[Units Produced]]/Table2[[#This Row],[Production Time Hours]],"")</f>
        <v>91.162790697674424</v>
      </c>
      <c r="L2440">
        <v>12.51</v>
      </c>
      <c r="M2440">
        <v>29.61</v>
      </c>
      <c r="N2440">
        <v>213.92</v>
      </c>
      <c r="O2440">
        <v>4</v>
      </c>
      <c r="P2440">
        <v>0.52</v>
      </c>
      <c r="Q2440">
        <v>1.06</v>
      </c>
      <c r="R2440">
        <v>1.24</v>
      </c>
      <c r="S2440">
        <v>2.5000000000000001E-2</v>
      </c>
      <c r="T2440">
        <v>1.46</v>
      </c>
      <c r="U2440">
        <v>2</v>
      </c>
      <c r="V2440">
        <v>23.3</v>
      </c>
      <c r="W2440">
        <v>48</v>
      </c>
    </row>
    <row r="2441" spans="1:23" ht="16.5" x14ac:dyDescent="0.3">
      <c r="A2441" s="3">
        <v>2440</v>
      </c>
      <c r="B2441" s="1">
        <v>46270</v>
      </c>
      <c r="C2441" s="1" t="s">
        <v>64</v>
      </c>
      <c r="D2441" t="s">
        <v>24</v>
      </c>
      <c r="E2441">
        <v>10</v>
      </c>
      <c r="F2441" t="s">
        <v>25</v>
      </c>
      <c r="G2441">
        <v>87</v>
      </c>
      <c r="H2441">
        <v>0</v>
      </c>
      <c r="I2441" s="2">
        <f>IFERROR(Table2[[#This Row],[Defects]]/Table2[[#This Row],[Units Produced]],"")</f>
        <v>0</v>
      </c>
      <c r="J2441">
        <v>6.8</v>
      </c>
      <c r="K2441" s="4">
        <f>IFERROR(Table2[[#This Row],[Units Produced]]/Table2[[#This Row],[Production Time Hours]],"")</f>
        <v>12.794117647058824</v>
      </c>
      <c r="L2441">
        <v>20.93</v>
      </c>
      <c r="M2441">
        <v>19.59</v>
      </c>
      <c r="N2441">
        <v>293.70999999999998</v>
      </c>
      <c r="O2441">
        <v>1</v>
      </c>
      <c r="P2441">
        <v>2.76</v>
      </c>
      <c r="Q2441">
        <v>0.95</v>
      </c>
      <c r="R2441">
        <v>0.94</v>
      </c>
      <c r="S2441">
        <v>4.2000000000000003E-2</v>
      </c>
      <c r="T2441">
        <v>1.1599999999999999</v>
      </c>
      <c r="U2441">
        <v>0</v>
      </c>
      <c r="V2441">
        <v>22.1</v>
      </c>
      <c r="W2441">
        <v>55.4</v>
      </c>
    </row>
    <row r="2442" spans="1:23" ht="16.5" x14ac:dyDescent="0.3">
      <c r="A2442" s="3">
        <v>2441</v>
      </c>
      <c r="B2442" s="1">
        <v>46271</v>
      </c>
      <c r="C2442" s="1" t="s">
        <v>64</v>
      </c>
      <c r="D2442" t="s">
        <v>24</v>
      </c>
      <c r="E2442">
        <v>9</v>
      </c>
      <c r="F2442" t="s">
        <v>25</v>
      </c>
      <c r="G2442">
        <v>74</v>
      </c>
      <c r="H2442">
        <v>2</v>
      </c>
      <c r="I2442" s="2">
        <f>IFERROR(Table2[[#This Row],[Defects]]/Table2[[#This Row],[Units Produced]],"")</f>
        <v>2.7027027027027029E-2</v>
      </c>
      <c r="J2442">
        <v>7.68</v>
      </c>
      <c r="K2442" s="4">
        <f>IFERROR(Table2[[#This Row],[Units Produced]]/Table2[[#This Row],[Production Time Hours]],"")</f>
        <v>9.6354166666666679</v>
      </c>
      <c r="L2442">
        <v>25.44</v>
      </c>
      <c r="M2442">
        <v>21.58</v>
      </c>
      <c r="N2442">
        <v>383.59</v>
      </c>
      <c r="O2442">
        <v>3</v>
      </c>
      <c r="P2442">
        <v>0.14000000000000001</v>
      </c>
      <c r="Q2442">
        <v>1.85</v>
      </c>
      <c r="R2442">
        <v>1.28</v>
      </c>
      <c r="S2442">
        <v>4.5999999999999999E-2</v>
      </c>
      <c r="T2442">
        <v>0.61</v>
      </c>
      <c r="U2442">
        <v>2</v>
      </c>
      <c r="V2442">
        <v>19.3</v>
      </c>
      <c r="W2442">
        <v>40.5</v>
      </c>
    </row>
    <row r="2443" spans="1:23" ht="16.5" x14ac:dyDescent="0.3">
      <c r="A2443" s="3">
        <v>2442</v>
      </c>
      <c r="B2443" s="1">
        <v>46272</v>
      </c>
      <c r="C2443" s="1" t="s">
        <v>64</v>
      </c>
      <c r="D2443" t="s">
        <v>22</v>
      </c>
      <c r="E2443">
        <v>8</v>
      </c>
      <c r="F2443" t="s">
        <v>21</v>
      </c>
      <c r="G2443">
        <v>61</v>
      </c>
      <c r="H2443">
        <v>9</v>
      </c>
      <c r="I2443" s="2">
        <f>IFERROR(Table2[[#This Row],[Defects]]/Table2[[#This Row],[Units Produced]],"")</f>
        <v>0.14754098360655737</v>
      </c>
      <c r="J2443">
        <v>20.91</v>
      </c>
      <c r="K2443" s="4">
        <f>IFERROR(Table2[[#This Row],[Units Produced]]/Table2[[#This Row],[Production Time Hours]],"")</f>
        <v>2.9172644667623149</v>
      </c>
      <c r="L2443">
        <v>29.2</v>
      </c>
      <c r="M2443">
        <v>28.22</v>
      </c>
      <c r="N2443">
        <v>321.25</v>
      </c>
      <c r="O2443">
        <v>4</v>
      </c>
      <c r="P2443">
        <v>2.23</v>
      </c>
      <c r="Q2443">
        <v>0.15</v>
      </c>
      <c r="R2443">
        <v>2.02</v>
      </c>
      <c r="S2443">
        <v>2.3E-2</v>
      </c>
      <c r="T2443">
        <v>0.73</v>
      </c>
      <c r="U2443">
        <v>2</v>
      </c>
      <c r="V2443">
        <v>22.1</v>
      </c>
      <c r="W2443">
        <v>55.4</v>
      </c>
    </row>
    <row r="2444" spans="1:23" ht="16.5" x14ac:dyDescent="0.3">
      <c r="A2444" s="3">
        <v>2443</v>
      </c>
      <c r="B2444" s="1">
        <v>46273</v>
      </c>
      <c r="C2444" s="1" t="s">
        <v>64</v>
      </c>
      <c r="D2444" t="s">
        <v>27</v>
      </c>
      <c r="E2444">
        <v>19</v>
      </c>
      <c r="F2444" t="s">
        <v>21</v>
      </c>
      <c r="G2444">
        <v>112</v>
      </c>
      <c r="H2444">
        <v>3</v>
      </c>
      <c r="I2444" s="2">
        <f>IFERROR(Table2[[#This Row],[Defects]]/Table2[[#This Row],[Units Produced]],"")</f>
        <v>2.6785714285714284E-2</v>
      </c>
      <c r="J2444">
        <v>16.12</v>
      </c>
      <c r="K2444" s="4">
        <f>IFERROR(Table2[[#This Row],[Units Produced]]/Table2[[#This Row],[Production Time Hours]],"")</f>
        <v>6.9478908188585606</v>
      </c>
      <c r="L2444">
        <v>42.29</v>
      </c>
      <c r="M2444">
        <v>25.54</v>
      </c>
      <c r="N2444">
        <v>355.81</v>
      </c>
      <c r="O2444">
        <v>4</v>
      </c>
      <c r="P2444">
        <v>2.02</v>
      </c>
      <c r="Q2444">
        <v>0.48</v>
      </c>
      <c r="R2444">
        <v>1.69</v>
      </c>
      <c r="S2444">
        <v>4.9000000000000002E-2</v>
      </c>
      <c r="T2444">
        <v>0.73</v>
      </c>
      <c r="U2444">
        <v>2</v>
      </c>
      <c r="V2444">
        <v>22.4</v>
      </c>
      <c r="W2444">
        <v>44.5</v>
      </c>
    </row>
    <row r="2445" spans="1:23" ht="16.5" x14ac:dyDescent="0.3">
      <c r="A2445" s="3">
        <v>2444</v>
      </c>
      <c r="B2445" s="1">
        <v>46274</v>
      </c>
      <c r="C2445" s="1" t="s">
        <v>64</v>
      </c>
      <c r="D2445" t="s">
        <v>24</v>
      </c>
      <c r="E2445">
        <v>9</v>
      </c>
      <c r="F2445" t="s">
        <v>25</v>
      </c>
      <c r="G2445">
        <v>183</v>
      </c>
      <c r="I2445" s="2">
        <f>IFERROR(Table2[[#This Row],[Defects]]/Table2[[#This Row],[Units Produced]],"")</f>
        <v>0</v>
      </c>
      <c r="J2445">
        <v>4.41</v>
      </c>
      <c r="K2445" s="4">
        <f>IFERROR(Table2[[#This Row],[Units Produced]]/Table2[[#This Row],[Production Time Hours]],"")</f>
        <v>41.496598639455783</v>
      </c>
      <c r="L2445">
        <v>40.14</v>
      </c>
      <c r="M2445">
        <v>19.440000000000001</v>
      </c>
      <c r="N2445">
        <v>474.11</v>
      </c>
      <c r="O2445">
        <v>4</v>
      </c>
      <c r="P2445">
        <v>3.27</v>
      </c>
      <c r="R2445">
        <v>2</v>
      </c>
      <c r="S2445">
        <v>3.1E-2</v>
      </c>
      <c r="U2445">
        <v>0</v>
      </c>
      <c r="V2445">
        <v>21.7</v>
      </c>
      <c r="W2445">
        <v>52.4</v>
      </c>
    </row>
    <row r="2446" spans="1:23" ht="16.5" x14ac:dyDescent="0.3">
      <c r="A2446" s="3">
        <v>2445</v>
      </c>
      <c r="B2446" s="1">
        <v>46275</v>
      </c>
      <c r="C2446" s="1" t="s">
        <v>64</v>
      </c>
      <c r="D2446" t="s">
        <v>20</v>
      </c>
      <c r="E2446">
        <v>4</v>
      </c>
      <c r="F2446" t="s">
        <v>21</v>
      </c>
      <c r="G2446">
        <v>161</v>
      </c>
      <c r="H2446">
        <v>9</v>
      </c>
      <c r="I2446" s="2">
        <f>IFERROR(Table2[[#This Row],[Defects]]/Table2[[#This Row],[Units Produced]],"")</f>
        <v>5.5900621118012424E-2</v>
      </c>
      <c r="J2446">
        <v>7.66</v>
      </c>
      <c r="K2446" s="4">
        <f>IFERROR(Table2[[#This Row],[Units Produced]]/Table2[[#This Row],[Production Time Hours]],"")</f>
        <v>21.018276762402088</v>
      </c>
      <c r="L2446">
        <v>28.9</v>
      </c>
      <c r="M2446">
        <v>15.95</v>
      </c>
      <c r="N2446">
        <v>348.63</v>
      </c>
      <c r="O2446">
        <v>3</v>
      </c>
      <c r="P2446">
        <v>2.2000000000000002</v>
      </c>
      <c r="Q2446">
        <v>1.17</v>
      </c>
      <c r="R2446">
        <v>2.4</v>
      </c>
      <c r="S2446">
        <v>1.2E-2</v>
      </c>
      <c r="T2446">
        <v>1.0900000000000001</v>
      </c>
      <c r="U2446">
        <v>1</v>
      </c>
      <c r="V2446">
        <v>22.8</v>
      </c>
      <c r="W2446">
        <v>34.6</v>
      </c>
    </row>
    <row r="2447" spans="1:23" ht="16.5" x14ac:dyDescent="0.3">
      <c r="A2447" s="3">
        <v>2446</v>
      </c>
      <c r="B2447" s="1">
        <v>46276</v>
      </c>
      <c r="C2447" s="1" t="s">
        <v>64</v>
      </c>
      <c r="D2447" t="s">
        <v>20</v>
      </c>
      <c r="E2447">
        <v>1</v>
      </c>
      <c r="F2447" t="s">
        <v>23</v>
      </c>
      <c r="G2447">
        <v>179</v>
      </c>
      <c r="H2447">
        <v>8</v>
      </c>
      <c r="I2447" s="2">
        <f>IFERROR(Table2[[#This Row],[Defects]]/Table2[[#This Row],[Units Produced]],"")</f>
        <v>4.4692737430167599E-2</v>
      </c>
      <c r="J2447">
        <v>15.49</v>
      </c>
      <c r="K2447" s="4">
        <f>IFERROR(Table2[[#This Row],[Units Produced]]/Table2[[#This Row],[Production Time Hours]],"")</f>
        <v>11.555842479018722</v>
      </c>
      <c r="L2447">
        <v>29.69</v>
      </c>
      <c r="M2447">
        <v>17.03</v>
      </c>
      <c r="N2447">
        <v>334.89</v>
      </c>
      <c r="O2447">
        <v>1</v>
      </c>
      <c r="P2447">
        <v>0.75</v>
      </c>
      <c r="Q2447">
        <v>1.32</v>
      </c>
      <c r="R2447">
        <v>0.99</v>
      </c>
      <c r="S2447">
        <v>2.5000000000000001E-2</v>
      </c>
      <c r="U2447">
        <v>2</v>
      </c>
      <c r="V2447">
        <v>21.3</v>
      </c>
      <c r="W2447">
        <v>58</v>
      </c>
    </row>
    <row r="2448" spans="1:23" ht="16.5" x14ac:dyDescent="0.3">
      <c r="A2448" s="3">
        <v>2447</v>
      </c>
      <c r="B2448" s="1">
        <v>46277</v>
      </c>
      <c r="C2448" s="1" t="s">
        <v>64</v>
      </c>
      <c r="D2448" t="s">
        <v>26</v>
      </c>
      <c r="E2448">
        <v>15</v>
      </c>
      <c r="F2448" t="s">
        <v>21</v>
      </c>
      <c r="G2448">
        <v>194</v>
      </c>
      <c r="H2448">
        <v>1</v>
      </c>
      <c r="I2448" s="2">
        <f>IFERROR(Table2[[#This Row],[Defects]]/Table2[[#This Row],[Units Produced]],"")</f>
        <v>5.1546391752577319E-3</v>
      </c>
      <c r="J2448">
        <v>2.23</v>
      </c>
      <c r="K2448" s="4">
        <f>IFERROR(Table2[[#This Row],[Units Produced]]/Table2[[#This Row],[Production Time Hours]],"")</f>
        <v>86.995515695067269</v>
      </c>
      <c r="L2448">
        <v>38.090000000000003</v>
      </c>
      <c r="M2448">
        <v>20.86</v>
      </c>
      <c r="N2448">
        <v>250.32</v>
      </c>
      <c r="O2448">
        <v>3</v>
      </c>
      <c r="P2448">
        <v>0.9</v>
      </c>
      <c r="Q2448">
        <v>0.54</v>
      </c>
      <c r="R2448">
        <v>1.1599999999999999</v>
      </c>
      <c r="S2448">
        <v>3.2000000000000001E-2</v>
      </c>
      <c r="T2448">
        <v>0.3</v>
      </c>
      <c r="U2448">
        <v>1</v>
      </c>
      <c r="V2448">
        <v>22.9</v>
      </c>
      <c r="W2448">
        <v>57.4</v>
      </c>
    </row>
    <row r="2449" spans="1:23" ht="16.5" x14ac:dyDescent="0.3">
      <c r="A2449" s="3">
        <v>2448</v>
      </c>
      <c r="B2449" s="1">
        <v>46278</v>
      </c>
      <c r="C2449" s="1" t="s">
        <v>64</v>
      </c>
      <c r="D2449" t="s">
        <v>26</v>
      </c>
      <c r="E2449">
        <v>14</v>
      </c>
      <c r="F2449" t="s">
        <v>21</v>
      </c>
      <c r="G2449">
        <v>130</v>
      </c>
      <c r="H2449">
        <v>2</v>
      </c>
      <c r="I2449" s="2">
        <f>IFERROR(Table2[[#This Row],[Defects]]/Table2[[#This Row],[Units Produced]],"")</f>
        <v>1.5384615384615385E-2</v>
      </c>
      <c r="J2449">
        <v>16.62</v>
      </c>
      <c r="K2449" s="4">
        <f>IFERROR(Table2[[#This Row],[Units Produced]]/Table2[[#This Row],[Production Time Hours]],"")</f>
        <v>7.8219013237063777</v>
      </c>
      <c r="L2449">
        <v>30.07</v>
      </c>
      <c r="M2449">
        <v>21.66</v>
      </c>
      <c r="N2449">
        <v>229.71</v>
      </c>
      <c r="O2449">
        <v>2</v>
      </c>
      <c r="P2449">
        <v>1.91</v>
      </c>
      <c r="Q2449">
        <v>0.51</v>
      </c>
      <c r="R2449">
        <v>1.1399999999999999</v>
      </c>
      <c r="S2449">
        <v>4.2999999999999997E-2</v>
      </c>
      <c r="T2449">
        <v>1.33</v>
      </c>
      <c r="U2449">
        <v>1</v>
      </c>
      <c r="V2449">
        <v>20.9</v>
      </c>
      <c r="W2449">
        <v>45.7</v>
      </c>
    </row>
    <row r="2450" spans="1:23" ht="16.5" x14ac:dyDescent="0.3">
      <c r="A2450" s="3">
        <v>2449</v>
      </c>
      <c r="B2450" s="1">
        <v>46279</v>
      </c>
      <c r="C2450" s="1" t="s">
        <v>64</v>
      </c>
      <c r="D2450" t="s">
        <v>22</v>
      </c>
      <c r="E2450">
        <v>6</v>
      </c>
      <c r="F2450" t="s">
        <v>25</v>
      </c>
      <c r="G2450">
        <v>158</v>
      </c>
      <c r="H2450">
        <v>8</v>
      </c>
      <c r="I2450" s="2">
        <f>IFERROR(Table2[[#This Row],[Defects]]/Table2[[#This Row],[Units Produced]],"")</f>
        <v>5.0632911392405063E-2</v>
      </c>
      <c r="J2450">
        <v>21.11</v>
      </c>
      <c r="K2450" s="4">
        <f>IFERROR(Table2[[#This Row],[Units Produced]]/Table2[[#This Row],[Production Time Hours]],"")</f>
        <v>7.4846044528659403</v>
      </c>
      <c r="L2450">
        <v>15.29</v>
      </c>
      <c r="M2450">
        <v>22.2</v>
      </c>
      <c r="N2450">
        <v>311.64</v>
      </c>
      <c r="O2450">
        <v>2</v>
      </c>
      <c r="P2450">
        <v>1.24</v>
      </c>
      <c r="Q2450">
        <v>1.28</v>
      </c>
      <c r="R2450">
        <v>1.85</v>
      </c>
      <c r="S2450">
        <v>3.7999999999999999E-2</v>
      </c>
      <c r="T2450">
        <v>0.21</v>
      </c>
      <c r="U2450">
        <v>0</v>
      </c>
      <c r="V2450">
        <v>20.8</v>
      </c>
      <c r="W2450">
        <v>53.7</v>
      </c>
    </row>
    <row r="2451" spans="1:23" ht="16.5" x14ac:dyDescent="0.3">
      <c r="A2451" s="3">
        <v>2450</v>
      </c>
      <c r="B2451" s="1">
        <v>46280</v>
      </c>
      <c r="C2451" s="1" t="s">
        <v>64</v>
      </c>
      <c r="D2451" t="s">
        <v>24</v>
      </c>
      <c r="E2451">
        <v>10</v>
      </c>
      <c r="F2451" t="s">
        <v>23</v>
      </c>
      <c r="G2451">
        <v>79</v>
      </c>
      <c r="H2451">
        <v>6</v>
      </c>
      <c r="I2451" s="2">
        <f>IFERROR(Table2[[#This Row],[Defects]]/Table2[[#This Row],[Units Produced]],"")</f>
        <v>7.5949367088607597E-2</v>
      </c>
      <c r="J2451">
        <v>20.95</v>
      </c>
      <c r="K2451" s="4">
        <f>IFERROR(Table2[[#This Row],[Units Produced]]/Table2[[#This Row],[Production Time Hours]],"")</f>
        <v>3.7708830548926016</v>
      </c>
      <c r="L2451">
        <v>28.45</v>
      </c>
      <c r="M2451">
        <v>15.99</v>
      </c>
      <c r="N2451">
        <v>105.36</v>
      </c>
      <c r="O2451">
        <v>1</v>
      </c>
      <c r="P2451">
        <v>4.21</v>
      </c>
      <c r="R2451">
        <v>1.31</v>
      </c>
      <c r="S2451">
        <v>1.7999999999999999E-2</v>
      </c>
      <c r="U2451">
        <v>2</v>
      </c>
      <c r="V2451">
        <v>22.4</v>
      </c>
      <c r="W2451">
        <v>55.6</v>
      </c>
    </row>
    <row r="2452" spans="1:23" ht="16.5" x14ac:dyDescent="0.3">
      <c r="A2452" s="3">
        <v>2451</v>
      </c>
      <c r="B2452" s="1">
        <v>46281</v>
      </c>
      <c r="C2452" s="1" t="s">
        <v>64</v>
      </c>
      <c r="D2452" t="s">
        <v>20</v>
      </c>
      <c r="E2452">
        <v>2</v>
      </c>
      <c r="F2452" t="s">
        <v>21</v>
      </c>
      <c r="G2452">
        <v>97</v>
      </c>
      <c r="H2452">
        <v>9</v>
      </c>
      <c r="I2452" s="2">
        <f>IFERROR(Table2[[#This Row],[Defects]]/Table2[[#This Row],[Units Produced]],"")</f>
        <v>9.2783505154639179E-2</v>
      </c>
      <c r="J2452">
        <v>2.36</v>
      </c>
      <c r="K2452" s="4">
        <f>IFERROR(Table2[[#This Row],[Units Produced]]/Table2[[#This Row],[Production Time Hours]],"")</f>
        <v>41.101694915254242</v>
      </c>
      <c r="L2452">
        <v>34.1</v>
      </c>
      <c r="M2452">
        <v>15.59</v>
      </c>
      <c r="N2452">
        <v>330.46</v>
      </c>
      <c r="O2452">
        <v>1</v>
      </c>
      <c r="P2452">
        <v>5</v>
      </c>
      <c r="Q2452">
        <v>0.22</v>
      </c>
      <c r="R2452">
        <v>1.06</v>
      </c>
      <c r="S2452">
        <v>2.7E-2</v>
      </c>
      <c r="T2452">
        <v>1.31</v>
      </c>
      <c r="U2452">
        <v>2</v>
      </c>
      <c r="V2452">
        <v>24</v>
      </c>
      <c r="W2452">
        <v>53.8</v>
      </c>
    </row>
    <row r="2453" spans="1:23" ht="16.5" x14ac:dyDescent="0.3">
      <c r="A2453" s="3">
        <v>2452</v>
      </c>
      <c r="B2453" s="1">
        <v>46282</v>
      </c>
      <c r="C2453" s="1" t="s">
        <v>64</v>
      </c>
      <c r="D2453" t="s">
        <v>24</v>
      </c>
      <c r="E2453">
        <v>10</v>
      </c>
      <c r="F2453" t="s">
        <v>25</v>
      </c>
      <c r="G2453">
        <v>165</v>
      </c>
      <c r="H2453">
        <v>6</v>
      </c>
      <c r="I2453" s="2">
        <f>IFERROR(Table2[[#This Row],[Defects]]/Table2[[#This Row],[Units Produced]],"")</f>
        <v>3.6363636363636362E-2</v>
      </c>
      <c r="J2453">
        <v>19.59</v>
      </c>
      <c r="K2453" s="4">
        <f>IFERROR(Table2[[#This Row],[Units Produced]]/Table2[[#This Row],[Production Time Hours]],"")</f>
        <v>8.4226646248085757</v>
      </c>
      <c r="L2453">
        <v>33.44</v>
      </c>
      <c r="M2453">
        <v>24.35</v>
      </c>
      <c r="N2453">
        <v>233.36</v>
      </c>
      <c r="O2453">
        <v>4</v>
      </c>
      <c r="P2453">
        <v>3.94</v>
      </c>
      <c r="Q2453">
        <v>2.77</v>
      </c>
      <c r="R2453">
        <v>1.76</v>
      </c>
      <c r="S2453">
        <v>1.4E-2</v>
      </c>
      <c r="T2453">
        <v>0.9</v>
      </c>
      <c r="U2453">
        <v>2</v>
      </c>
      <c r="V2453">
        <v>23.5</v>
      </c>
      <c r="W2453">
        <v>58.2</v>
      </c>
    </row>
    <row r="2454" spans="1:23" ht="16.5" x14ac:dyDescent="0.3">
      <c r="A2454" s="3">
        <v>2453</v>
      </c>
      <c r="B2454" s="1">
        <v>46283</v>
      </c>
      <c r="C2454" s="1" t="s">
        <v>64</v>
      </c>
      <c r="D2454" t="s">
        <v>22</v>
      </c>
      <c r="E2454">
        <v>7</v>
      </c>
      <c r="F2454" t="s">
        <v>25</v>
      </c>
      <c r="G2454">
        <v>109</v>
      </c>
      <c r="H2454">
        <v>4</v>
      </c>
      <c r="I2454" s="2">
        <f>IFERROR(Table2[[#This Row],[Defects]]/Table2[[#This Row],[Units Produced]],"")</f>
        <v>3.669724770642202E-2</v>
      </c>
      <c r="J2454">
        <v>12.53</v>
      </c>
      <c r="K2454" s="4">
        <f>IFERROR(Table2[[#This Row],[Units Produced]]/Table2[[#This Row],[Production Time Hours]],"")</f>
        <v>8.6991221069433369</v>
      </c>
      <c r="L2454">
        <v>15.12</v>
      </c>
      <c r="M2454">
        <v>17.43</v>
      </c>
      <c r="N2454">
        <v>410.23</v>
      </c>
      <c r="O2454">
        <v>2</v>
      </c>
      <c r="P2454">
        <v>1.65</v>
      </c>
      <c r="Q2454">
        <v>2.6</v>
      </c>
      <c r="R2454">
        <v>2.3199999999999998</v>
      </c>
      <c r="S2454">
        <v>4.4999999999999998E-2</v>
      </c>
      <c r="T2454">
        <v>1.1399999999999999</v>
      </c>
      <c r="U2454">
        <v>1</v>
      </c>
      <c r="V2454">
        <v>22.7</v>
      </c>
      <c r="W2454">
        <v>45.6</v>
      </c>
    </row>
    <row r="2455" spans="1:23" ht="16.5" x14ac:dyDescent="0.3">
      <c r="A2455" s="3">
        <v>2454</v>
      </c>
      <c r="B2455" s="1">
        <v>46284</v>
      </c>
      <c r="C2455" s="1" t="s">
        <v>64</v>
      </c>
      <c r="D2455" t="s">
        <v>24</v>
      </c>
      <c r="E2455">
        <v>12</v>
      </c>
      <c r="F2455" t="s">
        <v>23</v>
      </c>
      <c r="G2455">
        <v>164</v>
      </c>
      <c r="H2455">
        <v>3</v>
      </c>
      <c r="I2455" s="2">
        <f>IFERROR(Table2[[#This Row],[Defects]]/Table2[[#This Row],[Units Produced]],"")</f>
        <v>1.8292682926829267E-2</v>
      </c>
      <c r="J2455">
        <v>12.51</v>
      </c>
      <c r="K2455" s="4">
        <f>IFERROR(Table2[[#This Row],[Units Produced]]/Table2[[#This Row],[Production Time Hours]],"")</f>
        <v>13.10951239008793</v>
      </c>
      <c r="L2455">
        <v>48.82</v>
      </c>
      <c r="M2455">
        <v>24.84</v>
      </c>
      <c r="N2455">
        <v>154.86000000000001</v>
      </c>
      <c r="O2455">
        <v>3</v>
      </c>
      <c r="P2455">
        <v>2.3199999999999998</v>
      </c>
      <c r="Q2455">
        <v>0.16</v>
      </c>
      <c r="R2455">
        <v>1.1100000000000001</v>
      </c>
      <c r="S2455">
        <v>0.01</v>
      </c>
      <c r="T2455">
        <v>0.55000000000000004</v>
      </c>
      <c r="U2455">
        <v>0</v>
      </c>
      <c r="V2455">
        <v>23.3</v>
      </c>
      <c r="W2455">
        <v>58.9</v>
      </c>
    </row>
    <row r="2456" spans="1:23" ht="16.5" x14ac:dyDescent="0.3">
      <c r="A2456" s="3">
        <v>2455</v>
      </c>
      <c r="B2456" s="1">
        <v>46285</v>
      </c>
      <c r="C2456" s="1" t="s">
        <v>64</v>
      </c>
      <c r="D2456" t="s">
        <v>27</v>
      </c>
      <c r="E2456">
        <v>17</v>
      </c>
      <c r="F2456" t="s">
        <v>23</v>
      </c>
      <c r="G2456">
        <v>70</v>
      </c>
      <c r="H2456">
        <v>6</v>
      </c>
      <c r="I2456" s="2">
        <f>IFERROR(Table2[[#This Row],[Defects]]/Table2[[#This Row],[Units Produced]],"")</f>
        <v>8.5714285714285715E-2</v>
      </c>
      <c r="J2456">
        <v>14.3</v>
      </c>
      <c r="K2456" s="4">
        <f>IFERROR(Table2[[#This Row],[Units Produced]]/Table2[[#This Row],[Production Time Hours]],"")</f>
        <v>4.895104895104895</v>
      </c>
      <c r="L2456">
        <v>24.7</v>
      </c>
      <c r="M2456">
        <v>17.25</v>
      </c>
      <c r="N2456">
        <v>389.07</v>
      </c>
      <c r="O2456">
        <v>2</v>
      </c>
      <c r="Q2456">
        <v>0.62</v>
      </c>
      <c r="R2456">
        <v>1.91</v>
      </c>
      <c r="S2456">
        <v>0.02</v>
      </c>
      <c r="T2456">
        <v>0.14000000000000001</v>
      </c>
      <c r="U2456">
        <v>0</v>
      </c>
      <c r="V2456">
        <v>20.3</v>
      </c>
      <c r="W2456">
        <v>52.4</v>
      </c>
    </row>
    <row r="2457" spans="1:23" ht="16.5" x14ac:dyDescent="0.3">
      <c r="A2457" s="3">
        <v>2456</v>
      </c>
      <c r="B2457" s="1">
        <v>46286</v>
      </c>
      <c r="C2457" s="1" t="s">
        <v>64</v>
      </c>
      <c r="D2457" t="s">
        <v>24</v>
      </c>
      <c r="E2457">
        <v>9</v>
      </c>
      <c r="F2457" t="s">
        <v>23</v>
      </c>
      <c r="G2457">
        <v>171</v>
      </c>
      <c r="H2457">
        <v>5</v>
      </c>
      <c r="I2457" s="2">
        <f>IFERROR(Table2[[#This Row],[Defects]]/Table2[[#This Row],[Units Produced]],"")</f>
        <v>2.9239766081871343E-2</v>
      </c>
      <c r="J2457">
        <v>10.39</v>
      </c>
      <c r="K2457" s="4">
        <f>IFERROR(Table2[[#This Row],[Units Produced]]/Table2[[#This Row],[Production Time Hours]],"")</f>
        <v>16.458132820019248</v>
      </c>
      <c r="L2457">
        <v>49.51</v>
      </c>
      <c r="M2457">
        <v>23.24</v>
      </c>
      <c r="N2457">
        <v>278.52</v>
      </c>
      <c r="O2457">
        <v>2</v>
      </c>
      <c r="P2457">
        <v>4.5999999999999996</v>
      </c>
      <c r="Q2457">
        <v>2.12</v>
      </c>
      <c r="R2457">
        <v>1.33</v>
      </c>
      <c r="S2457">
        <v>0.04</v>
      </c>
      <c r="T2457">
        <v>1.88</v>
      </c>
      <c r="U2457">
        <v>0</v>
      </c>
      <c r="V2457">
        <v>22.1</v>
      </c>
      <c r="W2457">
        <v>34.5</v>
      </c>
    </row>
    <row r="2458" spans="1:23" ht="16.5" x14ac:dyDescent="0.3">
      <c r="A2458" s="3">
        <v>2457</v>
      </c>
      <c r="B2458" s="1">
        <v>46287</v>
      </c>
      <c r="C2458" s="1" t="s">
        <v>64</v>
      </c>
      <c r="D2458" t="s">
        <v>26</v>
      </c>
      <c r="E2458">
        <v>16</v>
      </c>
      <c r="F2458" t="s">
        <v>21</v>
      </c>
      <c r="G2458">
        <v>67</v>
      </c>
      <c r="H2458">
        <v>7</v>
      </c>
      <c r="I2458" s="2">
        <f>IFERROR(Table2[[#This Row],[Defects]]/Table2[[#This Row],[Units Produced]],"")</f>
        <v>0.1044776119402985</v>
      </c>
      <c r="J2458">
        <v>17.43</v>
      </c>
      <c r="K2458" s="4">
        <f>IFERROR(Table2[[#This Row],[Units Produced]]/Table2[[#This Row],[Production Time Hours]],"")</f>
        <v>3.8439472174411935</v>
      </c>
      <c r="L2458">
        <v>42.72</v>
      </c>
      <c r="M2458">
        <v>19.11</v>
      </c>
      <c r="N2458">
        <v>268.38</v>
      </c>
      <c r="O2458">
        <v>3</v>
      </c>
      <c r="P2458">
        <v>3</v>
      </c>
      <c r="Q2458">
        <v>0.2</v>
      </c>
      <c r="R2458">
        <v>2.2799999999999998</v>
      </c>
      <c r="S2458">
        <v>1.0999999999999999E-2</v>
      </c>
      <c r="T2458">
        <v>1.04</v>
      </c>
      <c r="U2458">
        <v>2</v>
      </c>
      <c r="V2458">
        <v>20.2</v>
      </c>
      <c r="W2458">
        <v>40.4</v>
      </c>
    </row>
    <row r="2459" spans="1:23" ht="16.5" x14ac:dyDescent="0.3">
      <c r="A2459" s="3">
        <v>2458</v>
      </c>
      <c r="B2459" s="1">
        <v>46288</v>
      </c>
      <c r="C2459" s="1" t="s">
        <v>64</v>
      </c>
      <c r="D2459" t="s">
        <v>22</v>
      </c>
      <c r="E2459">
        <v>6</v>
      </c>
      <c r="F2459" t="s">
        <v>23</v>
      </c>
      <c r="G2459">
        <v>76</v>
      </c>
      <c r="H2459">
        <v>8</v>
      </c>
      <c r="I2459" s="2">
        <f>IFERROR(Table2[[#This Row],[Defects]]/Table2[[#This Row],[Units Produced]],"")</f>
        <v>0.10526315789473684</v>
      </c>
      <c r="J2459">
        <v>8.41</v>
      </c>
      <c r="K2459" s="4">
        <f>IFERROR(Table2[[#This Row],[Units Produced]]/Table2[[#This Row],[Production Time Hours]],"")</f>
        <v>9.0368608799048751</v>
      </c>
      <c r="L2459">
        <v>19.63</v>
      </c>
      <c r="M2459">
        <v>18.02</v>
      </c>
      <c r="N2459">
        <v>118.15</v>
      </c>
      <c r="O2459">
        <v>4</v>
      </c>
      <c r="P2459">
        <v>3.58</v>
      </c>
      <c r="Q2459">
        <v>2.76</v>
      </c>
      <c r="R2459">
        <v>1.66</v>
      </c>
      <c r="S2459">
        <v>3.9E-2</v>
      </c>
      <c r="T2459">
        <v>0.92</v>
      </c>
      <c r="U2459">
        <v>0</v>
      </c>
      <c r="V2459">
        <v>23.5</v>
      </c>
      <c r="W2459">
        <v>32.9</v>
      </c>
    </row>
    <row r="2460" spans="1:23" ht="16.5" x14ac:dyDescent="0.3">
      <c r="A2460" s="3">
        <v>2459</v>
      </c>
      <c r="B2460" s="1">
        <v>46289</v>
      </c>
      <c r="C2460" s="1" t="s">
        <v>64</v>
      </c>
      <c r="D2460" t="s">
        <v>20</v>
      </c>
      <c r="E2460">
        <v>1</v>
      </c>
      <c r="F2460" t="s">
        <v>21</v>
      </c>
      <c r="G2460">
        <v>126</v>
      </c>
      <c r="H2460">
        <v>9</v>
      </c>
      <c r="I2460" s="2">
        <f>IFERROR(Table2[[#This Row],[Defects]]/Table2[[#This Row],[Units Produced]],"")</f>
        <v>7.1428571428571425E-2</v>
      </c>
      <c r="J2460">
        <v>18.190000000000001</v>
      </c>
      <c r="K2460" s="4">
        <f>IFERROR(Table2[[#This Row],[Units Produced]]/Table2[[#This Row],[Production Time Hours]],"")</f>
        <v>6.9268829026937873</v>
      </c>
      <c r="L2460">
        <v>46.73</v>
      </c>
      <c r="M2460">
        <v>18.309999999999999</v>
      </c>
      <c r="N2460">
        <v>237.47</v>
      </c>
      <c r="O2460">
        <v>1</v>
      </c>
      <c r="P2460">
        <v>1.57</v>
      </c>
      <c r="Q2460">
        <v>0.04</v>
      </c>
      <c r="R2460">
        <v>1.29</v>
      </c>
      <c r="S2460">
        <v>3.5999999999999997E-2</v>
      </c>
      <c r="T2460">
        <v>1.87</v>
      </c>
      <c r="U2460">
        <v>2</v>
      </c>
      <c r="V2460">
        <v>19.3</v>
      </c>
      <c r="W2460">
        <v>56.1</v>
      </c>
    </row>
    <row r="2461" spans="1:23" ht="16.5" x14ac:dyDescent="0.3">
      <c r="A2461" s="3">
        <v>2460</v>
      </c>
      <c r="B2461" s="1">
        <v>46290</v>
      </c>
      <c r="C2461" s="1" t="s">
        <v>64</v>
      </c>
      <c r="D2461" t="s">
        <v>27</v>
      </c>
      <c r="E2461">
        <v>19</v>
      </c>
      <c r="F2461" t="s">
        <v>23</v>
      </c>
      <c r="G2461">
        <v>133</v>
      </c>
      <c r="H2461">
        <v>2</v>
      </c>
      <c r="I2461" s="2">
        <f>IFERROR(Table2[[#This Row],[Defects]]/Table2[[#This Row],[Units Produced]],"")</f>
        <v>1.5037593984962405E-2</v>
      </c>
      <c r="J2461">
        <v>22.3</v>
      </c>
      <c r="K2461" s="4">
        <f>IFERROR(Table2[[#This Row],[Units Produced]]/Table2[[#This Row],[Production Time Hours]],"")</f>
        <v>5.9641255605381165</v>
      </c>
      <c r="L2461">
        <v>19.260000000000002</v>
      </c>
      <c r="M2461">
        <v>21.42</v>
      </c>
      <c r="N2461">
        <v>472.95</v>
      </c>
      <c r="O2461">
        <v>4</v>
      </c>
      <c r="P2461">
        <v>0.23</v>
      </c>
      <c r="Q2461">
        <v>1.61</v>
      </c>
      <c r="R2461">
        <v>2.1</v>
      </c>
      <c r="S2461">
        <v>2.8000000000000001E-2</v>
      </c>
      <c r="T2461">
        <v>1.97</v>
      </c>
      <c r="U2461">
        <v>1</v>
      </c>
      <c r="V2461">
        <v>18.100000000000001</v>
      </c>
      <c r="W2461">
        <v>56</v>
      </c>
    </row>
    <row r="2462" spans="1:23" ht="16.5" x14ac:dyDescent="0.3">
      <c r="A2462" s="3">
        <v>2461</v>
      </c>
      <c r="B2462" s="1">
        <v>46291</v>
      </c>
      <c r="C2462" s="1" t="s">
        <v>64</v>
      </c>
      <c r="D2462" t="s">
        <v>20</v>
      </c>
      <c r="E2462">
        <v>4</v>
      </c>
      <c r="F2462" t="s">
        <v>25</v>
      </c>
      <c r="G2462">
        <v>54</v>
      </c>
      <c r="H2462">
        <v>4</v>
      </c>
      <c r="I2462" s="2">
        <f>IFERROR(Table2[[#This Row],[Defects]]/Table2[[#This Row],[Units Produced]],"")</f>
        <v>7.407407407407407E-2</v>
      </c>
      <c r="J2462">
        <v>3.95</v>
      </c>
      <c r="K2462" s="4">
        <f>IFERROR(Table2[[#This Row],[Units Produced]]/Table2[[#This Row],[Production Time Hours]],"")</f>
        <v>13.670886075949367</v>
      </c>
      <c r="L2462">
        <v>15.5</v>
      </c>
      <c r="M2462">
        <v>23.11</v>
      </c>
      <c r="N2462">
        <v>104.89</v>
      </c>
      <c r="O2462">
        <v>4</v>
      </c>
      <c r="P2462">
        <v>1.1000000000000001</v>
      </c>
      <c r="R2462">
        <v>1.54</v>
      </c>
      <c r="S2462">
        <v>1.6E-2</v>
      </c>
      <c r="T2462">
        <v>0.11</v>
      </c>
      <c r="U2462">
        <v>0</v>
      </c>
      <c r="V2462">
        <v>23.2</v>
      </c>
      <c r="W2462">
        <v>34.5</v>
      </c>
    </row>
    <row r="2463" spans="1:23" ht="16.5" x14ac:dyDescent="0.3">
      <c r="A2463" s="3">
        <v>2462</v>
      </c>
      <c r="B2463" s="1">
        <v>46292</v>
      </c>
      <c r="C2463" s="1" t="s">
        <v>64</v>
      </c>
      <c r="D2463" t="s">
        <v>26</v>
      </c>
      <c r="E2463">
        <v>14</v>
      </c>
      <c r="F2463" t="s">
        <v>25</v>
      </c>
      <c r="G2463">
        <v>62</v>
      </c>
      <c r="H2463">
        <v>4</v>
      </c>
      <c r="I2463" s="2">
        <f>IFERROR(Table2[[#This Row],[Defects]]/Table2[[#This Row],[Units Produced]],"")</f>
        <v>6.4516129032258063E-2</v>
      </c>
      <c r="J2463">
        <v>11.24</v>
      </c>
      <c r="K2463" s="4">
        <f>IFERROR(Table2[[#This Row],[Units Produced]]/Table2[[#This Row],[Production Time Hours]],"")</f>
        <v>5.5160142348754446</v>
      </c>
      <c r="L2463">
        <v>26.93</v>
      </c>
      <c r="M2463">
        <v>27.37</v>
      </c>
      <c r="N2463">
        <v>157.36000000000001</v>
      </c>
      <c r="O2463">
        <v>2</v>
      </c>
      <c r="P2463">
        <v>0.74</v>
      </c>
      <c r="R2463">
        <v>1.84</v>
      </c>
      <c r="S2463">
        <v>2.1999999999999999E-2</v>
      </c>
      <c r="T2463">
        <v>0.64</v>
      </c>
      <c r="U2463">
        <v>1</v>
      </c>
      <c r="V2463">
        <v>18.399999999999999</v>
      </c>
      <c r="W2463">
        <v>51.8</v>
      </c>
    </row>
    <row r="2464" spans="1:23" ht="16.5" x14ac:dyDescent="0.3">
      <c r="A2464" s="3">
        <v>2463</v>
      </c>
      <c r="B2464" s="1">
        <v>46293</v>
      </c>
      <c r="C2464" s="1" t="s">
        <v>64</v>
      </c>
      <c r="D2464" t="s">
        <v>27</v>
      </c>
      <c r="E2464">
        <v>17</v>
      </c>
      <c r="F2464" t="s">
        <v>23</v>
      </c>
      <c r="G2464">
        <v>111</v>
      </c>
      <c r="H2464">
        <v>1</v>
      </c>
      <c r="I2464" s="2">
        <f>IFERROR(Table2[[#This Row],[Defects]]/Table2[[#This Row],[Units Produced]],"")</f>
        <v>9.0090090090090089E-3</v>
      </c>
      <c r="J2464">
        <v>1.43</v>
      </c>
      <c r="K2464" s="4">
        <f>IFERROR(Table2[[#This Row],[Units Produced]]/Table2[[#This Row],[Production Time Hours]],"")</f>
        <v>77.622377622377627</v>
      </c>
      <c r="L2464">
        <v>15.65</v>
      </c>
      <c r="M2464">
        <v>25.91</v>
      </c>
      <c r="N2464">
        <v>414.33</v>
      </c>
      <c r="O2464">
        <v>1</v>
      </c>
      <c r="P2464">
        <v>2.2599999999999998</v>
      </c>
      <c r="Q2464">
        <v>2.17</v>
      </c>
      <c r="R2464">
        <v>1.9</v>
      </c>
      <c r="S2464">
        <v>1.7999999999999999E-2</v>
      </c>
      <c r="T2464">
        <v>1.27</v>
      </c>
      <c r="U2464">
        <v>2</v>
      </c>
      <c r="V2464">
        <v>20.7</v>
      </c>
      <c r="W2464">
        <v>51.8</v>
      </c>
    </row>
    <row r="2465" spans="1:23" ht="16.5" x14ac:dyDescent="0.3">
      <c r="A2465" s="3">
        <v>2464</v>
      </c>
      <c r="B2465" s="1">
        <v>46294</v>
      </c>
      <c r="C2465" s="1" t="s">
        <v>64</v>
      </c>
      <c r="D2465" t="s">
        <v>26</v>
      </c>
      <c r="E2465">
        <v>13</v>
      </c>
      <c r="F2465" t="s">
        <v>23</v>
      </c>
      <c r="G2465">
        <v>107</v>
      </c>
      <c r="H2465">
        <v>0</v>
      </c>
      <c r="I2465" s="2">
        <f>IFERROR(Table2[[#This Row],[Defects]]/Table2[[#This Row],[Units Produced]],"")</f>
        <v>0</v>
      </c>
      <c r="J2465">
        <v>11.13</v>
      </c>
      <c r="K2465" s="4">
        <f>IFERROR(Table2[[#This Row],[Units Produced]]/Table2[[#This Row],[Production Time Hours]],"")</f>
        <v>9.6136567834681035</v>
      </c>
      <c r="L2465">
        <v>11.92</v>
      </c>
      <c r="M2465">
        <v>18.18</v>
      </c>
      <c r="N2465">
        <v>262.5</v>
      </c>
      <c r="O2465">
        <v>2</v>
      </c>
      <c r="P2465">
        <v>2.79</v>
      </c>
      <c r="Q2465">
        <v>0.08</v>
      </c>
      <c r="R2465">
        <v>2.37</v>
      </c>
      <c r="S2465">
        <v>0.01</v>
      </c>
      <c r="T2465">
        <v>1.79</v>
      </c>
      <c r="U2465">
        <v>0</v>
      </c>
      <c r="V2465">
        <v>22.3</v>
      </c>
      <c r="W2465">
        <v>58.7</v>
      </c>
    </row>
    <row r="2466" spans="1:23" ht="16.5" x14ac:dyDescent="0.3">
      <c r="A2466" s="3">
        <v>2465</v>
      </c>
      <c r="B2466" s="1">
        <v>46295</v>
      </c>
      <c r="C2466" s="1" t="s">
        <v>64</v>
      </c>
      <c r="D2466" t="s">
        <v>26</v>
      </c>
      <c r="E2466">
        <v>13</v>
      </c>
      <c r="F2466" t="s">
        <v>21</v>
      </c>
      <c r="G2466">
        <v>97</v>
      </c>
      <c r="I2466" s="2">
        <f>IFERROR(Table2[[#This Row],[Defects]]/Table2[[#This Row],[Units Produced]],"")</f>
        <v>0</v>
      </c>
      <c r="J2466">
        <v>11.06</v>
      </c>
      <c r="K2466" s="4">
        <f>IFERROR(Table2[[#This Row],[Units Produced]]/Table2[[#This Row],[Production Time Hours]],"")</f>
        <v>8.770343580470163</v>
      </c>
      <c r="L2466">
        <v>23</v>
      </c>
      <c r="M2466">
        <v>21.52</v>
      </c>
      <c r="N2466">
        <v>158.99</v>
      </c>
      <c r="O2466">
        <v>1</v>
      </c>
      <c r="P2466">
        <v>0.91</v>
      </c>
      <c r="Q2466">
        <v>1.87</v>
      </c>
      <c r="R2466">
        <v>0.64</v>
      </c>
      <c r="S2466">
        <v>2.5000000000000001E-2</v>
      </c>
      <c r="T2466">
        <v>1.17</v>
      </c>
      <c r="U2466">
        <v>1</v>
      </c>
      <c r="V2466">
        <v>24.9</v>
      </c>
      <c r="W2466">
        <v>55.9</v>
      </c>
    </row>
    <row r="2467" spans="1:23" ht="16.5" x14ac:dyDescent="0.3">
      <c r="A2467" s="3">
        <v>2466</v>
      </c>
      <c r="B2467" s="1">
        <v>46296</v>
      </c>
      <c r="C2467" s="1" t="s">
        <v>65</v>
      </c>
      <c r="D2467" t="s">
        <v>24</v>
      </c>
      <c r="E2467">
        <v>11</v>
      </c>
      <c r="F2467" t="s">
        <v>25</v>
      </c>
      <c r="G2467">
        <v>105</v>
      </c>
      <c r="H2467">
        <v>5</v>
      </c>
      <c r="I2467" s="2">
        <f>IFERROR(Table2[[#This Row],[Defects]]/Table2[[#This Row],[Units Produced]],"")</f>
        <v>4.7619047619047616E-2</v>
      </c>
      <c r="J2467">
        <v>17.71</v>
      </c>
      <c r="K2467" s="4">
        <f>IFERROR(Table2[[#This Row],[Units Produced]]/Table2[[#This Row],[Production Time Hours]],"")</f>
        <v>5.928853754940711</v>
      </c>
      <c r="L2467">
        <v>21.85</v>
      </c>
      <c r="M2467">
        <v>15.48</v>
      </c>
      <c r="N2467">
        <v>169.41</v>
      </c>
      <c r="O2467">
        <v>3</v>
      </c>
      <c r="P2467">
        <v>2.0099999999999998</v>
      </c>
      <c r="Q2467">
        <v>2.5099999999999998</v>
      </c>
      <c r="R2467">
        <v>1.44</v>
      </c>
      <c r="S2467">
        <v>4.5999999999999999E-2</v>
      </c>
      <c r="T2467">
        <v>1.97</v>
      </c>
      <c r="U2467">
        <v>1</v>
      </c>
      <c r="V2467">
        <v>21.3</v>
      </c>
      <c r="W2467">
        <v>50</v>
      </c>
    </row>
    <row r="2468" spans="1:23" ht="16.5" x14ac:dyDescent="0.3">
      <c r="A2468" s="3">
        <v>2467</v>
      </c>
      <c r="B2468" s="1">
        <v>46297</v>
      </c>
      <c r="C2468" s="1" t="s">
        <v>65</v>
      </c>
      <c r="D2468" t="s">
        <v>27</v>
      </c>
      <c r="E2468">
        <v>19</v>
      </c>
      <c r="F2468" t="s">
        <v>23</v>
      </c>
      <c r="G2468">
        <v>139</v>
      </c>
      <c r="H2468">
        <v>5</v>
      </c>
      <c r="I2468" s="2">
        <f>IFERROR(Table2[[#This Row],[Defects]]/Table2[[#This Row],[Units Produced]],"")</f>
        <v>3.5971223021582732E-2</v>
      </c>
      <c r="J2468">
        <v>9.15</v>
      </c>
      <c r="K2468" s="4">
        <f>IFERROR(Table2[[#This Row],[Units Produced]]/Table2[[#This Row],[Production Time Hours]],"")</f>
        <v>15.191256830601093</v>
      </c>
      <c r="L2468">
        <v>46.95</v>
      </c>
      <c r="M2468">
        <v>23.55</v>
      </c>
      <c r="N2468">
        <v>147.72999999999999</v>
      </c>
      <c r="O2468">
        <v>3</v>
      </c>
      <c r="P2468">
        <v>2.6</v>
      </c>
      <c r="Q2468">
        <v>2.11</v>
      </c>
      <c r="R2468">
        <v>1.63</v>
      </c>
      <c r="S2468">
        <v>2.9000000000000001E-2</v>
      </c>
      <c r="T2468">
        <v>1.36</v>
      </c>
      <c r="U2468">
        <v>0</v>
      </c>
      <c r="V2468">
        <v>23.1</v>
      </c>
      <c r="W2468">
        <v>52.5</v>
      </c>
    </row>
    <row r="2469" spans="1:23" ht="16.5" x14ac:dyDescent="0.3">
      <c r="A2469" s="3">
        <v>2468</v>
      </c>
      <c r="B2469" s="1">
        <v>46298</v>
      </c>
      <c r="C2469" s="1" t="s">
        <v>65</v>
      </c>
      <c r="D2469" t="s">
        <v>27</v>
      </c>
      <c r="E2469">
        <v>17</v>
      </c>
      <c r="F2469" t="s">
        <v>21</v>
      </c>
      <c r="G2469">
        <v>64</v>
      </c>
      <c r="H2469">
        <v>6</v>
      </c>
      <c r="I2469" s="2">
        <f>IFERROR(Table2[[#This Row],[Defects]]/Table2[[#This Row],[Units Produced]],"")</f>
        <v>9.375E-2</v>
      </c>
      <c r="J2469">
        <v>21.39</v>
      </c>
      <c r="K2469" s="4">
        <f>IFERROR(Table2[[#This Row],[Units Produced]]/Table2[[#This Row],[Production Time Hours]],"")</f>
        <v>2.9920523609163161</v>
      </c>
      <c r="L2469">
        <v>26.94</v>
      </c>
      <c r="M2469">
        <v>25.56</v>
      </c>
      <c r="N2469">
        <v>117.58</v>
      </c>
      <c r="O2469">
        <v>4</v>
      </c>
      <c r="P2469">
        <v>1.42</v>
      </c>
      <c r="Q2469">
        <v>1.1000000000000001</v>
      </c>
      <c r="R2469">
        <v>2.33</v>
      </c>
      <c r="S2469">
        <v>3.4000000000000002E-2</v>
      </c>
      <c r="T2469">
        <v>0.02</v>
      </c>
      <c r="U2469">
        <v>0</v>
      </c>
      <c r="V2469">
        <v>24</v>
      </c>
      <c r="W2469">
        <v>33.5</v>
      </c>
    </row>
    <row r="2470" spans="1:23" ht="16.5" x14ac:dyDescent="0.3">
      <c r="A2470" s="3">
        <v>2469</v>
      </c>
      <c r="B2470" s="1">
        <v>46299</v>
      </c>
      <c r="C2470" s="1" t="s">
        <v>65</v>
      </c>
      <c r="D2470" t="s">
        <v>20</v>
      </c>
      <c r="E2470">
        <v>4</v>
      </c>
      <c r="F2470" t="s">
        <v>23</v>
      </c>
      <c r="G2470">
        <v>72</v>
      </c>
      <c r="H2470">
        <v>1</v>
      </c>
      <c r="I2470" s="2">
        <f>IFERROR(Table2[[#This Row],[Defects]]/Table2[[#This Row],[Units Produced]],"")</f>
        <v>1.3888888888888888E-2</v>
      </c>
      <c r="J2470">
        <v>10.17</v>
      </c>
      <c r="K2470" s="4">
        <f>IFERROR(Table2[[#This Row],[Units Produced]]/Table2[[#This Row],[Production Time Hours]],"")</f>
        <v>7.0796460176991154</v>
      </c>
      <c r="L2470">
        <v>49.63</v>
      </c>
      <c r="M2470">
        <v>26.14</v>
      </c>
      <c r="N2470">
        <v>496.7</v>
      </c>
      <c r="O2470">
        <v>2</v>
      </c>
      <c r="P2470">
        <v>2.08</v>
      </c>
      <c r="Q2470">
        <v>0.55000000000000004</v>
      </c>
      <c r="R2470">
        <v>0.72</v>
      </c>
      <c r="S2470">
        <v>4.8000000000000001E-2</v>
      </c>
      <c r="T2470">
        <v>0.98</v>
      </c>
      <c r="U2470">
        <v>2</v>
      </c>
      <c r="V2470">
        <v>23.7</v>
      </c>
      <c r="W2470">
        <v>44.1</v>
      </c>
    </row>
    <row r="2471" spans="1:23" ht="16.5" x14ac:dyDescent="0.3">
      <c r="A2471" s="3">
        <v>2470</v>
      </c>
      <c r="B2471" s="1">
        <v>46300</v>
      </c>
      <c r="C2471" s="1" t="s">
        <v>65</v>
      </c>
      <c r="D2471" t="s">
        <v>26</v>
      </c>
      <c r="E2471">
        <v>13</v>
      </c>
      <c r="F2471" t="s">
        <v>23</v>
      </c>
      <c r="G2471">
        <v>70</v>
      </c>
      <c r="H2471">
        <v>5</v>
      </c>
      <c r="I2471" s="2">
        <f>IFERROR(Table2[[#This Row],[Defects]]/Table2[[#This Row],[Units Produced]],"")</f>
        <v>7.1428571428571425E-2</v>
      </c>
      <c r="J2471">
        <v>13.71</v>
      </c>
      <c r="K2471" s="4">
        <f>IFERROR(Table2[[#This Row],[Units Produced]]/Table2[[#This Row],[Production Time Hours]],"")</f>
        <v>5.1057622173595911</v>
      </c>
      <c r="L2471">
        <v>14.92</v>
      </c>
      <c r="M2471">
        <v>16.86</v>
      </c>
      <c r="N2471">
        <v>295.02999999999997</v>
      </c>
      <c r="O2471">
        <v>1</v>
      </c>
      <c r="P2471">
        <v>7.0000000000000007E-2</v>
      </c>
      <c r="Q2471">
        <v>2.14</v>
      </c>
      <c r="R2471">
        <v>0.97</v>
      </c>
      <c r="S2471">
        <v>2.8000000000000001E-2</v>
      </c>
      <c r="T2471">
        <v>1.91</v>
      </c>
      <c r="U2471">
        <v>0</v>
      </c>
      <c r="V2471">
        <v>24.2</v>
      </c>
      <c r="W2471">
        <v>48.9</v>
      </c>
    </row>
    <row r="2472" spans="1:23" ht="16.5" x14ac:dyDescent="0.3">
      <c r="A2472" s="3">
        <v>2471</v>
      </c>
      <c r="B2472" s="1">
        <v>46301</v>
      </c>
      <c r="C2472" s="1" t="s">
        <v>65</v>
      </c>
      <c r="D2472" t="s">
        <v>22</v>
      </c>
      <c r="E2472">
        <v>5</v>
      </c>
      <c r="F2472" t="s">
        <v>25</v>
      </c>
      <c r="G2472">
        <v>50</v>
      </c>
      <c r="H2472">
        <v>1</v>
      </c>
      <c r="I2472" s="2">
        <f>IFERROR(Table2[[#This Row],[Defects]]/Table2[[#This Row],[Units Produced]],"")</f>
        <v>0.02</v>
      </c>
      <c r="J2472">
        <v>6.97</v>
      </c>
      <c r="K2472" s="4">
        <f>IFERROR(Table2[[#This Row],[Units Produced]]/Table2[[#This Row],[Production Time Hours]],"")</f>
        <v>7.1736011477761839</v>
      </c>
      <c r="L2472">
        <v>31.26</v>
      </c>
      <c r="M2472">
        <v>22.5</v>
      </c>
      <c r="N2472">
        <v>206.56</v>
      </c>
      <c r="O2472">
        <v>2</v>
      </c>
      <c r="P2472">
        <v>2</v>
      </c>
      <c r="Q2472">
        <v>1.0900000000000001</v>
      </c>
      <c r="R2472">
        <v>2.37</v>
      </c>
      <c r="S2472">
        <v>3.3000000000000002E-2</v>
      </c>
      <c r="U2472">
        <v>2</v>
      </c>
      <c r="V2472">
        <v>21.9</v>
      </c>
      <c r="W2472">
        <v>33.4</v>
      </c>
    </row>
    <row r="2473" spans="1:23" ht="16.5" x14ac:dyDescent="0.3">
      <c r="A2473" s="3">
        <v>2472</v>
      </c>
      <c r="B2473" s="1">
        <v>46302</v>
      </c>
      <c r="C2473" s="1" t="s">
        <v>65</v>
      </c>
      <c r="D2473" t="s">
        <v>27</v>
      </c>
      <c r="E2473">
        <v>18</v>
      </c>
      <c r="F2473" t="s">
        <v>21</v>
      </c>
      <c r="G2473">
        <v>133</v>
      </c>
      <c r="H2473">
        <v>4</v>
      </c>
      <c r="I2473" s="2">
        <f>IFERROR(Table2[[#This Row],[Defects]]/Table2[[#This Row],[Units Produced]],"")</f>
        <v>3.007518796992481E-2</v>
      </c>
      <c r="J2473">
        <v>4.59</v>
      </c>
      <c r="K2473" s="4">
        <f>IFERROR(Table2[[#This Row],[Units Produced]]/Table2[[#This Row],[Production Time Hours]],"")</f>
        <v>28.976034858387802</v>
      </c>
      <c r="L2473">
        <v>38.79</v>
      </c>
      <c r="M2473">
        <v>28.24</v>
      </c>
      <c r="N2473">
        <v>307.67</v>
      </c>
      <c r="O2473">
        <v>1</v>
      </c>
      <c r="P2473">
        <v>3.17</v>
      </c>
      <c r="Q2473">
        <v>2.4</v>
      </c>
      <c r="R2473">
        <v>1.46</v>
      </c>
      <c r="S2473">
        <v>1.4E-2</v>
      </c>
      <c r="T2473">
        <v>1.87</v>
      </c>
      <c r="U2473">
        <v>0</v>
      </c>
      <c r="V2473">
        <v>25</v>
      </c>
      <c r="W2473">
        <v>48</v>
      </c>
    </row>
    <row r="2474" spans="1:23" ht="16.5" x14ac:dyDescent="0.3">
      <c r="A2474" s="3">
        <v>2473</v>
      </c>
      <c r="B2474" s="1">
        <v>46303</v>
      </c>
      <c r="C2474" s="1" t="s">
        <v>65</v>
      </c>
      <c r="D2474" t="s">
        <v>22</v>
      </c>
      <c r="E2474">
        <v>5</v>
      </c>
      <c r="F2474" t="s">
        <v>21</v>
      </c>
      <c r="G2474">
        <v>163</v>
      </c>
      <c r="H2474">
        <v>2</v>
      </c>
      <c r="I2474" s="2">
        <f>IFERROR(Table2[[#This Row],[Defects]]/Table2[[#This Row],[Units Produced]],"")</f>
        <v>1.2269938650306749E-2</v>
      </c>
      <c r="J2474">
        <v>16.13</v>
      </c>
      <c r="K2474" s="4">
        <f>IFERROR(Table2[[#This Row],[Units Produced]]/Table2[[#This Row],[Production Time Hours]],"")</f>
        <v>10.105393676379418</v>
      </c>
      <c r="L2474">
        <v>22.38</v>
      </c>
      <c r="M2474">
        <v>17.78</v>
      </c>
      <c r="N2474">
        <v>247.92</v>
      </c>
      <c r="O2474">
        <v>3</v>
      </c>
      <c r="P2474">
        <v>2.38</v>
      </c>
      <c r="Q2474">
        <v>0.08</v>
      </c>
      <c r="R2474">
        <v>1.82</v>
      </c>
      <c r="S2474">
        <v>1.4999999999999999E-2</v>
      </c>
      <c r="U2474">
        <v>1</v>
      </c>
      <c r="V2474">
        <v>24.2</v>
      </c>
      <c r="W2474">
        <v>44.1</v>
      </c>
    </row>
    <row r="2475" spans="1:23" ht="16.5" x14ac:dyDescent="0.3">
      <c r="A2475" s="3">
        <v>2474</v>
      </c>
      <c r="B2475" s="1">
        <v>46304</v>
      </c>
      <c r="C2475" s="1" t="s">
        <v>65</v>
      </c>
      <c r="D2475" t="s">
        <v>27</v>
      </c>
      <c r="E2475">
        <v>17</v>
      </c>
      <c r="F2475" t="s">
        <v>21</v>
      </c>
      <c r="G2475">
        <v>77</v>
      </c>
      <c r="H2475">
        <v>0</v>
      </c>
      <c r="I2475" s="2">
        <f>IFERROR(Table2[[#This Row],[Defects]]/Table2[[#This Row],[Units Produced]],"")</f>
        <v>0</v>
      </c>
      <c r="J2475">
        <v>10.68</v>
      </c>
      <c r="K2475" s="4">
        <f>IFERROR(Table2[[#This Row],[Units Produced]]/Table2[[#This Row],[Production Time Hours]],"")</f>
        <v>7.2097378277153563</v>
      </c>
      <c r="L2475">
        <v>15.83</v>
      </c>
      <c r="M2475">
        <v>16.09</v>
      </c>
      <c r="N2475">
        <v>425.87</v>
      </c>
      <c r="O2475">
        <v>4</v>
      </c>
      <c r="P2475">
        <v>2.83</v>
      </c>
      <c r="Q2475">
        <v>0.03</v>
      </c>
      <c r="R2475">
        <v>1.61</v>
      </c>
      <c r="S2475">
        <v>3.3000000000000002E-2</v>
      </c>
      <c r="T2475">
        <v>1.83</v>
      </c>
      <c r="U2475">
        <v>2</v>
      </c>
      <c r="V2475">
        <v>20.3</v>
      </c>
      <c r="W2475">
        <v>40.200000000000003</v>
      </c>
    </row>
    <row r="2476" spans="1:23" ht="16.5" x14ac:dyDescent="0.3">
      <c r="A2476" s="3">
        <v>2475</v>
      </c>
      <c r="B2476" s="1">
        <v>46305</v>
      </c>
      <c r="C2476" s="1" t="s">
        <v>65</v>
      </c>
      <c r="D2476" t="s">
        <v>20</v>
      </c>
      <c r="E2476">
        <v>2</v>
      </c>
      <c r="F2476" t="s">
        <v>23</v>
      </c>
      <c r="G2476">
        <v>166</v>
      </c>
      <c r="H2476">
        <v>6</v>
      </c>
      <c r="I2476" s="2">
        <f>IFERROR(Table2[[#This Row],[Defects]]/Table2[[#This Row],[Units Produced]],"")</f>
        <v>3.614457831325301E-2</v>
      </c>
      <c r="J2476">
        <v>15.2</v>
      </c>
      <c r="K2476" s="4">
        <f>IFERROR(Table2[[#This Row],[Units Produced]]/Table2[[#This Row],[Production Time Hours]],"")</f>
        <v>10.921052631578949</v>
      </c>
      <c r="L2476">
        <v>34.590000000000003</v>
      </c>
      <c r="M2476">
        <v>18.899999999999999</v>
      </c>
      <c r="N2476">
        <v>340.08</v>
      </c>
      <c r="O2476">
        <v>3</v>
      </c>
      <c r="P2476">
        <v>3.88</v>
      </c>
      <c r="Q2476">
        <v>1.48</v>
      </c>
      <c r="R2476">
        <v>2.2999999999999998</v>
      </c>
      <c r="S2476">
        <v>1.2E-2</v>
      </c>
      <c r="T2476">
        <v>1.22</v>
      </c>
      <c r="U2476">
        <v>2</v>
      </c>
      <c r="V2476">
        <v>21.4</v>
      </c>
      <c r="W2476">
        <v>55.6</v>
      </c>
    </row>
    <row r="2477" spans="1:23" ht="16.5" x14ac:dyDescent="0.3">
      <c r="A2477" s="3">
        <v>2476</v>
      </c>
      <c r="B2477" s="1">
        <v>46306</v>
      </c>
      <c r="C2477" s="1" t="s">
        <v>65</v>
      </c>
      <c r="D2477" t="s">
        <v>22</v>
      </c>
      <c r="E2477">
        <v>7</v>
      </c>
      <c r="F2477" t="s">
        <v>23</v>
      </c>
      <c r="G2477">
        <v>118</v>
      </c>
      <c r="H2477">
        <v>1</v>
      </c>
      <c r="I2477" s="2">
        <f>IFERROR(Table2[[#This Row],[Defects]]/Table2[[#This Row],[Units Produced]],"")</f>
        <v>8.4745762711864406E-3</v>
      </c>
      <c r="J2477">
        <v>15</v>
      </c>
      <c r="K2477" s="4">
        <f>IFERROR(Table2[[#This Row],[Units Produced]]/Table2[[#This Row],[Production Time Hours]],"")</f>
        <v>7.8666666666666663</v>
      </c>
      <c r="L2477">
        <v>33.28</v>
      </c>
      <c r="M2477">
        <v>16.559999999999999</v>
      </c>
      <c r="N2477">
        <v>432.14</v>
      </c>
      <c r="O2477">
        <v>3</v>
      </c>
      <c r="P2477">
        <v>4.99</v>
      </c>
      <c r="Q2477">
        <v>0.35</v>
      </c>
      <c r="R2477">
        <v>0.68</v>
      </c>
      <c r="S2477">
        <v>1.0999999999999999E-2</v>
      </c>
      <c r="T2477">
        <v>0.74</v>
      </c>
      <c r="U2477">
        <v>0</v>
      </c>
      <c r="V2477">
        <v>20.8</v>
      </c>
      <c r="W2477">
        <v>41.3</v>
      </c>
    </row>
    <row r="2478" spans="1:23" ht="16.5" x14ac:dyDescent="0.3">
      <c r="A2478" s="3">
        <v>2477</v>
      </c>
      <c r="B2478" s="1">
        <v>46307</v>
      </c>
      <c r="C2478" s="1" t="s">
        <v>65</v>
      </c>
      <c r="D2478" t="s">
        <v>27</v>
      </c>
      <c r="E2478">
        <v>17</v>
      </c>
      <c r="F2478" t="s">
        <v>23</v>
      </c>
      <c r="G2478">
        <v>83</v>
      </c>
      <c r="H2478">
        <v>5</v>
      </c>
      <c r="I2478" s="2">
        <f>IFERROR(Table2[[#This Row],[Defects]]/Table2[[#This Row],[Units Produced]],"")</f>
        <v>6.0240963855421686E-2</v>
      </c>
      <c r="J2478">
        <v>12.25</v>
      </c>
      <c r="K2478" s="4">
        <f>IFERROR(Table2[[#This Row],[Units Produced]]/Table2[[#This Row],[Production Time Hours]],"")</f>
        <v>6.7755102040816331</v>
      </c>
      <c r="L2478">
        <v>23.42</v>
      </c>
      <c r="M2478">
        <v>15.88</v>
      </c>
      <c r="N2478">
        <v>194.27</v>
      </c>
      <c r="O2478">
        <v>1</v>
      </c>
      <c r="P2478">
        <v>2.09</v>
      </c>
      <c r="R2478">
        <v>0.6</v>
      </c>
      <c r="S2478">
        <v>1.4E-2</v>
      </c>
      <c r="T2478">
        <v>1.82</v>
      </c>
      <c r="U2478">
        <v>0</v>
      </c>
      <c r="V2478">
        <v>22.5</v>
      </c>
      <c r="W2478">
        <v>55.2</v>
      </c>
    </row>
    <row r="2479" spans="1:23" ht="16.5" x14ac:dyDescent="0.3">
      <c r="A2479" s="3">
        <v>2478</v>
      </c>
      <c r="B2479" s="1">
        <v>46308</v>
      </c>
      <c r="C2479" s="1" t="s">
        <v>65</v>
      </c>
      <c r="D2479" t="s">
        <v>26</v>
      </c>
      <c r="E2479">
        <v>13</v>
      </c>
      <c r="F2479" t="s">
        <v>25</v>
      </c>
      <c r="G2479">
        <v>185</v>
      </c>
      <c r="H2479">
        <v>7</v>
      </c>
      <c r="I2479" s="2">
        <f>IFERROR(Table2[[#This Row],[Defects]]/Table2[[#This Row],[Units Produced]],"")</f>
        <v>3.783783783783784E-2</v>
      </c>
      <c r="J2479">
        <v>7.95</v>
      </c>
      <c r="K2479" s="4">
        <f>IFERROR(Table2[[#This Row],[Units Produced]]/Table2[[#This Row],[Production Time Hours]],"")</f>
        <v>23.270440251572328</v>
      </c>
      <c r="L2479">
        <v>20.37</v>
      </c>
      <c r="M2479">
        <v>18.37</v>
      </c>
      <c r="N2479">
        <v>316.45999999999998</v>
      </c>
      <c r="O2479">
        <v>2</v>
      </c>
      <c r="P2479">
        <v>0.86</v>
      </c>
      <c r="Q2479">
        <v>0.25</v>
      </c>
      <c r="R2479">
        <v>1.42</v>
      </c>
      <c r="S2479">
        <v>1.9E-2</v>
      </c>
      <c r="T2479">
        <v>0.18</v>
      </c>
      <c r="U2479">
        <v>1</v>
      </c>
      <c r="V2479">
        <v>22.5</v>
      </c>
      <c r="W2479">
        <v>32.9</v>
      </c>
    </row>
    <row r="2480" spans="1:23" ht="16.5" x14ac:dyDescent="0.3">
      <c r="A2480" s="3">
        <v>2479</v>
      </c>
      <c r="B2480" s="1">
        <v>46309</v>
      </c>
      <c r="C2480" s="1" t="s">
        <v>65</v>
      </c>
      <c r="D2480" t="s">
        <v>20</v>
      </c>
      <c r="E2480">
        <v>2</v>
      </c>
      <c r="F2480" t="s">
        <v>25</v>
      </c>
      <c r="G2480">
        <v>84</v>
      </c>
      <c r="H2480">
        <v>4</v>
      </c>
      <c r="I2480" s="2">
        <f>IFERROR(Table2[[#This Row],[Defects]]/Table2[[#This Row],[Units Produced]],"")</f>
        <v>4.7619047619047616E-2</v>
      </c>
      <c r="J2480">
        <v>5.53</v>
      </c>
      <c r="K2480" s="4">
        <f>IFERROR(Table2[[#This Row],[Units Produced]]/Table2[[#This Row],[Production Time Hours]],"")</f>
        <v>15.189873417721518</v>
      </c>
      <c r="L2480">
        <v>44.06</v>
      </c>
      <c r="M2480">
        <v>20.52</v>
      </c>
      <c r="N2480">
        <v>205.31</v>
      </c>
      <c r="O2480">
        <v>1</v>
      </c>
      <c r="P2480">
        <v>4.8899999999999997</v>
      </c>
      <c r="Q2480">
        <v>2.84</v>
      </c>
      <c r="R2480">
        <v>2.2999999999999998</v>
      </c>
      <c r="S2480">
        <v>1.4E-2</v>
      </c>
      <c r="T2480">
        <v>1.48</v>
      </c>
      <c r="U2480">
        <v>0</v>
      </c>
      <c r="V2480">
        <v>18.899999999999999</v>
      </c>
      <c r="W2480">
        <v>42.3</v>
      </c>
    </row>
    <row r="2481" spans="1:23" ht="16.5" x14ac:dyDescent="0.3">
      <c r="A2481" s="3">
        <v>2480</v>
      </c>
      <c r="B2481" s="1">
        <v>46310</v>
      </c>
      <c r="C2481" s="1" t="s">
        <v>65</v>
      </c>
      <c r="D2481" t="s">
        <v>26</v>
      </c>
      <c r="E2481">
        <v>13</v>
      </c>
      <c r="F2481" t="s">
        <v>25</v>
      </c>
      <c r="G2481">
        <v>196</v>
      </c>
      <c r="H2481">
        <v>6</v>
      </c>
      <c r="I2481" s="2">
        <f>IFERROR(Table2[[#This Row],[Defects]]/Table2[[#This Row],[Units Produced]],"")</f>
        <v>3.0612244897959183E-2</v>
      </c>
      <c r="J2481">
        <v>5.19</v>
      </c>
      <c r="K2481" s="4">
        <f>IFERROR(Table2[[#This Row],[Units Produced]]/Table2[[#This Row],[Production Time Hours]],"")</f>
        <v>37.764932562620423</v>
      </c>
      <c r="L2481">
        <v>48.09</v>
      </c>
      <c r="M2481">
        <v>26.15</v>
      </c>
      <c r="N2481">
        <v>200.83</v>
      </c>
      <c r="O2481">
        <v>3</v>
      </c>
      <c r="Q2481">
        <v>0.85</v>
      </c>
      <c r="R2481">
        <v>1.7</v>
      </c>
      <c r="S2481">
        <v>0.02</v>
      </c>
      <c r="T2481">
        <v>1.19</v>
      </c>
      <c r="U2481">
        <v>2</v>
      </c>
      <c r="V2481">
        <v>22.9</v>
      </c>
      <c r="W2481">
        <v>50.5</v>
      </c>
    </row>
    <row r="2482" spans="1:23" ht="16.5" x14ac:dyDescent="0.3">
      <c r="A2482" s="3">
        <v>2481</v>
      </c>
      <c r="B2482" s="1">
        <v>46311</v>
      </c>
      <c r="C2482" s="1" t="s">
        <v>65</v>
      </c>
      <c r="D2482" t="s">
        <v>22</v>
      </c>
      <c r="E2482">
        <v>8</v>
      </c>
      <c r="F2482" t="s">
        <v>23</v>
      </c>
      <c r="G2482">
        <v>107</v>
      </c>
      <c r="H2482">
        <v>8</v>
      </c>
      <c r="I2482" s="2">
        <f>IFERROR(Table2[[#This Row],[Defects]]/Table2[[#This Row],[Units Produced]],"")</f>
        <v>7.476635514018691E-2</v>
      </c>
      <c r="J2482">
        <v>13.36</v>
      </c>
      <c r="K2482" s="4">
        <f>IFERROR(Table2[[#This Row],[Units Produced]]/Table2[[#This Row],[Production Time Hours]],"")</f>
        <v>8.0089820359281436</v>
      </c>
      <c r="L2482">
        <v>37.99</v>
      </c>
      <c r="M2482">
        <v>16.11</v>
      </c>
      <c r="N2482">
        <v>172.27</v>
      </c>
      <c r="O2482">
        <v>2</v>
      </c>
      <c r="Q2482">
        <v>2.63</v>
      </c>
      <c r="R2482">
        <v>1.9</v>
      </c>
      <c r="S2482">
        <v>0.04</v>
      </c>
      <c r="T2482">
        <v>0.76</v>
      </c>
      <c r="U2482">
        <v>0</v>
      </c>
      <c r="V2482">
        <v>19.2</v>
      </c>
      <c r="W2482">
        <v>32.700000000000003</v>
      </c>
    </row>
    <row r="2483" spans="1:23" ht="16.5" x14ac:dyDescent="0.3">
      <c r="A2483" s="3">
        <v>2482</v>
      </c>
      <c r="B2483" s="1">
        <v>46312</v>
      </c>
      <c r="C2483" s="1" t="s">
        <v>65</v>
      </c>
      <c r="D2483" t="s">
        <v>20</v>
      </c>
      <c r="E2483">
        <v>1</v>
      </c>
      <c r="F2483" t="s">
        <v>23</v>
      </c>
      <c r="G2483">
        <v>174</v>
      </c>
      <c r="H2483">
        <v>1</v>
      </c>
      <c r="I2483" s="2">
        <f>IFERROR(Table2[[#This Row],[Defects]]/Table2[[#This Row],[Units Produced]],"")</f>
        <v>5.7471264367816091E-3</v>
      </c>
      <c r="J2483">
        <v>7.82</v>
      </c>
      <c r="K2483" s="4">
        <f>IFERROR(Table2[[#This Row],[Units Produced]]/Table2[[#This Row],[Production Time Hours]],"")</f>
        <v>22.250639386189256</v>
      </c>
      <c r="L2483">
        <v>30.03</v>
      </c>
      <c r="M2483">
        <v>29.62</v>
      </c>
      <c r="N2483">
        <v>260.58</v>
      </c>
      <c r="O2483">
        <v>1</v>
      </c>
      <c r="P2483">
        <v>4.3499999999999996</v>
      </c>
      <c r="Q2483">
        <v>0.83</v>
      </c>
      <c r="R2483">
        <v>2.2799999999999998</v>
      </c>
      <c r="S2483">
        <v>2.7E-2</v>
      </c>
      <c r="T2483">
        <v>1.07</v>
      </c>
      <c r="U2483">
        <v>1</v>
      </c>
      <c r="V2483">
        <v>20.9</v>
      </c>
      <c r="W2483">
        <v>34.799999999999997</v>
      </c>
    </row>
    <row r="2484" spans="1:23" ht="16.5" x14ac:dyDescent="0.3">
      <c r="A2484" s="3">
        <v>2483</v>
      </c>
      <c r="B2484" s="1">
        <v>46313</v>
      </c>
      <c r="C2484" s="1" t="s">
        <v>65</v>
      </c>
      <c r="D2484" t="s">
        <v>26</v>
      </c>
      <c r="E2484">
        <v>13</v>
      </c>
      <c r="F2484" t="s">
        <v>21</v>
      </c>
      <c r="G2484">
        <v>91</v>
      </c>
      <c r="H2484">
        <v>4</v>
      </c>
      <c r="I2484" s="2">
        <f>IFERROR(Table2[[#This Row],[Defects]]/Table2[[#This Row],[Units Produced]],"")</f>
        <v>4.3956043956043959E-2</v>
      </c>
      <c r="J2484">
        <v>13.86</v>
      </c>
      <c r="K2484" s="4">
        <f>IFERROR(Table2[[#This Row],[Units Produced]]/Table2[[#This Row],[Production Time Hours]],"")</f>
        <v>6.5656565656565657</v>
      </c>
      <c r="L2484">
        <v>13.66</v>
      </c>
      <c r="M2484">
        <v>15.18</v>
      </c>
      <c r="N2484">
        <v>378.77</v>
      </c>
      <c r="O2484">
        <v>3</v>
      </c>
      <c r="P2484">
        <v>4.46</v>
      </c>
      <c r="Q2484">
        <v>1.23</v>
      </c>
      <c r="R2484">
        <v>0.79</v>
      </c>
      <c r="S2484">
        <v>3.6999999999999998E-2</v>
      </c>
      <c r="T2484">
        <v>1.53</v>
      </c>
      <c r="U2484">
        <v>2</v>
      </c>
      <c r="V2484">
        <v>19.600000000000001</v>
      </c>
      <c r="W2484">
        <v>41.1</v>
      </c>
    </row>
    <row r="2485" spans="1:23" ht="16.5" x14ac:dyDescent="0.3">
      <c r="A2485" s="3">
        <v>2484</v>
      </c>
      <c r="B2485" s="1">
        <v>46314</v>
      </c>
      <c r="C2485" s="1" t="s">
        <v>65</v>
      </c>
      <c r="D2485" t="s">
        <v>24</v>
      </c>
      <c r="E2485">
        <v>11</v>
      </c>
      <c r="F2485" t="s">
        <v>25</v>
      </c>
      <c r="G2485">
        <v>110</v>
      </c>
      <c r="H2485">
        <v>4</v>
      </c>
      <c r="I2485" s="2">
        <f>IFERROR(Table2[[#This Row],[Defects]]/Table2[[#This Row],[Units Produced]],"")</f>
        <v>3.6363636363636362E-2</v>
      </c>
      <c r="J2485">
        <v>19.32</v>
      </c>
      <c r="K2485" s="4">
        <f>IFERROR(Table2[[#This Row],[Units Produced]]/Table2[[#This Row],[Production Time Hours]],"")</f>
        <v>5.6935817805383024</v>
      </c>
      <c r="L2485">
        <v>14.21</v>
      </c>
      <c r="M2485">
        <v>27.1</v>
      </c>
      <c r="N2485">
        <v>303.07</v>
      </c>
      <c r="O2485">
        <v>2</v>
      </c>
      <c r="P2485">
        <v>1.69</v>
      </c>
      <c r="Q2485">
        <v>0.63</v>
      </c>
      <c r="R2485">
        <v>1.75</v>
      </c>
      <c r="S2485">
        <v>4.1000000000000002E-2</v>
      </c>
      <c r="T2485">
        <v>0.23</v>
      </c>
      <c r="U2485">
        <v>1</v>
      </c>
      <c r="V2485">
        <v>23.9</v>
      </c>
      <c r="W2485">
        <v>30.7</v>
      </c>
    </row>
    <row r="2486" spans="1:23" ht="16.5" x14ac:dyDescent="0.3">
      <c r="A2486" s="3">
        <v>2485</v>
      </c>
      <c r="B2486" s="1">
        <v>46315</v>
      </c>
      <c r="C2486" s="1" t="s">
        <v>65</v>
      </c>
      <c r="D2486" t="s">
        <v>22</v>
      </c>
      <c r="E2486">
        <v>7</v>
      </c>
      <c r="F2486" t="s">
        <v>25</v>
      </c>
      <c r="G2486">
        <v>162</v>
      </c>
      <c r="H2486">
        <v>2</v>
      </c>
      <c r="I2486" s="2">
        <f>IFERROR(Table2[[#This Row],[Defects]]/Table2[[#This Row],[Units Produced]],"")</f>
        <v>1.2345679012345678E-2</v>
      </c>
      <c r="J2486">
        <v>12.5</v>
      </c>
      <c r="K2486" s="4">
        <f>IFERROR(Table2[[#This Row],[Units Produced]]/Table2[[#This Row],[Production Time Hours]],"")</f>
        <v>12.96</v>
      </c>
      <c r="L2486">
        <v>28.43</v>
      </c>
      <c r="M2486">
        <v>15.08</v>
      </c>
      <c r="N2486">
        <v>489.02</v>
      </c>
      <c r="O2486">
        <v>4</v>
      </c>
      <c r="P2486">
        <v>3.24</v>
      </c>
      <c r="Q2486">
        <v>0.15</v>
      </c>
      <c r="R2486">
        <v>0.86</v>
      </c>
      <c r="S2486">
        <v>2.3E-2</v>
      </c>
      <c r="T2486">
        <v>0.53</v>
      </c>
      <c r="U2486">
        <v>1</v>
      </c>
      <c r="V2486">
        <v>23.2</v>
      </c>
      <c r="W2486">
        <v>32.9</v>
      </c>
    </row>
    <row r="2487" spans="1:23" ht="16.5" x14ac:dyDescent="0.3">
      <c r="A2487" s="3">
        <v>2486</v>
      </c>
      <c r="B2487" s="1">
        <v>46316</v>
      </c>
      <c r="C2487" s="1" t="s">
        <v>65</v>
      </c>
      <c r="D2487" t="s">
        <v>26</v>
      </c>
      <c r="E2487">
        <v>16</v>
      </c>
      <c r="F2487" t="s">
        <v>23</v>
      </c>
      <c r="G2487">
        <v>114</v>
      </c>
      <c r="H2487">
        <v>9</v>
      </c>
      <c r="I2487" s="2">
        <f>IFERROR(Table2[[#This Row],[Defects]]/Table2[[#This Row],[Units Produced]],"")</f>
        <v>7.8947368421052627E-2</v>
      </c>
      <c r="J2487">
        <v>11.84</v>
      </c>
      <c r="K2487" s="4">
        <f>IFERROR(Table2[[#This Row],[Units Produced]]/Table2[[#This Row],[Production Time Hours]],"")</f>
        <v>9.628378378378379</v>
      </c>
      <c r="L2487">
        <v>46.03</v>
      </c>
      <c r="M2487">
        <v>18.78</v>
      </c>
      <c r="N2487">
        <v>206.22</v>
      </c>
      <c r="O2487">
        <v>4</v>
      </c>
      <c r="P2487">
        <v>3.45</v>
      </c>
      <c r="Q2487">
        <v>1.79</v>
      </c>
      <c r="R2487">
        <v>2.0699999999999998</v>
      </c>
      <c r="S2487">
        <v>4.5999999999999999E-2</v>
      </c>
      <c r="U2487">
        <v>2</v>
      </c>
      <c r="V2487">
        <v>23.8</v>
      </c>
      <c r="W2487">
        <v>48</v>
      </c>
    </row>
    <row r="2488" spans="1:23" ht="16.5" x14ac:dyDescent="0.3">
      <c r="A2488" s="3">
        <v>2487</v>
      </c>
      <c r="B2488" s="1">
        <v>46317</v>
      </c>
      <c r="C2488" s="1" t="s">
        <v>65</v>
      </c>
      <c r="D2488" t="s">
        <v>24</v>
      </c>
      <c r="E2488">
        <v>12</v>
      </c>
      <c r="F2488" t="s">
        <v>21</v>
      </c>
      <c r="G2488">
        <v>168</v>
      </c>
      <c r="I2488" s="2">
        <f>IFERROR(Table2[[#This Row],[Defects]]/Table2[[#This Row],[Units Produced]],"")</f>
        <v>0</v>
      </c>
      <c r="J2488">
        <v>22.85</v>
      </c>
      <c r="K2488" s="4">
        <f>IFERROR(Table2[[#This Row],[Units Produced]]/Table2[[#This Row],[Production Time Hours]],"")</f>
        <v>7.3522975929978109</v>
      </c>
      <c r="L2488">
        <v>40.85</v>
      </c>
      <c r="M2488">
        <v>28.99</v>
      </c>
      <c r="N2488">
        <v>376.14</v>
      </c>
      <c r="O2488">
        <v>3</v>
      </c>
      <c r="P2488">
        <v>2.62</v>
      </c>
      <c r="Q2488">
        <v>2.42</v>
      </c>
      <c r="R2488">
        <v>2.04</v>
      </c>
      <c r="S2488">
        <v>4.3999999999999997E-2</v>
      </c>
      <c r="T2488">
        <v>1.46</v>
      </c>
      <c r="U2488">
        <v>1</v>
      </c>
      <c r="V2488">
        <v>21.7</v>
      </c>
      <c r="W2488">
        <v>32.700000000000003</v>
      </c>
    </row>
    <row r="2489" spans="1:23" ht="16.5" x14ac:dyDescent="0.3">
      <c r="A2489" s="3">
        <v>2488</v>
      </c>
      <c r="B2489" s="1">
        <v>46318</v>
      </c>
      <c r="C2489" s="1" t="s">
        <v>65</v>
      </c>
      <c r="D2489" t="s">
        <v>27</v>
      </c>
      <c r="E2489">
        <v>19</v>
      </c>
      <c r="F2489" t="s">
        <v>25</v>
      </c>
      <c r="G2489">
        <v>96</v>
      </c>
      <c r="H2489">
        <v>2</v>
      </c>
      <c r="I2489" s="2">
        <f>IFERROR(Table2[[#This Row],[Defects]]/Table2[[#This Row],[Units Produced]],"")</f>
        <v>2.0833333333333332E-2</v>
      </c>
      <c r="J2489">
        <v>9.65</v>
      </c>
      <c r="K2489" s="4">
        <f>IFERROR(Table2[[#This Row],[Units Produced]]/Table2[[#This Row],[Production Time Hours]],"")</f>
        <v>9.9481865284974091</v>
      </c>
      <c r="L2489">
        <v>37.71</v>
      </c>
      <c r="M2489">
        <v>21.51</v>
      </c>
      <c r="N2489">
        <v>249.92</v>
      </c>
      <c r="O2489">
        <v>1</v>
      </c>
      <c r="P2489">
        <v>2.99</v>
      </c>
      <c r="Q2489">
        <v>2.19</v>
      </c>
      <c r="R2489">
        <v>0.66</v>
      </c>
      <c r="S2489">
        <v>2.7E-2</v>
      </c>
      <c r="T2489">
        <v>1.8</v>
      </c>
      <c r="U2489">
        <v>0</v>
      </c>
      <c r="V2489">
        <v>19.2</v>
      </c>
      <c r="W2489">
        <v>31.1</v>
      </c>
    </row>
    <row r="2490" spans="1:23" ht="16.5" x14ac:dyDescent="0.3">
      <c r="A2490" s="3">
        <v>2489</v>
      </c>
      <c r="B2490" s="1">
        <v>46319</v>
      </c>
      <c r="C2490" s="1" t="s">
        <v>65</v>
      </c>
      <c r="D2490" t="s">
        <v>24</v>
      </c>
      <c r="E2490">
        <v>9</v>
      </c>
      <c r="F2490" t="s">
        <v>21</v>
      </c>
      <c r="G2490">
        <v>59</v>
      </c>
      <c r="H2490">
        <v>8</v>
      </c>
      <c r="I2490" s="2">
        <f>IFERROR(Table2[[#This Row],[Defects]]/Table2[[#This Row],[Units Produced]],"")</f>
        <v>0.13559322033898305</v>
      </c>
      <c r="J2490">
        <v>1.68</v>
      </c>
      <c r="K2490" s="4">
        <f>IFERROR(Table2[[#This Row],[Units Produced]]/Table2[[#This Row],[Production Time Hours]],"")</f>
        <v>35.11904761904762</v>
      </c>
      <c r="L2490">
        <v>20.37</v>
      </c>
      <c r="M2490">
        <v>20.12</v>
      </c>
      <c r="N2490">
        <v>239.45</v>
      </c>
      <c r="O2490">
        <v>4</v>
      </c>
      <c r="P2490">
        <v>1.79</v>
      </c>
      <c r="Q2490">
        <v>2.91</v>
      </c>
      <c r="R2490">
        <v>2.39</v>
      </c>
      <c r="S2490">
        <v>4.2999999999999997E-2</v>
      </c>
      <c r="T2490">
        <v>1.87</v>
      </c>
      <c r="U2490">
        <v>2</v>
      </c>
      <c r="V2490">
        <v>21.5</v>
      </c>
      <c r="W2490">
        <v>49</v>
      </c>
    </row>
    <row r="2491" spans="1:23" ht="16.5" x14ac:dyDescent="0.3">
      <c r="A2491" s="3">
        <v>2490</v>
      </c>
      <c r="B2491" s="1">
        <v>46320</v>
      </c>
      <c r="C2491" s="1" t="s">
        <v>65</v>
      </c>
      <c r="D2491" t="s">
        <v>24</v>
      </c>
      <c r="E2491">
        <v>11</v>
      </c>
      <c r="F2491" t="s">
        <v>21</v>
      </c>
      <c r="G2491">
        <v>125</v>
      </c>
      <c r="H2491">
        <v>5</v>
      </c>
      <c r="I2491" s="2">
        <f>IFERROR(Table2[[#This Row],[Defects]]/Table2[[#This Row],[Units Produced]],"")</f>
        <v>0.04</v>
      </c>
      <c r="J2491">
        <v>21.28</v>
      </c>
      <c r="K2491" s="4">
        <f>IFERROR(Table2[[#This Row],[Units Produced]]/Table2[[#This Row],[Production Time Hours]],"")</f>
        <v>5.8740601503759393</v>
      </c>
      <c r="L2491">
        <v>15.51</v>
      </c>
      <c r="M2491">
        <v>24.85</v>
      </c>
      <c r="N2491">
        <v>272.82</v>
      </c>
      <c r="O2491">
        <v>4</v>
      </c>
      <c r="P2491">
        <v>3.53</v>
      </c>
      <c r="Q2491">
        <v>2.72</v>
      </c>
      <c r="R2491">
        <v>1.29</v>
      </c>
      <c r="S2491">
        <v>2.3E-2</v>
      </c>
      <c r="T2491">
        <v>0.76</v>
      </c>
      <c r="U2491">
        <v>1</v>
      </c>
      <c r="V2491">
        <v>24.1</v>
      </c>
      <c r="W2491">
        <v>44.6</v>
      </c>
    </row>
    <row r="2492" spans="1:23" ht="16.5" x14ac:dyDescent="0.3">
      <c r="A2492" s="3">
        <v>2491</v>
      </c>
      <c r="B2492" s="1">
        <v>46321</v>
      </c>
      <c r="C2492" s="1" t="s">
        <v>65</v>
      </c>
      <c r="D2492" t="s">
        <v>24</v>
      </c>
      <c r="E2492">
        <v>12</v>
      </c>
      <c r="F2492" t="s">
        <v>23</v>
      </c>
      <c r="G2492">
        <v>111</v>
      </c>
      <c r="H2492">
        <v>6</v>
      </c>
      <c r="I2492" s="2">
        <f>IFERROR(Table2[[#This Row],[Defects]]/Table2[[#This Row],[Units Produced]],"")</f>
        <v>5.4054054054054057E-2</v>
      </c>
      <c r="J2492">
        <v>6.16</v>
      </c>
      <c r="K2492" s="4">
        <f>IFERROR(Table2[[#This Row],[Units Produced]]/Table2[[#This Row],[Production Time Hours]],"")</f>
        <v>18.019480519480521</v>
      </c>
      <c r="L2492">
        <v>45.82</v>
      </c>
      <c r="M2492">
        <v>26.51</v>
      </c>
      <c r="N2492">
        <v>196.04</v>
      </c>
      <c r="O2492">
        <v>2</v>
      </c>
      <c r="Q2492">
        <v>0.42</v>
      </c>
      <c r="R2492">
        <v>0.74</v>
      </c>
      <c r="S2492">
        <v>3.9E-2</v>
      </c>
      <c r="T2492">
        <v>0.92</v>
      </c>
      <c r="U2492">
        <v>1</v>
      </c>
      <c r="V2492">
        <v>24.1</v>
      </c>
      <c r="W2492">
        <v>36.6</v>
      </c>
    </row>
    <row r="2493" spans="1:23" ht="16.5" x14ac:dyDescent="0.3">
      <c r="A2493" s="3">
        <v>2492</v>
      </c>
      <c r="B2493" s="1">
        <v>46322</v>
      </c>
      <c r="C2493" s="1" t="s">
        <v>65</v>
      </c>
      <c r="D2493" t="s">
        <v>22</v>
      </c>
      <c r="E2493">
        <v>6</v>
      </c>
      <c r="F2493" t="s">
        <v>23</v>
      </c>
      <c r="G2493">
        <v>106</v>
      </c>
      <c r="H2493">
        <v>0</v>
      </c>
      <c r="I2493" s="2">
        <f>IFERROR(Table2[[#This Row],[Defects]]/Table2[[#This Row],[Units Produced]],"")</f>
        <v>0</v>
      </c>
      <c r="J2493">
        <v>14.74</v>
      </c>
      <c r="K2493" s="4">
        <f>IFERROR(Table2[[#This Row],[Units Produced]]/Table2[[#This Row],[Production Time Hours]],"")</f>
        <v>7.1913161465400268</v>
      </c>
      <c r="L2493">
        <v>17.489999999999998</v>
      </c>
      <c r="M2493">
        <v>28.78</v>
      </c>
      <c r="N2493">
        <v>473.29</v>
      </c>
      <c r="O2493">
        <v>2</v>
      </c>
      <c r="P2493">
        <v>4.33</v>
      </c>
      <c r="Q2493">
        <v>1.88</v>
      </c>
      <c r="R2493">
        <v>0.97</v>
      </c>
      <c r="S2493">
        <v>4.9000000000000002E-2</v>
      </c>
      <c r="T2493">
        <v>1.81</v>
      </c>
      <c r="U2493">
        <v>0</v>
      </c>
      <c r="V2493">
        <v>19.2</v>
      </c>
      <c r="W2493">
        <v>49.7</v>
      </c>
    </row>
    <row r="2494" spans="1:23" ht="16.5" x14ac:dyDescent="0.3">
      <c r="A2494" s="3">
        <v>2493</v>
      </c>
      <c r="B2494" s="1">
        <v>46323</v>
      </c>
      <c r="C2494" s="1" t="s">
        <v>65</v>
      </c>
      <c r="D2494" t="s">
        <v>20</v>
      </c>
      <c r="E2494">
        <v>2</v>
      </c>
      <c r="F2494" t="s">
        <v>25</v>
      </c>
      <c r="G2494">
        <v>106</v>
      </c>
      <c r="H2494">
        <v>9</v>
      </c>
      <c r="I2494" s="2">
        <f>IFERROR(Table2[[#This Row],[Defects]]/Table2[[#This Row],[Units Produced]],"")</f>
        <v>8.4905660377358486E-2</v>
      </c>
      <c r="J2494">
        <v>22.57</v>
      </c>
      <c r="K2494" s="4">
        <f>IFERROR(Table2[[#This Row],[Units Produced]]/Table2[[#This Row],[Production Time Hours]],"")</f>
        <v>4.6964997784669915</v>
      </c>
      <c r="L2494">
        <v>19.329999999999998</v>
      </c>
      <c r="M2494">
        <v>28.68</v>
      </c>
      <c r="N2494">
        <v>251.55</v>
      </c>
      <c r="O2494">
        <v>3</v>
      </c>
      <c r="P2494">
        <v>4.07</v>
      </c>
      <c r="Q2494">
        <v>1.42</v>
      </c>
      <c r="R2494">
        <v>2.31</v>
      </c>
      <c r="S2494">
        <v>2.1999999999999999E-2</v>
      </c>
      <c r="T2494">
        <v>0.11</v>
      </c>
      <c r="U2494">
        <v>0</v>
      </c>
      <c r="V2494">
        <v>22.3</v>
      </c>
      <c r="W2494">
        <v>49.2</v>
      </c>
    </row>
    <row r="2495" spans="1:23" ht="16.5" x14ac:dyDescent="0.3">
      <c r="A2495" s="3">
        <v>2494</v>
      </c>
      <c r="B2495" s="1">
        <v>46324</v>
      </c>
      <c r="C2495" s="1" t="s">
        <v>65</v>
      </c>
      <c r="D2495" t="s">
        <v>24</v>
      </c>
      <c r="E2495">
        <v>10</v>
      </c>
      <c r="F2495" t="s">
        <v>25</v>
      </c>
      <c r="G2495">
        <v>103</v>
      </c>
      <c r="H2495">
        <v>6</v>
      </c>
      <c r="I2495" s="2">
        <f>IFERROR(Table2[[#This Row],[Defects]]/Table2[[#This Row],[Units Produced]],"")</f>
        <v>5.8252427184466021E-2</v>
      </c>
      <c r="J2495">
        <v>18.13</v>
      </c>
      <c r="K2495" s="4">
        <f>IFERROR(Table2[[#This Row],[Units Produced]]/Table2[[#This Row],[Production Time Hours]],"")</f>
        <v>5.6811913954771098</v>
      </c>
      <c r="L2495">
        <v>40.590000000000003</v>
      </c>
      <c r="M2495">
        <v>25.48</v>
      </c>
      <c r="N2495">
        <v>205.52</v>
      </c>
      <c r="O2495">
        <v>2</v>
      </c>
      <c r="P2495">
        <v>0.78</v>
      </c>
      <c r="Q2495">
        <v>0.56000000000000005</v>
      </c>
      <c r="R2495">
        <v>1.48</v>
      </c>
      <c r="S2495">
        <v>3.3000000000000002E-2</v>
      </c>
      <c r="T2495">
        <v>1.47</v>
      </c>
      <c r="U2495">
        <v>1</v>
      </c>
      <c r="V2495">
        <v>22.6</v>
      </c>
      <c r="W2495">
        <v>47.9</v>
      </c>
    </row>
    <row r="2496" spans="1:23" ht="16.5" x14ac:dyDescent="0.3">
      <c r="A2496" s="3">
        <v>2495</v>
      </c>
      <c r="B2496" s="1">
        <v>46325</v>
      </c>
      <c r="C2496" s="1" t="s">
        <v>65</v>
      </c>
      <c r="D2496" t="s">
        <v>22</v>
      </c>
      <c r="E2496">
        <v>8</v>
      </c>
      <c r="F2496" t="s">
        <v>21</v>
      </c>
      <c r="G2496">
        <v>62</v>
      </c>
      <c r="H2496">
        <v>9</v>
      </c>
      <c r="I2496" s="2">
        <f>IFERROR(Table2[[#This Row],[Defects]]/Table2[[#This Row],[Units Produced]],"")</f>
        <v>0.14516129032258066</v>
      </c>
      <c r="J2496">
        <v>20.18</v>
      </c>
      <c r="K2496" s="4">
        <f>IFERROR(Table2[[#This Row],[Units Produced]]/Table2[[#This Row],[Production Time Hours]],"")</f>
        <v>3.0723488602576809</v>
      </c>
      <c r="L2496">
        <v>41.17</v>
      </c>
      <c r="M2496">
        <v>15.68</v>
      </c>
      <c r="N2496">
        <v>335.43</v>
      </c>
      <c r="O2496">
        <v>4</v>
      </c>
      <c r="Q2496">
        <v>2.2599999999999998</v>
      </c>
      <c r="R2496">
        <v>1.85</v>
      </c>
      <c r="S2496">
        <v>2.4E-2</v>
      </c>
      <c r="T2496">
        <v>1.19</v>
      </c>
      <c r="U2496">
        <v>2</v>
      </c>
      <c r="V2496">
        <v>22.5</v>
      </c>
      <c r="W2496">
        <v>31</v>
      </c>
    </row>
    <row r="2497" spans="1:23" ht="16.5" x14ac:dyDescent="0.3">
      <c r="A2497" s="3">
        <v>2496</v>
      </c>
      <c r="B2497" s="1">
        <v>46326</v>
      </c>
      <c r="C2497" s="1" t="s">
        <v>65</v>
      </c>
      <c r="D2497" t="s">
        <v>27</v>
      </c>
      <c r="E2497">
        <v>19</v>
      </c>
      <c r="F2497" t="s">
        <v>21</v>
      </c>
      <c r="G2497">
        <v>83</v>
      </c>
      <c r="H2497">
        <v>4</v>
      </c>
      <c r="I2497" s="2">
        <f>IFERROR(Table2[[#This Row],[Defects]]/Table2[[#This Row],[Units Produced]],"")</f>
        <v>4.8192771084337352E-2</v>
      </c>
      <c r="J2497">
        <v>10.74</v>
      </c>
      <c r="K2497" s="4">
        <f>IFERROR(Table2[[#This Row],[Units Produced]]/Table2[[#This Row],[Production Time Hours]],"")</f>
        <v>7.7281191806331471</v>
      </c>
      <c r="L2497">
        <v>37.46</v>
      </c>
      <c r="M2497">
        <v>19.649999999999999</v>
      </c>
      <c r="N2497">
        <v>165.53</v>
      </c>
      <c r="O2497">
        <v>4</v>
      </c>
      <c r="P2497">
        <v>0.82</v>
      </c>
      <c r="Q2497">
        <v>1.45</v>
      </c>
      <c r="R2497">
        <v>1.4</v>
      </c>
      <c r="S2497">
        <v>0.03</v>
      </c>
      <c r="T2497">
        <v>0.36</v>
      </c>
      <c r="U2497">
        <v>0</v>
      </c>
      <c r="V2497">
        <v>18.5</v>
      </c>
      <c r="W2497">
        <v>43.4</v>
      </c>
    </row>
    <row r="2498" spans="1:23" ht="16.5" x14ac:dyDescent="0.3">
      <c r="A2498" s="3">
        <v>2497</v>
      </c>
      <c r="B2498" s="1">
        <v>46327</v>
      </c>
      <c r="C2498" s="1" t="s">
        <v>66</v>
      </c>
      <c r="D2498" t="s">
        <v>22</v>
      </c>
      <c r="E2498">
        <v>7</v>
      </c>
      <c r="F2498" t="s">
        <v>21</v>
      </c>
      <c r="G2498">
        <v>199</v>
      </c>
      <c r="H2498">
        <v>5</v>
      </c>
      <c r="I2498" s="2">
        <f>IFERROR(Table2[[#This Row],[Defects]]/Table2[[#This Row],[Units Produced]],"")</f>
        <v>2.5125628140703519E-2</v>
      </c>
      <c r="J2498">
        <v>11.56</v>
      </c>
      <c r="K2498" s="4">
        <f>IFERROR(Table2[[#This Row],[Units Produced]]/Table2[[#This Row],[Production Time Hours]],"")</f>
        <v>17.214532871972317</v>
      </c>
      <c r="L2498">
        <v>15.8</v>
      </c>
      <c r="M2498">
        <v>19.53</v>
      </c>
      <c r="N2498">
        <v>392</v>
      </c>
      <c r="O2498">
        <v>1</v>
      </c>
      <c r="P2498">
        <v>3.99</v>
      </c>
      <c r="Q2498">
        <v>2.1</v>
      </c>
      <c r="R2498">
        <v>0.7</v>
      </c>
      <c r="S2498">
        <v>1.9E-2</v>
      </c>
      <c r="T2498">
        <v>1.6</v>
      </c>
      <c r="U2498">
        <v>2</v>
      </c>
      <c r="V2498">
        <v>18.8</v>
      </c>
      <c r="W2498">
        <v>37.5</v>
      </c>
    </row>
    <row r="2499" spans="1:23" ht="16.5" x14ac:dyDescent="0.3">
      <c r="A2499" s="3">
        <v>2498</v>
      </c>
      <c r="B2499" s="1">
        <v>46328</v>
      </c>
      <c r="C2499" s="1" t="s">
        <v>66</v>
      </c>
      <c r="D2499" t="s">
        <v>20</v>
      </c>
      <c r="E2499">
        <v>2</v>
      </c>
      <c r="F2499" t="s">
        <v>21</v>
      </c>
      <c r="G2499">
        <v>92</v>
      </c>
      <c r="I2499" s="2">
        <f>IFERROR(Table2[[#This Row],[Defects]]/Table2[[#This Row],[Units Produced]],"")</f>
        <v>0</v>
      </c>
      <c r="J2499">
        <v>2.37</v>
      </c>
      <c r="K2499" s="4">
        <f>IFERROR(Table2[[#This Row],[Units Produced]]/Table2[[#This Row],[Production Time Hours]],"")</f>
        <v>38.81856540084388</v>
      </c>
      <c r="L2499">
        <v>17.48</v>
      </c>
      <c r="M2499">
        <v>19.82</v>
      </c>
      <c r="N2499">
        <v>262.58999999999997</v>
      </c>
      <c r="O2499">
        <v>3</v>
      </c>
      <c r="P2499">
        <v>1.61</v>
      </c>
      <c r="Q2499">
        <v>0.18</v>
      </c>
      <c r="R2499">
        <v>1.8</v>
      </c>
      <c r="S2499">
        <v>2.7E-2</v>
      </c>
      <c r="T2499">
        <v>0.15</v>
      </c>
      <c r="U2499">
        <v>1</v>
      </c>
      <c r="V2499">
        <v>20.9</v>
      </c>
      <c r="W2499">
        <v>37.5</v>
      </c>
    </row>
    <row r="2500" spans="1:23" ht="16.5" x14ac:dyDescent="0.3">
      <c r="A2500" s="3">
        <v>2499</v>
      </c>
      <c r="B2500" s="1">
        <v>46329</v>
      </c>
      <c r="C2500" s="1" t="s">
        <v>66</v>
      </c>
      <c r="D2500" t="s">
        <v>24</v>
      </c>
      <c r="E2500">
        <v>9</v>
      </c>
      <c r="F2500" t="s">
        <v>23</v>
      </c>
      <c r="G2500">
        <v>65</v>
      </c>
      <c r="H2500">
        <v>1</v>
      </c>
      <c r="I2500" s="2">
        <f>IFERROR(Table2[[#This Row],[Defects]]/Table2[[#This Row],[Units Produced]],"")</f>
        <v>1.5384615384615385E-2</v>
      </c>
      <c r="J2500">
        <v>16.38</v>
      </c>
      <c r="K2500" s="4">
        <f>IFERROR(Table2[[#This Row],[Units Produced]]/Table2[[#This Row],[Production Time Hours]],"")</f>
        <v>3.9682539682539684</v>
      </c>
      <c r="L2500">
        <v>43.43</v>
      </c>
      <c r="M2500">
        <v>16.600000000000001</v>
      </c>
      <c r="N2500">
        <v>309.02</v>
      </c>
      <c r="O2500">
        <v>3</v>
      </c>
      <c r="P2500">
        <v>0.69</v>
      </c>
      <c r="Q2500">
        <v>0.34</v>
      </c>
      <c r="R2500">
        <v>2.5</v>
      </c>
      <c r="S2500">
        <v>3.5999999999999997E-2</v>
      </c>
      <c r="T2500">
        <v>0.25</v>
      </c>
      <c r="U2500">
        <v>0</v>
      </c>
      <c r="V2500">
        <v>24.4</v>
      </c>
      <c r="W2500">
        <v>45.3</v>
      </c>
    </row>
    <row r="2501" spans="1:23" ht="16.5" x14ac:dyDescent="0.3">
      <c r="A2501" s="3">
        <v>2500</v>
      </c>
      <c r="B2501" s="1">
        <v>46330</v>
      </c>
      <c r="C2501" s="1" t="s">
        <v>66</v>
      </c>
      <c r="D2501" t="s">
        <v>24</v>
      </c>
      <c r="E2501">
        <v>10</v>
      </c>
      <c r="F2501" t="s">
        <v>23</v>
      </c>
      <c r="G2501">
        <v>123</v>
      </c>
      <c r="H2501">
        <v>3</v>
      </c>
      <c r="I2501" s="2">
        <f>IFERROR(Table2[[#This Row],[Defects]]/Table2[[#This Row],[Units Produced]],"")</f>
        <v>2.4390243902439025E-2</v>
      </c>
      <c r="J2501">
        <v>50</v>
      </c>
      <c r="K2501" s="4">
        <f>IFERROR(Table2[[#This Row],[Units Produced]]/Table2[[#This Row],[Production Time Hours]],"")</f>
        <v>2.46</v>
      </c>
      <c r="L2501">
        <v>22.84</v>
      </c>
      <c r="M2501">
        <v>15.62</v>
      </c>
      <c r="N2501">
        <v>433.25</v>
      </c>
      <c r="O2501">
        <v>2</v>
      </c>
      <c r="P2501">
        <v>3.64</v>
      </c>
      <c r="Q2501">
        <v>1.33</v>
      </c>
      <c r="R2501">
        <v>1.54</v>
      </c>
      <c r="S2501">
        <v>2.4E-2</v>
      </c>
      <c r="T2501">
        <v>1.1000000000000001</v>
      </c>
      <c r="U2501">
        <v>2</v>
      </c>
      <c r="V2501">
        <v>19.8</v>
      </c>
      <c r="W2501">
        <v>42.9</v>
      </c>
    </row>
    <row r="2502" spans="1:23" ht="16.5" x14ac:dyDescent="0.3">
      <c r="A2502" s="3">
        <v>2501</v>
      </c>
      <c r="B2502" s="1">
        <v>46331</v>
      </c>
      <c r="C2502" s="1" t="s">
        <v>66</v>
      </c>
      <c r="D2502" t="s">
        <v>26</v>
      </c>
      <c r="E2502">
        <v>15</v>
      </c>
      <c r="F2502" t="s">
        <v>25</v>
      </c>
      <c r="G2502">
        <v>139</v>
      </c>
      <c r="H2502">
        <v>8</v>
      </c>
      <c r="I2502" s="2">
        <f>IFERROR(Table2[[#This Row],[Defects]]/Table2[[#This Row],[Units Produced]],"")</f>
        <v>5.7553956834532377E-2</v>
      </c>
      <c r="J2502">
        <v>13.18</v>
      </c>
      <c r="K2502" s="4">
        <f>IFERROR(Table2[[#This Row],[Units Produced]]/Table2[[#This Row],[Production Time Hours]],"")</f>
        <v>10.54628224582701</v>
      </c>
      <c r="L2502">
        <v>32.200000000000003</v>
      </c>
      <c r="M2502">
        <v>18.48</v>
      </c>
      <c r="N2502">
        <v>157.80000000000001</v>
      </c>
      <c r="O2502">
        <v>3</v>
      </c>
      <c r="P2502">
        <v>2.3199999999999998</v>
      </c>
      <c r="Q2502">
        <v>0.06</v>
      </c>
      <c r="R2502">
        <v>0.94</v>
      </c>
      <c r="S2502">
        <v>2.1999999999999999E-2</v>
      </c>
      <c r="T2502">
        <v>0.62</v>
      </c>
      <c r="U2502">
        <v>1</v>
      </c>
      <c r="V2502">
        <v>19.7</v>
      </c>
      <c r="W2502">
        <v>54.5</v>
      </c>
    </row>
    <row r="2503" spans="1:23" ht="16.5" x14ac:dyDescent="0.3">
      <c r="A2503" s="3">
        <v>2502</v>
      </c>
      <c r="B2503" s="1">
        <v>46332</v>
      </c>
      <c r="C2503" s="1" t="s">
        <v>66</v>
      </c>
      <c r="D2503" t="s">
        <v>26</v>
      </c>
      <c r="E2503">
        <v>13</v>
      </c>
      <c r="F2503" t="s">
        <v>25</v>
      </c>
      <c r="G2503">
        <v>89</v>
      </c>
      <c r="H2503">
        <v>4</v>
      </c>
      <c r="I2503" s="2">
        <f>IFERROR(Table2[[#This Row],[Defects]]/Table2[[#This Row],[Units Produced]],"")</f>
        <v>4.49438202247191E-2</v>
      </c>
      <c r="J2503">
        <v>20.61</v>
      </c>
      <c r="K2503" s="4">
        <f>IFERROR(Table2[[#This Row],[Units Produced]]/Table2[[#This Row],[Production Time Hours]],"")</f>
        <v>4.318292091217856</v>
      </c>
      <c r="L2503">
        <v>42.3</v>
      </c>
      <c r="M2503">
        <v>23.75</v>
      </c>
      <c r="N2503">
        <v>334.91</v>
      </c>
      <c r="O2503">
        <v>4</v>
      </c>
      <c r="P2503">
        <v>2.75</v>
      </c>
      <c r="Q2503">
        <v>0.56999999999999995</v>
      </c>
      <c r="R2503">
        <v>1.05</v>
      </c>
      <c r="S2503">
        <v>2.3E-2</v>
      </c>
      <c r="T2503">
        <v>0.21</v>
      </c>
      <c r="U2503">
        <v>2</v>
      </c>
      <c r="V2503">
        <v>20.9</v>
      </c>
      <c r="W2503">
        <v>57.9</v>
      </c>
    </row>
    <row r="2504" spans="1:23" ht="16.5" x14ac:dyDescent="0.3">
      <c r="A2504" s="3">
        <v>2503</v>
      </c>
      <c r="B2504" s="1">
        <v>46333</v>
      </c>
      <c r="C2504" s="1" t="s">
        <v>66</v>
      </c>
      <c r="D2504" t="s">
        <v>22</v>
      </c>
      <c r="E2504">
        <v>6</v>
      </c>
      <c r="F2504" t="s">
        <v>21</v>
      </c>
      <c r="G2504">
        <v>74</v>
      </c>
      <c r="H2504">
        <v>6</v>
      </c>
      <c r="I2504" s="2">
        <f>IFERROR(Table2[[#This Row],[Defects]]/Table2[[#This Row],[Units Produced]],"")</f>
        <v>8.1081081081081086E-2</v>
      </c>
      <c r="J2504">
        <v>3.52</v>
      </c>
      <c r="K2504" s="4">
        <f>IFERROR(Table2[[#This Row],[Units Produced]]/Table2[[#This Row],[Production Time Hours]],"")</f>
        <v>21.022727272727273</v>
      </c>
      <c r="L2504">
        <v>21.22</v>
      </c>
      <c r="M2504">
        <v>15.05</v>
      </c>
      <c r="N2504">
        <v>113.6</v>
      </c>
      <c r="O2504">
        <v>1</v>
      </c>
      <c r="P2504">
        <v>4.3</v>
      </c>
      <c r="Q2504">
        <v>2.5099999999999998</v>
      </c>
      <c r="R2504">
        <v>0.99</v>
      </c>
      <c r="S2504">
        <v>2.1999999999999999E-2</v>
      </c>
      <c r="T2504">
        <v>1.4</v>
      </c>
      <c r="U2504">
        <v>1</v>
      </c>
      <c r="V2504">
        <v>22.9</v>
      </c>
      <c r="W2504">
        <v>32.5</v>
      </c>
    </row>
    <row r="2505" spans="1:23" ht="16.5" x14ac:dyDescent="0.3">
      <c r="A2505" s="3">
        <v>2504</v>
      </c>
      <c r="B2505" s="1">
        <v>46334</v>
      </c>
      <c r="C2505" s="1" t="s">
        <v>66</v>
      </c>
      <c r="D2505" t="s">
        <v>24</v>
      </c>
      <c r="E2505">
        <v>10</v>
      </c>
      <c r="F2505" t="s">
        <v>23</v>
      </c>
      <c r="G2505">
        <v>150</v>
      </c>
      <c r="H2505">
        <v>5</v>
      </c>
      <c r="I2505" s="2">
        <f>IFERROR(Table2[[#This Row],[Defects]]/Table2[[#This Row],[Units Produced]],"")</f>
        <v>3.3333333333333333E-2</v>
      </c>
      <c r="J2505">
        <v>3.02</v>
      </c>
      <c r="K2505" s="4">
        <f>IFERROR(Table2[[#This Row],[Units Produced]]/Table2[[#This Row],[Production Time Hours]],"")</f>
        <v>49.668874172185433</v>
      </c>
      <c r="L2505">
        <v>17.03</v>
      </c>
      <c r="M2505">
        <v>28.31</v>
      </c>
      <c r="N2505">
        <v>259.45</v>
      </c>
      <c r="O2505">
        <v>1</v>
      </c>
      <c r="P2505">
        <v>1.83</v>
      </c>
      <c r="R2505">
        <v>2.39</v>
      </c>
      <c r="S2505">
        <v>1.6E-2</v>
      </c>
      <c r="T2505">
        <v>0.32</v>
      </c>
      <c r="U2505">
        <v>0</v>
      </c>
      <c r="V2505">
        <v>20.8</v>
      </c>
      <c r="W2505">
        <v>51.8</v>
      </c>
    </row>
    <row r="2506" spans="1:23" ht="16.5" x14ac:dyDescent="0.3">
      <c r="A2506" s="3">
        <v>2505</v>
      </c>
      <c r="B2506" s="1">
        <v>46335</v>
      </c>
      <c r="C2506" s="1" t="s">
        <v>66</v>
      </c>
      <c r="D2506" t="s">
        <v>27</v>
      </c>
      <c r="E2506">
        <v>19</v>
      </c>
      <c r="F2506" t="s">
        <v>25</v>
      </c>
      <c r="G2506">
        <v>62</v>
      </c>
      <c r="H2506">
        <v>9</v>
      </c>
      <c r="I2506" s="2">
        <f>IFERROR(Table2[[#This Row],[Defects]]/Table2[[#This Row],[Units Produced]],"")</f>
        <v>0.14516129032258066</v>
      </c>
      <c r="J2506">
        <v>3.97</v>
      </c>
      <c r="K2506" s="4">
        <f>IFERROR(Table2[[#This Row],[Units Produced]]/Table2[[#This Row],[Production Time Hours]],"")</f>
        <v>15.617128463476069</v>
      </c>
      <c r="L2506">
        <v>24.19</v>
      </c>
      <c r="M2506">
        <v>28.82</v>
      </c>
      <c r="N2506">
        <v>441.48</v>
      </c>
      <c r="O2506">
        <v>1</v>
      </c>
      <c r="P2506">
        <v>1.4</v>
      </c>
      <c r="Q2506">
        <v>2.15</v>
      </c>
      <c r="R2506">
        <v>2.4</v>
      </c>
      <c r="S2506">
        <v>4.5999999999999999E-2</v>
      </c>
      <c r="U2506">
        <v>1</v>
      </c>
      <c r="V2506">
        <v>24.4</v>
      </c>
      <c r="W2506">
        <v>48.9</v>
      </c>
    </row>
    <row r="2507" spans="1:23" ht="16.5" x14ac:dyDescent="0.3">
      <c r="A2507" s="3">
        <v>2506</v>
      </c>
      <c r="B2507" s="1">
        <v>46336</v>
      </c>
      <c r="C2507" s="1" t="s">
        <v>66</v>
      </c>
      <c r="D2507" t="s">
        <v>27</v>
      </c>
      <c r="E2507">
        <v>18</v>
      </c>
      <c r="F2507" t="s">
        <v>25</v>
      </c>
      <c r="G2507">
        <v>100</v>
      </c>
      <c r="H2507">
        <v>3</v>
      </c>
      <c r="I2507" s="2">
        <f>IFERROR(Table2[[#This Row],[Defects]]/Table2[[#This Row],[Units Produced]],"")</f>
        <v>0.03</v>
      </c>
      <c r="J2507">
        <v>20.85</v>
      </c>
      <c r="K2507" s="4">
        <f>IFERROR(Table2[[#This Row],[Units Produced]]/Table2[[#This Row],[Production Time Hours]],"")</f>
        <v>4.796163069544364</v>
      </c>
      <c r="L2507">
        <v>30.92</v>
      </c>
      <c r="M2507">
        <v>24.21</v>
      </c>
      <c r="N2507">
        <v>390.02</v>
      </c>
      <c r="O2507">
        <v>2</v>
      </c>
      <c r="P2507">
        <v>1.99</v>
      </c>
      <c r="Q2507">
        <v>0.49</v>
      </c>
      <c r="R2507">
        <v>1.07</v>
      </c>
      <c r="S2507">
        <v>4.8000000000000001E-2</v>
      </c>
      <c r="T2507">
        <v>1.88</v>
      </c>
      <c r="U2507">
        <v>0</v>
      </c>
      <c r="V2507">
        <v>24.5</v>
      </c>
      <c r="W2507">
        <v>45.4</v>
      </c>
    </row>
    <row r="2508" spans="1:23" ht="16.5" x14ac:dyDescent="0.3">
      <c r="A2508" s="3">
        <v>2507</v>
      </c>
      <c r="B2508" s="1">
        <v>46337</v>
      </c>
      <c r="C2508" s="1" t="s">
        <v>66</v>
      </c>
      <c r="D2508" t="s">
        <v>22</v>
      </c>
      <c r="E2508">
        <v>7</v>
      </c>
      <c r="F2508" t="s">
        <v>21</v>
      </c>
      <c r="G2508">
        <v>52</v>
      </c>
      <c r="H2508">
        <v>2</v>
      </c>
      <c r="I2508" s="2">
        <f>IFERROR(Table2[[#This Row],[Defects]]/Table2[[#This Row],[Units Produced]],"")</f>
        <v>3.8461538461538464E-2</v>
      </c>
      <c r="J2508">
        <v>5.3</v>
      </c>
      <c r="K2508" s="4">
        <f>IFERROR(Table2[[#This Row],[Units Produced]]/Table2[[#This Row],[Production Time Hours]],"")</f>
        <v>9.8113207547169807</v>
      </c>
      <c r="L2508">
        <v>27.6</v>
      </c>
      <c r="M2508">
        <v>15.77</v>
      </c>
      <c r="N2508">
        <v>414.12</v>
      </c>
      <c r="O2508">
        <v>3</v>
      </c>
      <c r="P2508">
        <v>3.16</v>
      </c>
      <c r="Q2508">
        <v>1.1499999999999999</v>
      </c>
      <c r="R2508">
        <v>0.51</v>
      </c>
      <c r="S2508">
        <v>2.1000000000000001E-2</v>
      </c>
      <c r="T2508">
        <v>0.81</v>
      </c>
      <c r="U2508">
        <v>2</v>
      </c>
      <c r="V2508">
        <v>24.6</v>
      </c>
      <c r="W2508">
        <v>47.8</v>
      </c>
    </row>
    <row r="2509" spans="1:23" ht="16.5" x14ac:dyDescent="0.3">
      <c r="A2509" s="3">
        <v>2508</v>
      </c>
      <c r="B2509" s="1">
        <v>46338</v>
      </c>
      <c r="C2509" s="1" t="s">
        <v>66</v>
      </c>
      <c r="D2509" t="s">
        <v>24</v>
      </c>
      <c r="E2509">
        <v>12</v>
      </c>
      <c r="F2509" t="s">
        <v>25</v>
      </c>
      <c r="G2509">
        <v>142</v>
      </c>
      <c r="H2509">
        <v>7</v>
      </c>
      <c r="I2509" s="2">
        <f>IFERROR(Table2[[#This Row],[Defects]]/Table2[[#This Row],[Units Produced]],"")</f>
        <v>4.9295774647887321E-2</v>
      </c>
      <c r="J2509">
        <v>2.67</v>
      </c>
      <c r="K2509" s="4">
        <f>IFERROR(Table2[[#This Row],[Units Produced]]/Table2[[#This Row],[Production Time Hours]],"")</f>
        <v>53.18352059925094</v>
      </c>
      <c r="L2509">
        <v>21.07</v>
      </c>
      <c r="M2509">
        <v>29.69</v>
      </c>
      <c r="N2509">
        <v>267.99</v>
      </c>
      <c r="O2509">
        <v>2</v>
      </c>
      <c r="P2509">
        <v>1.1200000000000001</v>
      </c>
      <c r="Q2509">
        <v>2.46</v>
      </c>
      <c r="R2509">
        <v>1.1299999999999999</v>
      </c>
      <c r="S2509">
        <v>3.5000000000000003E-2</v>
      </c>
      <c r="T2509">
        <v>1.49</v>
      </c>
      <c r="U2509">
        <v>2</v>
      </c>
      <c r="V2509">
        <v>20.3</v>
      </c>
      <c r="W2509">
        <v>53.6</v>
      </c>
    </row>
    <row r="2510" spans="1:23" ht="16.5" x14ac:dyDescent="0.3">
      <c r="A2510" s="3">
        <v>2509</v>
      </c>
      <c r="B2510" s="1">
        <v>46339</v>
      </c>
      <c r="C2510" s="1" t="s">
        <v>66</v>
      </c>
      <c r="D2510" t="s">
        <v>20</v>
      </c>
      <c r="E2510">
        <v>2</v>
      </c>
      <c r="F2510" t="s">
        <v>21</v>
      </c>
      <c r="G2510">
        <v>151</v>
      </c>
      <c r="H2510">
        <v>3</v>
      </c>
      <c r="I2510" s="2">
        <f>IFERROR(Table2[[#This Row],[Defects]]/Table2[[#This Row],[Units Produced]],"")</f>
        <v>1.9867549668874173E-2</v>
      </c>
      <c r="J2510">
        <v>19.25</v>
      </c>
      <c r="K2510" s="4">
        <f>IFERROR(Table2[[#This Row],[Units Produced]]/Table2[[#This Row],[Production Time Hours]],"")</f>
        <v>7.8441558441558445</v>
      </c>
      <c r="L2510">
        <v>25.98</v>
      </c>
      <c r="M2510">
        <v>24.28</v>
      </c>
      <c r="N2510">
        <v>290.83</v>
      </c>
      <c r="O2510">
        <v>3</v>
      </c>
      <c r="P2510">
        <v>3.97</v>
      </c>
      <c r="Q2510">
        <v>0.13</v>
      </c>
      <c r="R2510">
        <v>1.64</v>
      </c>
      <c r="S2510">
        <v>2.3E-2</v>
      </c>
      <c r="U2510">
        <v>2</v>
      </c>
      <c r="V2510">
        <v>21.2</v>
      </c>
      <c r="W2510">
        <v>34</v>
      </c>
    </row>
    <row r="2511" spans="1:23" ht="16.5" x14ac:dyDescent="0.3">
      <c r="A2511" s="3">
        <v>2510</v>
      </c>
      <c r="B2511" s="1">
        <v>46340</v>
      </c>
      <c r="C2511" s="1" t="s">
        <v>66</v>
      </c>
      <c r="D2511" t="s">
        <v>26</v>
      </c>
      <c r="E2511">
        <v>16</v>
      </c>
      <c r="F2511" t="s">
        <v>21</v>
      </c>
      <c r="G2511">
        <v>154</v>
      </c>
      <c r="H2511">
        <v>7</v>
      </c>
      <c r="I2511" s="2">
        <f>IFERROR(Table2[[#This Row],[Defects]]/Table2[[#This Row],[Units Produced]],"")</f>
        <v>4.5454545454545456E-2</v>
      </c>
      <c r="J2511">
        <v>17.05</v>
      </c>
      <c r="K2511" s="4">
        <f>IFERROR(Table2[[#This Row],[Units Produced]]/Table2[[#This Row],[Production Time Hours]],"")</f>
        <v>9.0322580645161281</v>
      </c>
      <c r="L2511">
        <v>39.979999999999997</v>
      </c>
      <c r="M2511">
        <v>22.96</v>
      </c>
      <c r="N2511">
        <v>436.1</v>
      </c>
      <c r="O2511">
        <v>2</v>
      </c>
      <c r="P2511">
        <v>4.41</v>
      </c>
      <c r="Q2511">
        <v>0.95</v>
      </c>
      <c r="R2511">
        <v>2.14</v>
      </c>
      <c r="S2511">
        <v>3.3000000000000002E-2</v>
      </c>
      <c r="T2511">
        <v>1.1200000000000001</v>
      </c>
      <c r="U2511">
        <v>2</v>
      </c>
      <c r="V2511">
        <v>23.1</v>
      </c>
      <c r="W2511">
        <v>39.799999999999997</v>
      </c>
    </row>
    <row r="2512" spans="1:23" ht="16.5" x14ac:dyDescent="0.3">
      <c r="A2512" s="3">
        <v>2511</v>
      </c>
      <c r="B2512" s="1">
        <v>46341</v>
      </c>
      <c r="C2512" s="1" t="s">
        <v>66</v>
      </c>
      <c r="D2512" t="s">
        <v>20</v>
      </c>
      <c r="E2512">
        <v>4</v>
      </c>
      <c r="F2512" t="s">
        <v>25</v>
      </c>
      <c r="G2512">
        <v>135</v>
      </c>
      <c r="H2512">
        <v>8</v>
      </c>
      <c r="I2512" s="2">
        <f>IFERROR(Table2[[#This Row],[Defects]]/Table2[[#This Row],[Units Produced]],"")</f>
        <v>5.9259259259259262E-2</v>
      </c>
      <c r="J2512">
        <v>4.67</v>
      </c>
      <c r="K2512" s="4">
        <f>IFERROR(Table2[[#This Row],[Units Produced]]/Table2[[#This Row],[Production Time Hours]],"")</f>
        <v>28.907922912205567</v>
      </c>
      <c r="L2512">
        <v>32.29</v>
      </c>
      <c r="M2512">
        <v>22.15</v>
      </c>
      <c r="N2512">
        <v>302.47000000000003</v>
      </c>
      <c r="O2512">
        <v>2</v>
      </c>
      <c r="P2512">
        <v>4.55</v>
      </c>
      <c r="Q2512">
        <v>1.53</v>
      </c>
      <c r="R2512">
        <v>1.34</v>
      </c>
      <c r="S2512">
        <v>2.1999999999999999E-2</v>
      </c>
      <c r="T2512">
        <v>1.62</v>
      </c>
      <c r="U2512">
        <v>0</v>
      </c>
      <c r="V2512">
        <v>24.6</v>
      </c>
      <c r="W2512">
        <v>33.5</v>
      </c>
    </row>
    <row r="2513" spans="1:23" ht="16.5" x14ac:dyDescent="0.3">
      <c r="A2513" s="3">
        <v>2512</v>
      </c>
      <c r="B2513" s="1">
        <v>46342</v>
      </c>
      <c r="C2513" s="1" t="s">
        <v>66</v>
      </c>
      <c r="D2513" t="s">
        <v>27</v>
      </c>
      <c r="E2513">
        <v>20</v>
      </c>
      <c r="F2513" t="s">
        <v>25</v>
      </c>
      <c r="G2513">
        <v>114</v>
      </c>
      <c r="H2513">
        <v>8</v>
      </c>
      <c r="I2513" s="2">
        <f>IFERROR(Table2[[#This Row],[Defects]]/Table2[[#This Row],[Units Produced]],"")</f>
        <v>7.0175438596491224E-2</v>
      </c>
      <c r="J2513">
        <v>18.559999999999999</v>
      </c>
      <c r="K2513" s="4">
        <f>IFERROR(Table2[[#This Row],[Units Produced]]/Table2[[#This Row],[Production Time Hours]],"")</f>
        <v>6.1422413793103452</v>
      </c>
      <c r="L2513">
        <v>22.47</v>
      </c>
      <c r="M2513">
        <v>16.97</v>
      </c>
      <c r="N2513">
        <v>337.28</v>
      </c>
      <c r="O2513">
        <v>1</v>
      </c>
      <c r="Q2513">
        <v>1.87</v>
      </c>
      <c r="R2513">
        <v>1.47</v>
      </c>
      <c r="S2513">
        <v>1.2E-2</v>
      </c>
      <c r="T2513">
        <v>1.59</v>
      </c>
      <c r="U2513">
        <v>1</v>
      </c>
      <c r="V2513">
        <v>22.4</v>
      </c>
      <c r="W2513">
        <v>48.1</v>
      </c>
    </row>
    <row r="2514" spans="1:23" ht="16.5" x14ac:dyDescent="0.3">
      <c r="A2514" s="3">
        <v>2513</v>
      </c>
      <c r="B2514" s="1">
        <v>46343</v>
      </c>
      <c r="C2514" s="1" t="s">
        <v>66</v>
      </c>
      <c r="D2514" t="s">
        <v>20</v>
      </c>
      <c r="E2514">
        <v>4</v>
      </c>
      <c r="F2514" t="s">
        <v>25</v>
      </c>
      <c r="G2514">
        <v>85</v>
      </c>
      <c r="H2514">
        <v>1</v>
      </c>
      <c r="I2514" s="2">
        <f>IFERROR(Table2[[#This Row],[Defects]]/Table2[[#This Row],[Units Produced]],"")</f>
        <v>1.1764705882352941E-2</v>
      </c>
      <c r="J2514">
        <v>7.77</v>
      </c>
      <c r="K2514" s="4">
        <f>IFERROR(Table2[[#This Row],[Units Produced]]/Table2[[#This Row],[Production Time Hours]],"")</f>
        <v>10.93951093951094</v>
      </c>
      <c r="L2514">
        <v>30.29</v>
      </c>
      <c r="M2514">
        <v>26.96</v>
      </c>
      <c r="N2514">
        <v>437.01</v>
      </c>
      <c r="O2514">
        <v>2</v>
      </c>
      <c r="P2514">
        <v>4.6900000000000004</v>
      </c>
      <c r="Q2514">
        <v>0.44</v>
      </c>
      <c r="R2514">
        <v>0.75</v>
      </c>
      <c r="S2514">
        <v>1.6E-2</v>
      </c>
      <c r="T2514">
        <v>1.98</v>
      </c>
      <c r="U2514">
        <v>1</v>
      </c>
      <c r="V2514">
        <v>21.4</v>
      </c>
      <c r="W2514">
        <v>41</v>
      </c>
    </row>
    <row r="2515" spans="1:23" ht="16.5" x14ac:dyDescent="0.3">
      <c r="A2515" s="3">
        <v>2514</v>
      </c>
      <c r="B2515" s="1">
        <v>46344</v>
      </c>
      <c r="C2515" s="1" t="s">
        <v>66</v>
      </c>
      <c r="D2515" t="s">
        <v>26</v>
      </c>
      <c r="E2515">
        <v>15</v>
      </c>
      <c r="F2515" t="s">
        <v>25</v>
      </c>
      <c r="G2515">
        <v>68</v>
      </c>
      <c r="H2515">
        <v>9</v>
      </c>
      <c r="I2515" s="2">
        <f>IFERROR(Table2[[#This Row],[Defects]]/Table2[[#This Row],[Units Produced]],"")</f>
        <v>0.13235294117647059</v>
      </c>
      <c r="J2515">
        <v>1.67</v>
      </c>
      <c r="K2515" s="4">
        <f>IFERROR(Table2[[#This Row],[Units Produced]]/Table2[[#This Row],[Production Time Hours]],"")</f>
        <v>40.718562874251496</v>
      </c>
      <c r="L2515">
        <v>40.61</v>
      </c>
      <c r="M2515">
        <v>22.43</v>
      </c>
      <c r="N2515">
        <v>426.2</v>
      </c>
      <c r="O2515">
        <v>4</v>
      </c>
      <c r="P2515">
        <v>0.68</v>
      </c>
      <c r="Q2515">
        <v>2.78</v>
      </c>
      <c r="R2515">
        <v>1.65</v>
      </c>
      <c r="S2515">
        <v>3.1E-2</v>
      </c>
      <c r="T2515">
        <v>0.57999999999999996</v>
      </c>
      <c r="U2515">
        <v>1</v>
      </c>
      <c r="V2515">
        <v>22.1</v>
      </c>
      <c r="W2515">
        <v>55.5</v>
      </c>
    </row>
    <row r="2516" spans="1:23" ht="16.5" x14ac:dyDescent="0.3">
      <c r="A2516" s="3">
        <v>2515</v>
      </c>
      <c r="B2516" s="1">
        <v>46345</v>
      </c>
      <c r="C2516" s="1" t="s">
        <v>66</v>
      </c>
      <c r="D2516" t="s">
        <v>22</v>
      </c>
      <c r="E2516">
        <v>6</v>
      </c>
      <c r="F2516" t="s">
        <v>23</v>
      </c>
      <c r="G2516">
        <v>164</v>
      </c>
      <c r="H2516">
        <v>4</v>
      </c>
      <c r="I2516" s="2">
        <f>IFERROR(Table2[[#This Row],[Defects]]/Table2[[#This Row],[Units Produced]],"")</f>
        <v>2.4390243902439025E-2</v>
      </c>
      <c r="J2516">
        <v>1.8</v>
      </c>
      <c r="K2516" s="4">
        <f>IFERROR(Table2[[#This Row],[Units Produced]]/Table2[[#This Row],[Production Time Hours]],"")</f>
        <v>91.111111111111114</v>
      </c>
      <c r="L2516">
        <v>21.72</v>
      </c>
      <c r="M2516">
        <v>15.3</v>
      </c>
      <c r="N2516">
        <v>197.49</v>
      </c>
      <c r="O2516">
        <v>1</v>
      </c>
      <c r="P2516">
        <v>2.8</v>
      </c>
      <c r="Q2516">
        <v>2.21</v>
      </c>
      <c r="R2516">
        <v>1.73</v>
      </c>
      <c r="S2516">
        <v>0.02</v>
      </c>
      <c r="T2516">
        <v>1.75</v>
      </c>
      <c r="U2516">
        <v>0</v>
      </c>
      <c r="V2516">
        <v>19.399999999999999</v>
      </c>
      <c r="W2516">
        <v>35.4</v>
      </c>
    </row>
    <row r="2517" spans="1:23" ht="16.5" x14ac:dyDescent="0.3">
      <c r="A2517" s="3">
        <v>2516</v>
      </c>
      <c r="B2517" s="1">
        <v>46346</v>
      </c>
      <c r="C2517" s="1" t="s">
        <v>66</v>
      </c>
      <c r="D2517" t="s">
        <v>26</v>
      </c>
      <c r="E2517">
        <v>15</v>
      </c>
      <c r="F2517" t="s">
        <v>25</v>
      </c>
      <c r="G2517">
        <v>57</v>
      </c>
      <c r="H2517">
        <v>8</v>
      </c>
      <c r="I2517" s="2">
        <f>IFERROR(Table2[[#This Row],[Defects]]/Table2[[#This Row],[Units Produced]],"")</f>
        <v>0.14035087719298245</v>
      </c>
      <c r="J2517">
        <v>3.79</v>
      </c>
      <c r="K2517" s="4">
        <f>IFERROR(Table2[[#This Row],[Units Produced]]/Table2[[#This Row],[Production Time Hours]],"")</f>
        <v>15.03957783641161</v>
      </c>
      <c r="L2517">
        <v>17.43</v>
      </c>
      <c r="M2517">
        <v>17.29</v>
      </c>
      <c r="N2517">
        <v>335.02</v>
      </c>
      <c r="O2517">
        <v>4</v>
      </c>
      <c r="P2517">
        <v>2.2400000000000002</v>
      </c>
      <c r="Q2517">
        <v>0.19</v>
      </c>
      <c r="R2517">
        <v>0.78</v>
      </c>
      <c r="S2517">
        <v>2.9000000000000001E-2</v>
      </c>
      <c r="T2517">
        <v>1.34</v>
      </c>
      <c r="U2517">
        <v>1</v>
      </c>
      <c r="V2517">
        <v>24.4</v>
      </c>
      <c r="W2517">
        <v>58.5</v>
      </c>
    </row>
    <row r="2518" spans="1:23" ht="16.5" x14ac:dyDescent="0.3">
      <c r="A2518" s="3">
        <v>2517</v>
      </c>
      <c r="B2518" s="1">
        <v>46347</v>
      </c>
      <c r="C2518" s="1" t="s">
        <v>66</v>
      </c>
      <c r="D2518" t="s">
        <v>20</v>
      </c>
      <c r="E2518">
        <v>3</v>
      </c>
      <c r="F2518" t="s">
        <v>23</v>
      </c>
      <c r="G2518">
        <v>51</v>
      </c>
      <c r="H2518">
        <v>6</v>
      </c>
      <c r="I2518" s="2">
        <f>IFERROR(Table2[[#This Row],[Defects]]/Table2[[#This Row],[Units Produced]],"")</f>
        <v>0.11764705882352941</v>
      </c>
      <c r="J2518">
        <v>19.84</v>
      </c>
      <c r="K2518" s="4">
        <f>IFERROR(Table2[[#This Row],[Units Produced]]/Table2[[#This Row],[Production Time Hours]],"")</f>
        <v>2.5705645161290325</v>
      </c>
      <c r="L2518">
        <v>32.03</v>
      </c>
      <c r="M2518">
        <v>19.29</v>
      </c>
      <c r="N2518">
        <v>182.29</v>
      </c>
      <c r="O2518">
        <v>2</v>
      </c>
      <c r="P2518">
        <v>4.9000000000000004</v>
      </c>
      <c r="Q2518">
        <v>1.34</v>
      </c>
      <c r="R2518">
        <v>1.1299999999999999</v>
      </c>
      <c r="S2518">
        <v>4.5999999999999999E-2</v>
      </c>
      <c r="T2518">
        <v>0.35</v>
      </c>
      <c r="U2518">
        <v>2</v>
      </c>
      <c r="V2518">
        <v>22.5</v>
      </c>
      <c r="W2518">
        <v>56.9</v>
      </c>
    </row>
    <row r="2519" spans="1:23" ht="16.5" x14ac:dyDescent="0.3">
      <c r="A2519" s="3">
        <v>2518</v>
      </c>
      <c r="B2519" s="1">
        <v>46348</v>
      </c>
      <c r="C2519" s="1" t="s">
        <v>66</v>
      </c>
      <c r="D2519" t="s">
        <v>24</v>
      </c>
      <c r="E2519">
        <v>11</v>
      </c>
      <c r="F2519" t="s">
        <v>25</v>
      </c>
      <c r="G2519">
        <v>79</v>
      </c>
      <c r="H2519">
        <v>2</v>
      </c>
      <c r="I2519" s="2">
        <f>IFERROR(Table2[[#This Row],[Defects]]/Table2[[#This Row],[Units Produced]],"")</f>
        <v>2.5316455696202531E-2</v>
      </c>
      <c r="J2519">
        <v>10.14</v>
      </c>
      <c r="K2519" s="4">
        <f>IFERROR(Table2[[#This Row],[Units Produced]]/Table2[[#This Row],[Production Time Hours]],"")</f>
        <v>7.7909270216962518</v>
      </c>
      <c r="L2519">
        <v>29.19</v>
      </c>
      <c r="M2519">
        <v>28.72</v>
      </c>
      <c r="N2519">
        <v>116.14</v>
      </c>
      <c r="O2519">
        <v>3</v>
      </c>
      <c r="P2519">
        <v>0.45</v>
      </c>
      <c r="Q2519">
        <v>2.67</v>
      </c>
      <c r="R2519">
        <v>1.07</v>
      </c>
      <c r="S2519">
        <v>1.2E-2</v>
      </c>
      <c r="T2519">
        <v>0.32</v>
      </c>
      <c r="U2519">
        <v>1</v>
      </c>
      <c r="V2519">
        <v>19.399999999999999</v>
      </c>
      <c r="W2519">
        <v>56</v>
      </c>
    </row>
    <row r="2520" spans="1:23" ht="16.5" x14ac:dyDescent="0.3">
      <c r="A2520" s="3">
        <v>2519</v>
      </c>
      <c r="B2520" s="1">
        <v>46349</v>
      </c>
      <c r="C2520" s="1" t="s">
        <v>66</v>
      </c>
      <c r="D2520" t="s">
        <v>27</v>
      </c>
      <c r="E2520">
        <v>19</v>
      </c>
      <c r="F2520" t="s">
        <v>21</v>
      </c>
      <c r="G2520">
        <v>79</v>
      </c>
      <c r="H2520">
        <v>2</v>
      </c>
      <c r="I2520" s="2">
        <f>IFERROR(Table2[[#This Row],[Defects]]/Table2[[#This Row],[Units Produced]],"")</f>
        <v>2.5316455696202531E-2</v>
      </c>
      <c r="J2520">
        <v>9.69</v>
      </c>
      <c r="K2520" s="4">
        <f>IFERROR(Table2[[#This Row],[Units Produced]]/Table2[[#This Row],[Production Time Hours]],"")</f>
        <v>8.1527347781217756</v>
      </c>
      <c r="L2520">
        <v>33.57</v>
      </c>
      <c r="M2520">
        <v>21.89</v>
      </c>
      <c r="N2520">
        <v>141.54</v>
      </c>
      <c r="O2520">
        <v>2</v>
      </c>
      <c r="Q2520">
        <v>2.7</v>
      </c>
      <c r="R2520">
        <v>2.27</v>
      </c>
      <c r="S2520">
        <v>4.2999999999999997E-2</v>
      </c>
      <c r="T2520">
        <v>1.57</v>
      </c>
      <c r="U2520">
        <v>1</v>
      </c>
      <c r="V2520">
        <v>21.1</v>
      </c>
      <c r="W2520">
        <v>33.4</v>
      </c>
    </row>
    <row r="2521" spans="1:23" ht="16.5" x14ac:dyDescent="0.3">
      <c r="A2521" s="3">
        <v>2520</v>
      </c>
      <c r="B2521" s="1">
        <v>46350</v>
      </c>
      <c r="C2521" s="1" t="s">
        <v>66</v>
      </c>
      <c r="D2521" t="s">
        <v>24</v>
      </c>
      <c r="E2521">
        <v>9</v>
      </c>
      <c r="F2521" t="s">
        <v>21</v>
      </c>
      <c r="G2521">
        <v>93</v>
      </c>
      <c r="H2521">
        <v>1</v>
      </c>
      <c r="I2521" s="2">
        <f>IFERROR(Table2[[#This Row],[Defects]]/Table2[[#This Row],[Units Produced]],"")</f>
        <v>1.0752688172043012E-2</v>
      </c>
      <c r="J2521">
        <v>19.25</v>
      </c>
      <c r="K2521" s="4">
        <f>IFERROR(Table2[[#This Row],[Units Produced]]/Table2[[#This Row],[Production Time Hours]],"")</f>
        <v>4.8311688311688314</v>
      </c>
      <c r="L2521">
        <v>14.43</v>
      </c>
      <c r="M2521">
        <v>29.11</v>
      </c>
      <c r="N2521">
        <v>287.54000000000002</v>
      </c>
      <c r="O2521">
        <v>3</v>
      </c>
      <c r="P2521">
        <v>0.82</v>
      </c>
      <c r="Q2521">
        <v>2.64</v>
      </c>
      <c r="R2521">
        <v>1.64</v>
      </c>
      <c r="S2521">
        <v>2.9000000000000001E-2</v>
      </c>
      <c r="T2521">
        <v>0.82</v>
      </c>
      <c r="U2521">
        <v>2</v>
      </c>
      <c r="V2521">
        <v>19.600000000000001</v>
      </c>
      <c r="W2521">
        <v>51.4</v>
      </c>
    </row>
    <row r="2522" spans="1:23" ht="16.5" x14ac:dyDescent="0.3">
      <c r="A2522" s="3">
        <v>2521</v>
      </c>
      <c r="B2522" s="1">
        <v>46351</v>
      </c>
      <c r="C2522" s="1" t="s">
        <v>66</v>
      </c>
      <c r="D2522" t="s">
        <v>20</v>
      </c>
      <c r="E2522">
        <v>4</v>
      </c>
      <c r="F2522" t="s">
        <v>21</v>
      </c>
      <c r="G2522">
        <v>140</v>
      </c>
      <c r="I2522" s="2">
        <f>IFERROR(Table2[[#This Row],[Defects]]/Table2[[#This Row],[Units Produced]],"")</f>
        <v>0</v>
      </c>
      <c r="J2522">
        <v>15.86</v>
      </c>
      <c r="K2522" s="4">
        <f>IFERROR(Table2[[#This Row],[Units Produced]]/Table2[[#This Row],[Production Time Hours]],"")</f>
        <v>8.827238335435057</v>
      </c>
      <c r="L2522">
        <v>18.75</v>
      </c>
      <c r="M2522">
        <v>19.12</v>
      </c>
      <c r="N2522">
        <v>455.49</v>
      </c>
      <c r="O2522">
        <v>4</v>
      </c>
      <c r="P2522">
        <v>1.77</v>
      </c>
      <c r="Q2522">
        <v>0.36</v>
      </c>
      <c r="R2522">
        <v>1.92</v>
      </c>
      <c r="S2522">
        <v>1.6E-2</v>
      </c>
      <c r="T2522">
        <v>1.75</v>
      </c>
      <c r="U2522">
        <v>2</v>
      </c>
      <c r="V2522">
        <v>23.1</v>
      </c>
      <c r="W2522">
        <v>39.6</v>
      </c>
    </row>
    <row r="2523" spans="1:23" ht="16.5" x14ac:dyDescent="0.3">
      <c r="A2523" s="3">
        <v>2522</v>
      </c>
      <c r="B2523" s="1">
        <v>46352</v>
      </c>
      <c r="C2523" s="1" t="s">
        <v>66</v>
      </c>
      <c r="D2523" t="s">
        <v>26</v>
      </c>
      <c r="E2523">
        <v>15</v>
      </c>
      <c r="F2523" t="s">
        <v>23</v>
      </c>
      <c r="G2523">
        <v>164</v>
      </c>
      <c r="H2523">
        <v>7</v>
      </c>
      <c r="I2523" s="2">
        <f>IFERROR(Table2[[#This Row],[Defects]]/Table2[[#This Row],[Units Produced]],"")</f>
        <v>4.2682926829268296E-2</v>
      </c>
      <c r="J2523">
        <v>21.29</v>
      </c>
      <c r="K2523" s="4">
        <f>IFERROR(Table2[[#This Row],[Units Produced]]/Table2[[#This Row],[Production Time Hours]],"")</f>
        <v>7.7031470173790515</v>
      </c>
      <c r="L2523">
        <v>12.49</v>
      </c>
      <c r="M2523">
        <v>29.76</v>
      </c>
      <c r="N2523">
        <v>290.95999999999998</v>
      </c>
      <c r="O2523">
        <v>4</v>
      </c>
      <c r="P2523">
        <v>4.3499999999999996</v>
      </c>
      <c r="Q2523">
        <v>1.5</v>
      </c>
      <c r="R2523">
        <v>1.32</v>
      </c>
      <c r="S2523">
        <v>1.9E-2</v>
      </c>
      <c r="T2523">
        <v>1.03</v>
      </c>
      <c r="U2523">
        <v>1</v>
      </c>
      <c r="V2523">
        <v>23.4</v>
      </c>
      <c r="W2523">
        <v>38.4</v>
      </c>
    </row>
    <row r="2524" spans="1:23" ht="16.5" x14ac:dyDescent="0.3">
      <c r="A2524" s="3">
        <v>2523</v>
      </c>
      <c r="B2524" s="1">
        <v>46353</v>
      </c>
      <c r="C2524" s="1" t="s">
        <v>66</v>
      </c>
      <c r="D2524" t="s">
        <v>24</v>
      </c>
      <c r="E2524">
        <v>10</v>
      </c>
      <c r="F2524" t="s">
        <v>23</v>
      </c>
      <c r="G2524">
        <v>169</v>
      </c>
      <c r="H2524">
        <v>4</v>
      </c>
      <c r="I2524" s="2">
        <f>IFERROR(Table2[[#This Row],[Defects]]/Table2[[#This Row],[Units Produced]],"")</f>
        <v>2.3668639053254437E-2</v>
      </c>
      <c r="J2524">
        <v>1.57</v>
      </c>
      <c r="K2524" s="4">
        <f>IFERROR(Table2[[#This Row],[Units Produced]]/Table2[[#This Row],[Production Time Hours]],"")</f>
        <v>107.64331210191082</v>
      </c>
      <c r="L2524">
        <v>43.49</v>
      </c>
      <c r="M2524">
        <v>29.33</v>
      </c>
      <c r="N2524">
        <v>150.47999999999999</v>
      </c>
      <c r="O2524">
        <v>2</v>
      </c>
      <c r="P2524">
        <v>1.1299999999999999</v>
      </c>
      <c r="Q2524">
        <v>1.36</v>
      </c>
      <c r="R2524">
        <v>1.28</v>
      </c>
      <c r="S2524">
        <v>0.05</v>
      </c>
      <c r="T2524">
        <v>0.61</v>
      </c>
      <c r="U2524">
        <v>2</v>
      </c>
      <c r="V2524">
        <v>24</v>
      </c>
      <c r="W2524">
        <v>55.7</v>
      </c>
    </row>
    <row r="2525" spans="1:23" ht="16.5" x14ac:dyDescent="0.3">
      <c r="A2525" s="3">
        <v>2524</v>
      </c>
      <c r="B2525" s="1">
        <v>46354</v>
      </c>
      <c r="C2525" s="1" t="s">
        <v>66</v>
      </c>
      <c r="D2525" t="s">
        <v>22</v>
      </c>
      <c r="E2525">
        <v>8</v>
      </c>
      <c r="F2525" t="s">
        <v>25</v>
      </c>
      <c r="G2525">
        <v>50</v>
      </c>
      <c r="H2525">
        <v>2</v>
      </c>
      <c r="I2525" s="2">
        <f>IFERROR(Table2[[#This Row],[Defects]]/Table2[[#This Row],[Units Produced]],"")</f>
        <v>0.04</v>
      </c>
      <c r="J2525">
        <v>4.82</v>
      </c>
      <c r="K2525" s="4">
        <f>IFERROR(Table2[[#This Row],[Units Produced]]/Table2[[#This Row],[Production Time Hours]],"")</f>
        <v>10.373443983402488</v>
      </c>
      <c r="L2525">
        <v>25.88</v>
      </c>
      <c r="M2525">
        <v>25.68</v>
      </c>
      <c r="N2525">
        <v>157.01</v>
      </c>
      <c r="O2525">
        <v>4</v>
      </c>
      <c r="Q2525">
        <v>1.26</v>
      </c>
      <c r="R2525">
        <v>1.1200000000000001</v>
      </c>
      <c r="S2525">
        <v>2.4E-2</v>
      </c>
      <c r="T2525">
        <v>1.71</v>
      </c>
      <c r="U2525">
        <v>2</v>
      </c>
      <c r="V2525">
        <v>24.1</v>
      </c>
      <c r="W2525">
        <v>57</v>
      </c>
    </row>
    <row r="2526" spans="1:23" ht="16.5" x14ac:dyDescent="0.3">
      <c r="A2526" s="3">
        <v>2525</v>
      </c>
      <c r="B2526" s="1">
        <v>46355</v>
      </c>
      <c r="C2526" s="1" t="s">
        <v>66</v>
      </c>
      <c r="D2526" t="s">
        <v>20</v>
      </c>
      <c r="E2526">
        <v>3</v>
      </c>
      <c r="F2526" t="s">
        <v>25</v>
      </c>
      <c r="G2526">
        <v>80</v>
      </c>
      <c r="I2526" s="2">
        <f>IFERROR(Table2[[#This Row],[Defects]]/Table2[[#This Row],[Units Produced]],"")</f>
        <v>0</v>
      </c>
      <c r="J2526">
        <v>20.64</v>
      </c>
      <c r="K2526" s="4">
        <f>IFERROR(Table2[[#This Row],[Units Produced]]/Table2[[#This Row],[Production Time Hours]],"")</f>
        <v>3.8759689922480618</v>
      </c>
      <c r="L2526">
        <v>45.73</v>
      </c>
      <c r="M2526">
        <v>26.35</v>
      </c>
      <c r="N2526">
        <v>348.26</v>
      </c>
      <c r="O2526">
        <v>3</v>
      </c>
      <c r="Q2526">
        <v>1.1399999999999999</v>
      </c>
      <c r="R2526">
        <v>1</v>
      </c>
      <c r="S2526">
        <v>1.2999999999999999E-2</v>
      </c>
      <c r="T2526">
        <v>1.83</v>
      </c>
      <c r="U2526">
        <v>0</v>
      </c>
      <c r="V2526">
        <v>20.5</v>
      </c>
      <c r="W2526">
        <v>43.1</v>
      </c>
    </row>
    <row r="2527" spans="1:23" ht="16.5" x14ac:dyDescent="0.3">
      <c r="A2527" s="3">
        <v>2526</v>
      </c>
      <c r="B2527" s="1">
        <v>46356</v>
      </c>
      <c r="C2527" s="1" t="s">
        <v>66</v>
      </c>
      <c r="D2527" t="s">
        <v>27</v>
      </c>
      <c r="E2527">
        <v>19</v>
      </c>
      <c r="F2527" t="s">
        <v>21</v>
      </c>
      <c r="G2527">
        <v>85</v>
      </c>
      <c r="H2527">
        <v>2</v>
      </c>
      <c r="I2527" s="2">
        <f>IFERROR(Table2[[#This Row],[Defects]]/Table2[[#This Row],[Units Produced]],"")</f>
        <v>2.3529411764705882E-2</v>
      </c>
      <c r="J2527">
        <v>23.09</v>
      </c>
      <c r="K2527" s="4">
        <f>IFERROR(Table2[[#This Row],[Units Produced]]/Table2[[#This Row],[Production Time Hours]],"")</f>
        <v>3.6812472932005198</v>
      </c>
      <c r="L2527">
        <v>47.82</v>
      </c>
      <c r="M2527">
        <v>15.36</v>
      </c>
      <c r="N2527">
        <v>443.49</v>
      </c>
      <c r="O2527">
        <v>2</v>
      </c>
      <c r="P2527">
        <v>4.9000000000000004</v>
      </c>
      <c r="Q2527">
        <v>2.58</v>
      </c>
      <c r="R2527">
        <v>2.4300000000000002</v>
      </c>
      <c r="S2527">
        <v>3.3000000000000002E-2</v>
      </c>
      <c r="T2527">
        <v>0.95</v>
      </c>
      <c r="U2527">
        <v>0</v>
      </c>
      <c r="V2527">
        <v>24.3</v>
      </c>
      <c r="W2527">
        <v>35.700000000000003</v>
      </c>
    </row>
    <row r="2528" spans="1:23" ht="16.5" x14ac:dyDescent="0.3">
      <c r="A2528" s="3">
        <v>2527</v>
      </c>
      <c r="B2528" s="1">
        <v>46357</v>
      </c>
      <c r="C2528" s="1" t="s">
        <v>67</v>
      </c>
      <c r="D2528" t="s">
        <v>20</v>
      </c>
      <c r="E2528">
        <v>1</v>
      </c>
      <c r="F2528" t="s">
        <v>23</v>
      </c>
      <c r="G2528">
        <v>186</v>
      </c>
      <c r="H2528">
        <v>4</v>
      </c>
      <c r="I2528" s="2">
        <f>IFERROR(Table2[[#This Row],[Defects]]/Table2[[#This Row],[Units Produced]],"")</f>
        <v>2.1505376344086023E-2</v>
      </c>
      <c r="J2528">
        <v>7.78</v>
      </c>
      <c r="K2528" s="4">
        <f>IFERROR(Table2[[#This Row],[Units Produced]]/Table2[[#This Row],[Production Time Hours]],"")</f>
        <v>23.907455012853468</v>
      </c>
      <c r="L2528">
        <v>12.34</v>
      </c>
      <c r="M2528">
        <v>18.45</v>
      </c>
      <c r="N2528">
        <v>228.07</v>
      </c>
      <c r="O2528">
        <v>3</v>
      </c>
      <c r="P2528">
        <v>0.38</v>
      </c>
      <c r="Q2528">
        <v>2.38</v>
      </c>
      <c r="R2528">
        <v>1.37</v>
      </c>
      <c r="S2528">
        <v>1.7999999999999999E-2</v>
      </c>
      <c r="T2528">
        <v>0.98</v>
      </c>
      <c r="U2528">
        <v>1</v>
      </c>
      <c r="V2528">
        <v>20.9</v>
      </c>
      <c r="W2528">
        <v>38.799999999999997</v>
      </c>
    </row>
    <row r="2529" spans="1:23" ht="16.5" x14ac:dyDescent="0.3">
      <c r="A2529" s="3">
        <v>2528</v>
      </c>
      <c r="B2529" s="1">
        <v>46358</v>
      </c>
      <c r="C2529" s="1" t="s">
        <v>67</v>
      </c>
      <c r="D2529" t="s">
        <v>20</v>
      </c>
      <c r="E2529">
        <v>1</v>
      </c>
      <c r="F2529" t="s">
        <v>21</v>
      </c>
      <c r="G2529">
        <v>52</v>
      </c>
      <c r="H2529">
        <v>4</v>
      </c>
      <c r="I2529" s="2">
        <f>IFERROR(Table2[[#This Row],[Defects]]/Table2[[#This Row],[Units Produced]],"")</f>
        <v>7.6923076923076927E-2</v>
      </c>
      <c r="J2529">
        <v>1.84</v>
      </c>
      <c r="K2529" s="4">
        <f>IFERROR(Table2[[#This Row],[Units Produced]]/Table2[[#This Row],[Production Time Hours]],"")</f>
        <v>28.260869565217391</v>
      </c>
      <c r="L2529">
        <v>27.51</v>
      </c>
      <c r="M2529">
        <v>17.920000000000002</v>
      </c>
      <c r="N2529">
        <v>319.99</v>
      </c>
      <c r="O2529">
        <v>2</v>
      </c>
      <c r="P2529">
        <v>4.25</v>
      </c>
      <c r="Q2529">
        <v>0.56000000000000005</v>
      </c>
      <c r="R2529">
        <v>1.19</v>
      </c>
      <c r="S2529">
        <v>4.5999999999999999E-2</v>
      </c>
      <c r="T2529">
        <v>1.83</v>
      </c>
      <c r="U2529">
        <v>2</v>
      </c>
      <c r="V2529">
        <v>24.5</v>
      </c>
      <c r="W2529">
        <v>45.9</v>
      </c>
    </row>
    <row r="2530" spans="1:23" ht="16.5" x14ac:dyDescent="0.3">
      <c r="A2530" s="3">
        <v>2529</v>
      </c>
      <c r="B2530" s="1">
        <v>46359</v>
      </c>
      <c r="C2530" s="1" t="s">
        <v>67</v>
      </c>
      <c r="D2530" t="s">
        <v>22</v>
      </c>
      <c r="E2530">
        <v>5</v>
      </c>
      <c r="F2530" t="s">
        <v>23</v>
      </c>
      <c r="G2530">
        <v>162</v>
      </c>
      <c r="H2530">
        <v>8</v>
      </c>
      <c r="I2530" s="2">
        <f>IFERROR(Table2[[#This Row],[Defects]]/Table2[[#This Row],[Units Produced]],"")</f>
        <v>4.9382716049382713E-2</v>
      </c>
      <c r="J2530">
        <v>1.25</v>
      </c>
      <c r="K2530" s="4">
        <f>IFERROR(Table2[[#This Row],[Units Produced]]/Table2[[#This Row],[Production Time Hours]],"")</f>
        <v>129.6</v>
      </c>
      <c r="L2530">
        <v>27.5</v>
      </c>
      <c r="M2530">
        <v>29.39</v>
      </c>
      <c r="N2530">
        <v>456.94</v>
      </c>
      <c r="O2530">
        <v>3</v>
      </c>
      <c r="P2530">
        <v>4.66</v>
      </c>
      <c r="Q2530">
        <v>2.35</v>
      </c>
      <c r="R2530">
        <v>1.22</v>
      </c>
      <c r="S2530">
        <v>2.4E-2</v>
      </c>
      <c r="T2530">
        <v>0.68</v>
      </c>
      <c r="U2530">
        <v>2</v>
      </c>
      <c r="V2530">
        <v>22.6</v>
      </c>
      <c r="W2530">
        <v>58.8</v>
      </c>
    </row>
    <row r="2531" spans="1:23" ht="16.5" x14ac:dyDescent="0.3">
      <c r="A2531" s="3">
        <v>2530</v>
      </c>
      <c r="B2531" s="1">
        <v>46360</v>
      </c>
      <c r="C2531" s="1" t="s">
        <v>67</v>
      </c>
      <c r="D2531" t="s">
        <v>26</v>
      </c>
      <c r="E2531">
        <v>16</v>
      </c>
      <c r="F2531" t="s">
        <v>25</v>
      </c>
      <c r="G2531">
        <v>104</v>
      </c>
      <c r="H2531">
        <v>7</v>
      </c>
      <c r="I2531" s="2">
        <f>IFERROR(Table2[[#This Row],[Defects]]/Table2[[#This Row],[Units Produced]],"")</f>
        <v>6.7307692307692304E-2</v>
      </c>
      <c r="J2531">
        <v>1.67</v>
      </c>
      <c r="K2531" s="4">
        <f>IFERROR(Table2[[#This Row],[Units Produced]]/Table2[[#This Row],[Production Time Hours]],"")</f>
        <v>62.275449101796411</v>
      </c>
      <c r="L2531">
        <v>35.93</v>
      </c>
      <c r="M2531">
        <v>21.13</v>
      </c>
      <c r="N2531">
        <v>152.99</v>
      </c>
      <c r="O2531">
        <v>4</v>
      </c>
      <c r="P2531">
        <v>3.89</v>
      </c>
      <c r="Q2531">
        <v>2.04</v>
      </c>
      <c r="R2531">
        <v>1.23</v>
      </c>
      <c r="S2531">
        <v>3.5000000000000003E-2</v>
      </c>
      <c r="T2531">
        <v>1.27</v>
      </c>
      <c r="U2531">
        <v>1</v>
      </c>
      <c r="V2531">
        <v>23.5</v>
      </c>
      <c r="W2531">
        <v>55.3</v>
      </c>
    </row>
    <row r="2532" spans="1:23" ht="16.5" x14ac:dyDescent="0.3">
      <c r="A2532" s="3">
        <v>2531</v>
      </c>
      <c r="B2532" s="1">
        <v>46361</v>
      </c>
      <c r="C2532" s="1" t="s">
        <v>67</v>
      </c>
      <c r="D2532" t="s">
        <v>20</v>
      </c>
      <c r="E2532">
        <v>1</v>
      </c>
      <c r="F2532" t="s">
        <v>25</v>
      </c>
      <c r="G2532">
        <v>57</v>
      </c>
      <c r="H2532">
        <v>7</v>
      </c>
      <c r="I2532" s="2">
        <f>IFERROR(Table2[[#This Row],[Defects]]/Table2[[#This Row],[Units Produced]],"")</f>
        <v>0.12280701754385964</v>
      </c>
      <c r="J2532">
        <v>16.16</v>
      </c>
      <c r="K2532" s="4">
        <f>IFERROR(Table2[[#This Row],[Units Produced]]/Table2[[#This Row],[Production Time Hours]],"")</f>
        <v>3.527227722772277</v>
      </c>
      <c r="L2532">
        <v>12.85</v>
      </c>
      <c r="M2532">
        <v>24.03</v>
      </c>
      <c r="N2532">
        <v>162.6</v>
      </c>
      <c r="O2532">
        <v>2</v>
      </c>
      <c r="P2532">
        <v>1.85</v>
      </c>
      <c r="Q2532">
        <v>0.14000000000000001</v>
      </c>
      <c r="R2532">
        <v>0.86</v>
      </c>
      <c r="S2532">
        <v>4.3999999999999997E-2</v>
      </c>
      <c r="T2532">
        <v>0.09</v>
      </c>
      <c r="U2532">
        <v>0</v>
      </c>
      <c r="V2532">
        <v>24.4</v>
      </c>
      <c r="W2532">
        <v>51.9</v>
      </c>
    </row>
    <row r="2533" spans="1:23" ht="16.5" x14ac:dyDescent="0.3">
      <c r="A2533" s="3">
        <v>2532</v>
      </c>
      <c r="B2533" s="1">
        <v>46362</v>
      </c>
      <c r="C2533" s="1" t="s">
        <v>67</v>
      </c>
      <c r="D2533" t="s">
        <v>24</v>
      </c>
      <c r="E2533">
        <v>9</v>
      </c>
      <c r="F2533" t="s">
        <v>25</v>
      </c>
      <c r="G2533">
        <v>191</v>
      </c>
      <c r="H2533">
        <v>3</v>
      </c>
      <c r="I2533" s="2">
        <f>IFERROR(Table2[[#This Row],[Defects]]/Table2[[#This Row],[Units Produced]],"")</f>
        <v>1.5706806282722512E-2</v>
      </c>
      <c r="J2533">
        <v>6.79</v>
      </c>
      <c r="K2533" s="4">
        <f>IFERROR(Table2[[#This Row],[Units Produced]]/Table2[[#This Row],[Production Time Hours]],"")</f>
        <v>28.12960235640648</v>
      </c>
      <c r="L2533">
        <v>47.39</v>
      </c>
      <c r="M2533">
        <v>19.05</v>
      </c>
      <c r="N2533">
        <v>250.87</v>
      </c>
      <c r="O2533">
        <v>1</v>
      </c>
      <c r="P2533">
        <v>1.99</v>
      </c>
      <c r="Q2533">
        <v>0.31</v>
      </c>
      <c r="R2533">
        <v>0.91</v>
      </c>
      <c r="S2533">
        <v>4.9000000000000002E-2</v>
      </c>
      <c r="T2533">
        <v>2</v>
      </c>
      <c r="U2533">
        <v>0</v>
      </c>
      <c r="V2533">
        <v>18.7</v>
      </c>
      <c r="W2533">
        <v>34.9</v>
      </c>
    </row>
    <row r="2534" spans="1:23" ht="16.5" x14ac:dyDescent="0.3">
      <c r="A2534" s="3">
        <v>2533</v>
      </c>
      <c r="B2534" s="1">
        <v>46363</v>
      </c>
      <c r="C2534" s="1" t="s">
        <v>67</v>
      </c>
      <c r="D2534" t="s">
        <v>24</v>
      </c>
      <c r="E2534">
        <v>9</v>
      </c>
      <c r="F2534" t="s">
        <v>23</v>
      </c>
      <c r="G2534">
        <v>171</v>
      </c>
      <c r="H2534">
        <v>7</v>
      </c>
      <c r="I2534" s="2">
        <f>IFERROR(Table2[[#This Row],[Defects]]/Table2[[#This Row],[Units Produced]],"")</f>
        <v>4.0935672514619881E-2</v>
      </c>
      <c r="J2534">
        <v>9.5299999999999994</v>
      </c>
      <c r="K2534" s="4">
        <f>IFERROR(Table2[[#This Row],[Units Produced]]/Table2[[#This Row],[Production Time Hours]],"")</f>
        <v>17.943336831059813</v>
      </c>
      <c r="L2534">
        <v>41.42</v>
      </c>
      <c r="M2534">
        <v>18.82</v>
      </c>
      <c r="N2534">
        <v>281.38</v>
      </c>
      <c r="O2534">
        <v>4</v>
      </c>
      <c r="P2534">
        <v>0.15</v>
      </c>
      <c r="R2534">
        <v>1.83</v>
      </c>
      <c r="S2534">
        <v>4.8000000000000001E-2</v>
      </c>
      <c r="T2534">
        <v>0.27</v>
      </c>
      <c r="U2534">
        <v>2</v>
      </c>
      <c r="V2534">
        <v>20.8</v>
      </c>
      <c r="W2534">
        <v>51.9</v>
      </c>
    </row>
    <row r="2535" spans="1:23" ht="16.5" x14ac:dyDescent="0.3">
      <c r="A2535" s="3">
        <v>2534</v>
      </c>
      <c r="B2535" s="1">
        <v>46364</v>
      </c>
      <c r="C2535" s="1" t="s">
        <v>67</v>
      </c>
      <c r="D2535" t="s">
        <v>24</v>
      </c>
      <c r="E2535">
        <v>12</v>
      </c>
      <c r="F2535" t="s">
        <v>23</v>
      </c>
      <c r="G2535">
        <v>190</v>
      </c>
      <c r="H2535">
        <v>9</v>
      </c>
      <c r="I2535" s="2">
        <f>IFERROR(Table2[[#This Row],[Defects]]/Table2[[#This Row],[Units Produced]],"")</f>
        <v>4.736842105263158E-2</v>
      </c>
      <c r="J2535">
        <v>9.5299999999999994</v>
      </c>
      <c r="K2535" s="4">
        <f>IFERROR(Table2[[#This Row],[Units Produced]]/Table2[[#This Row],[Production Time Hours]],"")</f>
        <v>19.937040923399792</v>
      </c>
      <c r="L2535">
        <v>10.91</v>
      </c>
      <c r="M2535">
        <v>21.28</v>
      </c>
      <c r="N2535">
        <v>191.8</v>
      </c>
      <c r="O2535">
        <v>2</v>
      </c>
      <c r="P2535">
        <v>0.98</v>
      </c>
      <c r="Q2535">
        <v>1.59</v>
      </c>
      <c r="R2535">
        <v>0.53</v>
      </c>
      <c r="S2535">
        <v>1.4E-2</v>
      </c>
      <c r="T2535">
        <v>0.36</v>
      </c>
      <c r="U2535">
        <v>1</v>
      </c>
      <c r="V2535">
        <v>24.6</v>
      </c>
      <c r="W2535">
        <v>52.4</v>
      </c>
    </row>
    <row r="2536" spans="1:23" ht="16.5" x14ac:dyDescent="0.3">
      <c r="A2536" s="3">
        <v>2535</v>
      </c>
      <c r="B2536" s="1">
        <v>46365</v>
      </c>
      <c r="C2536" s="1" t="s">
        <v>67</v>
      </c>
      <c r="D2536" t="s">
        <v>24</v>
      </c>
      <c r="E2536">
        <v>10</v>
      </c>
      <c r="F2536" t="s">
        <v>21</v>
      </c>
      <c r="G2536">
        <v>189</v>
      </c>
      <c r="H2536">
        <v>4</v>
      </c>
      <c r="I2536" s="2">
        <f>IFERROR(Table2[[#This Row],[Defects]]/Table2[[#This Row],[Units Produced]],"")</f>
        <v>2.1164021164021163E-2</v>
      </c>
      <c r="J2536">
        <v>6.7</v>
      </c>
      <c r="K2536" s="4">
        <f>IFERROR(Table2[[#This Row],[Units Produced]]/Table2[[#This Row],[Production Time Hours]],"")</f>
        <v>28.208955223880597</v>
      </c>
      <c r="L2536">
        <v>17.52</v>
      </c>
      <c r="M2536">
        <v>19.77</v>
      </c>
      <c r="N2536">
        <v>319.83999999999997</v>
      </c>
      <c r="O2536">
        <v>3</v>
      </c>
      <c r="P2536">
        <v>4.6500000000000004</v>
      </c>
      <c r="Q2536">
        <v>2.99</v>
      </c>
      <c r="R2536">
        <v>1.96</v>
      </c>
      <c r="S2536">
        <v>2.4E-2</v>
      </c>
      <c r="T2536">
        <v>0.31</v>
      </c>
      <c r="U2536">
        <v>0</v>
      </c>
      <c r="V2536">
        <v>21.5</v>
      </c>
      <c r="W2536">
        <v>40.299999999999997</v>
      </c>
    </row>
    <row r="2537" spans="1:23" ht="16.5" x14ac:dyDescent="0.3">
      <c r="A2537" s="3">
        <v>2536</v>
      </c>
      <c r="B2537" s="1">
        <v>46366</v>
      </c>
      <c r="C2537" s="1" t="s">
        <v>67</v>
      </c>
      <c r="D2537" t="s">
        <v>26</v>
      </c>
      <c r="E2537">
        <v>13</v>
      </c>
      <c r="F2537" t="s">
        <v>25</v>
      </c>
      <c r="G2537">
        <v>189</v>
      </c>
      <c r="H2537">
        <v>7</v>
      </c>
      <c r="I2537" s="2">
        <f>IFERROR(Table2[[#This Row],[Defects]]/Table2[[#This Row],[Units Produced]],"")</f>
        <v>3.7037037037037035E-2</v>
      </c>
      <c r="J2537">
        <v>5.14</v>
      </c>
      <c r="K2537" s="4">
        <f>IFERROR(Table2[[#This Row],[Units Produced]]/Table2[[#This Row],[Production Time Hours]],"")</f>
        <v>36.770428015564207</v>
      </c>
      <c r="L2537">
        <v>42.99</v>
      </c>
      <c r="M2537">
        <v>26.27</v>
      </c>
      <c r="N2537">
        <v>459.23</v>
      </c>
      <c r="O2537">
        <v>1</v>
      </c>
      <c r="P2537">
        <v>3.64</v>
      </c>
      <c r="Q2537">
        <v>2.9</v>
      </c>
      <c r="R2537">
        <v>0.85</v>
      </c>
      <c r="S2537">
        <v>3.5999999999999997E-2</v>
      </c>
      <c r="T2537">
        <v>0.09</v>
      </c>
      <c r="U2537">
        <v>1</v>
      </c>
      <c r="V2537">
        <v>23.5</v>
      </c>
      <c r="W2537">
        <v>50.5</v>
      </c>
    </row>
    <row r="2538" spans="1:23" ht="16.5" x14ac:dyDescent="0.3">
      <c r="A2538" s="3">
        <v>2537</v>
      </c>
      <c r="B2538" s="1">
        <v>46367</v>
      </c>
      <c r="C2538" s="1" t="s">
        <v>67</v>
      </c>
      <c r="D2538" t="s">
        <v>26</v>
      </c>
      <c r="E2538">
        <v>16</v>
      </c>
      <c r="F2538" t="s">
        <v>21</v>
      </c>
      <c r="G2538">
        <v>127</v>
      </c>
      <c r="H2538">
        <v>3</v>
      </c>
      <c r="I2538" s="2">
        <f>IFERROR(Table2[[#This Row],[Defects]]/Table2[[#This Row],[Units Produced]],"")</f>
        <v>2.3622047244094488E-2</v>
      </c>
      <c r="J2538">
        <v>13.01</v>
      </c>
      <c r="K2538" s="4">
        <f>IFERROR(Table2[[#This Row],[Units Produced]]/Table2[[#This Row],[Production Time Hours]],"")</f>
        <v>9.7617217524980777</v>
      </c>
      <c r="L2538">
        <v>18.93</v>
      </c>
      <c r="M2538">
        <v>24.33</v>
      </c>
      <c r="N2538">
        <v>453.83</v>
      </c>
      <c r="O2538">
        <v>1</v>
      </c>
      <c r="P2538">
        <v>2.75</v>
      </c>
      <c r="Q2538">
        <v>2.31</v>
      </c>
      <c r="R2538">
        <v>2.0699999999999998</v>
      </c>
      <c r="S2538">
        <v>1.4999999999999999E-2</v>
      </c>
      <c r="T2538">
        <v>1.55</v>
      </c>
      <c r="U2538">
        <v>0</v>
      </c>
      <c r="V2538">
        <v>24.5</v>
      </c>
      <c r="W2538">
        <v>43.3</v>
      </c>
    </row>
    <row r="2539" spans="1:23" ht="16.5" x14ac:dyDescent="0.3">
      <c r="A2539" s="3">
        <v>2538</v>
      </c>
      <c r="B2539" s="1">
        <v>46368</v>
      </c>
      <c r="C2539" s="1" t="s">
        <v>67</v>
      </c>
      <c r="D2539" t="s">
        <v>24</v>
      </c>
      <c r="E2539">
        <v>9</v>
      </c>
      <c r="F2539" t="s">
        <v>21</v>
      </c>
      <c r="G2539">
        <v>111</v>
      </c>
      <c r="H2539">
        <v>4</v>
      </c>
      <c r="I2539" s="2">
        <f>IFERROR(Table2[[#This Row],[Defects]]/Table2[[#This Row],[Units Produced]],"")</f>
        <v>3.6036036036036036E-2</v>
      </c>
      <c r="J2539">
        <v>2.57</v>
      </c>
      <c r="K2539" s="4">
        <f>IFERROR(Table2[[#This Row],[Units Produced]]/Table2[[#This Row],[Production Time Hours]],"")</f>
        <v>43.190661478599225</v>
      </c>
      <c r="L2539">
        <v>24.71</v>
      </c>
      <c r="M2539">
        <v>25.41</v>
      </c>
      <c r="N2539">
        <v>124.76</v>
      </c>
      <c r="O2539">
        <v>1</v>
      </c>
      <c r="P2539">
        <v>4.95</v>
      </c>
      <c r="Q2539">
        <v>0.97</v>
      </c>
      <c r="R2539">
        <v>1.19</v>
      </c>
      <c r="S2539">
        <v>2.5000000000000001E-2</v>
      </c>
      <c r="T2539">
        <v>0.9</v>
      </c>
      <c r="U2539">
        <v>0</v>
      </c>
      <c r="V2539">
        <v>23.4</v>
      </c>
      <c r="W2539">
        <v>51.1</v>
      </c>
    </row>
    <row r="2540" spans="1:23" ht="16.5" x14ac:dyDescent="0.3">
      <c r="A2540" s="3">
        <v>2539</v>
      </c>
      <c r="B2540" s="1">
        <v>46369</v>
      </c>
      <c r="C2540" s="1" t="s">
        <v>67</v>
      </c>
      <c r="D2540" t="s">
        <v>27</v>
      </c>
      <c r="E2540">
        <v>17</v>
      </c>
      <c r="F2540" t="s">
        <v>25</v>
      </c>
      <c r="G2540">
        <v>58</v>
      </c>
      <c r="H2540">
        <v>2</v>
      </c>
      <c r="I2540" s="2">
        <f>IFERROR(Table2[[#This Row],[Defects]]/Table2[[#This Row],[Units Produced]],"")</f>
        <v>3.4482758620689655E-2</v>
      </c>
      <c r="J2540">
        <v>11.53</v>
      </c>
      <c r="K2540" s="4">
        <f>IFERROR(Table2[[#This Row],[Units Produced]]/Table2[[#This Row],[Production Time Hours]],"")</f>
        <v>5.0303555941023417</v>
      </c>
      <c r="L2540">
        <v>36.07</v>
      </c>
      <c r="M2540">
        <v>23.1</v>
      </c>
      <c r="N2540">
        <v>341.41</v>
      </c>
      <c r="O2540">
        <v>4</v>
      </c>
      <c r="P2540">
        <v>3.8</v>
      </c>
      <c r="Q2540">
        <v>0.57999999999999996</v>
      </c>
      <c r="R2540">
        <v>0.77</v>
      </c>
      <c r="S2540">
        <v>4.8000000000000001E-2</v>
      </c>
      <c r="T2540">
        <v>0.93</v>
      </c>
      <c r="U2540">
        <v>1</v>
      </c>
      <c r="V2540">
        <v>20.100000000000001</v>
      </c>
      <c r="W2540">
        <v>44.7</v>
      </c>
    </row>
    <row r="2541" spans="1:23" ht="16.5" x14ac:dyDescent="0.3">
      <c r="A2541" s="3">
        <v>2540</v>
      </c>
      <c r="B2541" s="1">
        <v>46370</v>
      </c>
      <c r="C2541" s="1" t="s">
        <v>67</v>
      </c>
      <c r="D2541" t="s">
        <v>26</v>
      </c>
      <c r="E2541">
        <v>16</v>
      </c>
      <c r="F2541" t="s">
        <v>25</v>
      </c>
      <c r="G2541">
        <v>174</v>
      </c>
      <c r="H2541">
        <v>0</v>
      </c>
      <c r="I2541" s="2">
        <f>IFERROR(Table2[[#This Row],[Defects]]/Table2[[#This Row],[Units Produced]],"")</f>
        <v>0</v>
      </c>
      <c r="J2541">
        <v>10.65</v>
      </c>
      <c r="K2541" s="4">
        <f>IFERROR(Table2[[#This Row],[Units Produced]]/Table2[[#This Row],[Production Time Hours]],"")</f>
        <v>16.338028169014084</v>
      </c>
      <c r="L2541">
        <v>12.79</v>
      </c>
      <c r="M2541">
        <v>28.54</v>
      </c>
      <c r="N2541">
        <v>186.02</v>
      </c>
      <c r="O2541">
        <v>4</v>
      </c>
      <c r="P2541">
        <v>3.07</v>
      </c>
      <c r="Q2541">
        <v>0.03</v>
      </c>
      <c r="R2541">
        <v>2.02</v>
      </c>
      <c r="S2541">
        <v>1.7999999999999999E-2</v>
      </c>
      <c r="T2541">
        <v>1.95</v>
      </c>
      <c r="U2541">
        <v>0</v>
      </c>
      <c r="V2541">
        <v>22.2</v>
      </c>
      <c r="W2541">
        <v>56.8</v>
      </c>
    </row>
    <row r="2542" spans="1:23" ht="16.5" x14ac:dyDescent="0.3">
      <c r="A2542" s="3">
        <v>2541</v>
      </c>
      <c r="B2542" s="1">
        <v>46371</v>
      </c>
      <c r="C2542" s="1" t="s">
        <v>67</v>
      </c>
      <c r="D2542" t="s">
        <v>20</v>
      </c>
      <c r="E2542">
        <v>4</v>
      </c>
      <c r="F2542" t="s">
        <v>21</v>
      </c>
      <c r="G2542">
        <v>72</v>
      </c>
      <c r="H2542">
        <v>6</v>
      </c>
      <c r="I2542" s="2">
        <f>IFERROR(Table2[[#This Row],[Defects]]/Table2[[#This Row],[Units Produced]],"")</f>
        <v>8.3333333333333329E-2</v>
      </c>
      <c r="J2542">
        <v>7.68</v>
      </c>
      <c r="K2542" s="4">
        <f>IFERROR(Table2[[#This Row],[Units Produced]]/Table2[[#This Row],[Production Time Hours]],"")</f>
        <v>9.375</v>
      </c>
      <c r="L2542">
        <v>36.99</v>
      </c>
      <c r="M2542">
        <v>15.97</v>
      </c>
      <c r="N2542">
        <v>365.63</v>
      </c>
      <c r="O2542">
        <v>4</v>
      </c>
      <c r="P2542">
        <v>2.59</v>
      </c>
      <c r="Q2542">
        <v>0.47</v>
      </c>
      <c r="R2542">
        <v>1.41</v>
      </c>
      <c r="S2542">
        <v>0.03</v>
      </c>
      <c r="T2542">
        <v>0.44</v>
      </c>
      <c r="U2542">
        <v>1</v>
      </c>
      <c r="V2542">
        <v>19</v>
      </c>
      <c r="W2542">
        <v>54.9</v>
      </c>
    </row>
    <row r="2543" spans="1:23" ht="16.5" x14ac:dyDescent="0.3">
      <c r="A2543" s="3">
        <v>2542</v>
      </c>
      <c r="B2543" s="1">
        <v>46372</v>
      </c>
      <c r="C2543" s="1" t="s">
        <v>67</v>
      </c>
      <c r="D2543" t="s">
        <v>26</v>
      </c>
      <c r="E2543">
        <v>13</v>
      </c>
      <c r="F2543" t="s">
        <v>25</v>
      </c>
      <c r="G2543">
        <v>197</v>
      </c>
      <c r="H2543">
        <v>6</v>
      </c>
      <c r="I2543" s="2">
        <f>IFERROR(Table2[[#This Row],[Defects]]/Table2[[#This Row],[Units Produced]],"")</f>
        <v>3.0456852791878174E-2</v>
      </c>
      <c r="J2543">
        <v>2.89</v>
      </c>
      <c r="K2543" s="4">
        <f>IFERROR(Table2[[#This Row],[Units Produced]]/Table2[[#This Row],[Production Time Hours]],"")</f>
        <v>68.166089965397916</v>
      </c>
      <c r="L2543">
        <v>20.81</v>
      </c>
      <c r="M2543">
        <v>26.25</v>
      </c>
      <c r="N2543">
        <v>327.41000000000003</v>
      </c>
      <c r="O2543">
        <v>3</v>
      </c>
      <c r="Q2543">
        <v>2.64</v>
      </c>
      <c r="R2543">
        <v>0.85</v>
      </c>
      <c r="S2543">
        <v>1.2E-2</v>
      </c>
      <c r="T2543">
        <v>0.11</v>
      </c>
      <c r="U2543">
        <v>0</v>
      </c>
      <c r="V2543">
        <v>20.100000000000001</v>
      </c>
      <c r="W2543">
        <v>48.7</v>
      </c>
    </row>
    <row r="2544" spans="1:23" ht="16.5" x14ac:dyDescent="0.3">
      <c r="A2544" s="3">
        <v>2543</v>
      </c>
      <c r="B2544" s="1">
        <v>46373</v>
      </c>
      <c r="C2544" s="1" t="s">
        <v>67</v>
      </c>
      <c r="D2544" t="s">
        <v>27</v>
      </c>
      <c r="E2544">
        <v>20</v>
      </c>
      <c r="F2544" t="s">
        <v>25</v>
      </c>
      <c r="G2544">
        <v>84</v>
      </c>
      <c r="H2544">
        <v>1</v>
      </c>
      <c r="I2544" s="2">
        <f>IFERROR(Table2[[#This Row],[Defects]]/Table2[[#This Row],[Units Produced]],"")</f>
        <v>1.1904761904761904E-2</v>
      </c>
      <c r="J2544">
        <v>16.11</v>
      </c>
      <c r="K2544" s="4">
        <f>IFERROR(Table2[[#This Row],[Units Produced]]/Table2[[#This Row],[Production Time Hours]],"")</f>
        <v>5.2141527001862196</v>
      </c>
      <c r="L2544">
        <v>16.86</v>
      </c>
      <c r="M2544">
        <v>18.600000000000001</v>
      </c>
      <c r="N2544">
        <v>189.49</v>
      </c>
      <c r="O2544">
        <v>1</v>
      </c>
      <c r="P2544">
        <v>4.28</v>
      </c>
      <c r="R2544">
        <v>1.72</v>
      </c>
      <c r="S2544">
        <v>3.5999999999999997E-2</v>
      </c>
      <c r="T2544">
        <v>1.22</v>
      </c>
      <c r="U2544">
        <v>0</v>
      </c>
      <c r="V2544">
        <v>18.8</v>
      </c>
      <c r="W2544">
        <v>52.7</v>
      </c>
    </row>
    <row r="2545" spans="1:23" ht="16.5" x14ac:dyDescent="0.3">
      <c r="A2545" s="3">
        <v>2544</v>
      </c>
      <c r="B2545" s="1">
        <v>46374</v>
      </c>
      <c r="C2545" s="1" t="s">
        <v>67</v>
      </c>
      <c r="D2545" t="s">
        <v>26</v>
      </c>
      <c r="E2545">
        <v>15</v>
      </c>
      <c r="F2545" t="s">
        <v>23</v>
      </c>
      <c r="G2545">
        <v>76</v>
      </c>
      <c r="H2545">
        <v>7</v>
      </c>
      <c r="I2545" s="2">
        <f>IFERROR(Table2[[#This Row],[Defects]]/Table2[[#This Row],[Units Produced]],"")</f>
        <v>9.2105263157894732E-2</v>
      </c>
      <c r="J2545">
        <v>14.85</v>
      </c>
      <c r="K2545" s="4">
        <f>IFERROR(Table2[[#This Row],[Units Produced]]/Table2[[#This Row],[Production Time Hours]],"")</f>
        <v>5.1178451178451176</v>
      </c>
      <c r="L2545">
        <v>13.96</v>
      </c>
      <c r="M2545">
        <v>24.35</v>
      </c>
      <c r="N2545">
        <v>476.4</v>
      </c>
      <c r="O2545">
        <v>1</v>
      </c>
      <c r="P2545">
        <v>2.41</v>
      </c>
      <c r="Q2545">
        <v>2.54</v>
      </c>
      <c r="R2545">
        <v>1.71</v>
      </c>
      <c r="S2545">
        <v>3.4000000000000002E-2</v>
      </c>
      <c r="T2545">
        <v>0.88</v>
      </c>
      <c r="U2545">
        <v>1</v>
      </c>
      <c r="V2545">
        <v>22.7</v>
      </c>
      <c r="W2545">
        <v>53.4</v>
      </c>
    </row>
    <row r="2546" spans="1:23" ht="16.5" x14ac:dyDescent="0.3">
      <c r="A2546" s="3">
        <v>2545</v>
      </c>
      <c r="B2546" s="1">
        <v>46375</v>
      </c>
      <c r="C2546" s="1" t="s">
        <v>67</v>
      </c>
      <c r="D2546" t="s">
        <v>26</v>
      </c>
      <c r="E2546">
        <v>14</v>
      </c>
      <c r="F2546" t="s">
        <v>21</v>
      </c>
      <c r="G2546">
        <v>149</v>
      </c>
      <c r="H2546">
        <v>4</v>
      </c>
      <c r="I2546" s="2">
        <f>IFERROR(Table2[[#This Row],[Defects]]/Table2[[#This Row],[Units Produced]],"")</f>
        <v>2.6845637583892617E-2</v>
      </c>
      <c r="J2546">
        <v>18.07</v>
      </c>
      <c r="K2546" s="4">
        <f>IFERROR(Table2[[#This Row],[Units Produced]]/Table2[[#This Row],[Production Time Hours]],"")</f>
        <v>8.2457111234089648</v>
      </c>
      <c r="L2546">
        <v>16.25</v>
      </c>
      <c r="M2546">
        <v>28.89</v>
      </c>
      <c r="N2546">
        <v>289.33999999999997</v>
      </c>
      <c r="O2546">
        <v>1</v>
      </c>
      <c r="Q2546">
        <v>2.52</v>
      </c>
      <c r="R2546">
        <v>1.75</v>
      </c>
      <c r="S2546">
        <v>4.2999999999999997E-2</v>
      </c>
      <c r="T2546">
        <v>0.4</v>
      </c>
      <c r="U2546">
        <v>0</v>
      </c>
      <c r="V2546">
        <v>19.399999999999999</v>
      </c>
      <c r="W2546">
        <v>47.7</v>
      </c>
    </row>
    <row r="2547" spans="1:23" ht="16.5" x14ac:dyDescent="0.3">
      <c r="A2547" s="3">
        <v>2546</v>
      </c>
      <c r="B2547" s="1">
        <v>46376</v>
      </c>
      <c r="C2547" s="1" t="s">
        <v>67</v>
      </c>
      <c r="D2547" t="s">
        <v>20</v>
      </c>
      <c r="E2547">
        <v>4</v>
      </c>
      <c r="F2547" t="s">
        <v>25</v>
      </c>
      <c r="G2547">
        <v>103</v>
      </c>
      <c r="H2547">
        <v>9</v>
      </c>
      <c r="I2547" s="2">
        <f>IFERROR(Table2[[#This Row],[Defects]]/Table2[[#This Row],[Units Produced]],"")</f>
        <v>8.7378640776699032E-2</v>
      </c>
      <c r="J2547">
        <v>13.24</v>
      </c>
      <c r="K2547" s="4">
        <f>IFERROR(Table2[[#This Row],[Units Produced]]/Table2[[#This Row],[Production Time Hours]],"")</f>
        <v>7.7794561933534743</v>
      </c>
      <c r="L2547">
        <v>32.090000000000003</v>
      </c>
      <c r="M2547">
        <v>19.66</v>
      </c>
      <c r="N2547">
        <v>256.79000000000002</v>
      </c>
      <c r="O2547">
        <v>1</v>
      </c>
      <c r="P2547">
        <v>1.1499999999999999</v>
      </c>
      <c r="Q2547">
        <v>2.92</v>
      </c>
      <c r="R2547">
        <v>1.06</v>
      </c>
      <c r="S2547">
        <v>4.4999999999999998E-2</v>
      </c>
      <c r="T2547">
        <v>0.95</v>
      </c>
      <c r="U2547">
        <v>1</v>
      </c>
      <c r="V2547">
        <v>19</v>
      </c>
      <c r="W2547">
        <v>48.3</v>
      </c>
    </row>
    <row r="2548" spans="1:23" ht="16.5" x14ac:dyDescent="0.3">
      <c r="A2548" s="3">
        <v>2547</v>
      </c>
      <c r="B2548" s="1">
        <v>46377</v>
      </c>
      <c r="C2548" s="1" t="s">
        <v>67</v>
      </c>
      <c r="D2548" t="s">
        <v>22</v>
      </c>
      <c r="E2548">
        <v>6</v>
      </c>
      <c r="F2548" t="s">
        <v>21</v>
      </c>
      <c r="G2548">
        <v>179</v>
      </c>
      <c r="H2548">
        <v>4</v>
      </c>
      <c r="I2548" s="2">
        <f>IFERROR(Table2[[#This Row],[Defects]]/Table2[[#This Row],[Units Produced]],"")</f>
        <v>2.23463687150838E-2</v>
      </c>
      <c r="J2548">
        <v>12.75</v>
      </c>
      <c r="K2548" s="4">
        <f>IFERROR(Table2[[#This Row],[Units Produced]]/Table2[[#This Row],[Production Time Hours]],"")</f>
        <v>14.03921568627451</v>
      </c>
      <c r="L2548">
        <v>47.5</v>
      </c>
      <c r="M2548">
        <v>29.46</v>
      </c>
      <c r="N2548">
        <v>416.63</v>
      </c>
      <c r="O2548">
        <v>2</v>
      </c>
      <c r="P2548">
        <v>3.19</v>
      </c>
      <c r="Q2548">
        <v>2.1</v>
      </c>
      <c r="R2548">
        <v>0.51</v>
      </c>
      <c r="S2548">
        <v>1.7999999999999999E-2</v>
      </c>
      <c r="U2548">
        <v>0</v>
      </c>
      <c r="V2548">
        <v>23.6</v>
      </c>
      <c r="W2548">
        <v>47.8</v>
      </c>
    </row>
    <row r="2549" spans="1:23" ht="16.5" x14ac:dyDescent="0.3">
      <c r="A2549" s="3">
        <v>2548</v>
      </c>
      <c r="B2549" s="1">
        <v>46378</v>
      </c>
      <c r="C2549" s="1" t="s">
        <v>67</v>
      </c>
      <c r="D2549" t="s">
        <v>22</v>
      </c>
      <c r="E2549">
        <v>7</v>
      </c>
      <c r="F2549" t="s">
        <v>21</v>
      </c>
      <c r="G2549">
        <v>95</v>
      </c>
      <c r="H2549">
        <v>8</v>
      </c>
      <c r="I2549" s="2">
        <f>IFERROR(Table2[[#This Row],[Defects]]/Table2[[#This Row],[Units Produced]],"")</f>
        <v>8.4210526315789472E-2</v>
      </c>
      <c r="J2549">
        <v>6.61</v>
      </c>
      <c r="K2549" s="4">
        <f>IFERROR(Table2[[#This Row],[Units Produced]]/Table2[[#This Row],[Production Time Hours]],"")</f>
        <v>14.372163388804841</v>
      </c>
      <c r="L2549">
        <v>37.26</v>
      </c>
      <c r="M2549">
        <v>17.64</v>
      </c>
      <c r="N2549">
        <v>219.05</v>
      </c>
      <c r="O2549">
        <v>1</v>
      </c>
      <c r="Q2549">
        <v>1.68</v>
      </c>
      <c r="R2549">
        <v>2.0099999999999998</v>
      </c>
      <c r="S2549">
        <v>4.3999999999999997E-2</v>
      </c>
      <c r="T2549">
        <v>1.91</v>
      </c>
      <c r="U2549">
        <v>2</v>
      </c>
      <c r="V2549">
        <v>21.6</v>
      </c>
      <c r="W2549">
        <v>31.7</v>
      </c>
    </row>
    <row r="2550" spans="1:23" ht="16.5" x14ac:dyDescent="0.3">
      <c r="A2550" s="3">
        <v>2549</v>
      </c>
      <c r="B2550" s="1">
        <v>46379</v>
      </c>
      <c r="C2550" s="1" t="s">
        <v>67</v>
      </c>
      <c r="D2550" t="s">
        <v>27</v>
      </c>
      <c r="E2550">
        <v>17</v>
      </c>
      <c r="F2550" t="s">
        <v>23</v>
      </c>
      <c r="G2550">
        <v>64</v>
      </c>
      <c r="H2550">
        <v>0</v>
      </c>
      <c r="I2550" s="2">
        <f>IFERROR(Table2[[#This Row],[Defects]]/Table2[[#This Row],[Units Produced]],"")</f>
        <v>0</v>
      </c>
      <c r="J2550">
        <v>10.15</v>
      </c>
      <c r="K2550" s="4">
        <f>IFERROR(Table2[[#This Row],[Units Produced]]/Table2[[#This Row],[Production Time Hours]],"")</f>
        <v>6.3054187192118221</v>
      </c>
      <c r="L2550">
        <v>28.03</v>
      </c>
      <c r="M2550">
        <v>29.33</v>
      </c>
      <c r="N2550">
        <v>336.73</v>
      </c>
      <c r="O2550">
        <v>3</v>
      </c>
      <c r="P2550">
        <v>1.27</v>
      </c>
      <c r="Q2550">
        <v>1.77</v>
      </c>
      <c r="R2550">
        <v>0.53</v>
      </c>
      <c r="S2550">
        <v>4.9000000000000002E-2</v>
      </c>
      <c r="T2550">
        <v>1.79</v>
      </c>
      <c r="U2550">
        <v>2</v>
      </c>
      <c r="V2550">
        <v>23.1</v>
      </c>
      <c r="W2550">
        <v>54.1</v>
      </c>
    </row>
    <row r="2551" spans="1:23" ht="16.5" x14ac:dyDescent="0.3">
      <c r="A2551" s="3">
        <v>2550</v>
      </c>
      <c r="B2551" s="1">
        <v>46380</v>
      </c>
      <c r="C2551" s="1" t="s">
        <v>67</v>
      </c>
      <c r="D2551" t="s">
        <v>22</v>
      </c>
      <c r="E2551">
        <v>6</v>
      </c>
      <c r="F2551" t="s">
        <v>21</v>
      </c>
      <c r="G2551">
        <v>198</v>
      </c>
      <c r="H2551">
        <v>4</v>
      </c>
      <c r="I2551" s="2">
        <f>IFERROR(Table2[[#This Row],[Defects]]/Table2[[#This Row],[Units Produced]],"")</f>
        <v>2.0202020202020204E-2</v>
      </c>
      <c r="J2551">
        <v>13.33</v>
      </c>
      <c r="K2551" s="4">
        <f>IFERROR(Table2[[#This Row],[Units Produced]]/Table2[[#This Row],[Production Time Hours]],"")</f>
        <v>14.853713428357089</v>
      </c>
      <c r="L2551">
        <v>48.77</v>
      </c>
      <c r="M2551">
        <v>15.62</v>
      </c>
      <c r="N2551">
        <v>181.82</v>
      </c>
      <c r="O2551">
        <v>3</v>
      </c>
      <c r="Q2551">
        <v>2.0499999999999998</v>
      </c>
      <c r="R2551">
        <v>1.1100000000000001</v>
      </c>
      <c r="S2551">
        <v>4.4999999999999998E-2</v>
      </c>
      <c r="T2551">
        <v>1.05</v>
      </c>
      <c r="U2551">
        <v>2</v>
      </c>
      <c r="V2551">
        <v>21.3</v>
      </c>
      <c r="W2551">
        <v>58.3</v>
      </c>
    </row>
    <row r="2552" spans="1:23" ht="16.5" x14ac:dyDescent="0.3">
      <c r="A2552" s="3">
        <v>2551</v>
      </c>
      <c r="B2552" s="1">
        <v>46381</v>
      </c>
      <c r="C2552" s="1" t="s">
        <v>67</v>
      </c>
      <c r="D2552" t="s">
        <v>27</v>
      </c>
      <c r="E2552">
        <v>19</v>
      </c>
      <c r="F2552" t="s">
        <v>21</v>
      </c>
      <c r="G2552">
        <v>62</v>
      </c>
      <c r="H2552">
        <v>7</v>
      </c>
      <c r="I2552" s="2">
        <f>IFERROR(Table2[[#This Row],[Defects]]/Table2[[#This Row],[Units Produced]],"")</f>
        <v>0.11290322580645161</v>
      </c>
      <c r="J2552">
        <v>2.69</v>
      </c>
      <c r="K2552" s="4">
        <f>IFERROR(Table2[[#This Row],[Units Produced]]/Table2[[#This Row],[Production Time Hours]],"")</f>
        <v>23.048327137546469</v>
      </c>
      <c r="L2552">
        <v>19.600000000000001</v>
      </c>
      <c r="M2552">
        <v>19.93</v>
      </c>
      <c r="N2552">
        <v>124.5</v>
      </c>
      <c r="O2552">
        <v>1</v>
      </c>
      <c r="P2552">
        <v>1.55</v>
      </c>
      <c r="Q2552">
        <v>1.37</v>
      </c>
      <c r="R2552">
        <v>1.1299999999999999</v>
      </c>
      <c r="S2552">
        <v>4.4999999999999998E-2</v>
      </c>
      <c r="T2552">
        <v>0.9</v>
      </c>
      <c r="U2552">
        <v>2</v>
      </c>
      <c r="V2552">
        <v>20.6</v>
      </c>
      <c r="W2552">
        <v>48.2</v>
      </c>
    </row>
    <row r="2553" spans="1:23" ht="16.5" x14ac:dyDescent="0.3">
      <c r="A2553" s="3">
        <v>2552</v>
      </c>
      <c r="B2553" s="1">
        <v>46382</v>
      </c>
      <c r="C2553" s="1" t="s">
        <v>67</v>
      </c>
      <c r="D2553" t="s">
        <v>26</v>
      </c>
      <c r="E2553">
        <v>14</v>
      </c>
      <c r="F2553" t="s">
        <v>25</v>
      </c>
      <c r="G2553">
        <v>147</v>
      </c>
      <c r="I2553" s="2">
        <f>IFERROR(Table2[[#This Row],[Defects]]/Table2[[#This Row],[Units Produced]],"")</f>
        <v>0</v>
      </c>
      <c r="J2553">
        <v>17.190000000000001</v>
      </c>
      <c r="K2553" s="4">
        <f>IFERROR(Table2[[#This Row],[Units Produced]]/Table2[[#This Row],[Production Time Hours]],"")</f>
        <v>8.5514834205933674</v>
      </c>
      <c r="L2553">
        <v>43.05</v>
      </c>
      <c r="M2553">
        <v>25.48</v>
      </c>
      <c r="N2553">
        <v>299.33</v>
      </c>
      <c r="O2553">
        <v>1</v>
      </c>
      <c r="P2553">
        <v>2.57</v>
      </c>
      <c r="Q2553">
        <v>2.0499999999999998</v>
      </c>
      <c r="R2553">
        <v>0.96</v>
      </c>
      <c r="S2553">
        <v>3.3000000000000002E-2</v>
      </c>
      <c r="T2553">
        <v>0.56000000000000005</v>
      </c>
      <c r="U2553">
        <v>1</v>
      </c>
      <c r="V2553">
        <v>22.3</v>
      </c>
      <c r="W2553">
        <v>55.6</v>
      </c>
    </row>
    <row r="2554" spans="1:23" ht="16.5" x14ac:dyDescent="0.3">
      <c r="A2554" s="3">
        <v>2553</v>
      </c>
      <c r="B2554" s="1">
        <v>46383</v>
      </c>
      <c r="C2554" s="1" t="s">
        <v>67</v>
      </c>
      <c r="D2554" t="s">
        <v>26</v>
      </c>
      <c r="E2554">
        <v>15</v>
      </c>
      <c r="F2554" t="s">
        <v>25</v>
      </c>
      <c r="G2554">
        <v>74</v>
      </c>
      <c r="I2554" s="2">
        <f>IFERROR(Table2[[#This Row],[Defects]]/Table2[[#This Row],[Units Produced]],"")</f>
        <v>0</v>
      </c>
      <c r="J2554">
        <v>22.42</v>
      </c>
      <c r="K2554" s="4">
        <f>IFERROR(Table2[[#This Row],[Units Produced]]/Table2[[#This Row],[Production Time Hours]],"")</f>
        <v>3.300624442462087</v>
      </c>
      <c r="L2554">
        <v>16.48</v>
      </c>
      <c r="M2554">
        <v>27.67</v>
      </c>
      <c r="N2554">
        <v>165.11</v>
      </c>
      <c r="O2554">
        <v>1</v>
      </c>
      <c r="P2554">
        <v>1.18</v>
      </c>
      <c r="Q2554">
        <v>1.78</v>
      </c>
      <c r="R2554">
        <v>1.23</v>
      </c>
      <c r="S2554">
        <v>3.5999999999999997E-2</v>
      </c>
      <c r="T2554">
        <v>1.45</v>
      </c>
      <c r="U2554">
        <v>2</v>
      </c>
      <c r="V2554">
        <v>24.3</v>
      </c>
      <c r="W2554">
        <v>30.2</v>
      </c>
    </row>
    <row r="2555" spans="1:23" ht="16.5" x14ac:dyDescent="0.3">
      <c r="A2555" s="3">
        <v>2554</v>
      </c>
      <c r="B2555" s="1">
        <v>46384</v>
      </c>
      <c r="C2555" s="1" t="s">
        <v>67</v>
      </c>
      <c r="D2555" t="s">
        <v>20</v>
      </c>
      <c r="E2555">
        <v>2</v>
      </c>
      <c r="F2555" t="s">
        <v>25</v>
      </c>
      <c r="G2555">
        <v>199</v>
      </c>
      <c r="H2555">
        <v>2</v>
      </c>
      <c r="I2555" s="2">
        <f>IFERROR(Table2[[#This Row],[Defects]]/Table2[[#This Row],[Units Produced]],"")</f>
        <v>1.0050251256281407E-2</v>
      </c>
      <c r="J2555">
        <v>23.3</v>
      </c>
      <c r="K2555" s="4">
        <f>IFERROR(Table2[[#This Row],[Units Produced]]/Table2[[#This Row],[Production Time Hours]],"")</f>
        <v>8.540772532188841</v>
      </c>
      <c r="L2555">
        <v>18.96</v>
      </c>
      <c r="M2555">
        <v>17.510000000000002</v>
      </c>
      <c r="N2555">
        <v>244.28</v>
      </c>
      <c r="O2555">
        <v>3</v>
      </c>
      <c r="P2555">
        <v>4.29</v>
      </c>
      <c r="Q2555">
        <v>0.48</v>
      </c>
      <c r="R2555">
        <v>2.0299999999999998</v>
      </c>
      <c r="S2555">
        <v>4.2000000000000003E-2</v>
      </c>
      <c r="T2555">
        <v>0.28000000000000003</v>
      </c>
      <c r="U2555">
        <v>1</v>
      </c>
      <c r="V2555">
        <v>23</v>
      </c>
      <c r="W2555">
        <v>46</v>
      </c>
    </row>
    <row r="2556" spans="1:23" ht="16.5" x14ac:dyDescent="0.3">
      <c r="A2556" s="3">
        <v>2555</v>
      </c>
      <c r="B2556" s="1">
        <v>46385</v>
      </c>
      <c r="C2556" s="1" t="s">
        <v>67</v>
      </c>
      <c r="D2556" t="s">
        <v>27</v>
      </c>
      <c r="E2556">
        <v>17</v>
      </c>
      <c r="F2556" t="s">
        <v>25</v>
      </c>
      <c r="G2556">
        <v>181</v>
      </c>
      <c r="H2556">
        <v>0</v>
      </c>
      <c r="I2556" s="2">
        <f>IFERROR(Table2[[#This Row],[Defects]]/Table2[[#This Row],[Units Produced]],"")</f>
        <v>0</v>
      </c>
      <c r="J2556">
        <v>19.68</v>
      </c>
      <c r="K2556" s="4">
        <f>IFERROR(Table2[[#This Row],[Units Produced]]/Table2[[#This Row],[Production Time Hours]],"")</f>
        <v>9.1971544715447155</v>
      </c>
      <c r="L2556">
        <v>29.32</v>
      </c>
      <c r="M2556">
        <v>29.01</v>
      </c>
      <c r="N2556">
        <v>290.48</v>
      </c>
      <c r="O2556">
        <v>4</v>
      </c>
      <c r="P2556">
        <v>0.56000000000000005</v>
      </c>
      <c r="Q2556">
        <v>0.34</v>
      </c>
      <c r="R2556">
        <v>2.0499999999999998</v>
      </c>
      <c r="S2556">
        <v>1.7000000000000001E-2</v>
      </c>
      <c r="T2556">
        <v>1.48</v>
      </c>
      <c r="U2556">
        <v>0</v>
      </c>
      <c r="V2556">
        <v>21.6</v>
      </c>
      <c r="W2556">
        <v>39.700000000000003</v>
      </c>
    </row>
    <row r="2557" spans="1:23" ht="16.5" x14ac:dyDescent="0.3">
      <c r="A2557" s="3">
        <v>2556</v>
      </c>
      <c r="B2557" s="1">
        <v>46386</v>
      </c>
      <c r="C2557" s="1" t="s">
        <v>67</v>
      </c>
      <c r="D2557" t="s">
        <v>26</v>
      </c>
      <c r="E2557">
        <v>15</v>
      </c>
      <c r="F2557" t="s">
        <v>23</v>
      </c>
      <c r="G2557">
        <v>193</v>
      </c>
      <c r="I2557" s="2">
        <f>IFERROR(Table2[[#This Row],[Defects]]/Table2[[#This Row],[Units Produced]],"")</f>
        <v>0</v>
      </c>
      <c r="J2557">
        <v>19.61</v>
      </c>
      <c r="K2557" s="4">
        <f>IFERROR(Table2[[#This Row],[Units Produced]]/Table2[[#This Row],[Production Time Hours]],"")</f>
        <v>9.8419173890872003</v>
      </c>
      <c r="L2557">
        <v>14.1</v>
      </c>
      <c r="M2557">
        <v>17.350000000000001</v>
      </c>
      <c r="N2557">
        <v>102.37</v>
      </c>
      <c r="O2557">
        <v>2</v>
      </c>
      <c r="P2557">
        <v>1.1000000000000001</v>
      </c>
      <c r="Q2557">
        <v>0.66</v>
      </c>
      <c r="R2557">
        <v>0.75</v>
      </c>
      <c r="S2557">
        <v>4.9000000000000002E-2</v>
      </c>
      <c r="T2557">
        <v>0.91</v>
      </c>
      <c r="U2557">
        <v>2</v>
      </c>
      <c r="V2557">
        <v>19.3</v>
      </c>
      <c r="W2557">
        <v>30.6</v>
      </c>
    </row>
    <row r="2558" spans="1:23" ht="16.5" x14ac:dyDescent="0.3">
      <c r="A2558" s="3">
        <v>2557</v>
      </c>
      <c r="B2558" s="1">
        <v>46387</v>
      </c>
      <c r="C2558" s="1" t="s">
        <v>67</v>
      </c>
      <c r="D2558" t="s">
        <v>22</v>
      </c>
      <c r="E2558">
        <v>7</v>
      </c>
      <c r="F2558" t="s">
        <v>21</v>
      </c>
      <c r="G2558">
        <v>167</v>
      </c>
      <c r="H2558">
        <v>6</v>
      </c>
      <c r="I2558" s="2">
        <f>IFERROR(Table2[[#This Row],[Defects]]/Table2[[#This Row],[Units Produced]],"")</f>
        <v>3.5928143712574849E-2</v>
      </c>
      <c r="J2558">
        <v>4.8</v>
      </c>
      <c r="K2558" s="4">
        <f>IFERROR(Table2[[#This Row],[Units Produced]]/Table2[[#This Row],[Production Time Hours]],"")</f>
        <v>34.791666666666671</v>
      </c>
      <c r="L2558">
        <v>21.62</v>
      </c>
      <c r="M2558">
        <v>28.03</v>
      </c>
      <c r="N2558">
        <v>239.33</v>
      </c>
      <c r="O2558">
        <v>2</v>
      </c>
      <c r="P2558">
        <v>2.3199999999999998</v>
      </c>
      <c r="Q2558">
        <v>2.33</v>
      </c>
      <c r="R2558">
        <v>2.1</v>
      </c>
      <c r="S2558">
        <v>2.1999999999999999E-2</v>
      </c>
      <c r="T2558">
        <v>1.1299999999999999</v>
      </c>
      <c r="U2558">
        <v>1</v>
      </c>
      <c r="V2558">
        <v>19.399999999999999</v>
      </c>
      <c r="W2558">
        <v>45.9</v>
      </c>
    </row>
    <row r="2559" spans="1:23" ht="16.5" x14ac:dyDescent="0.3">
      <c r="A2559" s="3">
        <v>2558</v>
      </c>
      <c r="B2559" s="1">
        <v>46388</v>
      </c>
      <c r="C2559" s="1" t="s">
        <v>56</v>
      </c>
      <c r="D2559" t="s">
        <v>27</v>
      </c>
      <c r="E2559">
        <v>17</v>
      </c>
      <c r="F2559" t="s">
        <v>25</v>
      </c>
      <c r="G2559">
        <v>141</v>
      </c>
      <c r="I2559" s="2">
        <f>IFERROR(Table2[[#This Row],[Defects]]/Table2[[#This Row],[Units Produced]],"")</f>
        <v>0</v>
      </c>
      <c r="J2559">
        <v>8.5299999999999994</v>
      </c>
      <c r="K2559" s="4">
        <f>IFERROR(Table2[[#This Row],[Units Produced]]/Table2[[#This Row],[Production Time Hours]],"")</f>
        <v>16.529894490035172</v>
      </c>
      <c r="L2559">
        <v>36.81</v>
      </c>
      <c r="M2559">
        <v>28.27</v>
      </c>
      <c r="N2559">
        <v>277.8</v>
      </c>
      <c r="O2559">
        <v>3</v>
      </c>
      <c r="P2559">
        <v>2.19</v>
      </c>
      <c r="Q2559">
        <v>0.77</v>
      </c>
      <c r="R2559">
        <v>0.75</v>
      </c>
      <c r="S2559">
        <v>3.1E-2</v>
      </c>
      <c r="T2559">
        <v>1.38</v>
      </c>
      <c r="U2559">
        <v>2</v>
      </c>
      <c r="V2559">
        <v>24.4</v>
      </c>
      <c r="W2559">
        <v>40.299999999999997</v>
      </c>
    </row>
    <row r="2560" spans="1:23" ht="16.5" x14ac:dyDescent="0.3">
      <c r="A2560" s="3">
        <v>2559</v>
      </c>
      <c r="B2560" s="1">
        <v>46389</v>
      </c>
      <c r="C2560" s="1" t="s">
        <v>56</v>
      </c>
      <c r="D2560" t="s">
        <v>26</v>
      </c>
      <c r="E2560">
        <v>14</v>
      </c>
      <c r="F2560" t="s">
        <v>23</v>
      </c>
      <c r="G2560">
        <v>175</v>
      </c>
      <c r="H2560">
        <v>4</v>
      </c>
      <c r="I2560" s="2">
        <f>IFERROR(Table2[[#This Row],[Defects]]/Table2[[#This Row],[Units Produced]],"")</f>
        <v>2.2857142857142857E-2</v>
      </c>
      <c r="J2560">
        <v>18.52</v>
      </c>
      <c r="K2560" s="4">
        <f>IFERROR(Table2[[#This Row],[Units Produced]]/Table2[[#This Row],[Production Time Hours]],"")</f>
        <v>9.4492440604751629</v>
      </c>
      <c r="L2560">
        <v>28.52</v>
      </c>
      <c r="M2560">
        <v>26.07</v>
      </c>
      <c r="N2560">
        <v>318.07</v>
      </c>
      <c r="O2560">
        <v>2</v>
      </c>
      <c r="P2560">
        <v>3.36</v>
      </c>
      <c r="Q2560">
        <v>2.58</v>
      </c>
      <c r="R2560">
        <v>2.09</v>
      </c>
      <c r="S2560">
        <v>3.2000000000000001E-2</v>
      </c>
      <c r="T2560">
        <v>1.46</v>
      </c>
      <c r="U2560">
        <v>2</v>
      </c>
      <c r="V2560">
        <v>20.3</v>
      </c>
      <c r="W2560">
        <v>53.1</v>
      </c>
    </row>
    <row r="2561" spans="1:23" ht="16.5" x14ac:dyDescent="0.3">
      <c r="A2561" s="3">
        <v>2560</v>
      </c>
      <c r="B2561" s="1">
        <v>46390</v>
      </c>
      <c r="C2561" s="1" t="s">
        <v>56</v>
      </c>
      <c r="D2561" t="s">
        <v>24</v>
      </c>
      <c r="E2561">
        <v>9</v>
      </c>
      <c r="F2561" t="s">
        <v>23</v>
      </c>
      <c r="G2561">
        <v>126</v>
      </c>
      <c r="H2561">
        <v>1</v>
      </c>
      <c r="I2561" s="2">
        <f>IFERROR(Table2[[#This Row],[Defects]]/Table2[[#This Row],[Units Produced]],"")</f>
        <v>7.9365079365079361E-3</v>
      </c>
      <c r="J2561">
        <v>1.86</v>
      </c>
      <c r="K2561" s="4">
        <f>IFERROR(Table2[[#This Row],[Units Produced]]/Table2[[#This Row],[Production Time Hours]],"")</f>
        <v>67.741935483870961</v>
      </c>
      <c r="L2561">
        <v>32.549999999999997</v>
      </c>
      <c r="M2561">
        <v>28.36</v>
      </c>
      <c r="N2561">
        <v>436.11</v>
      </c>
      <c r="O2561">
        <v>2</v>
      </c>
      <c r="P2561">
        <v>3.53</v>
      </c>
      <c r="Q2561">
        <v>0.86</v>
      </c>
      <c r="R2561">
        <v>1.1399999999999999</v>
      </c>
      <c r="S2561">
        <v>4.2999999999999997E-2</v>
      </c>
      <c r="T2561">
        <v>1.36</v>
      </c>
      <c r="U2561">
        <v>1</v>
      </c>
      <c r="V2561">
        <v>23.9</v>
      </c>
      <c r="W2561">
        <v>59</v>
      </c>
    </row>
    <row r="2562" spans="1:23" ht="16.5" x14ac:dyDescent="0.3">
      <c r="A2562" s="3">
        <v>2561</v>
      </c>
      <c r="B2562" s="1">
        <v>46391</v>
      </c>
      <c r="C2562" s="1" t="s">
        <v>56</v>
      </c>
      <c r="D2562" t="s">
        <v>22</v>
      </c>
      <c r="E2562">
        <v>7</v>
      </c>
      <c r="F2562" t="s">
        <v>21</v>
      </c>
      <c r="G2562">
        <v>78</v>
      </c>
      <c r="H2562">
        <v>3</v>
      </c>
      <c r="I2562" s="2">
        <f>IFERROR(Table2[[#This Row],[Defects]]/Table2[[#This Row],[Units Produced]],"")</f>
        <v>3.8461538461538464E-2</v>
      </c>
      <c r="J2562">
        <v>2.9</v>
      </c>
      <c r="K2562" s="4">
        <f>IFERROR(Table2[[#This Row],[Units Produced]]/Table2[[#This Row],[Production Time Hours]],"")</f>
        <v>26.896551724137932</v>
      </c>
      <c r="L2562">
        <v>12.05</v>
      </c>
      <c r="M2562">
        <v>16.25</v>
      </c>
      <c r="N2562">
        <v>230.59</v>
      </c>
      <c r="O2562">
        <v>3</v>
      </c>
      <c r="P2562">
        <v>3.28</v>
      </c>
      <c r="Q2562">
        <v>1.86</v>
      </c>
      <c r="R2562">
        <v>0.62</v>
      </c>
      <c r="S2562">
        <v>2.9000000000000001E-2</v>
      </c>
      <c r="T2562">
        <v>0.62</v>
      </c>
      <c r="U2562">
        <v>0</v>
      </c>
      <c r="V2562">
        <v>24.2</v>
      </c>
      <c r="W2562">
        <v>43.7</v>
      </c>
    </row>
    <row r="2563" spans="1:23" ht="16.5" x14ac:dyDescent="0.3">
      <c r="A2563" s="3">
        <v>2562</v>
      </c>
      <c r="B2563" s="1">
        <v>46392</v>
      </c>
      <c r="C2563" s="1" t="s">
        <v>56</v>
      </c>
      <c r="D2563" t="s">
        <v>27</v>
      </c>
      <c r="E2563">
        <v>18</v>
      </c>
      <c r="F2563" t="s">
        <v>23</v>
      </c>
      <c r="G2563">
        <v>198</v>
      </c>
      <c r="H2563">
        <v>7</v>
      </c>
      <c r="I2563" s="2">
        <f>IFERROR(Table2[[#This Row],[Defects]]/Table2[[#This Row],[Units Produced]],"")</f>
        <v>3.5353535353535352E-2</v>
      </c>
      <c r="J2563">
        <v>15.69</v>
      </c>
      <c r="K2563" s="4">
        <f>IFERROR(Table2[[#This Row],[Units Produced]]/Table2[[#This Row],[Production Time Hours]],"")</f>
        <v>12.619502868068833</v>
      </c>
      <c r="L2563">
        <v>20.02</v>
      </c>
      <c r="M2563">
        <v>28.88</v>
      </c>
      <c r="N2563">
        <v>468.89</v>
      </c>
      <c r="O2563">
        <v>4</v>
      </c>
      <c r="P2563">
        <v>3.19</v>
      </c>
      <c r="Q2563">
        <v>2.6</v>
      </c>
      <c r="R2563">
        <v>2.38</v>
      </c>
      <c r="S2563">
        <v>2.7E-2</v>
      </c>
      <c r="T2563">
        <v>0.3</v>
      </c>
      <c r="U2563">
        <v>1</v>
      </c>
      <c r="V2563">
        <v>22.5</v>
      </c>
      <c r="W2563">
        <v>57.8</v>
      </c>
    </row>
    <row r="2564" spans="1:23" ht="16.5" x14ac:dyDescent="0.3">
      <c r="A2564" s="3">
        <v>2563</v>
      </c>
      <c r="B2564" s="1">
        <v>46393</v>
      </c>
      <c r="C2564" s="1" t="s">
        <v>56</v>
      </c>
      <c r="D2564" t="s">
        <v>26</v>
      </c>
      <c r="E2564">
        <v>16</v>
      </c>
      <c r="F2564" t="s">
        <v>25</v>
      </c>
      <c r="G2564">
        <v>190</v>
      </c>
      <c r="I2564" s="2">
        <f>IFERROR(Table2[[#This Row],[Defects]]/Table2[[#This Row],[Units Produced]],"")</f>
        <v>0</v>
      </c>
      <c r="J2564">
        <v>10.99</v>
      </c>
      <c r="K2564" s="4">
        <f>IFERROR(Table2[[#This Row],[Units Produced]]/Table2[[#This Row],[Production Time Hours]],"")</f>
        <v>17.288444040036396</v>
      </c>
      <c r="L2564">
        <v>40.659999999999997</v>
      </c>
      <c r="M2564">
        <v>21.96</v>
      </c>
      <c r="N2564">
        <v>234.54</v>
      </c>
      <c r="O2564">
        <v>3</v>
      </c>
      <c r="P2564">
        <v>2.25</v>
      </c>
      <c r="Q2564">
        <v>2.54</v>
      </c>
      <c r="R2564">
        <v>1.85</v>
      </c>
      <c r="S2564">
        <v>2.4E-2</v>
      </c>
      <c r="T2564">
        <v>0.6</v>
      </c>
      <c r="U2564">
        <v>1</v>
      </c>
      <c r="V2564">
        <v>20.7</v>
      </c>
      <c r="W2564">
        <v>32</v>
      </c>
    </row>
    <row r="2565" spans="1:23" ht="16.5" x14ac:dyDescent="0.3">
      <c r="A2565" s="3">
        <v>2564</v>
      </c>
      <c r="B2565" s="1">
        <v>46394</v>
      </c>
      <c r="C2565" s="1" t="s">
        <v>56</v>
      </c>
      <c r="D2565" t="s">
        <v>22</v>
      </c>
      <c r="E2565">
        <v>6</v>
      </c>
      <c r="F2565" t="s">
        <v>21</v>
      </c>
      <c r="G2565">
        <v>158</v>
      </c>
      <c r="H2565">
        <v>5</v>
      </c>
      <c r="I2565" s="2">
        <f>IFERROR(Table2[[#This Row],[Defects]]/Table2[[#This Row],[Units Produced]],"")</f>
        <v>3.1645569620253167E-2</v>
      </c>
      <c r="J2565">
        <v>16.71</v>
      </c>
      <c r="K2565" s="4">
        <f>IFERROR(Table2[[#This Row],[Units Produced]]/Table2[[#This Row],[Production Time Hours]],"")</f>
        <v>9.4554159186116085</v>
      </c>
      <c r="L2565">
        <v>32.950000000000003</v>
      </c>
      <c r="M2565">
        <v>19.43</v>
      </c>
      <c r="N2565">
        <v>325.77999999999997</v>
      </c>
      <c r="O2565">
        <v>3</v>
      </c>
      <c r="P2565">
        <v>2.23</v>
      </c>
      <c r="Q2565">
        <v>2.5099999999999998</v>
      </c>
      <c r="R2565">
        <v>1.38</v>
      </c>
      <c r="S2565">
        <v>4.4999999999999998E-2</v>
      </c>
      <c r="U2565">
        <v>2</v>
      </c>
      <c r="V2565">
        <v>21.8</v>
      </c>
      <c r="W2565">
        <v>55.9</v>
      </c>
    </row>
    <row r="2566" spans="1:23" ht="16.5" x14ac:dyDescent="0.3">
      <c r="A2566" s="3">
        <v>2565</v>
      </c>
      <c r="B2566" s="1">
        <v>46395</v>
      </c>
      <c r="C2566" s="1" t="s">
        <v>56</v>
      </c>
      <c r="D2566" t="s">
        <v>22</v>
      </c>
      <c r="E2566">
        <v>8</v>
      </c>
      <c r="F2566" t="s">
        <v>21</v>
      </c>
      <c r="G2566">
        <v>186</v>
      </c>
      <c r="H2566">
        <v>7</v>
      </c>
      <c r="I2566" s="2">
        <f>IFERROR(Table2[[#This Row],[Defects]]/Table2[[#This Row],[Units Produced]],"")</f>
        <v>3.7634408602150539E-2</v>
      </c>
      <c r="J2566">
        <v>6.9</v>
      </c>
      <c r="K2566" s="4">
        <f>IFERROR(Table2[[#This Row],[Units Produced]]/Table2[[#This Row],[Production Time Hours]],"")</f>
        <v>26.956521739130434</v>
      </c>
      <c r="L2566">
        <v>10.039999999999999</v>
      </c>
      <c r="M2566">
        <v>15.09</v>
      </c>
      <c r="N2566">
        <v>131.22</v>
      </c>
      <c r="O2566">
        <v>4</v>
      </c>
      <c r="P2566">
        <v>0.44</v>
      </c>
      <c r="Q2566">
        <v>2.4700000000000002</v>
      </c>
      <c r="R2566">
        <v>0.76</v>
      </c>
      <c r="S2566">
        <v>4.3999999999999997E-2</v>
      </c>
      <c r="T2566">
        <v>1.72</v>
      </c>
      <c r="U2566">
        <v>0</v>
      </c>
      <c r="V2566">
        <v>18.3</v>
      </c>
      <c r="W2566">
        <v>35</v>
      </c>
    </row>
    <row r="2567" spans="1:23" ht="16.5" x14ac:dyDescent="0.3">
      <c r="A2567" s="3">
        <v>2566</v>
      </c>
      <c r="B2567" s="1">
        <v>46396</v>
      </c>
      <c r="C2567" s="1" t="s">
        <v>56</v>
      </c>
      <c r="D2567" t="s">
        <v>22</v>
      </c>
      <c r="E2567">
        <v>7</v>
      </c>
      <c r="F2567" t="s">
        <v>21</v>
      </c>
      <c r="G2567">
        <v>104</v>
      </c>
      <c r="I2567" s="2">
        <f>IFERROR(Table2[[#This Row],[Defects]]/Table2[[#This Row],[Units Produced]],"")</f>
        <v>0</v>
      </c>
      <c r="J2567">
        <v>2.86</v>
      </c>
      <c r="K2567" s="4">
        <f>IFERROR(Table2[[#This Row],[Units Produced]]/Table2[[#This Row],[Production Time Hours]],"")</f>
        <v>36.363636363636367</v>
      </c>
      <c r="L2567">
        <v>34.07</v>
      </c>
      <c r="M2567">
        <v>23.56</v>
      </c>
      <c r="N2567">
        <v>260.85000000000002</v>
      </c>
      <c r="O2567">
        <v>2</v>
      </c>
      <c r="P2567">
        <v>0.01</v>
      </c>
      <c r="Q2567">
        <v>2.06</v>
      </c>
      <c r="R2567">
        <v>0.61</v>
      </c>
      <c r="S2567">
        <v>2.7E-2</v>
      </c>
      <c r="T2567">
        <v>0.13</v>
      </c>
      <c r="U2567">
        <v>0</v>
      </c>
      <c r="V2567">
        <v>18</v>
      </c>
      <c r="W2567">
        <v>42.3</v>
      </c>
    </row>
    <row r="2568" spans="1:23" ht="16.5" x14ac:dyDescent="0.3">
      <c r="A2568" s="3">
        <v>2567</v>
      </c>
      <c r="B2568" s="1">
        <v>46397</v>
      </c>
      <c r="C2568" s="1" t="s">
        <v>56</v>
      </c>
      <c r="D2568" t="s">
        <v>24</v>
      </c>
      <c r="E2568">
        <v>10</v>
      </c>
      <c r="F2568" t="s">
        <v>23</v>
      </c>
      <c r="G2568">
        <v>175</v>
      </c>
      <c r="H2568">
        <v>4</v>
      </c>
      <c r="I2568" s="2">
        <f>IFERROR(Table2[[#This Row],[Defects]]/Table2[[#This Row],[Units Produced]],"")</f>
        <v>2.2857142857142857E-2</v>
      </c>
      <c r="J2568">
        <v>20.079999999999998</v>
      </c>
      <c r="K2568" s="4">
        <f>IFERROR(Table2[[#This Row],[Units Produced]]/Table2[[#This Row],[Production Time Hours]],"")</f>
        <v>8.7151394422310773</v>
      </c>
      <c r="L2568">
        <v>15.32</v>
      </c>
      <c r="M2568">
        <v>15.94</v>
      </c>
      <c r="N2568">
        <v>411.06</v>
      </c>
      <c r="O2568">
        <v>2</v>
      </c>
      <c r="P2568">
        <v>4.2699999999999996</v>
      </c>
      <c r="Q2568">
        <v>2.16</v>
      </c>
      <c r="R2568">
        <v>1.96</v>
      </c>
      <c r="S2568">
        <v>2.7E-2</v>
      </c>
      <c r="T2568">
        <v>1.1399999999999999</v>
      </c>
      <c r="U2568">
        <v>0</v>
      </c>
      <c r="V2568">
        <v>20.3</v>
      </c>
      <c r="W2568">
        <v>44.9</v>
      </c>
    </row>
    <row r="2569" spans="1:23" ht="16.5" x14ac:dyDescent="0.3">
      <c r="A2569" s="3">
        <v>2568</v>
      </c>
      <c r="B2569" s="1">
        <v>46398</v>
      </c>
      <c r="C2569" s="1" t="s">
        <v>56</v>
      </c>
      <c r="D2569" t="s">
        <v>22</v>
      </c>
      <c r="E2569">
        <v>7</v>
      </c>
      <c r="F2569" t="s">
        <v>25</v>
      </c>
      <c r="G2569">
        <v>132</v>
      </c>
      <c r="I2569" s="2">
        <f>IFERROR(Table2[[#This Row],[Defects]]/Table2[[#This Row],[Units Produced]],"")</f>
        <v>0</v>
      </c>
      <c r="J2569">
        <v>19</v>
      </c>
      <c r="K2569" s="4">
        <f>IFERROR(Table2[[#This Row],[Units Produced]]/Table2[[#This Row],[Production Time Hours]],"")</f>
        <v>6.9473684210526319</v>
      </c>
      <c r="L2569">
        <v>15.29</v>
      </c>
      <c r="M2569">
        <v>15.18</v>
      </c>
      <c r="N2569">
        <v>218.8</v>
      </c>
      <c r="O2569">
        <v>3</v>
      </c>
      <c r="P2569">
        <v>0.05</v>
      </c>
      <c r="Q2569">
        <v>2.86</v>
      </c>
      <c r="R2569">
        <v>2.38</v>
      </c>
      <c r="S2569">
        <v>1.7999999999999999E-2</v>
      </c>
      <c r="T2569">
        <v>1.85</v>
      </c>
      <c r="U2569">
        <v>2</v>
      </c>
      <c r="V2569">
        <v>22.9</v>
      </c>
      <c r="W2569">
        <v>59.5</v>
      </c>
    </row>
    <row r="2570" spans="1:23" ht="16.5" x14ac:dyDescent="0.3">
      <c r="A2570" s="3">
        <v>2569</v>
      </c>
      <c r="B2570" s="1">
        <v>46399</v>
      </c>
      <c r="C2570" s="1" t="s">
        <v>56</v>
      </c>
      <c r="D2570" t="s">
        <v>26</v>
      </c>
      <c r="E2570">
        <v>15</v>
      </c>
      <c r="F2570" t="s">
        <v>21</v>
      </c>
      <c r="G2570">
        <v>153</v>
      </c>
      <c r="H2570">
        <v>5</v>
      </c>
      <c r="I2570" s="2">
        <f>IFERROR(Table2[[#This Row],[Defects]]/Table2[[#This Row],[Units Produced]],"")</f>
        <v>3.2679738562091505E-2</v>
      </c>
      <c r="J2570">
        <v>11.64</v>
      </c>
      <c r="K2570" s="4">
        <f>IFERROR(Table2[[#This Row],[Units Produced]]/Table2[[#This Row],[Production Time Hours]],"")</f>
        <v>13.144329896907216</v>
      </c>
      <c r="L2570">
        <v>47.17</v>
      </c>
      <c r="M2570">
        <v>21.26</v>
      </c>
      <c r="N2570">
        <v>104.47</v>
      </c>
      <c r="O2570">
        <v>1</v>
      </c>
      <c r="P2570">
        <v>4.53</v>
      </c>
      <c r="Q2570">
        <v>2.34</v>
      </c>
      <c r="R2570">
        <v>2.27</v>
      </c>
      <c r="S2570">
        <v>0.03</v>
      </c>
      <c r="T2570">
        <v>1.95</v>
      </c>
      <c r="U2570">
        <v>1</v>
      </c>
      <c r="V2570">
        <v>22.6</v>
      </c>
      <c r="W2570">
        <v>57.4</v>
      </c>
    </row>
    <row r="2571" spans="1:23" ht="16.5" x14ac:dyDescent="0.3">
      <c r="A2571" s="3">
        <v>2570</v>
      </c>
      <c r="B2571" s="1">
        <v>46400</v>
      </c>
      <c r="C2571" s="1" t="s">
        <v>56</v>
      </c>
      <c r="D2571" t="s">
        <v>26</v>
      </c>
      <c r="E2571">
        <v>16</v>
      </c>
      <c r="F2571" t="s">
        <v>25</v>
      </c>
      <c r="G2571">
        <v>185</v>
      </c>
      <c r="H2571">
        <v>0</v>
      </c>
      <c r="I2571" s="2">
        <f>IFERROR(Table2[[#This Row],[Defects]]/Table2[[#This Row],[Units Produced]],"")</f>
        <v>0</v>
      </c>
      <c r="J2571">
        <v>21.25</v>
      </c>
      <c r="K2571" s="4">
        <f>IFERROR(Table2[[#This Row],[Units Produced]]/Table2[[#This Row],[Production Time Hours]],"")</f>
        <v>8.7058823529411757</v>
      </c>
      <c r="L2571">
        <v>48.73</v>
      </c>
      <c r="M2571">
        <v>15.91</v>
      </c>
      <c r="N2571">
        <v>471.41</v>
      </c>
      <c r="O2571">
        <v>1</v>
      </c>
      <c r="P2571">
        <v>1.05</v>
      </c>
      <c r="Q2571">
        <v>0.43</v>
      </c>
      <c r="R2571">
        <v>1.47</v>
      </c>
      <c r="S2571">
        <v>2.4E-2</v>
      </c>
      <c r="T2571">
        <v>1.77</v>
      </c>
      <c r="U2571">
        <v>1</v>
      </c>
      <c r="V2571">
        <v>19.8</v>
      </c>
      <c r="W2571">
        <v>41.6</v>
      </c>
    </row>
    <row r="2572" spans="1:23" ht="16.5" x14ac:dyDescent="0.3">
      <c r="A2572" s="3">
        <v>2571</v>
      </c>
      <c r="B2572" s="1">
        <v>46401</v>
      </c>
      <c r="C2572" s="1" t="s">
        <v>56</v>
      </c>
      <c r="D2572" t="s">
        <v>22</v>
      </c>
      <c r="E2572">
        <v>8</v>
      </c>
      <c r="F2572" t="s">
        <v>25</v>
      </c>
      <c r="G2572">
        <v>194</v>
      </c>
      <c r="H2572">
        <v>8</v>
      </c>
      <c r="I2572" s="2">
        <f>IFERROR(Table2[[#This Row],[Defects]]/Table2[[#This Row],[Units Produced]],"")</f>
        <v>4.1237113402061855E-2</v>
      </c>
      <c r="J2572">
        <v>6.13</v>
      </c>
      <c r="K2572" s="4">
        <f>IFERROR(Table2[[#This Row],[Units Produced]]/Table2[[#This Row],[Production Time Hours]],"")</f>
        <v>31.647634584013051</v>
      </c>
      <c r="L2572">
        <v>31.09</v>
      </c>
      <c r="M2572">
        <v>27.7</v>
      </c>
      <c r="N2572">
        <v>102.74</v>
      </c>
      <c r="O2572">
        <v>2</v>
      </c>
      <c r="P2572">
        <v>2.8</v>
      </c>
      <c r="Q2572">
        <v>0.7</v>
      </c>
      <c r="R2572">
        <v>1.0900000000000001</v>
      </c>
      <c r="S2572">
        <v>2.5999999999999999E-2</v>
      </c>
      <c r="T2572">
        <v>1</v>
      </c>
      <c r="U2572">
        <v>0</v>
      </c>
      <c r="V2572">
        <v>24.5</v>
      </c>
      <c r="W2572">
        <v>45.8</v>
      </c>
    </row>
    <row r="2573" spans="1:23" ht="16.5" x14ac:dyDescent="0.3">
      <c r="A2573" s="3">
        <v>2572</v>
      </c>
      <c r="B2573" s="1">
        <v>46402</v>
      </c>
      <c r="C2573" s="1" t="s">
        <v>56</v>
      </c>
      <c r="D2573" t="s">
        <v>24</v>
      </c>
      <c r="E2573">
        <v>9</v>
      </c>
      <c r="F2573" t="s">
        <v>21</v>
      </c>
      <c r="G2573">
        <v>124</v>
      </c>
      <c r="H2573">
        <v>2</v>
      </c>
      <c r="I2573" s="2">
        <f>IFERROR(Table2[[#This Row],[Defects]]/Table2[[#This Row],[Units Produced]],"")</f>
        <v>1.6129032258064516E-2</v>
      </c>
      <c r="J2573">
        <v>9.44</v>
      </c>
      <c r="K2573" s="4">
        <f>IFERROR(Table2[[#This Row],[Units Produced]]/Table2[[#This Row],[Production Time Hours]],"")</f>
        <v>13.135593220338984</v>
      </c>
      <c r="L2573">
        <v>33.659999999999997</v>
      </c>
      <c r="M2573">
        <v>15.69</v>
      </c>
      <c r="N2573">
        <v>206.55</v>
      </c>
      <c r="O2573">
        <v>4</v>
      </c>
      <c r="P2573">
        <v>4.6500000000000004</v>
      </c>
      <c r="Q2573">
        <v>1.01</v>
      </c>
      <c r="R2573">
        <v>0.78</v>
      </c>
      <c r="S2573">
        <v>1.7999999999999999E-2</v>
      </c>
      <c r="T2573">
        <v>1.23</v>
      </c>
      <c r="U2573">
        <v>1</v>
      </c>
      <c r="V2573">
        <v>20.5</v>
      </c>
      <c r="W2573">
        <v>54.9</v>
      </c>
    </row>
    <row r="2574" spans="1:23" ht="16.5" x14ac:dyDescent="0.3">
      <c r="A2574" s="3">
        <v>2573</v>
      </c>
      <c r="B2574" s="1">
        <v>46403</v>
      </c>
      <c r="C2574" s="1" t="s">
        <v>56</v>
      </c>
      <c r="D2574" t="s">
        <v>26</v>
      </c>
      <c r="E2574">
        <v>15</v>
      </c>
      <c r="F2574" t="s">
        <v>25</v>
      </c>
      <c r="G2574">
        <v>90</v>
      </c>
      <c r="H2574">
        <v>0</v>
      </c>
      <c r="I2574" s="2">
        <f>IFERROR(Table2[[#This Row],[Defects]]/Table2[[#This Row],[Units Produced]],"")</f>
        <v>0</v>
      </c>
      <c r="J2574">
        <v>6.58</v>
      </c>
      <c r="K2574" s="4">
        <f>IFERROR(Table2[[#This Row],[Units Produced]]/Table2[[#This Row],[Production Time Hours]],"")</f>
        <v>13.677811550151976</v>
      </c>
      <c r="L2574">
        <v>26.28</v>
      </c>
      <c r="M2574">
        <v>23.43</v>
      </c>
      <c r="N2574">
        <v>460.88</v>
      </c>
      <c r="O2574">
        <v>3</v>
      </c>
      <c r="P2574">
        <v>1.91</v>
      </c>
      <c r="Q2574">
        <v>0.26</v>
      </c>
      <c r="R2574">
        <v>1.1499999999999999</v>
      </c>
      <c r="S2574">
        <v>3.5000000000000003E-2</v>
      </c>
      <c r="T2574">
        <v>0.3</v>
      </c>
      <c r="U2574">
        <v>0</v>
      </c>
      <c r="V2574">
        <v>21.4</v>
      </c>
      <c r="W2574">
        <v>49.4</v>
      </c>
    </row>
    <row r="2575" spans="1:23" ht="16.5" x14ac:dyDescent="0.3">
      <c r="A2575" s="3">
        <v>2574</v>
      </c>
      <c r="B2575" s="1">
        <v>46404</v>
      </c>
      <c r="C2575" s="1" t="s">
        <v>56</v>
      </c>
      <c r="D2575" t="s">
        <v>26</v>
      </c>
      <c r="E2575">
        <v>14</v>
      </c>
      <c r="F2575" t="s">
        <v>23</v>
      </c>
      <c r="G2575">
        <v>82</v>
      </c>
      <c r="H2575">
        <v>7</v>
      </c>
      <c r="I2575" s="2">
        <f>IFERROR(Table2[[#This Row],[Defects]]/Table2[[#This Row],[Units Produced]],"")</f>
        <v>8.5365853658536592E-2</v>
      </c>
      <c r="J2575">
        <v>2.99</v>
      </c>
      <c r="K2575" s="4">
        <f>IFERROR(Table2[[#This Row],[Units Produced]]/Table2[[#This Row],[Production Time Hours]],"")</f>
        <v>27.424749163879596</v>
      </c>
      <c r="L2575">
        <v>45.33</v>
      </c>
      <c r="M2575">
        <v>22.92</v>
      </c>
      <c r="N2575">
        <v>155.03</v>
      </c>
      <c r="O2575">
        <v>2</v>
      </c>
      <c r="Q2575">
        <v>2.65</v>
      </c>
      <c r="R2575">
        <v>2.13</v>
      </c>
      <c r="S2575">
        <v>2.7E-2</v>
      </c>
      <c r="T2575">
        <v>0.42</v>
      </c>
      <c r="U2575">
        <v>2</v>
      </c>
      <c r="V2575">
        <v>20.9</v>
      </c>
      <c r="W2575">
        <v>54.1</v>
      </c>
    </row>
    <row r="2576" spans="1:23" ht="16.5" x14ac:dyDescent="0.3">
      <c r="A2576" s="3">
        <v>2575</v>
      </c>
      <c r="B2576" s="1">
        <v>46405</v>
      </c>
      <c r="C2576" s="1" t="s">
        <v>56</v>
      </c>
      <c r="D2576" t="s">
        <v>22</v>
      </c>
      <c r="E2576">
        <v>6</v>
      </c>
      <c r="F2576" t="s">
        <v>21</v>
      </c>
      <c r="G2576">
        <v>85</v>
      </c>
      <c r="H2576">
        <v>3</v>
      </c>
      <c r="I2576" s="2">
        <f>IFERROR(Table2[[#This Row],[Defects]]/Table2[[#This Row],[Units Produced]],"")</f>
        <v>3.5294117647058823E-2</v>
      </c>
      <c r="J2576">
        <v>16.010000000000002</v>
      </c>
      <c r="K2576" s="4">
        <f>IFERROR(Table2[[#This Row],[Units Produced]]/Table2[[#This Row],[Production Time Hours]],"")</f>
        <v>5.3091817613991248</v>
      </c>
      <c r="L2576">
        <v>30.9</v>
      </c>
      <c r="M2576">
        <v>23.42</v>
      </c>
      <c r="N2576">
        <v>443.78</v>
      </c>
      <c r="O2576">
        <v>1</v>
      </c>
      <c r="P2576">
        <v>2.89</v>
      </c>
      <c r="Q2576">
        <v>1.26</v>
      </c>
      <c r="R2576">
        <v>1.95</v>
      </c>
      <c r="S2576">
        <v>4.5999999999999999E-2</v>
      </c>
      <c r="T2576">
        <v>0.44</v>
      </c>
      <c r="U2576">
        <v>0</v>
      </c>
      <c r="V2576">
        <v>18.600000000000001</v>
      </c>
      <c r="W2576">
        <v>52</v>
      </c>
    </row>
    <row r="2577" spans="1:23" ht="16.5" x14ac:dyDescent="0.3">
      <c r="A2577" s="3">
        <v>2576</v>
      </c>
      <c r="B2577" s="1">
        <v>46406</v>
      </c>
      <c r="C2577" s="1" t="s">
        <v>56</v>
      </c>
      <c r="D2577" t="s">
        <v>27</v>
      </c>
      <c r="E2577">
        <v>20</v>
      </c>
      <c r="F2577" t="s">
        <v>23</v>
      </c>
      <c r="G2577">
        <v>162</v>
      </c>
      <c r="H2577">
        <v>3</v>
      </c>
      <c r="I2577" s="2">
        <f>IFERROR(Table2[[#This Row],[Defects]]/Table2[[#This Row],[Units Produced]],"")</f>
        <v>1.8518518518518517E-2</v>
      </c>
      <c r="J2577">
        <v>14.61</v>
      </c>
      <c r="K2577" s="4">
        <f>IFERROR(Table2[[#This Row],[Units Produced]]/Table2[[#This Row],[Production Time Hours]],"")</f>
        <v>11.08829568788501</v>
      </c>
      <c r="L2577">
        <v>47.11</v>
      </c>
      <c r="M2577">
        <v>16.98</v>
      </c>
      <c r="N2577">
        <v>482.4</v>
      </c>
      <c r="O2577">
        <v>1</v>
      </c>
      <c r="P2577">
        <v>2.15</v>
      </c>
      <c r="Q2577">
        <v>1.29</v>
      </c>
      <c r="R2577">
        <v>2.38</v>
      </c>
      <c r="S2577">
        <v>2.7E-2</v>
      </c>
      <c r="U2577">
        <v>0</v>
      </c>
      <c r="V2577">
        <v>23</v>
      </c>
      <c r="W2577">
        <v>36</v>
      </c>
    </row>
    <row r="2578" spans="1:23" ht="16.5" x14ac:dyDescent="0.3">
      <c r="A2578" s="3">
        <v>2577</v>
      </c>
      <c r="B2578" s="1">
        <v>46407</v>
      </c>
      <c r="C2578" s="1" t="s">
        <v>56</v>
      </c>
      <c r="D2578" t="s">
        <v>27</v>
      </c>
      <c r="E2578">
        <v>20</v>
      </c>
      <c r="F2578" t="s">
        <v>21</v>
      </c>
      <c r="G2578">
        <v>140</v>
      </c>
      <c r="H2578">
        <v>5</v>
      </c>
      <c r="I2578" s="2">
        <f>IFERROR(Table2[[#This Row],[Defects]]/Table2[[#This Row],[Units Produced]],"")</f>
        <v>3.5714285714285712E-2</v>
      </c>
      <c r="J2578">
        <v>11.23</v>
      </c>
      <c r="K2578" s="4">
        <f>IFERROR(Table2[[#This Row],[Units Produced]]/Table2[[#This Row],[Production Time Hours]],"")</f>
        <v>12.46660730186999</v>
      </c>
      <c r="L2578">
        <v>18.88</v>
      </c>
      <c r="M2578">
        <v>28.23</v>
      </c>
      <c r="N2578">
        <v>349.24</v>
      </c>
      <c r="O2578">
        <v>1</v>
      </c>
      <c r="P2578">
        <v>0.8</v>
      </c>
      <c r="Q2578">
        <v>1.22</v>
      </c>
      <c r="R2578">
        <v>0.88</v>
      </c>
      <c r="S2578">
        <v>4.2000000000000003E-2</v>
      </c>
      <c r="T2578">
        <v>1.1100000000000001</v>
      </c>
      <c r="U2578">
        <v>2</v>
      </c>
      <c r="V2578">
        <v>24.3</v>
      </c>
      <c r="W2578">
        <v>59.8</v>
      </c>
    </row>
    <row r="2579" spans="1:23" ht="16.5" x14ac:dyDescent="0.3">
      <c r="A2579" s="3">
        <v>2578</v>
      </c>
      <c r="B2579" s="1">
        <v>46408</v>
      </c>
      <c r="C2579" s="1" t="s">
        <v>56</v>
      </c>
      <c r="D2579" t="s">
        <v>20</v>
      </c>
      <c r="E2579">
        <v>2</v>
      </c>
      <c r="F2579" t="s">
        <v>21</v>
      </c>
      <c r="G2579">
        <v>186</v>
      </c>
      <c r="H2579">
        <v>5</v>
      </c>
      <c r="I2579" s="2">
        <f>IFERROR(Table2[[#This Row],[Defects]]/Table2[[#This Row],[Units Produced]],"")</f>
        <v>2.6881720430107527E-2</v>
      </c>
      <c r="J2579">
        <v>20.78</v>
      </c>
      <c r="K2579" s="4">
        <f>IFERROR(Table2[[#This Row],[Units Produced]]/Table2[[#This Row],[Production Time Hours]],"")</f>
        <v>8.950914340712222</v>
      </c>
      <c r="L2579">
        <v>13.79</v>
      </c>
      <c r="M2579">
        <v>24.79</v>
      </c>
      <c r="N2579">
        <v>232.98</v>
      </c>
      <c r="O2579">
        <v>3</v>
      </c>
      <c r="P2579">
        <v>0.85</v>
      </c>
      <c r="Q2579">
        <v>1.42</v>
      </c>
      <c r="R2579">
        <v>0.83</v>
      </c>
      <c r="S2579">
        <v>3.4000000000000002E-2</v>
      </c>
      <c r="T2579">
        <v>0.43</v>
      </c>
      <c r="U2579">
        <v>0</v>
      </c>
      <c r="V2579">
        <v>19.8</v>
      </c>
      <c r="W2579">
        <v>46.8</v>
      </c>
    </row>
    <row r="2580" spans="1:23" ht="16.5" x14ac:dyDescent="0.3">
      <c r="A2580" s="3">
        <v>2579</v>
      </c>
      <c r="B2580" s="1">
        <v>46409</v>
      </c>
      <c r="C2580" s="1" t="s">
        <v>56</v>
      </c>
      <c r="D2580" t="s">
        <v>27</v>
      </c>
      <c r="E2580">
        <v>19</v>
      </c>
      <c r="F2580" t="s">
        <v>25</v>
      </c>
      <c r="G2580">
        <v>68</v>
      </c>
      <c r="H2580">
        <v>6</v>
      </c>
      <c r="I2580" s="2">
        <f>IFERROR(Table2[[#This Row],[Defects]]/Table2[[#This Row],[Units Produced]],"")</f>
        <v>8.8235294117647065E-2</v>
      </c>
      <c r="J2580">
        <v>12.35</v>
      </c>
      <c r="K2580" s="4">
        <f>IFERROR(Table2[[#This Row],[Units Produced]]/Table2[[#This Row],[Production Time Hours]],"")</f>
        <v>5.5060728744939276</v>
      </c>
      <c r="L2580">
        <v>49.5</v>
      </c>
      <c r="M2580">
        <v>26.74</v>
      </c>
      <c r="N2580">
        <v>223.39</v>
      </c>
      <c r="O2580">
        <v>4</v>
      </c>
      <c r="P2580">
        <v>1.56</v>
      </c>
      <c r="Q2580">
        <v>0.59</v>
      </c>
      <c r="R2580">
        <v>1.68</v>
      </c>
      <c r="S2580">
        <v>4.5999999999999999E-2</v>
      </c>
      <c r="T2580">
        <v>0.38</v>
      </c>
      <c r="U2580">
        <v>2</v>
      </c>
      <c r="V2580">
        <v>20.7</v>
      </c>
      <c r="W2580">
        <v>47.2</v>
      </c>
    </row>
    <row r="2581" spans="1:23" ht="16.5" x14ac:dyDescent="0.3">
      <c r="A2581" s="3">
        <v>2580</v>
      </c>
      <c r="B2581" s="1">
        <v>46410</v>
      </c>
      <c r="C2581" s="1" t="s">
        <v>56</v>
      </c>
      <c r="D2581" t="s">
        <v>24</v>
      </c>
      <c r="E2581">
        <v>11</v>
      </c>
      <c r="F2581" t="s">
        <v>25</v>
      </c>
      <c r="G2581">
        <v>138</v>
      </c>
      <c r="H2581">
        <v>8</v>
      </c>
      <c r="I2581" s="2">
        <f>IFERROR(Table2[[#This Row],[Defects]]/Table2[[#This Row],[Units Produced]],"")</f>
        <v>5.7971014492753624E-2</v>
      </c>
      <c r="J2581">
        <v>11.36</v>
      </c>
      <c r="K2581" s="4">
        <f>IFERROR(Table2[[#This Row],[Units Produced]]/Table2[[#This Row],[Production Time Hours]],"")</f>
        <v>12.147887323943662</v>
      </c>
      <c r="L2581">
        <v>29.74</v>
      </c>
      <c r="M2581">
        <v>27.71</v>
      </c>
      <c r="N2581">
        <v>155.46</v>
      </c>
      <c r="O2581">
        <v>3</v>
      </c>
      <c r="P2581">
        <v>4.4800000000000004</v>
      </c>
      <c r="Q2581">
        <v>2.19</v>
      </c>
      <c r="R2581">
        <v>1.9</v>
      </c>
      <c r="S2581">
        <v>4.3999999999999997E-2</v>
      </c>
      <c r="T2581">
        <v>1.51</v>
      </c>
      <c r="U2581">
        <v>1</v>
      </c>
      <c r="V2581">
        <v>19.7</v>
      </c>
      <c r="W2581">
        <v>48</v>
      </c>
    </row>
    <row r="2582" spans="1:23" ht="16.5" x14ac:dyDescent="0.3">
      <c r="A2582" s="3">
        <v>2581</v>
      </c>
      <c r="B2582" s="1">
        <v>46411</v>
      </c>
      <c r="C2582" s="1" t="s">
        <v>56</v>
      </c>
      <c r="D2582" t="s">
        <v>26</v>
      </c>
      <c r="E2582">
        <v>16</v>
      </c>
      <c r="F2582" t="s">
        <v>25</v>
      </c>
      <c r="G2582">
        <v>132</v>
      </c>
      <c r="H2582">
        <v>3</v>
      </c>
      <c r="I2582" s="2">
        <f>IFERROR(Table2[[#This Row],[Defects]]/Table2[[#This Row],[Units Produced]],"")</f>
        <v>2.2727272727272728E-2</v>
      </c>
      <c r="J2582">
        <v>16.670000000000002</v>
      </c>
      <c r="K2582" s="4">
        <f>IFERROR(Table2[[#This Row],[Units Produced]]/Table2[[#This Row],[Production Time Hours]],"")</f>
        <v>7.9184163167366517</v>
      </c>
      <c r="L2582">
        <v>34.590000000000003</v>
      </c>
      <c r="M2582">
        <v>28.42</v>
      </c>
      <c r="N2582">
        <v>460.7</v>
      </c>
      <c r="O2582">
        <v>3</v>
      </c>
      <c r="P2582">
        <v>0.92</v>
      </c>
      <c r="Q2582">
        <v>2.64</v>
      </c>
      <c r="R2582">
        <v>1.21</v>
      </c>
      <c r="S2582">
        <v>4.4999999999999998E-2</v>
      </c>
      <c r="U2582">
        <v>1</v>
      </c>
      <c r="V2582">
        <v>22.6</v>
      </c>
      <c r="W2582">
        <v>31.5</v>
      </c>
    </row>
    <row r="2583" spans="1:23" ht="16.5" x14ac:dyDescent="0.3">
      <c r="A2583" s="3">
        <v>2582</v>
      </c>
      <c r="B2583" s="1">
        <v>46412</v>
      </c>
      <c r="C2583" s="1" t="s">
        <v>56</v>
      </c>
      <c r="D2583" t="s">
        <v>24</v>
      </c>
      <c r="E2583">
        <v>10</v>
      </c>
      <c r="F2583" t="s">
        <v>21</v>
      </c>
      <c r="G2583">
        <v>87</v>
      </c>
      <c r="H2583">
        <v>7</v>
      </c>
      <c r="I2583" s="2">
        <f>IFERROR(Table2[[#This Row],[Defects]]/Table2[[#This Row],[Units Produced]],"")</f>
        <v>8.0459770114942528E-2</v>
      </c>
      <c r="J2583">
        <v>1.87</v>
      </c>
      <c r="K2583" s="4">
        <f>IFERROR(Table2[[#This Row],[Units Produced]]/Table2[[#This Row],[Production Time Hours]],"")</f>
        <v>46.524064171122994</v>
      </c>
      <c r="L2583">
        <v>23.71</v>
      </c>
      <c r="M2583">
        <v>25.84</v>
      </c>
      <c r="N2583">
        <v>417.54</v>
      </c>
      <c r="O2583">
        <v>1</v>
      </c>
      <c r="P2583">
        <v>3.92</v>
      </c>
      <c r="Q2583">
        <v>2.16</v>
      </c>
      <c r="R2583">
        <v>1.76</v>
      </c>
      <c r="S2583">
        <v>4.9000000000000002E-2</v>
      </c>
      <c r="T2583">
        <v>1.17</v>
      </c>
      <c r="U2583">
        <v>2</v>
      </c>
      <c r="V2583">
        <v>24.7</v>
      </c>
      <c r="W2583">
        <v>58.9</v>
      </c>
    </row>
    <row r="2584" spans="1:23" ht="16.5" x14ac:dyDescent="0.3">
      <c r="A2584" s="3">
        <v>2583</v>
      </c>
      <c r="B2584" s="1">
        <v>46413</v>
      </c>
      <c r="C2584" s="1" t="s">
        <v>56</v>
      </c>
      <c r="D2584" t="s">
        <v>20</v>
      </c>
      <c r="E2584">
        <v>1</v>
      </c>
      <c r="F2584" t="s">
        <v>23</v>
      </c>
      <c r="G2584">
        <v>92</v>
      </c>
      <c r="H2584">
        <v>8</v>
      </c>
      <c r="I2584" s="2">
        <f>IFERROR(Table2[[#This Row],[Defects]]/Table2[[#This Row],[Units Produced]],"")</f>
        <v>8.6956521739130432E-2</v>
      </c>
      <c r="J2584">
        <v>7.41</v>
      </c>
      <c r="K2584" s="4">
        <f>IFERROR(Table2[[#This Row],[Units Produced]]/Table2[[#This Row],[Production Time Hours]],"")</f>
        <v>12.415654520917679</v>
      </c>
      <c r="L2584">
        <v>15.34</v>
      </c>
      <c r="M2584">
        <v>25.9</v>
      </c>
      <c r="N2584">
        <v>189.28</v>
      </c>
      <c r="O2584">
        <v>2</v>
      </c>
      <c r="P2584">
        <v>0.55000000000000004</v>
      </c>
      <c r="Q2584">
        <v>0.82</v>
      </c>
      <c r="R2584">
        <v>2.04</v>
      </c>
      <c r="S2584">
        <v>1.4E-2</v>
      </c>
      <c r="T2584">
        <v>0.41</v>
      </c>
      <c r="U2584">
        <v>1</v>
      </c>
      <c r="V2584">
        <v>19.899999999999999</v>
      </c>
      <c r="W2584">
        <v>49.8</v>
      </c>
    </row>
    <row r="2585" spans="1:23" ht="16.5" x14ac:dyDescent="0.3">
      <c r="A2585" s="3">
        <v>2584</v>
      </c>
      <c r="B2585" s="1">
        <v>46414</v>
      </c>
      <c r="C2585" s="1" t="s">
        <v>56</v>
      </c>
      <c r="D2585" t="s">
        <v>24</v>
      </c>
      <c r="E2585">
        <v>9</v>
      </c>
      <c r="F2585" t="s">
        <v>25</v>
      </c>
      <c r="G2585">
        <v>123</v>
      </c>
      <c r="I2585" s="2">
        <f>IFERROR(Table2[[#This Row],[Defects]]/Table2[[#This Row],[Units Produced]],"")</f>
        <v>0</v>
      </c>
      <c r="J2585">
        <v>20.170000000000002</v>
      </c>
      <c r="K2585" s="4">
        <f>IFERROR(Table2[[#This Row],[Units Produced]]/Table2[[#This Row],[Production Time Hours]],"")</f>
        <v>6.0981655924640554</v>
      </c>
      <c r="L2585">
        <v>43.64</v>
      </c>
      <c r="M2585">
        <v>17.239999999999998</v>
      </c>
      <c r="N2585">
        <v>367.44</v>
      </c>
      <c r="O2585">
        <v>3</v>
      </c>
      <c r="Q2585">
        <v>0.09</v>
      </c>
      <c r="R2585">
        <v>1.93</v>
      </c>
      <c r="S2585">
        <v>2.1000000000000001E-2</v>
      </c>
      <c r="T2585">
        <v>1.02</v>
      </c>
      <c r="U2585">
        <v>2</v>
      </c>
      <c r="V2585">
        <v>21.7</v>
      </c>
      <c r="W2585">
        <v>36.1</v>
      </c>
    </row>
    <row r="2586" spans="1:23" ht="16.5" x14ac:dyDescent="0.3">
      <c r="A2586" s="3">
        <v>2585</v>
      </c>
      <c r="B2586" s="1">
        <v>46415</v>
      </c>
      <c r="C2586" s="1" t="s">
        <v>56</v>
      </c>
      <c r="D2586" t="s">
        <v>20</v>
      </c>
      <c r="E2586">
        <v>2</v>
      </c>
      <c r="F2586" t="s">
        <v>23</v>
      </c>
      <c r="G2586">
        <v>122</v>
      </c>
      <c r="H2586">
        <v>6</v>
      </c>
      <c r="I2586" s="2">
        <f>IFERROR(Table2[[#This Row],[Defects]]/Table2[[#This Row],[Units Produced]],"")</f>
        <v>4.9180327868852458E-2</v>
      </c>
      <c r="J2586">
        <v>3.99</v>
      </c>
      <c r="K2586" s="4">
        <f>IFERROR(Table2[[#This Row],[Units Produced]]/Table2[[#This Row],[Production Time Hours]],"")</f>
        <v>30.576441102756892</v>
      </c>
      <c r="L2586">
        <v>15.78</v>
      </c>
      <c r="M2586">
        <v>17.54</v>
      </c>
      <c r="N2586">
        <v>337.04</v>
      </c>
      <c r="O2586">
        <v>1</v>
      </c>
      <c r="R2586">
        <v>0.92</v>
      </c>
      <c r="S2586">
        <v>0.01</v>
      </c>
      <c r="T2586">
        <v>1.24</v>
      </c>
      <c r="U2586">
        <v>1</v>
      </c>
      <c r="V2586">
        <v>24.6</v>
      </c>
      <c r="W2586">
        <v>52.9</v>
      </c>
    </row>
    <row r="2587" spans="1:23" ht="16.5" x14ac:dyDescent="0.3">
      <c r="A2587" s="3">
        <v>2586</v>
      </c>
      <c r="B2587" s="1">
        <v>46416</v>
      </c>
      <c r="C2587" s="1" t="s">
        <v>56</v>
      </c>
      <c r="D2587" t="s">
        <v>24</v>
      </c>
      <c r="E2587">
        <v>10</v>
      </c>
      <c r="F2587" t="s">
        <v>25</v>
      </c>
      <c r="G2587">
        <v>121</v>
      </c>
      <c r="H2587">
        <v>9</v>
      </c>
      <c r="I2587" s="2">
        <f>IFERROR(Table2[[#This Row],[Defects]]/Table2[[#This Row],[Units Produced]],"")</f>
        <v>7.43801652892562E-2</v>
      </c>
      <c r="J2587">
        <v>19.84</v>
      </c>
      <c r="K2587" s="4">
        <f>IFERROR(Table2[[#This Row],[Units Produced]]/Table2[[#This Row],[Production Time Hours]],"")</f>
        <v>6.098790322580645</v>
      </c>
      <c r="L2587">
        <v>30.09</v>
      </c>
      <c r="M2587">
        <v>26.3</v>
      </c>
      <c r="N2587">
        <v>156.49</v>
      </c>
      <c r="O2587">
        <v>4</v>
      </c>
      <c r="P2587">
        <v>1.1100000000000001</v>
      </c>
      <c r="Q2587">
        <v>2.0299999999999998</v>
      </c>
      <c r="R2587">
        <v>1.66</v>
      </c>
      <c r="S2587">
        <v>4.2000000000000003E-2</v>
      </c>
      <c r="T2587">
        <v>1.95</v>
      </c>
      <c r="U2587">
        <v>2</v>
      </c>
      <c r="V2587">
        <v>18.100000000000001</v>
      </c>
      <c r="W2587">
        <v>31.8</v>
      </c>
    </row>
    <row r="2588" spans="1:23" ht="16.5" x14ac:dyDescent="0.3">
      <c r="A2588" s="3">
        <v>2587</v>
      </c>
      <c r="B2588" s="1">
        <v>46417</v>
      </c>
      <c r="C2588" s="1" t="s">
        <v>56</v>
      </c>
      <c r="D2588" t="s">
        <v>20</v>
      </c>
      <c r="E2588">
        <v>4</v>
      </c>
      <c r="F2588" t="s">
        <v>21</v>
      </c>
      <c r="G2588">
        <v>153</v>
      </c>
      <c r="H2588">
        <v>0</v>
      </c>
      <c r="I2588" s="2">
        <f>IFERROR(Table2[[#This Row],[Defects]]/Table2[[#This Row],[Units Produced]],"")</f>
        <v>0</v>
      </c>
      <c r="J2588">
        <v>15.6</v>
      </c>
      <c r="K2588" s="4">
        <f>IFERROR(Table2[[#This Row],[Units Produced]]/Table2[[#This Row],[Production Time Hours]],"")</f>
        <v>9.8076923076923084</v>
      </c>
      <c r="L2588">
        <v>43.24</v>
      </c>
      <c r="M2588">
        <v>18.3</v>
      </c>
      <c r="N2588">
        <v>195.3</v>
      </c>
      <c r="O2588">
        <v>2</v>
      </c>
      <c r="P2588">
        <v>1.1499999999999999</v>
      </c>
      <c r="Q2588">
        <v>2.2799999999999998</v>
      </c>
      <c r="R2588">
        <v>1.6</v>
      </c>
      <c r="S2588">
        <v>3.7999999999999999E-2</v>
      </c>
      <c r="T2588">
        <v>0.23</v>
      </c>
      <c r="U2588">
        <v>2</v>
      </c>
      <c r="V2588">
        <v>21.7</v>
      </c>
      <c r="W2588">
        <v>37.700000000000003</v>
      </c>
    </row>
    <row r="2589" spans="1:23" ht="16.5" x14ac:dyDescent="0.3">
      <c r="A2589" s="3">
        <v>2588</v>
      </c>
      <c r="B2589" s="1">
        <v>46418</v>
      </c>
      <c r="C2589" s="1" t="s">
        <v>56</v>
      </c>
      <c r="D2589" t="s">
        <v>26</v>
      </c>
      <c r="E2589">
        <v>16</v>
      </c>
      <c r="F2589" t="s">
        <v>21</v>
      </c>
      <c r="G2589">
        <v>109</v>
      </c>
      <c r="H2589">
        <v>9</v>
      </c>
      <c r="I2589" s="2">
        <f>IFERROR(Table2[[#This Row],[Defects]]/Table2[[#This Row],[Units Produced]],"")</f>
        <v>8.2568807339449546E-2</v>
      </c>
      <c r="J2589">
        <v>19.43</v>
      </c>
      <c r="K2589" s="4">
        <f>IFERROR(Table2[[#This Row],[Units Produced]]/Table2[[#This Row],[Production Time Hours]],"")</f>
        <v>5.6098816263510036</v>
      </c>
      <c r="L2589">
        <v>36.409999999999997</v>
      </c>
      <c r="M2589">
        <v>23.29</v>
      </c>
      <c r="N2589">
        <v>154.09</v>
      </c>
      <c r="O2589">
        <v>4</v>
      </c>
      <c r="P2589">
        <v>4.12</v>
      </c>
      <c r="Q2589">
        <v>1.47</v>
      </c>
      <c r="R2589">
        <v>1.72</v>
      </c>
      <c r="S2589">
        <v>4.7E-2</v>
      </c>
      <c r="T2589">
        <v>1.41</v>
      </c>
      <c r="U2589">
        <v>2</v>
      </c>
      <c r="V2589">
        <v>22.8</v>
      </c>
      <c r="W2589">
        <v>38.700000000000003</v>
      </c>
    </row>
    <row r="2590" spans="1:23" ht="16.5" x14ac:dyDescent="0.3">
      <c r="A2590" s="3">
        <v>2589</v>
      </c>
      <c r="B2590" s="1">
        <v>46419</v>
      </c>
      <c r="C2590" s="1" t="s">
        <v>57</v>
      </c>
      <c r="D2590" t="s">
        <v>20</v>
      </c>
      <c r="E2590">
        <v>1</v>
      </c>
      <c r="F2590" t="s">
        <v>25</v>
      </c>
      <c r="G2590">
        <v>178</v>
      </c>
      <c r="H2590">
        <v>9</v>
      </c>
      <c r="I2590" s="2">
        <f>IFERROR(Table2[[#This Row],[Defects]]/Table2[[#This Row],[Units Produced]],"")</f>
        <v>5.0561797752808987E-2</v>
      </c>
      <c r="J2590">
        <v>2.8</v>
      </c>
      <c r="K2590" s="4">
        <f>IFERROR(Table2[[#This Row],[Units Produced]]/Table2[[#This Row],[Production Time Hours]],"")</f>
        <v>63.571428571428577</v>
      </c>
      <c r="L2590">
        <v>36.979999999999997</v>
      </c>
      <c r="M2590">
        <v>19.07</v>
      </c>
      <c r="N2590">
        <v>315.61</v>
      </c>
      <c r="O2590">
        <v>1</v>
      </c>
      <c r="P2590">
        <v>2.94</v>
      </c>
      <c r="Q2590">
        <v>0.08</v>
      </c>
      <c r="R2590">
        <v>1.39</v>
      </c>
      <c r="S2590">
        <v>3.7999999999999999E-2</v>
      </c>
      <c r="T2590">
        <v>1.47</v>
      </c>
      <c r="U2590">
        <v>1</v>
      </c>
      <c r="V2590">
        <v>24.4</v>
      </c>
      <c r="W2590">
        <v>30.9</v>
      </c>
    </row>
    <row r="2591" spans="1:23" ht="16.5" x14ac:dyDescent="0.3">
      <c r="A2591" s="3">
        <v>2590</v>
      </c>
      <c r="B2591" s="1">
        <v>46420</v>
      </c>
      <c r="C2591" s="1" t="s">
        <v>57</v>
      </c>
      <c r="D2591" t="s">
        <v>27</v>
      </c>
      <c r="E2591">
        <v>20</v>
      </c>
      <c r="F2591" t="s">
        <v>21</v>
      </c>
      <c r="G2591">
        <v>198</v>
      </c>
      <c r="H2591">
        <v>3</v>
      </c>
      <c r="I2591" s="2">
        <f>IFERROR(Table2[[#This Row],[Defects]]/Table2[[#This Row],[Units Produced]],"")</f>
        <v>1.5151515151515152E-2</v>
      </c>
      <c r="J2591">
        <v>17.22</v>
      </c>
      <c r="K2591" s="4">
        <f>IFERROR(Table2[[#This Row],[Units Produced]]/Table2[[#This Row],[Production Time Hours]],"")</f>
        <v>11.498257839721255</v>
      </c>
      <c r="L2591">
        <v>19.22</v>
      </c>
      <c r="M2591">
        <v>18.829999999999998</v>
      </c>
      <c r="N2591">
        <v>177.47</v>
      </c>
      <c r="O2591">
        <v>2</v>
      </c>
      <c r="P2591">
        <v>3.19</v>
      </c>
      <c r="Q2591">
        <v>1.46</v>
      </c>
      <c r="R2591">
        <v>1.65</v>
      </c>
      <c r="S2591">
        <v>1.2E-2</v>
      </c>
      <c r="T2591">
        <v>0.44</v>
      </c>
      <c r="U2591">
        <v>1</v>
      </c>
      <c r="V2591">
        <v>24</v>
      </c>
      <c r="W2591">
        <v>57.7</v>
      </c>
    </row>
    <row r="2592" spans="1:23" ht="16.5" x14ac:dyDescent="0.3">
      <c r="A2592" s="3">
        <v>2591</v>
      </c>
      <c r="B2592" s="1">
        <v>46421</v>
      </c>
      <c r="C2592" s="1" t="s">
        <v>57</v>
      </c>
      <c r="D2592" t="s">
        <v>22</v>
      </c>
      <c r="E2592">
        <v>6</v>
      </c>
      <c r="F2592" t="s">
        <v>23</v>
      </c>
      <c r="G2592">
        <v>53</v>
      </c>
      <c r="H2592">
        <v>0</v>
      </c>
      <c r="I2592" s="2">
        <f>IFERROR(Table2[[#This Row],[Defects]]/Table2[[#This Row],[Units Produced]],"")</f>
        <v>0</v>
      </c>
      <c r="J2592">
        <v>18.91</v>
      </c>
      <c r="K2592" s="4">
        <f>IFERROR(Table2[[#This Row],[Units Produced]]/Table2[[#This Row],[Production Time Hours]],"")</f>
        <v>2.8027498677948177</v>
      </c>
      <c r="L2592">
        <v>31.03</v>
      </c>
      <c r="M2592">
        <v>21.76</v>
      </c>
      <c r="N2592">
        <v>493.43</v>
      </c>
      <c r="O2592">
        <v>4</v>
      </c>
      <c r="P2592">
        <v>4.0999999999999996</v>
      </c>
      <c r="Q2592">
        <v>2.66</v>
      </c>
      <c r="R2592">
        <v>1.31</v>
      </c>
      <c r="S2592">
        <v>1.9E-2</v>
      </c>
      <c r="T2592">
        <v>0.81</v>
      </c>
      <c r="U2592">
        <v>1</v>
      </c>
      <c r="V2592">
        <v>22.9</v>
      </c>
      <c r="W2592">
        <v>46.4</v>
      </c>
    </row>
    <row r="2593" spans="1:23" ht="16.5" x14ac:dyDescent="0.3">
      <c r="A2593" s="3">
        <v>2592</v>
      </c>
      <c r="B2593" s="1">
        <v>46422</v>
      </c>
      <c r="C2593" s="1" t="s">
        <v>57</v>
      </c>
      <c r="D2593" t="s">
        <v>20</v>
      </c>
      <c r="E2593">
        <v>4</v>
      </c>
      <c r="F2593" t="s">
        <v>23</v>
      </c>
      <c r="G2593">
        <v>131</v>
      </c>
      <c r="H2593">
        <v>8</v>
      </c>
      <c r="I2593" s="2">
        <f>IFERROR(Table2[[#This Row],[Defects]]/Table2[[#This Row],[Units Produced]],"")</f>
        <v>6.1068702290076333E-2</v>
      </c>
      <c r="J2593">
        <v>1.58</v>
      </c>
      <c r="K2593" s="4">
        <f>IFERROR(Table2[[#This Row],[Units Produced]]/Table2[[#This Row],[Production Time Hours]],"")</f>
        <v>82.911392405063282</v>
      </c>
      <c r="L2593">
        <v>11.67</v>
      </c>
      <c r="M2593">
        <v>17.48</v>
      </c>
      <c r="N2593">
        <v>210.39</v>
      </c>
      <c r="O2593">
        <v>1</v>
      </c>
      <c r="P2593">
        <v>3.81</v>
      </c>
      <c r="Q2593">
        <v>0.37</v>
      </c>
      <c r="R2593">
        <v>2.2000000000000002</v>
      </c>
      <c r="S2593">
        <v>1.4E-2</v>
      </c>
      <c r="T2593">
        <v>1.42</v>
      </c>
      <c r="U2593">
        <v>2</v>
      </c>
      <c r="V2593">
        <v>24.4</v>
      </c>
      <c r="W2593">
        <v>39.6</v>
      </c>
    </row>
    <row r="2594" spans="1:23" ht="16.5" x14ac:dyDescent="0.3">
      <c r="A2594" s="3">
        <v>2593</v>
      </c>
      <c r="B2594" s="1">
        <v>46423</v>
      </c>
      <c r="C2594" s="1" t="s">
        <v>57</v>
      </c>
      <c r="D2594" t="s">
        <v>20</v>
      </c>
      <c r="E2594">
        <v>1</v>
      </c>
      <c r="F2594" t="s">
        <v>25</v>
      </c>
      <c r="G2594">
        <v>127</v>
      </c>
      <c r="H2594">
        <v>5</v>
      </c>
      <c r="I2594" s="2">
        <f>IFERROR(Table2[[#This Row],[Defects]]/Table2[[#This Row],[Units Produced]],"")</f>
        <v>3.937007874015748E-2</v>
      </c>
      <c r="J2594">
        <v>17.73</v>
      </c>
      <c r="K2594" s="4">
        <f>IFERROR(Table2[[#This Row],[Units Produced]]/Table2[[#This Row],[Production Time Hours]],"")</f>
        <v>7.1630005640157925</v>
      </c>
      <c r="L2594">
        <v>12.41</v>
      </c>
      <c r="M2594">
        <v>27.69</v>
      </c>
      <c r="N2594">
        <v>389.14</v>
      </c>
      <c r="O2594">
        <v>2</v>
      </c>
      <c r="P2594">
        <v>0.08</v>
      </c>
      <c r="R2594">
        <v>1.02</v>
      </c>
      <c r="S2594">
        <v>1.0999999999999999E-2</v>
      </c>
      <c r="U2594">
        <v>2</v>
      </c>
      <c r="V2594">
        <v>18.7</v>
      </c>
      <c r="W2594">
        <v>44.2</v>
      </c>
    </row>
    <row r="2595" spans="1:23" ht="16.5" x14ac:dyDescent="0.3">
      <c r="A2595" s="3">
        <v>2594</v>
      </c>
      <c r="B2595" s="1">
        <v>46424</v>
      </c>
      <c r="C2595" s="1" t="s">
        <v>57</v>
      </c>
      <c r="D2595" t="s">
        <v>20</v>
      </c>
      <c r="E2595">
        <v>3</v>
      </c>
      <c r="F2595" t="s">
        <v>25</v>
      </c>
      <c r="G2595">
        <v>172</v>
      </c>
      <c r="H2595">
        <v>0</v>
      </c>
      <c r="I2595" s="2">
        <f>IFERROR(Table2[[#This Row],[Defects]]/Table2[[#This Row],[Units Produced]],"")</f>
        <v>0</v>
      </c>
      <c r="J2595">
        <v>12.22</v>
      </c>
      <c r="K2595" s="4">
        <f>IFERROR(Table2[[#This Row],[Units Produced]]/Table2[[#This Row],[Production Time Hours]],"")</f>
        <v>14.075286415711947</v>
      </c>
      <c r="L2595">
        <v>38.92</v>
      </c>
      <c r="M2595">
        <v>17.22</v>
      </c>
      <c r="N2595">
        <v>230.62</v>
      </c>
      <c r="O2595">
        <v>2</v>
      </c>
      <c r="P2595">
        <v>1.58</v>
      </c>
      <c r="Q2595">
        <v>2.85</v>
      </c>
      <c r="R2595">
        <v>0.69</v>
      </c>
      <c r="S2595">
        <v>2.1000000000000001E-2</v>
      </c>
      <c r="T2595">
        <v>1</v>
      </c>
      <c r="U2595">
        <v>0</v>
      </c>
      <c r="V2595">
        <v>23.5</v>
      </c>
      <c r="W2595">
        <v>46.5</v>
      </c>
    </row>
    <row r="2596" spans="1:23" ht="16.5" x14ac:dyDescent="0.3">
      <c r="A2596" s="3">
        <v>2595</v>
      </c>
      <c r="B2596" s="1">
        <v>46425</v>
      </c>
      <c r="C2596" s="1" t="s">
        <v>57</v>
      </c>
      <c r="D2596" t="s">
        <v>22</v>
      </c>
      <c r="E2596">
        <v>8</v>
      </c>
      <c r="F2596" t="s">
        <v>25</v>
      </c>
      <c r="G2596">
        <v>197</v>
      </c>
      <c r="H2596">
        <v>9</v>
      </c>
      <c r="I2596" s="2">
        <f>IFERROR(Table2[[#This Row],[Defects]]/Table2[[#This Row],[Units Produced]],"")</f>
        <v>4.5685279187817257E-2</v>
      </c>
      <c r="J2596">
        <v>1.3</v>
      </c>
      <c r="K2596" s="4">
        <f>IFERROR(Table2[[#This Row],[Units Produced]]/Table2[[#This Row],[Production Time Hours]],"")</f>
        <v>151.53846153846155</v>
      </c>
      <c r="L2596">
        <v>41.45</v>
      </c>
      <c r="M2596">
        <v>26.68</v>
      </c>
      <c r="N2596">
        <v>243.02</v>
      </c>
      <c r="O2596">
        <v>2</v>
      </c>
      <c r="P2596">
        <v>1.42</v>
      </c>
      <c r="Q2596">
        <v>1.99</v>
      </c>
      <c r="R2596">
        <v>0.88</v>
      </c>
      <c r="S2596">
        <v>3.3000000000000002E-2</v>
      </c>
      <c r="T2596">
        <v>1.39</v>
      </c>
      <c r="U2596">
        <v>1</v>
      </c>
      <c r="V2596">
        <v>22.7</v>
      </c>
      <c r="W2596">
        <v>55.8</v>
      </c>
    </row>
    <row r="2597" spans="1:23" ht="16.5" x14ac:dyDescent="0.3">
      <c r="A2597" s="3">
        <v>2596</v>
      </c>
      <c r="B2597" s="1">
        <v>46426</v>
      </c>
      <c r="C2597" s="1" t="s">
        <v>57</v>
      </c>
      <c r="D2597" t="s">
        <v>27</v>
      </c>
      <c r="E2597">
        <v>17</v>
      </c>
      <c r="F2597" t="s">
        <v>21</v>
      </c>
      <c r="G2597">
        <v>97</v>
      </c>
      <c r="H2597">
        <v>4</v>
      </c>
      <c r="I2597" s="2">
        <f>IFERROR(Table2[[#This Row],[Defects]]/Table2[[#This Row],[Units Produced]],"")</f>
        <v>4.1237113402061855E-2</v>
      </c>
      <c r="J2597">
        <v>15.88</v>
      </c>
      <c r="K2597" s="4">
        <f>IFERROR(Table2[[#This Row],[Units Produced]]/Table2[[#This Row],[Production Time Hours]],"")</f>
        <v>6.1083123425692696</v>
      </c>
      <c r="L2597">
        <v>15.57</v>
      </c>
      <c r="M2597">
        <v>22.04</v>
      </c>
      <c r="N2597">
        <v>224.47</v>
      </c>
      <c r="O2597">
        <v>2</v>
      </c>
      <c r="Q2597">
        <v>0.19</v>
      </c>
      <c r="R2597">
        <v>1.88</v>
      </c>
      <c r="S2597">
        <v>4.4999999999999998E-2</v>
      </c>
      <c r="T2597">
        <v>1.0900000000000001</v>
      </c>
      <c r="U2597">
        <v>2</v>
      </c>
      <c r="V2597">
        <v>23.6</v>
      </c>
      <c r="W2597">
        <v>56.4</v>
      </c>
    </row>
    <row r="2598" spans="1:23" ht="16.5" x14ac:dyDescent="0.3">
      <c r="A2598" s="3">
        <v>2597</v>
      </c>
      <c r="B2598" s="1">
        <v>46427</v>
      </c>
      <c r="C2598" s="1" t="s">
        <v>57</v>
      </c>
      <c r="D2598" t="s">
        <v>27</v>
      </c>
      <c r="E2598">
        <v>18</v>
      </c>
      <c r="F2598" t="s">
        <v>23</v>
      </c>
      <c r="G2598">
        <v>85</v>
      </c>
      <c r="H2598">
        <v>4</v>
      </c>
      <c r="I2598" s="2">
        <f>IFERROR(Table2[[#This Row],[Defects]]/Table2[[#This Row],[Units Produced]],"")</f>
        <v>4.7058823529411764E-2</v>
      </c>
      <c r="J2598">
        <v>6.55</v>
      </c>
      <c r="K2598" s="4">
        <f>IFERROR(Table2[[#This Row],[Units Produced]]/Table2[[#This Row],[Production Time Hours]],"")</f>
        <v>12.977099236641221</v>
      </c>
      <c r="L2598">
        <v>48.04</v>
      </c>
      <c r="M2598">
        <v>18.100000000000001</v>
      </c>
      <c r="N2598">
        <v>143.34</v>
      </c>
      <c r="O2598">
        <v>3</v>
      </c>
      <c r="P2598">
        <v>0.05</v>
      </c>
      <c r="Q2598">
        <v>1.01</v>
      </c>
      <c r="R2598">
        <v>1.1100000000000001</v>
      </c>
      <c r="S2598">
        <v>3.6999999999999998E-2</v>
      </c>
      <c r="T2598">
        <v>0.23</v>
      </c>
      <c r="U2598">
        <v>0</v>
      </c>
      <c r="V2598">
        <v>19.8</v>
      </c>
      <c r="W2598">
        <v>31.1</v>
      </c>
    </row>
    <row r="2599" spans="1:23" ht="16.5" x14ac:dyDescent="0.3">
      <c r="A2599" s="3">
        <v>2598</v>
      </c>
      <c r="B2599" s="1">
        <v>46428</v>
      </c>
      <c r="C2599" s="1" t="s">
        <v>57</v>
      </c>
      <c r="D2599" t="s">
        <v>22</v>
      </c>
      <c r="E2599">
        <v>5</v>
      </c>
      <c r="F2599" t="s">
        <v>23</v>
      </c>
      <c r="G2599">
        <v>51</v>
      </c>
      <c r="I2599" s="2">
        <f>IFERROR(Table2[[#This Row],[Defects]]/Table2[[#This Row],[Units Produced]],"")</f>
        <v>0</v>
      </c>
      <c r="J2599">
        <v>23.2</v>
      </c>
      <c r="K2599" s="4">
        <f>IFERROR(Table2[[#This Row],[Units Produced]]/Table2[[#This Row],[Production Time Hours]],"")</f>
        <v>2.1982758620689657</v>
      </c>
      <c r="L2599">
        <v>15.23</v>
      </c>
      <c r="M2599">
        <v>20.14</v>
      </c>
      <c r="N2599">
        <v>471.02</v>
      </c>
      <c r="O2599">
        <v>4</v>
      </c>
      <c r="P2599">
        <v>0.09</v>
      </c>
      <c r="Q2599">
        <v>2.59</v>
      </c>
      <c r="R2599">
        <v>1.02</v>
      </c>
      <c r="S2599">
        <v>1.7000000000000001E-2</v>
      </c>
      <c r="T2599">
        <v>1.55</v>
      </c>
      <c r="U2599">
        <v>2</v>
      </c>
      <c r="V2599">
        <v>24</v>
      </c>
      <c r="W2599">
        <v>44.6</v>
      </c>
    </row>
    <row r="2600" spans="1:23" ht="16.5" x14ac:dyDescent="0.3">
      <c r="A2600" s="3">
        <v>2599</v>
      </c>
      <c r="B2600" s="1">
        <v>46429</v>
      </c>
      <c r="C2600" s="1" t="s">
        <v>57</v>
      </c>
      <c r="D2600" t="s">
        <v>27</v>
      </c>
      <c r="E2600">
        <v>19</v>
      </c>
      <c r="F2600" t="s">
        <v>21</v>
      </c>
      <c r="G2600">
        <v>67</v>
      </c>
      <c r="H2600">
        <v>9</v>
      </c>
      <c r="I2600" s="2">
        <f>IFERROR(Table2[[#This Row],[Defects]]/Table2[[#This Row],[Units Produced]],"")</f>
        <v>0.13432835820895522</v>
      </c>
      <c r="J2600">
        <v>23.5</v>
      </c>
      <c r="K2600" s="4">
        <f>IFERROR(Table2[[#This Row],[Units Produced]]/Table2[[#This Row],[Production Time Hours]],"")</f>
        <v>2.8510638297872339</v>
      </c>
      <c r="L2600">
        <v>26.8</v>
      </c>
      <c r="M2600">
        <v>21.4</v>
      </c>
      <c r="N2600">
        <v>411.55</v>
      </c>
      <c r="O2600">
        <v>2</v>
      </c>
      <c r="P2600">
        <v>1</v>
      </c>
      <c r="R2600">
        <v>1.03</v>
      </c>
      <c r="S2600">
        <v>2.9000000000000001E-2</v>
      </c>
      <c r="T2600">
        <v>0.52</v>
      </c>
      <c r="U2600">
        <v>0</v>
      </c>
      <c r="V2600">
        <v>24</v>
      </c>
      <c r="W2600">
        <v>54.8</v>
      </c>
    </row>
    <row r="2601" spans="1:23" ht="16.5" x14ac:dyDescent="0.3">
      <c r="A2601" s="3">
        <v>2600</v>
      </c>
      <c r="B2601" s="1">
        <v>46430</v>
      </c>
      <c r="C2601" s="1" t="s">
        <v>57</v>
      </c>
      <c r="D2601" t="s">
        <v>22</v>
      </c>
      <c r="E2601">
        <v>5</v>
      </c>
      <c r="F2601" t="s">
        <v>21</v>
      </c>
      <c r="G2601">
        <v>138</v>
      </c>
      <c r="H2601">
        <v>8</v>
      </c>
      <c r="I2601" s="2">
        <f>IFERROR(Table2[[#This Row],[Defects]]/Table2[[#This Row],[Units Produced]],"")</f>
        <v>5.7971014492753624E-2</v>
      </c>
      <c r="J2601">
        <v>1.07</v>
      </c>
      <c r="K2601" s="4">
        <f>IFERROR(Table2[[#This Row],[Units Produced]]/Table2[[#This Row],[Production Time Hours]],"")</f>
        <v>128.97196261682242</v>
      </c>
      <c r="L2601">
        <v>17.87</v>
      </c>
      <c r="M2601">
        <v>19.18</v>
      </c>
      <c r="N2601">
        <v>194.79</v>
      </c>
      <c r="O2601">
        <v>1</v>
      </c>
      <c r="P2601">
        <v>1.1599999999999999</v>
      </c>
      <c r="R2601">
        <v>0.64</v>
      </c>
      <c r="S2601">
        <v>1.9E-2</v>
      </c>
      <c r="T2601">
        <v>1.95</v>
      </c>
      <c r="U2601">
        <v>1</v>
      </c>
      <c r="V2601">
        <v>18</v>
      </c>
      <c r="W2601">
        <v>45</v>
      </c>
    </row>
    <row r="2602" spans="1:23" ht="16.5" x14ac:dyDescent="0.3">
      <c r="A2602" s="3">
        <v>2601</v>
      </c>
      <c r="B2602" s="1">
        <v>46431</v>
      </c>
      <c r="C2602" s="1" t="s">
        <v>57</v>
      </c>
      <c r="D2602" t="s">
        <v>20</v>
      </c>
      <c r="E2602">
        <v>1</v>
      </c>
      <c r="F2602" t="s">
        <v>21</v>
      </c>
      <c r="G2602">
        <v>148</v>
      </c>
      <c r="H2602">
        <v>2</v>
      </c>
      <c r="I2602" s="2">
        <f>IFERROR(Table2[[#This Row],[Defects]]/Table2[[#This Row],[Units Produced]],"")</f>
        <v>1.3513513513513514E-2</v>
      </c>
      <c r="J2602">
        <v>4.09</v>
      </c>
      <c r="K2602" s="4">
        <f>IFERROR(Table2[[#This Row],[Units Produced]]/Table2[[#This Row],[Production Time Hours]],"")</f>
        <v>36.18581907090465</v>
      </c>
      <c r="L2602">
        <v>13.95</v>
      </c>
      <c r="M2602">
        <v>27.15</v>
      </c>
      <c r="N2602">
        <v>222.99</v>
      </c>
      <c r="O2602">
        <v>4</v>
      </c>
      <c r="P2602">
        <v>0.83</v>
      </c>
      <c r="Q2602">
        <v>0.48</v>
      </c>
      <c r="R2602">
        <v>2.4</v>
      </c>
      <c r="S2602">
        <v>3.4000000000000002E-2</v>
      </c>
      <c r="T2602">
        <v>1.61</v>
      </c>
      <c r="U2602">
        <v>0</v>
      </c>
      <c r="V2602">
        <v>20.2</v>
      </c>
      <c r="W2602">
        <v>53</v>
      </c>
    </row>
    <row r="2603" spans="1:23" ht="16.5" x14ac:dyDescent="0.3">
      <c r="A2603" s="3">
        <v>2602</v>
      </c>
      <c r="B2603" s="1">
        <v>46432</v>
      </c>
      <c r="C2603" s="1" t="s">
        <v>57</v>
      </c>
      <c r="D2603" t="s">
        <v>26</v>
      </c>
      <c r="E2603">
        <v>16</v>
      </c>
      <c r="F2603" t="s">
        <v>23</v>
      </c>
      <c r="G2603">
        <v>174</v>
      </c>
      <c r="H2603">
        <v>2</v>
      </c>
      <c r="I2603" s="2">
        <f>IFERROR(Table2[[#This Row],[Defects]]/Table2[[#This Row],[Units Produced]],"")</f>
        <v>1.1494252873563218E-2</v>
      </c>
      <c r="J2603">
        <v>12.84</v>
      </c>
      <c r="K2603" s="4">
        <f>IFERROR(Table2[[#This Row],[Units Produced]]/Table2[[#This Row],[Production Time Hours]],"")</f>
        <v>13.551401869158878</v>
      </c>
      <c r="L2603">
        <v>48.63</v>
      </c>
      <c r="M2603">
        <v>20.3</v>
      </c>
      <c r="N2603">
        <v>276.44</v>
      </c>
      <c r="O2603">
        <v>1</v>
      </c>
      <c r="P2603">
        <v>0.43</v>
      </c>
      <c r="R2603">
        <v>1.19</v>
      </c>
      <c r="S2603">
        <v>3.4000000000000002E-2</v>
      </c>
      <c r="T2603">
        <v>1.52</v>
      </c>
      <c r="U2603">
        <v>1</v>
      </c>
      <c r="V2603">
        <v>20.100000000000001</v>
      </c>
      <c r="W2603">
        <v>30.1</v>
      </c>
    </row>
    <row r="2604" spans="1:23" ht="16.5" x14ac:dyDescent="0.3">
      <c r="A2604" s="3">
        <v>2603</v>
      </c>
      <c r="B2604" s="1">
        <v>46433</v>
      </c>
      <c r="C2604" s="1" t="s">
        <v>57</v>
      </c>
      <c r="D2604" t="s">
        <v>24</v>
      </c>
      <c r="E2604">
        <v>10</v>
      </c>
      <c r="F2604" t="s">
        <v>21</v>
      </c>
      <c r="G2604">
        <v>185</v>
      </c>
      <c r="H2604">
        <v>8</v>
      </c>
      <c r="I2604" s="2">
        <f>IFERROR(Table2[[#This Row],[Defects]]/Table2[[#This Row],[Units Produced]],"")</f>
        <v>4.3243243243243246E-2</v>
      </c>
      <c r="J2604">
        <v>15.45</v>
      </c>
      <c r="K2604" s="4">
        <f>IFERROR(Table2[[#This Row],[Units Produced]]/Table2[[#This Row],[Production Time Hours]],"")</f>
        <v>11.974110032362461</v>
      </c>
      <c r="L2604">
        <v>27.55</v>
      </c>
      <c r="M2604">
        <v>22.36</v>
      </c>
      <c r="N2604">
        <v>409.85</v>
      </c>
      <c r="O2604">
        <v>2</v>
      </c>
      <c r="P2604">
        <v>3.3</v>
      </c>
      <c r="Q2604">
        <v>0.28000000000000003</v>
      </c>
      <c r="R2604">
        <v>1.79</v>
      </c>
      <c r="S2604">
        <v>2.4E-2</v>
      </c>
      <c r="T2604">
        <v>1.59</v>
      </c>
      <c r="U2604">
        <v>1</v>
      </c>
      <c r="V2604">
        <v>22.2</v>
      </c>
      <c r="W2604">
        <v>49.7</v>
      </c>
    </row>
    <row r="2605" spans="1:23" ht="16.5" x14ac:dyDescent="0.3">
      <c r="A2605" s="3">
        <v>2604</v>
      </c>
      <c r="B2605" s="1">
        <v>46434</v>
      </c>
      <c r="C2605" s="1" t="s">
        <v>57</v>
      </c>
      <c r="D2605" t="s">
        <v>24</v>
      </c>
      <c r="E2605">
        <v>11</v>
      </c>
      <c r="F2605" t="s">
        <v>23</v>
      </c>
      <c r="G2605">
        <v>143</v>
      </c>
      <c r="H2605">
        <v>3</v>
      </c>
      <c r="I2605" s="2">
        <f>IFERROR(Table2[[#This Row],[Defects]]/Table2[[#This Row],[Units Produced]],"")</f>
        <v>2.097902097902098E-2</v>
      </c>
      <c r="J2605">
        <v>15.55</v>
      </c>
      <c r="K2605" s="4">
        <f>IFERROR(Table2[[#This Row],[Units Produced]]/Table2[[#This Row],[Production Time Hours]],"")</f>
        <v>9.1961414790996781</v>
      </c>
      <c r="L2605">
        <v>23.21</v>
      </c>
      <c r="M2605">
        <v>15.43</v>
      </c>
      <c r="N2605">
        <v>450.56</v>
      </c>
      <c r="O2605">
        <v>1</v>
      </c>
      <c r="P2605">
        <v>0.79</v>
      </c>
      <c r="R2605">
        <v>1.95</v>
      </c>
      <c r="S2605">
        <v>1.7000000000000001E-2</v>
      </c>
      <c r="T2605">
        <v>0.77</v>
      </c>
      <c r="U2605">
        <v>2</v>
      </c>
      <c r="V2605">
        <v>24.1</v>
      </c>
      <c r="W2605">
        <v>33.4</v>
      </c>
    </row>
    <row r="2606" spans="1:23" ht="16.5" x14ac:dyDescent="0.3">
      <c r="A2606" s="3">
        <v>2605</v>
      </c>
      <c r="B2606" s="1">
        <v>46435</v>
      </c>
      <c r="C2606" s="1" t="s">
        <v>57</v>
      </c>
      <c r="D2606" t="s">
        <v>20</v>
      </c>
      <c r="E2606">
        <v>3</v>
      </c>
      <c r="F2606" t="s">
        <v>21</v>
      </c>
      <c r="G2606">
        <v>120</v>
      </c>
      <c r="H2606">
        <v>5</v>
      </c>
      <c r="I2606" s="2">
        <f>IFERROR(Table2[[#This Row],[Defects]]/Table2[[#This Row],[Units Produced]],"")</f>
        <v>4.1666666666666664E-2</v>
      </c>
      <c r="J2606">
        <v>17.579999999999998</v>
      </c>
      <c r="K2606" s="4">
        <f>IFERROR(Table2[[#This Row],[Units Produced]]/Table2[[#This Row],[Production Time Hours]],"")</f>
        <v>6.8259385665529013</v>
      </c>
      <c r="L2606">
        <v>23.12</v>
      </c>
      <c r="M2606">
        <v>18.38</v>
      </c>
      <c r="N2606">
        <v>407.14</v>
      </c>
      <c r="O2606">
        <v>1</v>
      </c>
      <c r="Q2606">
        <v>2.34</v>
      </c>
      <c r="R2606">
        <v>1.25</v>
      </c>
      <c r="S2606">
        <v>3.9E-2</v>
      </c>
      <c r="T2606">
        <v>0.14000000000000001</v>
      </c>
      <c r="U2606">
        <v>2</v>
      </c>
      <c r="V2606">
        <v>18.100000000000001</v>
      </c>
      <c r="W2606">
        <v>56.7</v>
      </c>
    </row>
    <row r="2607" spans="1:23" ht="16.5" x14ac:dyDescent="0.3">
      <c r="A2607" s="3">
        <v>2606</v>
      </c>
      <c r="B2607" s="1">
        <v>46436</v>
      </c>
      <c r="C2607" s="1" t="s">
        <v>57</v>
      </c>
      <c r="D2607" t="s">
        <v>22</v>
      </c>
      <c r="E2607">
        <v>6</v>
      </c>
      <c r="F2607" t="s">
        <v>25</v>
      </c>
      <c r="G2607">
        <v>130</v>
      </c>
      <c r="H2607">
        <v>9</v>
      </c>
      <c r="I2607" s="2">
        <f>IFERROR(Table2[[#This Row],[Defects]]/Table2[[#This Row],[Units Produced]],"")</f>
        <v>6.9230769230769235E-2</v>
      </c>
      <c r="J2607">
        <v>5.0199999999999996</v>
      </c>
      <c r="K2607" s="4">
        <f>IFERROR(Table2[[#This Row],[Units Produced]]/Table2[[#This Row],[Production Time Hours]],"")</f>
        <v>25.896414342629484</v>
      </c>
      <c r="L2607">
        <v>18.34</v>
      </c>
      <c r="M2607">
        <v>16.22</v>
      </c>
      <c r="N2607">
        <v>480.02</v>
      </c>
      <c r="O2607">
        <v>2</v>
      </c>
      <c r="Q2607">
        <v>1.88</v>
      </c>
      <c r="R2607">
        <v>2.25</v>
      </c>
      <c r="S2607">
        <v>2.1999999999999999E-2</v>
      </c>
      <c r="T2607">
        <v>0.8</v>
      </c>
      <c r="U2607">
        <v>0</v>
      </c>
      <c r="V2607">
        <v>19.600000000000001</v>
      </c>
      <c r="W2607">
        <v>58.2</v>
      </c>
    </row>
    <row r="2608" spans="1:23" ht="16.5" x14ac:dyDescent="0.3">
      <c r="A2608" s="3">
        <v>2607</v>
      </c>
      <c r="B2608" s="1">
        <v>46437</v>
      </c>
      <c r="C2608" s="1" t="s">
        <v>57</v>
      </c>
      <c r="D2608" t="s">
        <v>26</v>
      </c>
      <c r="E2608">
        <v>16</v>
      </c>
      <c r="F2608" t="s">
        <v>25</v>
      </c>
      <c r="G2608">
        <v>141</v>
      </c>
      <c r="H2608">
        <v>4</v>
      </c>
      <c r="I2608" s="2">
        <f>IFERROR(Table2[[#This Row],[Defects]]/Table2[[#This Row],[Units Produced]],"")</f>
        <v>2.8368794326241134E-2</v>
      </c>
      <c r="J2608">
        <v>7.9</v>
      </c>
      <c r="K2608" s="4">
        <f>IFERROR(Table2[[#This Row],[Units Produced]]/Table2[[#This Row],[Production Time Hours]],"")</f>
        <v>17.848101265822784</v>
      </c>
      <c r="L2608">
        <v>48.76</v>
      </c>
      <c r="M2608">
        <v>28.63</v>
      </c>
      <c r="N2608">
        <v>404.46</v>
      </c>
      <c r="O2608">
        <v>3</v>
      </c>
      <c r="Q2608">
        <v>0.04</v>
      </c>
      <c r="R2608">
        <v>1.93</v>
      </c>
      <c r="S2608">
        <v>4.7E-2</v>
      </c>
      <c r="T2608">
        <v>0.65</v>
      </c>
      <c r="U2608">
        <v>2</v>
      </c>
      <c r="V2608">
        <v>21.5</v>
      </c>
      <c r="W2608">
        <v>55.7</v>
      </c>
    </row>
    <row r="2609" spans="1:23" ht="16.5" x14ac:dyDescent="0.3">
      <c r="A2609" s="3">
        <v>2608</v>
      </c>
      <c r="B2609" s="1">
        <v>46438</v>
      </c>
      <c r="C2609" s="1" t="s">
        <v>57</v>
      </c>
      <c r="D2609" t="s">
        <v>20</v>
      </c>
      <c r="E2609">
        <v>1</v>
      </c>
      <c r="F2609" t="s">
        <v>21</v>
      </c>
      <c r="G2609">
        <v>165</v>
      </c>
      <c r="H2609">
        <v>1</v>
      </c>
      <c r="I2609" s="2">
        <f>IFERROR(Table2[[#This Row],[Defects]]/Table2[[#This Row],[Units Produced]],"")</f>
        <v>6.0606060606060606E-3</v>
      </c>
      <c r="J2609">
        <v>13.38</v>
      </c>
      <c r="K2609" s="4">
        <f>IFERROR(Table2[[#This Row],[Units Produced]]/Table2[[#This Row],[Production Time Hours]],"")</f>
        <v>12.331838565022421</v>
      </c>
      <c r="L2609">
        <v>29.56</v>
      </c>
      <c r="M2609">
        <v>27.92</v>
      </c>
      <c r="N2609">
        <v>189.58</v>
      </c>
      <c r="O2609">
        <v>4</v>
      </c>
      <c r="R2609">
        <v>0.62</v>
      </c>
      <c r="S2609">
        <v>2.5999999999999999E-2</v>
      </c>
      <c r="T2609">
        <v>0.44</v>
      </c>
      <c r="U2609">
        <v>2</v>
      </c>
      <c r="V2609">
        <v>24.9</v>
      </c>
      <c r="W2609">
        <v>48.5</v>
      </c>
    </row>
    <row r="2610" spans="1:23" ht="16.5" x14ac:dyDescent="0.3">
      <c r="A2610" s="3">
        <v>2609</v>
      </c>
      <c r="B2610" s="1">
        <v>46439</v>
      </c>
      <c r="C2610" s="1" t="s">
        <v>57</v>
      </c>
      <c r="D2610" t="s">
        <v>20</v>
      </c>
      <c r="E2610">
        <v>2</v>
      </c>
      <c r="F2610" t="s">
        <v>25</v>
      </c>
      <c r="G2610">
        <v>87</v>
      </c>
      <c r="I2610" s="2">
        <f>IFERROR(Table2[[#This Row],[Defects]]/Table2[[#This Row],[Units Produced]],"")</f>
        <v>0</v>
      </c>
      <c r="J2610">
        <v>4.26</v>
      </c>
      <c r="K2610" s="4">
        <f>IFERROR(Table2[[#This Row],[Units Produced]]/Table2[[#This Row],[Production Time Hours]],"")</f>
        <v>20.422535211267608</v>
      </c>
      <c r="L2610">
        <v>31.21</v>
      </c>
      <c r="M2610">
        <v>19.21</v>
      </c>
      <c r="N2610">
        <v>251.42</v>
      </c>
      <c r="O2610">
        <v>2</v>
      </c>
      <c r="P2610">
        <v>4.93</v>
      </c>
      <c r="Q2610">
        <v>1.46</v>
      </c>
      <c r="R2610">
        <v>2.14</v>
      </c>
      <c r="S2610">
        <v>0.01</v>
      </c>
      <c r="U2610">
        <v>0</v>
      </c>
      <c r="V2610">
        <v>18.5</v>
      </c>
      <c r="W2610">
        <v>32.799999999999997</v>
      </c>
    </row>
    <row r="2611" spans="1:23" ht="16.5" x14ac:dyDescent="0.3">
      <c r="A2611" s="3">
        <v>2610</v>
      </c>
      <c r="B2611" s="1">
        <v>46440</v>
      </c>
      <c r="C2611" s="1" t="s">
        <v>57</v>
      </c>
      <c r="D2611" t="s">
        <v>20</v>
      </c>
      <c r="E2611">
        <v>4</v>
      </c>
      <c r="F2611" t="s">
        <v>25</v>
      </c>
      <c r="G2611">
        <v>57</v>
      </c>
      <c r="H2611">
        <v>9</v>
      </c>
      <c r="I2611" s="2">
        <f>IFERROR(Table2[[#This Row],[Defects]]/Table2[[#This Row],[Units Produced]],"")</f>
        <v>0.15789473684210525</v>
      </c>
      <c r="J2611">
        <v>19.66</v>
      </c>
      <c r="K2611" s="4">
        <f>IFERROR(Table2[[#This Row],[Units Produced]]/Table2[[#This Row],[Production Time Hours]],"")</f>
        <v>2.8992878942014242</v>
      </c>
      <c r="L2611">
        <v>38.42</v>
      </c>
      <c r="M2611">
        <v>22.32</v>
      </c>
      <c r="N2611">
        <v>396.98</v>
      </c>
      <c r="O2611">
        <v>4</v>
      </c>
      <c r="P2611">
        <v>2.78</v>
      </c>
      <c r="Q2611">
        <v>1.29</v>
      </c>
      <c r="R2611">
        <v>0.94</v>
      </c>
      <c r="S2611">
        <v>3.2000000000000001E-2</v>
      </c>
      <c r="T2611">
        <v>1.33</v>
      </c>
      <c r="U2611">
        <v>0</v>
      </c>
      <c r="V2611">
        <v>23.7</v>
      </c>
      <c r="W2611">
        <v>57.2</v>
      </c>
    </row>
    <row r="2612" spans="1:23" ht="16.5" x14ac:dyDescent="0.3">
      <c r="A2612" s="3">
        <v>2611</v>
      </c>
      <c r="B2612" s="1">
        <v>46441</v>
      </c>
      <c r="C2612" s="1" t="s">
        <v>57</v>
      </c>
      <c r="D2612" t="s">
        <v>24</v>
      </c>
      <c r="E2612">
        <v>11</v>
      </c>
      <c r="F2612" t="s">
        <v>21</v>
      </c>
      <c r="G2612">
        <v>109</v>
      </c>
      <c r="H2612">
        <v>8</v>
      </c>
      <c r="I2612" s="2">
        <f>IFERROR(Table2[[#This Row],[Defects]]/Table2[[#This Row],[Units Produced]],"")</f>
        <v>7.3394495412844041E-2</v>
      </c>
      <c r="J2612">
        <v>19.05</v>
      </c>
      <c r="K2612" s="4">
        <f>IFERROR(Table2[[#This Row],[Units Produced]]/Table2[[#This Row],[Production Time Hours]],"")</f>
        <v>5.7217847769028873</v>
      </c>
      <c r="L2612">
        <v>26.31</v>
      </c>
      <c r="M2612">
        <v>19.87</v>
      </c>
      <c r="N2612">
        <v>150.62</v>
      </c>
      <c r="O2612">
        <v>2</v>
      </c>
      <c r="P2612">
        <v>4.83</v>
      </c>
      <c r="Q2612">
        <v>0.85</v>
      </c>
      <c r="R2612">
        <v>1.29</v>
      </c>
      <c r="S2612">
        <v>0.03</v>
      </c>
      <c r="T2612">
        <v>0.13</v>
      </c>
      <c r="U2612">
        <v>0</v>
      </c>
      <c r="V2612">
        <v>20.6</v>
      </c>
      <c r="W2612">
        <v>51.1</v>
      </c>
    </row>
    <row r="2613" spans="1:23" ht="16.5" x14ac:dyDescent="0.3">
      <c r="A2613" s="3">
        <v>2612</v>
      </c>
      <c r="B2613" s="1">
        <v>46442</v>
      </c>
      <c r="C2613" s="1" t="s">
        <v>57</v>
      </c>
      <c r="D2613" t="s">
        <v>20</v>
      </c>
      <c r="E2613">
        <v>2</v>
      </c>
      <c r="F2613" t="s">
        <v>25</v>
      </c>
      <c r="G2613">
        <v>71</v>
      </c>
      <c r="H2613">
        <v>1</v>
      </c>
      <c r="I2613" s="2">
        <f>IFERROR(Table2[[#This Row],[Defects]]/Table2[[#This Row],[Units Produced]],"")</f>
        <v>1.4084507042253521E-2</v>
      </c>
      <c r="J2613">
        <v>16.690000000000001</v>
      </c>
      <c r="K2613" s="4">
        <f>IFERROR(Table2[[#This Row],[Units Produced]]/Table2[[#This Row],[Production Time Hours]],"")</f>
        <v>4.254044337926902</v>
      </c>
      <c r="L2613">
        <v>21.18</v>
      </c>
      <c r="M2613">
        <v>26.65</v>
      </c>
      <c r="N2613">
        <v>191.91</v>
      </c>
      <c r="O2613">
        <v>3</v>
      </c>
      <c r="Q2613">
        <v>0.35</v>
      </c>
      <c r="R2613">
        <v>2.48</v>
      </c>
      <c r="S2613">
        <v>2.4E-2</v>
      </c>
      <c r="T2613">
        <v>0.62</v>
      </c>
      <c r="U2613">
        <v>1</v>
      </c>
      <c r="V2613">
        <v>23.4</v>
      </c>
      <c r="W2613">
        <v>41.5</v>
      </c>
    </row>
    <row r="2614" spans="1:23" ht="16.5" x14ac:dyDescent="0.3">
      <c r="A2614" s="3">
        <v>2613</v>
      </c>
      <c r="B2614" s="1">
        <v>46443</v>
      </c>
      <c r="C2614" s="1" t="s">
        <v>57</v>
      </c>
      <c r="D2614" t="s">
        <v>24</v>
      </c>
      <c r="E2614">
        <v>10</v>
      </c>
      <c r="F2614" t="s">
        <v>21</v>
      </c>
      <c r="G2614">
        <v>119</v>
      </c>
      <c r="H2614">
        <v>8</v>
      </c>
      <c r="I2614" s="2">
        <f>IFERROR(Table2[[#This Row],[Defects]]/Table2[[#This Row],[Units Produced]],"")</f>
        <v>6.7226890756302518E-2</v>
      </c>
      <c r="J2614">
        <v>8.64</v>
      </c>
      <c r="K2614" s="4">
        <f>IFERROR(Table2[[#This Row],[Units Produced]]/Table2[[#This Row],[Production Time Hours]],"")</f>
        <v>13.773148148148147</v>
      </c>
      <c r="L2614">
        <v>21.71</v>
      </c>
      <c r="M2614">
        <v>18.48</v>
      </c>
      <c r="N2614">
        <v>492.82</v>
      </c>
      <c r="O2614">
        <v>2</v>
      </c>
      <c r="P2614">
        <v>1.19</v>
      </c>
      <c r="R2614">
        <v>1.02</v>
      </c>
      <c r="S2614">
        <v>1.4999999999999999E-2</v>
      </c>
      <c r="T2614">
        <v>0.59</v>
      </c>
      <c r="U2614">
        <v>0</v>
      </c>
      <c r="V2614">
        <v>21</v>
      </c>
      <c r="W2614">
        <v>46.2</v>
      </c>
    </row>
    <row r="2615" spans="1:23" ht="16.5" x14ac:dyDescent="0.3">
      <c r="A2615" s="3">
        <v>2614</v>
      </c>
      <c r="B2615" s="1">
        <v>46444</v>
      </c>
      <c r="C2615" s="1" t="s">
        <v>57</v>
      </c>
      <c r="D2615" t="s">
        <v>27</v>
      </c>
      <c r="E2615">
        <v>17</v>
      </c>
      <c r="F2615" t="s">
        <v>23</v>
      </c>
      <c r="G2615">
        <v>142</v>
      </c>
      <c r="H2615">
        <v>8</v>
      </c>
      <c r="I2615" s="2">
        <f>IFERROR(Table2[[#This Row],[Defects]]/Table2[[#This Row],[Units Produced]],"")</f>
        <v>5.6338028169014086E-2</v>
      </c>
      <c r="J2615">
        <v>14.38</v>
      </c>
      <c r="K2615" s="4">
        <f>IFERROR(Table2[[#This Row],[Units Produced]]/Table2[[#This Row],[Production Time Hours]],"")</f>
        <v>9.8748261474269814</v>
      </c>
      <c r="L2615">
        <v>23.93</v>
      </c>
      <c r="M2615">
        <v>27.18</v>
      </c>
      <c r="N2615">
        <v>365.95</v>
      </c>
      <c r="O2615">
        <v>2</v>
      </c>
      <c r="P2615">
        <v>1.5</v>
      </c>
      <c r="Q2615">
        <v>2.5</v>
      </c>
      <c r="R2615">
        <v>2.36</v>
      </c>
      <c r="S2615">
        <v>3.6999999999999998E-2</v>
      </c>
      <c r="T2615">
        <v>0.42</v>
      </c>
      <c r="U2615">
        <v>0</v>
      </c>
      <c r="V2615">
        <v>19.899999999999999</v>
      </c>
      <c r="W2615">
        <v>53.9</v>
      </c>
    </row>
    <row r="2616" spans="1:23" ht="16.5" x14ac:dyDescent="0.3">
      <c r="A2616" s="3">
        <v>2615</v>
      </c>
      <c r="B2616" s="1">
        <v>46445</v>
      </c>
      <c r="C2616" s="1" t="s">
        <v>57</v>
      </c>
      <c r="D2616" t="s">
        <v>20</v>
      </c>
      <c r="E2616">
        <v>3</v>
      </c>
      <c r="F2616" t="s">
        <v>25</v>
      </c>
      <c r="G2616">
        <v>57</v>
      </c>
      <c r="H2616">
        <v>7</v>
      </c>
      <c r="I2616" s="2">
        <f>IFERROR(Table2[[#This Row],[Defects]]/Table2[[#This Row],[Units Produced]],"")</f>
        <v>0.12280701754385964</v>
      </c>
      <c r="J2616">
        <v>1.1200000000000001</v>
      </c>
      <c r="K2616" s="4">
        <f>IFERROR(Table2[[#This Row],[Units Produced]]/Table2[[#This Row],[Production Time Hours]],"")</f>
        <v>50.892857142857139</v>
      </c>
      <c r="L2616">
        <v>33.07</v>
      </c>
      <c r="M2616">
        <v>17.7</v>
      </c>
      <c r="N2616">
        <v>171.29</v>
      </c>
      <c r="O2616">
        <v>3</v>
      </c>
      <c r="P2616">
        <v>0.79</v>
      </c>
      <c r="R2616">
        <v>2.0499999999999998</v>
      </c>
      <c r="S2616">
        <v>2.1999999999999999E-2</v>
      </c>
      <c r="T2616">
        <v>1.8</v>
      </c>
      <c r="U2616">
        <v>2</v>
      </c>
      <c r="V2616">
        <v>21</v>
      </c>
      <c r="W2616">
        <v>39.9</v>
      </c>
    </row>
    <row r="2617" spans="1:23" ht="16.5" x14ac:dyDescent="0.3">
      <c r="A2617" s="3">
        <v>2616</v>
      </c>
      <c r="B2617" s="1">
        <v>46446</v>
      </c>
      <c r="C2617" s="1" t="s">
        <v>57</v>
      </c>
      <c r="D2617" t="s">
        <v>26</v>
      </c>
      <c r="E2617">
        <v>14</v>
      </c>
      <c r="F2617" t="s">
        <v>25</v>
      </c>
      <c r="G2617">
        <v>164</v>
      </c>
      <c r="H2617">
        <v>6</v>
      </c>
      <c r="I2617" s="2">
        <f>IFERROR(Table2[[#This Row],[Defects]]/Table2[[#This Row],[Units Produced]],"")</f>
        <v>3.6585365853658534E-2</v>
      </c>
      <c r="J2617">
        <v>14.8</v>
      </c>
      <c r="K2617" s="4">
        <f>IFERROR(Table2[[#This Row],[Units Produced]]/Table2[[#This Row],[Production Time Hours]],"")</f>
        <v>11.081081081081081</v>
      </c>
      <c r="L2617">
        <v>43.23</v>
      </c>
      <c r="M2617">
        <v>19.37</v>
      </c>
      <c r="N2617">
        <v>136.9</v>
      </c>
      <c r="O2617">
        <v>4</v>
      </c>
      <c r="P2617">
        <v>2.13</v>
      </c>
      <c r="R2617">
        <v>1.95</v>
      </c>
      <c r="S2617">
        <v>1.2E-2</v>
      </c>
      <c r="T2617">
        <v>1.71</v>
      </c>
      <c r="U2617">
        <v>2</v>
      </c>
      <c r="V2617">
        <v>21</v>
      </c>
      <c r="W2617">
        <v>57</v>
      </c>
    </row>
    <row r="2618" spans="1:23" ht="16.5" x14ac:dyDescent="0.3">
      <c r="A2618" s="3">
        <v>2617</v>
      </c>
      <c r="B2618" s="1">
        <v>46447</v>
      </c>
      <c r="C2618" s="1" t="s">
        <v>58</v>
      </c>
      <c r="D2618" t="s">
        <v>24</v>
      </c>
      <c r="E2618">
        <v>9</v>
      </c>
      <c r="F2618" t="s">
        <v>25</v>
      </c>
      <c r="G2618">
        <v>175</v>
      </c>
      <c r="H2618">
        <v>4</v>
      </c>
      <c r="I2618" s="2">
        <f>IFERROR(Table2[[#This Row],[Defects]]/Table2[[#This Row],[Units Produced]],"")</f>
        <v>2.2857142857142857E-2</v>
      </c>
      <c r="J2618">
        <v>2.14</v>
      </c>
      <c r="K2618" s="4">
        <f>IFERROR(Table2[[#This Row],[Units Produced]]/Table2[[#This Row],[Production Time Hours]],"")</f>
        <v>81.775700934579433</v>
      </c>
      <c r="L2618">
        <v>19.71</v>
      </c>
      <c r="M2618">
        <v>28.33</v>
      </c>
      <c r="N2618">
        <v>484.93</v>
      </c>
      <c r="O2618">
        <v>3</v>
      </c>
      <c r="P2618">
        <v>1.64</v>
      </c>
      <c r="Q2618">
        <v>0.93</v>
      </c>
      <c r="R2618">
        <v>2.48</v>
      </c>
      <c r="S2618">
        <v>4.7E-2</v>
      </c>
      <c r="U2618">
        <v>1</v>
      </c>
      <c r="V2618">
        <v>23.7</v>
      </c>
      <c r="W2618">
        <v>54</v>
      </c>
    </row>
    <row r="2619" spans="1:23" ht="16.5" x14ac:dyDescent="0.3">
      <c r="A2619" s="3">
        <v>2618</v>
      </c>
      <c r="B2619" s="1">
        <v>46448</v>
      </c>
      <c r="C2619" s="1" t="s">
        <v>58</v>
      </c>
      <c r="D2619" t="s">
        <v>22</v>
      </c>
      <c r="E2619">
        <v>7</v>
      </c>
      <c r="F2619" t="s">
        <v>25</v>
      </c>
      <c r="G2619">
        <v>70</v>
      </c>
      <c r="H2619">
        <v>4</v>
      </c>
      <c r="I2619" s="2">
        <f>IFERROR(Table2[[#This Row],[Defects]]/Table2[[#This Row],[Units Produced]],"")</f>
        <v>5.7142857142857141E-2</v>
      </c>
      <c r="J2619">
        <v>6.08</v>
      </c>
      <c r="K2619" s="4">
        <f>IFERROR(Table2[[#This Row],[Units Produced]]/Table2[[#This Row],[Production Time Hours]],"")</f>
        <v>11.513157894736842</v>
      </c>
      <c r="L2619">
        <v>33.36</v>
      </c>
      <c r="M2619">
        <v>19.29</v>
      </c>
      <c r="N2619">
        <v>299.5</v>
      </c>
      <c r="O2619">
        <v>1</v>
      </c>
      <c r="P2619">
        <v>1.25</v>
      </c>
      <c r="Q2619">
        <v>1.24</v>
      </c>
      <c r="R2619">
        <v>2.29</v>
      </c>
      <c r="S2619">
        <v>1.6E-2</v>
      </c>
      <c r="T2619">
        <v>1.62</v>
      </c>
      <c r="U2619">
        <v>2</v>
      </c>
      <c r="V2619">
        <v>23.4</v>
      </c>
      <c r="W2619">
        <v>57.6</v>
      </c>
    </row>
    <row r="2620" spans="1:23" ht="16.5" x14ac:dyDescent="0.3">
      <c r="A2620" s="3">
        <v>2619</v>
      </c>
      <c r="B2620" s="1">
        <v>46449</v>
      </c>
      <c r="C2620" s="1" t="s">
        <v>58</v>
      </c>
      <c r="D2620" t="s">
        <v>27</v>
      </c>
      <c r="E2620">
        <v>19</v>
      </c>
      <c r="F2620" t="s">
        <v>23</v>
      </c>
      <c r="G2620">
        <v>104</v>
      </c>
      <c r="H2620">
        <v>8</v>
      </c>
      <c r="I2620" s="2">
        <f>IFERROR(Table2[[#This Row],[Defects]]/Table2[[#This Row],[Units Produced]],"")</f>
        <v>7.6923076923076927E-2</v>
      </c>
      <c r="J2620">
        <v>9.01</v>
      </c>
      <c r="K2620" s="4">
        <f>IFERROR(Table2[[#This Row],[Units Produced]]/Table2[[#This Row],[Production Time Hours]],"")</f>
        <v>11.542730299667037</v>
      </c>
      <c r="L2620">
        <v>40.020000000000003</v>
      </c>
      <c r="M2620">
        <v>28.66</v>
      </c>
      <c r="N2620">
        <v>268.37</v>
      </c>
      <c r="O2620">
        <v>2</v>
      </c>
      <c r="P2620">
        <v>1</v>
      </c>
      <c r="Q2620">
        <v>2.17</v>
      </c>
      <c r="R2620">
        <v>2.2000000000000002</v>
      </c>
      <c r="S2620">
        <v>1.6E-2</v>
      </c>
      <c r="T2620">
        <v>1.42</v>
      </c>
      <c r="U2620">
        <v>2</v>
      </c>
      <c r="V2620">
        <v>18.5</v>
      </c>
      <c r="W2620">
        <v>34.6</v>
      </c>
    </row>
    <row r="2621" spans="1:23" ht="16.5" x14ac:dyDescent="0.3">
      <c r="A2621" s="3">
        <v>2620</v>
      </c>
      <c r="B2621" s="1">
        <v>46450</v>
      </c>
      <c r="C2621" s="1" t="s">
        <v>58</v>
      </c>
      <c r="D2621" t="s">
        <v>20</v>
      </c>
      <c r="E2621">
        <v>4</v>
      </c>
      <c r="F2621" t="s">
        <v>21</v>
      </c>
      <c r="G2621">
        <v>62</v>
      </c>
      <c r="H2621">
        <v>8</v>
      </c>
      <c r="I2621" s="2">
        <f>IFERROR(Table2[[#This Row],[Defects]]/Table2[[#This Row],[Units Produced]],"")</f>
        <v>0.12903225806451613</v>
      </c>
      <c r="J2621">
        <v>15.85</v>
      </c>
      <c r="K2621" s="4">
        <f>IFERROR(Table2[[#This Row],[Units Produced]]/Table2[[#This Row],[Production Time Hours]],"")</f>
        <v>3.9116719242902209</v>
      </c>
      <c r="L2621">
        <v>49.78</v>
      </c>
      <c r="M2621">
        <v>17.03</v>
      </c>
      <c r="N2621">
        <v>418.57</v>
      </c>
      <c r="O2621">
        <v>2</v>
      </c>
      <c r="Q2621">
        <v>1.43</v>
      </c>
      <c r="R2621">
        <v>0.61</v>
      </c>
      <c r="S2621">
        <v>1.6E-2</v>
      </c>
      <c r="T2621">
        <v>0.14000000000000001</v>
      </c>
      <c r="U2621">
        <v>0</v>
      </c>
      <c r="V2621">
        <v>23.7</v>
      </c>
      <c r="W2621">
        <v>39.1</v>
      </c>
    </row>
    <row r="2622" spans="1:23" ht="16.5" x14ac:dyDescent="0.3">
      <c r="A2622" s="3">
        <v>2621</v>
      </c>
      <c r="B2622" s="1">
        <v>46451</v>
      </c>
      <c r="C2622" s="1" t="s">
        <v>58</v>
      </c>
      <c r="D2622" t="s">
        <v>24</v>
      </c>
      <c r="E2622">
        <v>9</v>
      </c>
      <c r="F2622" t="s">
        <v>21</v>
      </c>
      <c r="G2622">
        <v>55</v>
      </c>
      <c r="H2622">
        <v>3</v>
      </c>
      <c r="I2622" s="2">
        <f>IFERROR(Table2[[#This Row],[Defects]]/Table2[[#This Row],[Units Produced]],"")</f>
        <v>5.4545454545454543E-2</v>
      </c>
      <c r="J2622">
        <v>34</v>
      </c>
      <c r="K2622" s="4">
        <f>IFERROR(Table2[[#This Row],[Units Produced]]/Table2[[#This Row],[Production Time Hours]],"")</f>
        <v>1.6176470588235294</v>
      </c>
      <c r="L2622">
        <v>46.31</v>
      </c>
      <c r="M2622">
        <v>24.48</v>
      </c>
      <c r="N2622">
        <v>367.69</v>
      </c>
      <c r="O2622">
        <v>2</v>
      </c>
      <c r="P2622">
        <v>4.2</v>
      </c>
      <c r="R2622">
        <v>1.26</v>
      </c>
      <c r="S2622">
        <v>0.02</v>
      </c>
      <c r="T2622">
        <v>1.63</v>
      </c>
      <c r="U2622">
        <v>1</v>
      </c>
      <c r="V2622">
        <v>19.2</v>
      </c>
      <c r="W2622">
        <v>52.9</v>
      </c>
    </row>
    <row r="2623" spans="1:23" ht="16.5" x14ac:dyDescent="0.3">
      <c r="A2623" s="3">
        <v>2622</v>
      </c>
      <c r="B2623" s="1">
        <v>46452</v>
      </c>
      <c r="C2623" s="1" t="s">
        <v>58</v>
      </c>
      <c r="D2623" t="s">
        <v>22</v>
      </c>
      <c r="E2623">
        <v>8</v>
      </c>
      <c r="F2623" t="s">
        <v>21</v>
      </c>
      <c r="G2623">
        <v>199</v>
      </c>
      <c r="H2623">
        <v>7</v>
      </c>
      <c r="I2623" s="2">
        <f>IFERROR(Table2[[#This Row],[Defects]]/Table2[[#This Row],[Units Produced]],"")</f>
        <v>3.5175879396984924E-2</v>
      </c>
      <c r="J2623">
        <v>4</v>
      </c>
      <c r="K2623" s="4">
        <f>IFERROR(Table2[[#This Row],[Units Produced]]/Table2[[#This Row],[Production Time Hours]],"")</f>
        <v>49.75</v>
      </c>
      <c r="L2623">
        <v>35.89</v>
      </c>
      <c r="M2623">
        <v>19.18</v>
      </c>
      <c r="N2623">
        <v>323.23</v>
      </c>
      <c r="O2623">
        <v>1</v>
      </c>
      <c r="P2623">
        <v>2.71</v>
      </c>
      <c r="Q2623">
        <v>0.42</v>
      </c>
      <c r="R2623">
        <v>1.17</v>
      </c>
      <c r="S2623">
        <v>1.9E-2</v>
      </c>
      <c r="T2623">
        <v>0.92</v>
      </c>
      <c r="U2623">
        <v>2</v>
      </c>
      <c r="V2623">
        <v>18.100000000000001</v>
      </c>
      <c r="W2623">
        <v>34.1</v>
      </c>
    </row>
    <row r="2624" spans="1:23" ht="16.5" x14ac:dyDescent="0.3">
      <c r="A2624" s="3">
        <v>2623</v>
      </c>
      <c r="B2624" s="1">
        <v>46453</v>
      </c>
      <c r="C2624" s="1" t="s">
        <v>58</v>
      </c>
      <c r="D2624" t="s">
        <v>20</v>
      </c>
      <c r="E2624">
        <v>4</v>
      </c>
      <c r="F2624" t="s">
        <v>21</v>
      </c>
      <c r="G2624">
        <v>129</v>
      </c>
      <c r="H2624">
        <v>9</v>
      </c>
      <c r="I2624" s="2">
        <f>IFERROR(Table2[[#This Row],[Defects]]/Table2[[#This Row],[Units Produced]],"")</f>
        <v>6.9767441860465115E-2</v>
      </c>
      <c r="J2624">
        <v>12.42</v>
      </c>
      <c r="K2624" s="4">
        <f>IFERROR(Table2[[#This Row],[Units Produced]]/Table2[[#This Row],[Production Time Hours]],"")</f>
        <v>10.386473429951691</v>
      </c>
      <c r="L2624">
        <v>47.88</v>
      </c>
      <c r="M2624">
        <v>19.809999999999999</v>
      </c>
      <c r="N2624">
        <v>191.55</v>
      </c>
      <c r="O2624">
        <v>1</v>
      </c>
      <c r="P2624">
        <v>3.03</v>
      </c>
      <c r="Q2624">
        <v>1.61</v>
      </c>
      <c r="R2624">
        <v>0.64</v>
      </c>
      <c r="S2624">
        <v>1.6E-2</v>
      </c>
      <c r="T2624">
        <v>1.01</v>
      </c>
      <c r="U2624">
        <v>2</v>
      </c>
      <c r="V2624">
        <v>19.399999999999999</v>
      </c>
      <c r="W2624">
        <v>57</v>
      </c>
    </row>
    <row r="2625" spans="1:23" ht="16.5" x14ac:dyDescent="0.3">
      <c r="A2625" s="3">
        <v>2624</v>
      </c>
      <c r="B2625" s="1">
        <v>46454</v>
      </c>
      <c r="C2625" s="1" t="s">
        <v>58</v>
      </c>
      <c r="D2625" t="s">
        <v>24</v>
      </c>
      <c r="E2625">
        <v>9</v>
      </c>
      <c r="F2625" t="s">
        <v>25</v>
      </c>
      <c r="G2625">
        <v>175</v>
      </c>
      <c r="H2625">
        <v>8</v>
      </c>
      <c r="I2625" s="2">
        <f>IFERROR(Table2[[#This Row],[Defects]]/Table2[[#This Row],[Units Produced]],"")</f>
        <v>4.5714285714285714E-2</v>
      </c>
      <c r="J2625">
        <v>18.27</v>
      </c>
      <c r="K2625" s="4">
        <f>IFERROR(Table2[[#This Row],[Units Produced]]/Table2[[#This Row],[Production Time Hours]],"")</f>
        <v>9.5785440613026829</v>
      </c>
      <c r="L2625">
        <v>47.59</v>
      </c>
      <c r="M2625">
        <v>27.5</v>
      </c>
      <c r="N2625">
        <v>322.12</v>
      </c>
      <c r="O2625">
        <v>4</v>
      </c>
      <c r="P2625">
        <v>2.1</v>
      </c>
      <c r="R2625">
        <v>0.73</v>
      </c>
      <c r="S2625">
        <v>4.1000000000000002E-2</v>
      </c>
      <c r="T2625">
        <v>1.96</v>
      </c>
      <c r="U2625">
        <v>2</v>
      </c>
      <c r="V2625">
        <v>18.7</v>
      </c>
      <c r="W2625">
        <v>41.1</v>
      </c>
    </row>
    <row r="2626" spans="1:23" ht="16.5" x14ac:dyDescent="0.3">
      <c r="A2626" s="3">
        <v>2625</v>
      </c>
      <c r="B2626" s="1">
        <v>46455</v>
      </c>
      <c r="C2626" s="1" t="s">
        <v>58</v>
      </c>
      <c r="D2626" t="s">
        <v>20</v>
      </c>
      <c r="E2626">
        <v>4</v>
      </c>
      <c r="F2626" t="s">
        <v>23</v>
      </c>
      <c r="G2626">
        <v>194</v>
      </c>
      <c r="H2626">
        <v>2</v>
      </c>
      <c r="I2626" s="2">
        <f>IFERROR(Table2[[#This Row],[Defects]]/Table2[[#This Row],[Units Produced]],"")</f>
        <v>1.0309278350515464E-2</v>
      </c>
      <c r="J2626">
        <v>9.98</v>
      </c>
      <c r="K2626" s="4">
        <f>IFERROR(Table2[[#This Row],[Units Produced]]/Table2[[#This Row],[Production Time Hours]],"")</f>
        <v>19.438877755511022</v>
      </c>
      <c r="L2626">
        <v>11.78</v>
      </c>
      <c r="M2626">
        <v>23.59</v>
      </c>
      <c r="N2626">
        <v>316.13</v>
      </c>
      <c r="O2626">
        <v>3</v>
      </c>
      <c r="P2626">
        <v>3.13</v>
      </c>
      <c r="Q2626">
        <v>1.01</v>
      </c>
      <c r="R2626">
        <v>1.87</v>
      </c>
      <c r="S2626">
        <v>3.9E-2</v>
      </c>
      <c r="T2626">
        <v>1.91</v>
      </c>
      <c r="U2626">
        <v>0</v>
      </c>
      <c r="V2626">
        <v>20.2</v>
      </c>
      <c r="W2626">
        <v>43.2</v>
      </c>
    </row>
    <row r="2627" spans="1:23" ht="16.5" x14ac:dyDescent="0.3">
      <c r="A2627" s="3">
        <v>2626</v>
      </c>
      <c r="B2627" s="1">
        <v>46456</v>
      </c>
      <c r="C2627" s="1" t="s">
        <v>58</v>
      </c>
      <c r="D2627" t="s">
        <v>24</v>
      </c>
      <c r="E2627">
        <v>12</v>
      </c>
      <c r="F2627" t="s">
        <v>25</v>
      </c>
      <c r="G2627">
        <v>153</v>
      </c>
      <c r="H2627">
        <v>0</v>
      </c>
      <c r="I2627" s="2">
        <f>IFERROR(Table2[[#This Row],[Defects]]/Table2[[#This Row],[Units Produced]],"")</f>
        <v>0</v>
      </c>
      <c r="J2627">
        <v>20.74</v>
      </c>
      <c r="K2627" s="4">
        <f>IFERROR(Table2[[#This Row],[Units Produced]]/Table2[[#This Row],[Production Time Hours]],"")</f>
        <v>7.3770491803278695</v>
      </c>
      <c r="L2627">
        <v>36.03</v>
      </c>
      <c r="M2627">
        <v>18.28</v>
      </c>
      <c r="N2627">
        <v>140.59</v>
      </c>
      <c r="O2627">
        <v>4</v>
      </c>
      <c r="P2627">
        <v>3.94</v>
      </c>
      <c r="Q2627">
        <v>0.5</v>
      </c>
      <c r="R2627">
        <v>2.12</v>
      </c>
      <c r="S2627">
        <v>1.2E-2</v>
      </c>
      <c r="T2627">
        <v>0.57999999999999996</v>
      </c>
      <c r="U2627">
        <v>0</v>
      </c>
      <c r="V2627">
        <v>24.4</v>
      </c>
      <c r="W2627">
        <v>57.8</v>
      </c>
    </row>
    <row r="2628" spans="1:23" ht="16.5" x14ac:dyDescent="0.3">
      <c r="A2628" s="3">
        <v>2627</v>
      </c>
      <c r="B2628" s="1">
        <v>46457</v>
      </c>
      <c r="C2628" s="1" t="s">
        <v>58</v>
      </c>
      <c r="D2628" t="s">
        <v>26</v>
      </c>
      <c r="E2628">
        <v>14</v>
      </c>
      <c r="F2628" t="s">
        <v>23</v>
      </c>
      <c r="G2628">
        <v>191</v>
      </c>
      <c r="H2628">
        <v>0</v>
      </c>
      <c r="I2628" s="2">
        <f>IFERROR(Table2[[#This Row],[Defects]]/Table2[[#This Row],[Units Produced]],"")</f>
        <v>0</v>
      </c>
      <c r="J2628">
        <v>22.65</v>
      </c>
      <c r="K2628" s="4">
        <f>IFERROR(Table2[[#This Row],[Units Produced]]/Table2[[#This Row],[Production Time Hours]],"")</f>
        <v>8.4326710816777055</v>
      </c>
      <c r="L2628">
        <v>36.049999999999997</v>
      </c>
      <c r="M2628">
        <v>29.18</v>
      </c>
      <c r="N2628">
        <v>300.51</v>
      </c>
      <c r="O2628">
        <v>1</v>
      </c>
      <c r="P2628">
        <v>2.4500000000000002</v>
      </c>
      <c r="Q2628">
        <v>1.42</v>
      </c>
      <c r="R2628">
        <v>1.73</v>
      </c>
      <c r="S2628">
        <v>1.4999999999999999E-2</v>
      </c>
      <c r="T2628">
        <v>0.74</v>
      </c>
      <c r="U2628">
        <v>1</v>
      </c>
      <c r="V2628">
        <v>21.7</v>
      </c>
      <c r="W2628">
        <v>51.2</v>
      </c>
    </row>
    <row r="2629" spans="1:23" ht="16.5" x14ac:dyDescent="0.3">
      <c r="A2629" s="3">
        <v>2628</v>
      </c>
      <c r="B2629" s="1">
        <v>46458</v>
      </c>
      <c r="C2629" s="1" t="s">
        <v>58</v>
      </c>
      <c r="D2629" t="s">
        <v>26</v>
      </c>
      <c r="E2629">
        <v>14</v>
      </c>
      <c r="F2629" t="s">
        <v>21</v>
      </c>
      <c r="G2629">
        <v>176</v>
      </c>
      <c r="H2629">
        <v>7</v>
      </c>
      <c r="I2629" s="2">
        <f>IFERROR(Table2[[#This Row],[Defects]]/Table2[[#This Row],[Units Produced]],"")</f>
        <v>3.9772727272727272E-2</v>
      </c>
      <c r="J2629">
        <v>17.420000000000002</v>
      </c>
      <c r="K2629" s="4">
        <f>IFERROR(Table2[[#This Row],[Units Produced]]/Table2[[#This Row],[Production Time Hours]],"")</f>
        <v>10.10332950631458</v>
      </c>
      <c r="L2629">
        <v>37.06</v>
      </c>
      <c r="M2629">
        <v>21.07</v>
      </c>
      <c r="N2629">
        <v>341</v>
      </c>
      <c r="O2629">
        <v>3</v>
      </c>
      <c r="P2629">
        <v>3.96</v>
      </c>
      <c r="Q2629">
        <v>1.56</v>
      </c>
      <c r="R2629">
        <v>2.06</v>
      </c>
      <c r="S2629">
        <v>4.2000000000000003E-2</v>
      </c>
      <c r="T2629">
        <v>0.05</v>
      </c>
      <c r="U2629">
        <v>0</v>
      </c>
      <c r="V2629">
        <v>18.7</v>
      </c>
      <c r="W2629">
        <v>46.6</v>
      </c>
    </row>
    <row r="2630" spans="1:23" ht="16.5" x14ac:dyDescent="0.3">
      <c r="A2630" s="3">
        <v>2629</v>
      </c>
      <c r="B2630" s="1">
        <v>46459</v>
      </c>
      <c r="C2630" s="1" t="s">
        <v>58</v>
      </c>
      <c r="D2630" t="s">
        <v>27</v>
      </c>
      <c r="E2630">
        <v>18</v>
      </c>
      <c r="F2630" t="s">
        <v>23</v>
      </c>
      <c r="G2630">
        <v>164</v>
      </c>
      <c r="H2630">
        <v>7</v>
      </c>
      <c r="I2630" s="2">
        <f>IFERROR(Table2[[#This Row],[Defects]]/Table2[[#This Row],[Units Produced]],"")</f>
        <v>4.2682926829268296E-2</v>
      </c>
      <c r="J2630">
        <v>19.57</v>
      </c>
      <c r="K2630" s="4">
        <f>IFERROR(Table2[[#This Row],[Units Produced]]/Table2[[#This Row],[Production Time Hours]],"")</f>
        <v>8.3801737353091461</v>
      </c>
      <c r="L2630">
        <v>47.54</v>
      </c>
      <c r="M2630">
        <v>28.19</v>
      </c>
      <c r="N2630">
        <v>392.39</v>
      </c>
      <c r="O2630">
        <v>4</v>
      </c>
      <c r="P2630">
        <v>4.46</v>
      </c>
      <c r="Q2630">
        <v>2.99</v>
      </c>
      <c r="R2630">
        <v>1.71</v>
      </c>
      <c r="S2630">
        <v>3.1E-2</v>
      </c>
      <c r="T2630">
        <v>0.85</v>
      </c>
      <c r="U2630">
        <v>0</v>
      </c>
      <c r="V2630">
        <v>23.3</v>
      </c>
      <c r="W2630">
        <v>33</v>
      </c>
    </row>
    <row r="2631" spans="1:23" ht="16.5" x14ac:dyDescent="0.3">
      <c r="A2631" s="3">
        <v>2630</v>
      </c>
      <c r="B2631" s="1">
        <v>46460</v>
      </c>
      <c r="C2631" s="1" t="s">
        <v>58</v>
      </c>
      <c r="D2631" t="s">
        <v>26</v>
      </c>
      <c r="E2631">
        <v>14</v>
      </c>
      <c r="F2631" t="s">
        <v>21</v>
      </c>
      <c r="G2631">
        <v>89</v>
      </c>
      <c r="H2631">
        <v>8</v>
      </c>
      <c r="I2631" s="2">
        <f>IFERROR(Table2[[#This Row],[Defects]]/Table2[[#This Row],[Units Produced]],"")</f>
        <v>8.98876404494382E-2</v>
      </c>
      <c r="J2631">
        <v>13.75</v>
      </c>
      <c r="K2631" s="4">
        <f>IFERROR(Table2[[#This Row],[Units Produced]]/Table2[[#This Row],[Production Time Hours]],"")</f>
        <v>6.4727272727272727</v>
      </c>
      <c r="L2631">
        <v>21.49</v>
      </c>
      <c r="M2631">
        <v>28.68</v>
      </c>
      <c r="N2631">
        <v>322.16000000000003</v>
      </c>
      <c r="O2631">
        <v>1</v>
      </c>
      <c r="P2631">
        <v>4.95</v>
      </c>
      <c r="R2631">
        <v>1.93</v>
      </c>
      <c r="S2631">
        <v>1.7999999999999999E-2</v>
      </c>
      <c r="T2631">
        <v>0.57999999999999996</v>
      </c>
      <c r="U2631">
        <v>0</v>
      </c>
      <c r="V2631">
        <v>22.1</v>
      </c>
      <c r="W2631">
        <v>37.200000000000003</v>
      </c>
    </row>
    <row r="2632" spans="1:23" ht="16.5" x14ac:dyDescent="0.3">
      <c r="A2632" s="3">
        <v>2631</v>
      </c>
      <c r="B2632" s="1">
        <v>46461</v>
      </c>
      <c r="C2632" s="1" t="s">
        <v>58</v>
      </c>
      <c r="D2632" t="s">
        <v>26</v>
      </c>
      <c r="E2632">
        <v>15</v>
      </c>
      <c r="F2632" t="s">
        <v>21</v>
      </c>
      <c r="G2632">
        <v>166</v>
      </c>
      <c r="H2632">
        <v>0</v>
      </c>
      <c r="I2632" s="2">
        <f>IFERROR(Table2[[#This Row],[Defects]]/Table2[[#This Row],[Units Produced]],"")</f>
        <v>0</v>
      </c>
      <c r="J2632">
        <v>14.25</v>
      </c>
      <c r="K2632" s="4">
        <f>IFERROR(Table2[[#This Row],[Units Produced]]/Table2[[#This Row],[Production Time Hours]],"")</f>
        <v>11.649122807017545</v>
      </c>
      <c r="L2632">
        <v>19.45</v>
      </c>
      <c r="M2632">
        <v>21.28</v>
      </c>
      <c r="N2632">
        <v>324.05</v>
      </c>
      <c r="O2632">
        <v>2</v>
      </c>
      <c r="P2632">
        <v>4.82</v>
      </c>
      <c r="Q2632">
        <v>1.63</v>
      </c>
      <c r="R2632">
        <v>1.95</v>
      </c>
      <c r="S2632">
        <v>4.2000000000000003E-2</v>
      </c>
      <c r="T2632">
        <v>0.09</v>
      </c>
      <c r="U2632">
        <v>2</v>
      </c>
      <c r="V2632">
        <v>18.3</v>
      </c>
      <c r="W2632">
        <v>44.4</v>
      </c>
    </row>
    <row r="2633" spans="1:23" ht="16.5" x14ac:dyDescent="0.3">
      <c r="A2633" s="3">
        <v>2632</v>
      </c>
      <c r="B2633" s="1">
        <v>46462</v>
      </c>
      <c r="C2633" s="1" t="s">
        <v>58</v>
      </c>
      <c r="D2633" t="s">
        <v>20</v>
      </c>
      <c r="E2633">
        <v>2</v>
      </c>
      <c r="F2633" t="s">
        <v>23</v>
      </c>
      <c r="G2633">
        <v>156</v>
      </c>
      <c r="H2633">
        <v>2</v>
      </c>
      <c r="I2633" s="2">
        <f>IFERROR(Table2[[#This Row],[Defects]]/Table2[[#This Row],[Units Produced]],"")</f>
        <v>1.282051282051282E-2</v>
      </c>
      <c r="J2633">
        <v>1.84</v>
      </c>
      <c r="K2633" s="4">
        <f>IFERROR(Table2[[#This Row],[Units Produced]]/Table2[[#This Row],[Production Time Hours]],"")</f>
        <v>84.782608695652172</v>
      </c>
      <c r="L2633">
        <v>29.18</v>
      </c>
      <c r="M2633">
        <v>21.2</v>
      </c>
      <c r="N2633">
        <v>326.73</v>
      </c>
      <c r="O2633">
        <v>2</v>
      </c>
      <c r="P2633">
        <v>1.24</v>
      </c>
      <c r="Q2633">
        <v>1.1200000000000001</v>
      </c>
      <c r="R2633">
        <v>2.12</v>
      </c>
      <c r="S2633">
        <v>0.04</v>
      </c>
      <c r="T2633">
        <v>0.65</v>
      </c>
      <c r="U2633">
        <v>1</v>
      </c>
      <c r="V2633">
        <v>21.8</v>
      </c>
      <c r="W2633">
        <v>47.1</v>
      </c>
    </row>
    <row r="2634" spans="1:23" ht="16.5" x14ac:dyDescent="0.3">
      <c r="A2634" s="3">
        <v>2633</v>
      </c>
      <c r="B2634" s="1">
        <v>46463</v>
      </c>
      <c r="C2634" s="1" t="s">
        <v>58</v>
      </c>
      <c r="D2634" t="s">
        <v>22</v>
      </c>
      <c r="E2634">
        <v>7</v>
      </c>
      <c r="F2634" t="s">
        <v>23</v>
      </c>
      <c r="G2634">
        <v>172</v>
      </c>
      <c r="H2634">
        <v>9</v>
      </c>
      <c r="I2634" s="2">
        <f>IFERROR(Table2[[#This Row],[Defects]]/Table2[[#This Row],[Units Produced]],"")</f>
        <v>5.232558139534884E-2</v>
      </c>
      <c r="J2634">
        <v>13.21</v>
      </c>
      <c r="K2634" s="4">
        <f>IFERROR(Table2[[#This Row],[Units Produced]]/Table2[[#This Row],[Production Time Hours]],"")</f>
        <v>13.020439061317184</v>
      </c>
      <c r="L2634">
        <v>22.15</v>
      </c>
      <c r="M2634">
        <v>23.29</v>
      </c>
      <c r="N2634">
        <v>208.27</v>
      </c>
      <c r="O2634">
        <v>2</v>
      </c>
      <c r="P2634">
        <v>3.06</v>
      </c>
      <c r="Q2634">
        <v>2.2400000000000002</v>
      </c>
      <c r="R2634">
        <v>1.1200000000000001</v>
      </c>
      <c r="S2634">
        <v>3.9E-2</v>
      </c>
      <c r="U2634">
        <v>1</v>
      </c>
      <c r="V2634">
        <v>22.9</v>
      </c>
      <c r="W2634">
        <v>55.5</v>
      </c>
    </row>
    <row r="2635" spans="1:23" ht="16.5" x14ac:dyDescent="0.3">
      <c r="A2635" s="3">
        <v>2634</v>
      </c>
      <c r="B2635" s="1">
        <v>46464</v>
      </c>
      <c r="C2635" s="1" t="s">
        <v>58</v>
      </c>
      <c r="D2635" t="s">
        <v>24</v>
      </c>
      <c r="E2635">
        <v>9</v>
      </c>
      <c r="F2635" t="s">
        <v>21</v>
      </c>
      <c r="G2635">
        <v>105</v>
      </c>
      <c r="H2635">
        <v>7</v>
      </c>
      <c r="I2635" s="2">
        <f>IFERROR(Table2[[#This Row],[Defects]]/Table2[[#This Row],[Units Produced]],"")</f>
        <v>6.6666666666666666E-2</v>
      </c>
      <c r="J2635">
        <v>13.14</v>
      </c>
      <c r="K2635" s="4">
        <f>IFERROR(Table2[[#This Row],[Units Produced]]/Table2[[#This Row],[Production Time Hours]],"")</f>
        <v>7.9908675799086755</v>
      </c>
      <c r="L2635">
        <v>22.78</v>
      </c>
      <c r="M2635">
        <v>24.55</v>
      </c>
      <c r="N2635">
        <v>450.29</v>
      </c>
      <c r="O2635">
        <v>1</v>
      </c>
      <c r="P2635">
        <v>1.78</v>
      </c>
      <c r="R2635">
        <v>2.08</v>
      </c>
      <c r="S2635">
        <v>1.2999999999999999E-2</v>
      </c>
      <c r="T2635">
        <v>0.79</v>
      </c>
      <c r="U2635">
        <v>1</v>
      </c>
      <c r="V2635">
        <v>19.399999999999999</v>
      </c>
      <c r="W2635">
        <v>52</v>
      </c>
    </row>
    <row r="2636" spans="1:23" ht="16.5" x14ac:dyDescent="0.3">
      <c r="A2636" s="3">
        <v>2635</v>
      </c>
      <c r="B2636" s="1">
        <v>46465</v>
      </c>
      <c r="C2636" s="1" t="s">
        <v>58</v>
      </c>
      <c r="D2636" t="s">
        <v>24</v>
      </c>
      <c r="E2636">
        <v>9</v>
      </c>
      <c r="F2636" t="s">
        <v>23</v>
      </c>
      <c r="G2636">
        <v>66</v>
      </c>
      <c r="H2636">
        <v>3</v>
      </c>
      <c r="I2636" s="2">
        <f>IFERROR(Table2[[#This Row],[Defects]]/Table2[[#This Row],[Units Produced]],"")</f>
        <v>4.5454545454545456E-2</v>
      </c>
      <c r="J2636">
        <v>13.86</v>
      </c>
      <c r="K2636" s="4">
        <f>IFERROR(Table2[[#This Row],[Units Produced]]/Table2[[#This Row],[Production Time Hours]],"")</f>
        <v>4.7619047619047619</v>
      </c>
      <c r="L2636">
        <v>19.920000000000002</v>
      </c>
      <c r="M2636">
        <v>15.82</v>
      </c>
      <c r="N2636">
        <v>347.1</v>
      </c>
      <c r="O2636">
        <v>4</v>
      </c>
      <c r="R2636">
        <v>1.5</v>
      </c>
      <c r="S2636">
        <v>0.04</v>
      </c>
      <c r="T2636">
        <v>0.46</v>
      </c>
      <c r="U2636">
        <v>2</v>
      </c>
      <c r="V2636">
        <v>24.9</v>
      </c>
      <c r="W2636">
        <v>54.5</v>
      </c>
    </row>
    <row r="2637" spans="1:23" ht="16.5" x14ac:dyDescent="0.3">
      <c r="A2637" s="3">
        <v>2636</v>
      </c>
      <c r="B2637" s="1">
        <v>46466</v>
      </c>
      <c r="C2637" s="1" t="s">
        <v>58</v>
      </c>
      <c r="D2637" t="s">
        <v>27</v>
      </c>
      <c r="E2637">
        <v>20</v>
      </c>
      <c r="F2637" t="s">
        <v>23</v>
      </c>
      <c r="G2637">
        <v>66</v>
      </c>
      <c r="I2637" s="2">
        <f>IFERROR(Table2[[#This Row],[Defects]]/Table2[[#This Row],[Units Produced]],"")</f>
        <v>0</v>
      </c>
      <c r="J2637">
        <v>6.16</v>
      </c>
      <c r="K2637" s="4">
        <f>IFERROR(Table2[[#This Row],[Units Produced]]/Table2[[#This Row],[Production Time Hours]],"")</f>
        <v>10.714285714285714</v>
      </c>
      <c r="L2637">
        <v>36.85</v>
      </c>
      <c r="M2637">
        <v>16.02</v>
      </c>
      <c r="N2637">
        <v>373.12</v>
      </c>
      <c r="O2637">
        <v>2</v>
      </c>
      <c r="P2637">
        <v>1</v>
      </c>
      <c r="Q2637">
        <v>0.56999999999999995</v>
      </c>
      <c r="R2637">
        <v>2.42</v>
      </c>
      <c r="S2637">
        <v>2.5999999999999999E-2</v>
      </c>
      <c r="T2637">
        <v>0.15</v>
      </c>
      <c r="U2637">
        <v>0</v>
      </c>
      <c r="V2637">
        <v>23.3</v>
      </c>
      <c r="W2637">
        <v>33.6</v>
      </c>
    </row>
    <row r="2638" spans="1:23" ht="16.5" x14ac:dyDescent="0.3">
      <c r="A2638" s="3">
        <v>2637</v>
      </c>
      <c r="B2638" s="1">
        <v>46467</v>
      </c>
      <c r="C2638" s="1" t="s">
        <v>58</v>
      </c>
      <c r="D2638" t="s">
        <v>26</v>
      </c>
      <c r="E2638">
        <v>13</v>
      </c>
      <c r="F2638" t="s">
        <v>25</v>
      </c>
      <c r="G2638">
        <v>65</v>
      </c>
      <c r="I2638" s="2">
        <f>IFERROR(Table2[[#This Row],[Defects]]/Table2[[#This Row],[Units Produced]],"")</f>
        <v>0</v>
      </c>
      <c r="J2638">
        <v>9.9</v>
      </c>
      <c r="K2638" s="4">
        <f>IFERROR(Table2[[#This Row],[Units Produced]]/Table2[[#This Row],[Production Time Hours]],"")</f>
        <v>6.5656565656565657</v>
      </c>
      <c r="L2638">
        <v>39.369999999999997</v>
      </c>
      <c r="M2638">
        <v>18.760000000000002</v>
      </c>
      <c r="N2638">
        <v>301.06</v>
      </c>
      <c r="O2638">
        <v>4</v>
      </c>
      <c r="P2638">
        <v>1.38</v>
      </c>
      <c r="Q2638">
        <v>1.95</v>
      </c>
      <c r="R2638">
        <v>0.83</v>
      </c>
      <c r="S2638">
        <v>1.9E-2</v>
      </c>
      <c r="T2638">
        <v>1.61</v>
      </c>
      <c r="U2638">
        <v>1</v>
      </c>
      <c r="V2638">
        <v>18.899999999999999</v>
      </c>
      <c r="W2638">
        <v>55.4</v>
      </c>
    </row>
    <row r="2639" spans="1:23" ht="16.5" x14ac:dyDescent="0.3">
      <c r="A2639" s="3">
        <v>2638</v>
      </c>
      <c r="B2639" s="1">
        <v>46468</v>
      </c>
      <c r="C2639" s="1" t="s">
        <v>58</v>
      </c>
      <c r="D2639" t="s">
        <v>27</v>
      </c>
      <c r="E2639">
        <v>18</v>
      </c>
      <c r="F2639" t="s">
        <v>23</v>
      </c>
      <c r="G2639">
        <v>77</v>
      </c>
      <c r="H2639">
        <v>6</v>
      </c>
      <c r="I2639" s="2">
        <f>IFERROR(Table2[[#This Row],[Defects]]/Table2[[#This Row],[Units Produced]],"")</f>
        <v>7.792207792207792E-2</v>
      </c>
      <c r="J2639">
        <v>22.83</v>
      </c>
      <c r="K2639" s="4">
        <f>IFERROR(Table2[[#This Row],[Units Produced]]/Table2[[#This Row],[Production Time Hours]],"")</f>
        <v>3.37275514673675</v>
      </c>
      <c r="L2639">
        <v>13.96</v>
      </c>
      <c r="M2639">
        <v>21.48</v>
      </c>
      <c r="N2639">
        <v>158.62</v>
      </c>
      <c r="O2639">
        <v>1</v>
      </c>
      <c r="P2639">
        <v>4.8499999999999996</v>
      </c>
      <c r="Q2639">
        <v>0.7</v>
      </c>
      <c r="R2639">
        <v>2.4700000000000002</v>
      </c>
      <c r="S2639">
        <v>2.8000000000000001E-2</v>
      </c>
      <c r="T2639">
        <v>0.44</v>
      </c>
      <c r="U2639">
        <v>0</v>
      </c>
      <c r="V2639">
        <v>21</v>
      </c>
      <c r="W2639">
        <v>37.4</v>
      </c>
    </row>
    <row r="2640" spans="1:23" ht="16.5" x14ac:dyDescent="0.3">
      <c r="A2640" s="3">
        <v>2639</v>
      </c>
      <c r="B2640" s="1">
        <v>46469</v>
      </c>
      <c r="C2640" s="1" t="s">
        <v>58</v>
      </c>
      <c r="D2640" t="s">
        <v>20</v>
      </c>
      <c r="E2640">
        <v>1</v>
      </c>
      <c r="F2640" t="s">
        <v>21</v>
      </c>
      <c r="G2640">
        <v>192</v>
      </c>
      <c r="H2640">
        <v>1</v>
      </c>
      <c r="I2640" s="2">
        <f>IFERROR(Table2[[#This Row],[Defects]]/Table2[[#This Row],[Units Produced]],"")</f>
        <v>5.208333333333333E-3</v>
      </c>
      <c r="J2640">
        <v>20.6</v>
      </c>
      <c r="K2640" s="4">
        <f>IFERROR(Table2[[#This Row],[Units Produced]]/Table2[[#This Row],[Production Time Hours]],"")</f>
        <v>9.3203883495145625</v>
      </c>
      <c r="L2640">
        <v>41.95</v>
      </c>
      <c r="M2640">
        <v>24.82</v>
      </c>
      <c r="N2640">
        <v>163.99</v>
      </c>
      <c r="O2640">
        <v>2</v>
      </c>
      <c r="P2640">
        <v>3.04</v>
      </c>
      <c r="Q2640">
        <v>2.95</v>
      </c>
      <c r="R2640">
        <v>0.68</v>
      </c>
      <c r="S2640">
        <v>2.1999999999999999E-2</v>
      </c>
      <c r="T2640">
        <v>1.71</v>
      </c>
      <c r="U2640">
        <v>0</v>
      </c>
      <c r="V2640">
        <v>21.2</v>
      </c>
      <c r="W2640">
        <v>53.3</v>
      </c>
    </row>
    <row r="2641" spans="1:23" ht="16.5" x14ac:dyDescent="0.3">
      <c r="A2641" s="3">
        <v>2640</v>
      </c>
      <c r="B2641" s="1">
        <v>46470</v>
      </c>
      <c r="C2641" s="1" t="s">
        <v>58</v>
      </c>
      <c r="D2641" t="s">
        <v>27</v>
      </c>
      <c r="E2641">
        <v>17</v>
      </c>
      <c r="F2641" t="s">
        <v>23</v>
      </c>
      <c r="G2641">
        <v>170</v>
      </c>
      <c r="H2641">
        <v>9</v>
      </c>
      <c r="I2641" s="2">
        <f>IFERROR(Table2[[#This Row],[Defects]]/Table2[[#This Row],[Units Produced]],"")</f>
        <v>5.2941176470588235E-2</v>
      </c>
      <c r="J2641">
        <v>11.43</v>
      </c>
      <c r="K2641" s="4">
        <f>IFERROR(Table2[[#This Row],[Units Produced]]/Table2[[#This Row],[Production Time Hours]],"")</f>
        <v>14.873140857392826</v>
      </c>
      <c r="L2641">
        <v>20.72</v>
      </c>
      <c r="M2641">
        <v>17.940000000000001</v>
      </c>
      <c r="N2641">
        <v>284.04000000000002</v>
      </c>
      <c r="O2641">
        <v>1</v>
      </c>
      <c r="P2641">
        <v>1</v>
      </c>
      <c r="Q2641">
        <v>1.68</v>
      </c>
      <c r="R2641">
        <v>1.7</v>
      </c>
      <c r="S2641">
        <v>4.4999999999999998E-2</v>
      </c>
      <c r="T2641">
        <v>0.74</v>
      </c>
      <c r="U2641">
        <v>1</v>
      </c>
      <c r="V2641">
        <v>21.9</v>
      </c>
      <c r="W2641">
        <v>46.4</v>
      </c>
    </row>
    <row r="2642" spans="1:23" ht="16.5" x14ac:dyDescent="0.3">
      <c r="A2642" s="3">
        <v>2641</v>
      </c>
      <c r="B2642" s="1">
        <v>46471</v>
      </c>
      <c r="C2642" s="1" t="s">
        <v>58</v>
      </c>
      <c r="D2642" t="s">
        <v>22</v>
      </c>
      <c r="E2642">
        <v>7</v>
      </c>
      <c r="F2642" t="s">
        <v>23</v>
      </c>
      <c r="G2642">
        <v>152</v>
      </c>
      <c r="H2642">
        <v>7</v>
      </c>
      <c r="I2642" s="2">
        <f>IFERROR(Table2[[#This Row],[Defects]]/Table2[[#This Row],[Units Produced]],"")</f>
        <v>4.6052631578947366E-2</v>
      </c>
      <c r="J2642">
        <v>10.62</v>
      </c>
      <c r="K2642" s="4">
        <f>IFERROR(Table2[[#This Row],[Units Produced]]/Table2[[#This Row],[Production Time Hours]],"")</f>
        <v>14.312617702448213</v>
      </c>
      <c r="L2642">
        <v>15.28</v>
      </c>
      <c r="M2642">
        <v>19.579999999999998</v>
      </c>
      <c r="N2642">
        <v>448.45</v>
      </c>
      <c r="O2642">
        <v>3</v>
      </c>
      <c r="P2642">
        <v>1.97</v>
      </c>
      <c r="Q2642">
        <v>1.29</v>
      </c>
      <c r="R2642">
        <v>1.86</v>
      </c>
      <c r="S2642">
        <v>3.1E-2</v>
      </c>
      <c r="T2642">
        <v>1.86</v>
      </c>
      <c r="U2642">
        <v>2</v>
      </c>
      <c r="V2642">
        <v>18.5</v>
      </c>
      <c r="W2642">
        <v>52.3</v>
      </c>
    </row>
    <row r="2643" spans="1:23" ht="16.5" x14ac:dyDescent="0.3">
      <c r="A2643" s="3">
        <v>2642</v>
      </c>
      <c r="B2643" s="1">
        <v>46472</v>
      </c>
      <c r="C2643" s="1" t="s">
        <v>58</v>
      </c>
      <c r="D2643" t="s">
        <v>26</v>
      </c>
      <c r="E2643">
        <v>14</v>
      </c>
      <c r="F2643" t="s">
        <v>25</v>
      </c>
      <c r="G2643">
        <v>199</v>
      </c>
      <c r="H2643">
        <v>6</v>
      </c>
      <c r="I2643" s="2">
        <f>IFERROR(Table2[[#This Row],[Defects]]/Table2[[#This Row],[Units Produced]],"")</f>
        <v>3.015075376884422E-2</v>
      </c>
      <c r="J2643">
        <v>19.02</v>
      </c>
      <c r="K2643" s="4">
        <f>IFERROR(Table2[[#This Row],[Units Produced]]/Table2[[#This Row],[Production Time Hours]],"")</f>
        <v>10.462670872765511</v>
      </c>
      <c r="L2643">
        <v>28.27</v>
      </c>
      <c r="M2643">
        <v>21.11</v>
      </c>
      <c r="N2643">
        <v>148.46</v>
      </c>
      <c r="O2643">
        <v>2</v>
      </c>
      <c r="P2643">
        <v>1.79</v>
      </c>
      <c r="Q2643">
        <v>1.94</v>
      </c>
      <c r="R2643">
        <v>2.2999999999999998</v>
      </c>
      <c r="S2643">
        <v>3.7999999999999999E-2</v>
      </c>
      <c r="T2643">
        <v>1.98</v>
      </c>
      <c r="U2643">
        <v>2</v>
      </c>
      <c r="V2643">
        <v>19.100000000000001</v>
      </c>
      <c r="W2643">
        <v>54.8</v>
      </c>
    </row>
    <row r="2644" spans="1:23" ht="16.5" x14ac:dyDescent="0.3">
      <c r="A2644" s="3">
        <v>2643</v>
      </c>
      <c r="B2644" s="1">
        <v>46473</v>
      </c>
      <c r="C2644" s="1" t="s">
        <v>58</v>
      </c>
      <c r="D2644" t="s">
        <v>24</v>
      </c>
      <c r="E2644">
        <v>12</v>
      </c>
      <c r="F2644" t="s">
        <v>25</v>
      </c>
      <c r="G2644">
        <v>107</v>
      </c>
      <c r="H2644">
        <v>6</v>
      </c>
      <c r="I2644" s="2">
        <f>IFERROR(Table2[[#This Row],[Defects]]/Table2[[#This Row],[Units Produced]],"")</f>
        <v>5.6074766355140186E-2</v>
      </c>
      <c r="J2644">
        <v>10.16</v>
      </c>
      <c r="K2644" s="4">
        <f>IFERROR(Table2[[#This Row],[Units Produced]]/Table2[[#This Row],[Production Time Hours]],"")</f>
        <v>10.531496062992126</v>
      </c>
      <c r="L2644">
        <v>34.549999999999997</v>
      </c>
      <c r="M2644">
        <v>19.190000000000001</v>
      </c>
      <c r="N2644">
        <v>301.12</v>
      </c>
      <c r="O2644">
        <v>2</v>
      </c>
      <c r="P2644">
        <v>1.1599999999999999</v>
      </c>
      <c r="R2644">
        <v>2.02</v>
      </c>
      <c r="S2644">
        <v>1.2999999999999999E-2</v>
      </c>
      <c r="T2644">
        <v>1.1100000000000001</v>
      </c>
      <c r="U2644">
        <v>1</v>
      </c>
      <c r="V2644">
        <v>23.9</v>
      </c>
      <c r="W2644">
        <v>50.9</v>
      </c>
    </row>
    <row r="2645" spans="1:23" ht="16.5" x14ac:dyDescent="0.3">
      <c r="A2645" s="3">
        <v>2644</v>
      </c>
      <c r="B2645" s="1">
        <v>46474</v>
      </c>
      <c r="C2645" s="1" t="s">
        <v>58</v>
      </c>
      <c r="D2645" t="s">
        <v>24</v>
      </c>
      <c r="E2645">
        <v>11</v>
      </c>
      <c r="F2645" t="s">
        <v>21</v>
      </c>
      <c r="G2645">
        <v>198</v>
      </c>
      <c r="H2645">
        <v>8</v>
      </c>
      <c r="I2645" s="2">
        <f>IFERROR(Table2[[#This Row],[Defects]]/Table2[[#This Row],[Units Produced]],"")</f>
        <v>4.0404040404040407E-2</v>
      </c>
      <c r="J2645">
        <v>14.81</v>
      </c>
      <c r="K2645" s="4">
        <f>IFERROR(Table2[[#This Row],[Units Produced]]/Table2[[#This Row],[Production Time Hours]],"")</f>
        <v>13.369345037137069</v>
      </c>
      <c r="L2645">
        <v>38.86</v>
      </c>
      <c r="M2645">
        <v>20.78</v>
      </c>
      <c r="N2645">
        <v>115.89</v>
      </c>
      <c r="O2645">
        <v>4</v>
      </c>
      <c r="P2645">
        <v>0.3</v>
      </c>
      <c r="Q2645">
        <v>2.75</v>
      </c>
      <c r="R2645">
        <v>0.69</v>
      </c>
      <c r="S2645">
        <v>2.3E-2</v>
      </c>
      <c r="T2645">
        <v>1.06</v>
      </c>
      <c r="U2645">
        <v>0</v>
      </c>
      <c r="V2645">
        <v>20</v>
      </c>
      <c r="W2645">
        <v>59.9</v>
      </c>
    </row>
    <row r="2646" spans="1:23" ht="16.5" x14ac:dyDescent="0.3">
      <c r="A2646" s="3">
        <v>2645</v>
      </c>
      <c r="B2646" s="1">
        <v>46475</v>
      </c>
      <c r="C2646" s="1" t="s">
        <v>58</v>
      </c>
      <c r="D2646" t="s">
        <v>24</v>
      </c>
      <c r="E2646">
        <v>10</v>
      </c>
      <c r="F2646" t="s">
        <v>23</v>
      </c>
      <c r="G2646">
        <v>124</v>
      </c>
      <c r="H2646">
        <v>3</v>
      </c>
      <c r="I2646" s="2">
        <f>IFERROR(Table2[[#This Row],[Defects]]/Table2[[#This Row],[Units Produced]],"")</f>
        <v>2.4193548387096774E-2</v>
      </c>
      <c r="J2646">
        <v>21.03</v>
      </c>
      <c r="K2646" s="4">
        <f>IFERROR(Table2[[#This Row],[Units Produced]]/Table2[[#This Row],[Production Time Hours]],"")</f>
        <v>5.8963385639562524</v>
      </c>
      <c r="L2646">
        <v>34.020000000000003</v>
      </c>
      <c r="M2646">
        <v>16.91</v>
      </c>
      <c r="N2646">
        <v>448.73</v>
      </c>
      <c r="O2646">
        <v>1</v>
      </c>
      <c r="P2646">
        <v>4.9000000000000004</v>
      </c>
      <c r="Q2646">
        <v>1.54</v>
      </c>
      <c r="R2646">
        <v>1.73</v>
      </c>
      <c r="S2646">
        <v>3.6999999999999998E-2</v>
      </c>
      <c r="T2646">
        <v>0.72</v>
      </c>
      <c r="U2646">
        <v>0</v>
      </c>
      <c r="V2646">
        <v>24.9</v>
      </c>
      <c r="W2646">
        <v>58.1</v>
      </c>
    </row>
    <row r="2647" spans="1:23" ht="16.5" x14ac:dyDescent="0.3">
      <c r="A2647" s="3">
        <v>2646</v>
      </c>
      <c r="B2647" s="1">
        <v>46476</v>
      </c>
      <c r="C2647" s="1" t="s">
        <v>58</v>
      </c>
      <c r="D2647" t="s">
        <v>27</v>
      </c>
      <c r="E2647">
        <v>20</v>
      </c>
      <c r="F2647" t="s">
        <v>23</v>
      </c>
      <c r="G2647">
        <v>85</v>
      </c>
      <c r="H2647">
        <v>9</v>
      </c>
      <c r="I2647" s="2">
        <f>IFERROR(Table2[[#This Row],[Defects]]/Table2[[#This Row],[Units Produced]],"")</f>
        <v>0.10588235294117647</v>
      </c>
      <c r="J2647">
        <v>5.44</v>
      </c>
      <c r="K2647" s="4">
        <f>IFERROR(Table2[[#This Row],[Units Produced]]/Table2[[#This Row],[Production Time Hours]],"")</f>
        <v>15.624999999999998</v>
      </c>
      <c r="L2647">
        <v>47.51</v>
      </c>
      <c r="M2647">
        <v>15.23</v>
      </c>
      <c r="N2647">
        <v>204.59</v>
      </c>
      <c r="O2647">
        <v>3</v>
      </c>
      <c r="P2647">
        <v>1.86</v>
      </c>
      <c r="Q2647">
        <v>2.27</v>
      </c>
      <c r="R2647">
        <v>1.9</v>
      </c>
      <c r="S2647">
        <v>2.1000000000000001E-2</v>
      </c>
      <c r="T2647">
        <v>1.8</v>
      </c>
      <c r="U2647">
        <v>0</v>
      </c>
      <c r="V2647">
        <v>19.2</v>
      </c>
      <c r="W2647">
        <v>39.799999999999997</v>
      </c>
    </row>
    <row r="2648" spans="1:23" ht="16.5" x14ac:dyDescent="0.3">
      <c r="A2648" s="3">
        <v>2647</v>
      </c>
      <c r="B2648" s="1">
        <v>46477</v>
      </c>
      <c r="C2648" s="1" t="s">
        <v>58</v>
      </c>
      <c r="D2648" t="s">
        <v>24</v>
      </c>
      <c r="E2648">
        <v>11</v>
      </c>
      <c r="F2648" t="s">
        <v>25</v>
      </c>
      <c r="G2648">
        <v>197</v>
      </c>
      <c r="H2648">
        <v>7</v>
      </c>
      <c r="I2648" s="2">
        <f>IFERROR(Table2[[#This Row],[Defects]]/Table2[[#This Row],[Units Produced]],"")</f>
        <v>3.553299492385787E-2</v>
      </c>
      <c r="J2648">
        <v>18.059999999999999</v>
      </c>
      <c r="K2648" s="4">
        <f>IFERROR(Table2[[#This Row],[Units Produced]]/Table2[[#This Row],[Production Time Hours]],"")</f>
        <v>10.908084163898119</v>
      </c>
      <c r="L2648">
        <v>10.82</v>
      </c>
      <c r="M2648">
        <v>17.96</v>
      </c>
      <c r="N2648">
        <v>240.53</v>
      </c>
      <c r="O2648">
        <v>1</v>
      </c>
      <c r="P2648">
        <v>2.73</v>
      </c>
      <c r="Q2648">
        <v>2.95</v>
      </c>
      <c r="R2648">
        <v>0.91</v>
      </c>
      <c r="S2648">
        <v>3.3000000000000002E-2</v>
      </c>
      <c r="U2648">
        <v>0</v>
      </c>
      <c r="V2648">
        <v>18.600000000000001</v>
      </c>
      <c r="W2648">
        <v>48.5</v>
      </c>
    </row>
    <row r="2649" spans="1:23" ht="16.5" x14ac:dyDescent="0.3">
      <c r="A2649" s="3">
        <v>2648</v>
      </c>
      <c r="B2649" s="1">
        <v>46478</v>
      </c>
      <c r="C2649" s="1" t="s">
        <v>59</v>
      </c>
      <c r="D2649" t="s">
        <v>26</v>
      </c>
      <c r="E2649">
        <v>14</v>
      </c>
      <c r="F2649" t="s">
        <v>23</v>
      </c>
      <c r="G2649">
        <v>119</v>
      </c>
      <c r="H2649">
        <v>9</v>
      </c>
      <c r="I2649" s="2">
        <f>IFERROR(Table2[[#This Row],[Defects]]/Table2[[#This Row],[Units Produced]],"")</f>
        <v>7.5630252100840331E-2</v>
      </c>
      <c r="J2649">
        <v>23.94</v>
      </c>
      <c r="K2649" s="4">
        <f>IFERROR(Table2[[#This Row],[Units Produced]]/Table2[[#This Row],[Production Time Hours]],"")</f>
        <v>4.9707602339181287</v>
      </c>
      <c r="L2649">
        <v>46.46</v>
      </c>
      <c r="M2649">
        <v>19.09</v>
      </c>
      <c r="N2649">
        <v>165.66</v>
      </c>
      <c r="O2649">
        <v>3</v>
      </c>
      <c r="P2649">
        <v>2.02</v>
      </c>
      <c r="Q2649">
        <v>1.9</v>
      </c>
      <c r="R2649">
        <v>1.82</v>
      </c>
      <c r="S2649">
        <v>2.1000000000000001E-2</v>
      </c>
      <c r="T2649">
        <v>1.18</v>
      </c>
      <c r="U2649">
        <v>0</v>
      </c>
      <c r="V2649">
        <v>18</v>
      </c>
      <c r="W2649">
        <v>56</v>
      </c>
    </row>
    <row r="2650" spans="1:23" ht="16.5" x14ac:dyDescent="0.3">
      <c r="A2650" s="3">
        <v>2649</v>
      </c>
      <c r="B2650" s="1">
        <v>46479</v>
      </c>
      <c r="C2650" s="1" t="s">
        <v>59</v>
      </c>
      <c r="D2650" t="s">
        <v>20</v>
      </c>
      <c r="E2650">
        <v>1</v>
      </c>
      <c r="F2650" t="s">
        <v>23</v>
      </c>
      <c r="G2650">
        <v>164</v>
      </c>
      <c r="H2650">
        <v>8</v>
      </c>
      <c r="I2650" s="2">
        <f>IFERROR(Table2[[#This Row],[Defects]]/Table2[[#This Row],[Units Produced]],"")</f>
        <v>4.878048780487805E-2</v>
      </c>
      <c r="J2650">
        <v>1.88</v>
      </c>
      <c r="K2650" s="4">
        <f>IFERROR(Table2[[#This Row],[Units Produced]]/Table2[[#This Row],[Production Time Hours]],"")</f>
        <v>87.2340425531915</v>
      </c>
      <c r="L2650">
        <v>39.33</v>
      </c>
      <c r="M2650">
        <v>26.85</v>
      </c>
      <c r="N2650">
        <v>225.49</v>
      </c>
      <c r="O2650">
        <v>2</v>
      </c>
      <c r="P2650">
        <v>3.55</v>
      </c>
      <c r="Q2650">
        <v>0.41</v>
      </c>
      <c r="R2650">
        <v>0.68</v>
      </c>
      <c r="S2650">
        <v>0.02</v>
      </c>
      <c r="T2650">
        <v>1.25</v>
      </c>
      <c r="U2650">
        <v>1</v>
      </c>
      <c r="V2650">
        <v>22.9</v>
      </c>
      <c r="W2650">
        <v>37.200000000000003</v>
      </c>
    </row>
    <row r="2651" spans="1:23" ht="16.5" x14ac:dyDescent="0.3">
      <c r="A2651" s="3">
        <v>2650</v>
      </c>
      <c r="B2651" s="1">
        <v>46480</v>
      </c>
      <c r="C2651" s="1" t="s">
        <v>59</v>
      </c>
      <c r="D2651" t="s">
        <v>27</v>
      </c>
      <c r="E2651">
        <v>20</v>
      </c>
      <c r="F2651" t="s">
        <v>23</v>
      </c>
      <c r="G2651">
        <v>178</v>
      </c>
      <c r="H2651">
        <v>4</v>
      </c>
      <c r="I2651" s="2">
        <f>IFERROR(Table2[[#This Row],[Defects]]/Table2[[#This Row],[Units Produced]],"")</f>
        <v>2.247191011235955E-2</v>
      </c>
      <c r="J2651">
        <v>1.68</v>
      </c>
      <c r="K2651" s="4">
        <f>IFERROR(Table2[[#This Row],[Units Produced]]/Table2[[#This Row],[Production Time Hours]],"")</f>
        <v>105.95238095238096</v>
      </c>
      <c r="L2651">
        <v>47.44</v>
      </c>
      <c r="M2651">
        <v>26.27</v>
      </c>
      <c r="N2651">
        <v>257.17</v>
      </c>
      <c r="O2651">
        <v>4</v>
      </c>
      <c r="P2651">
        <v>3.73</v>
      </c>
      <c r="Q2651">
        <v>2.99</v>
      </c>
      <c r="R2651">
        <v>0.78</v>
      </c>
      <c r="S2651">
        <v>1.9E-2</v>
      </c>
      <c r="T2651">
        <v>1.89</v>
      </c>
      <c r="U2651">
        <v>1</v>
      </c>
      <c r="V2651">
        <v>22.9</v>
      </c>
      <c r="W2651">
        <v>47</v>
      </c>
    </row>
    <row r="2652" spans="1:23" ht="16.5" x14ac:dyDescent="0.3">
      <c r="A2652" s="3">
        <v>2651</v>
      </c>
      <c r="B2652" s="1">
        <v>46481</v>
      </c>
      <c r="C2652" s="1" t="s">
        <v>59</v>
      </c>
      <c r="D2652" t="s">
        <v>27</v>
      </c>
      <c r="E2652">
        <v>18</v>
      </c>
      <c r="F2652" t="s">
        <v>21</v>
      </c>
      <c r="G2652">
        <v>66</v>
      </c>
      <c r="H2652">
        <v>9</v>
      </c>
      <c r="I2652" s="2">
        <f>IFERROR(Table2[[#This Row],[Defects]]/Table2[[#This Row],[Units Produced]],"")</f>
        <v>0.13636363636363635</v>
      </c>
      <c r="J2652">
        <v>17.04</v>
      </c>
      <c r="K2652" s="4">
        <f>IFERROR(Table2[[#This Row],[Units Produced]]/Table2[[#This Row],[Production Time Hours]],"")</f>
        <v>3.8732394366197185</v>
      </c>
      <c r="L2652">
        <v>19.97</v>
      </c>
      <c r="M2652">
        <v>25.89</v>
      </c>
      <c r="N2652">
        <v>163.94</v>
      </c>
      <c r="O2652">
        <v>1</v>
      </c>
      <c r="P2652">
        <v>4.5</v>
      </c>
      <c r="Q2652">
        <v>1.93</v>
      </c>
      <c r="R2652">
        <v>1.22</v>
      </c>
      <c r="S2652">
        <v>1.9E-2</v>
      </c>
      <c r="T2652">
        <v>0.85</v>
      </c>
      <c r="U2652">
        <v>0</v>
      </c>
      <c r="V2652">
        <v>18</v>
      </c>
      <c r="W2652">
        <v>49.1</v>
      </c>
    </row>
    <row r="2653" spans="1:23" ht="16.5" x14ac:dyDescent="0.3">
      <c r="A2653" s="3">
        <v>2652</v>
      </c>
      <c r="B2653" s="1">
        <v>46482</v>
      </c>
      <c r="C2653" s="1" t="s">
        <v>59</v>
      </c>
      <c r="D2653" t="s">
        <v>26</v>
      </c>
      <c r="E2653">
        <v>16</v>
      </c>
      <c r="F2653" t="s">
        <v>25</v>
      </c>
      <c r="G2653">
        <v>71</v>
      </c>
      <c r="H2653">
        <v>0</v>
      </c>
      <c r="I2653" s="2">
        <f>IFERROR(Table2[[#This Row],[Defects]]/Table2[[#This Row],[Units Produced]],"")</f>
        <v>0</v>
      </c>
      <c r="J2653">
        <v>11.21</v>
      </c>
      <c r="K2653" s="4">
        <f>IFERROR(Table2[[#This Row],[Units Produced]]/Table2[[#This Row],[Production Time Hours]],"")</f>
        <v>6.3336306868867078</v>
      </c>
      <c r="L2653">
        <v>17.61</v>
      </c>
      <c r="M2653">
        <v>29.41</v>
      </c>
      <c r="N2653">
        <v>212.73</v>
      </c>
      <c r="O2653">
        <v>4</v>
      </c>
      <c r="P2653">
        <v>1.6</v>
      </c>
      <c r="Q2653">
        <v>2.97</v>
      </c>
      <c r="R2653">
        <v>0.89</v>
      </c>
      <c r="S2653">
        <v>0.04</v>
      </c>
      <c r="T2653">
        <v>0.53</v>
      </c>
      <c r="U2653">
        <v>0</v>
      </c>
      <c r="V2653">
        <v>22</v>
      </c>
      <c r="W2653">
        <v>31</v>
      </c>
    </row>
    <row r="2654" spans="1:23" ht="16.5" x14ac:dyDescent="0.3">
      <c r="A2654" s="3">
        <v>2653</v>
      </c>
      <c r="B2654" s="1">
        <v>46483</v>
      </c>
      <c r="C2654" s="1" t="s">
        <v>59</v>
      </c>
      <c r="D2654" t="s">
        <v>22</v>
      </c>
      <c r="E2654">
        <v>6</v>
      </c>
      <c r="F2654" t="s">
        <v>21</v>
      </c>
      <c r="G2654">
        <v>55</v>
      </c>
      <c r="H2654">
        <v>2</v>
      </c>
      <c r="I2654" s="2">
        <f>IFERROR(Table2[[#This Row],[Defects]]/Table2[[#This Row],[Units Produced]],"")</f>
        <v>3.6363636363636362E-2</v>
      </c>
      <c r="J2654">
        <v>5.21</v>
      </c>
      <c r="K2654" s="4">
        <f>IFERROR(Table2[[#This Row],[Units Produced]]/Table2[[#This Row],[Production Time Hours]],"")</f>
        <v>10.556621880998081</v>
      </c>
      <c r="L2654">
        <v>49.87</v>
      </c>
      <c r="M2654">
        <v>21.14</v>
      </c>
      <c r="N2654">
        <v>373.83</v>
      </c>
      <c r="O2654">
        <v>1</v>
      </c>
      <c r="P2654">
        <v>4.9000000000000004</v>
      </c>
      <c r="Q2654">
        <v>1.57</v>
      </c>
      <c r="R2654">
        <v>0.51</v>
      </c>
      <c r="S2654">
        <v>1.0999999999999999E-2</v>
      </c>
      <c r="T2654">
        <v>0.73</v>
      </c>
      <c r="U2654">
        <v>2</v>
      </c>
      <c r="V2654">
        <v>24.5</v>
      </c>
      <c r="W2654">
        <v>52.8</v>
      </c>
    </row>
    <row r="2655" spans="1:23" ht="16.5" x14ac:dyDescent="0.3">
      <c r="A2655" s="3">
        <v>2654</v>
      </c>
      <c r="B2655" s="1">
        <v>46484</v>
      </c>
      <c r="C2655" s="1" t="s">
        <v>59</v>
      </c>
      <c r="D2655" t="s">
        <v>22</v>
      </c>
      <c r="E2655">
        <v>7</v>
      </c>
      <c r="F2655" t="s">
        <v>21</v>
      </c>
      <c r="G2655">
        <v>132</v>
      </c>
      <c r="H2655">
        <v>3</v>
      </c>
      <c r="I2655" s="2">
        <f>IFERROR(Table2[[#This Row],[Defects]]/Table2[[#This Row],[Units Produced]],"")</f>
        <v>2.2727272727272728E-2</v>
      </c>
      <c r="J2655">
        <v>12.91</v>
      </c>
      <c r="K2655" s="4">
        <f>IFERROR(Table2[[#This Row],[Units Produced]]/Table2[[#This Row],[Production Time Hours]],"")</f>
        <v>10.224632068164214</v>
      </c>
      <c r="L2655">
        <v>27.82</v>
      </c>
      <c r="M2655">
        <v>16.57</v>
      </c>
      <c r="N2655">
        <v>446.9</v>
      </c>
      <c r="O2655">
        <v>3</v>
      </c>
      <c r="P2655">
        <v>3.98</v>
      </c>
      <c r="Q2655">
        <v>0.15</v>
      </c>
      <c r="R2655">
        <v>1.74</v>
      </c>
      <c r="S2655">
        <v>0.02</v>
      </c>
      <c r="T2655">
        <v>1.4</v>
      </c>
      <c r="U2655">
        <v>2</v>
      </c>
      <c r="V2655">
        <v>19.100000000000001</v>
      </c>
      <c r="W2655">
        <v>59</v>
      </c>
    </row>
    <row r="2656" spans="1:23" ht="16.5" x14ac:dyDescent="0.3">
      <c r="A2656" s="3">
        <v>2655</v>
      </c>
      <c r="B2656" s="1">
        <v>46485</v>
      </c>
      <c r="C2656" s="1" t="s">
        <v>59</v>
      </c>
      <c r="D2656" t="s">
        <v>20</v>
      </c>
      <c r="E2656">
        <v>4</v>
      </c>
      <c r="F2656" t="s">
        <v>21</v>
      </c>
      <c r="G2656">
        <v>143</v>
      </c>
      <c r="H2656">
        <v>3</v>
      </c>
      <c r="I2656" s="2">
        <f>IFERROR(Table2[[#This Row],[Defects]]/Table2[[#This Row],[Units Produced]],"")</f>
        <v>2.097902097902098E-2</v>
      </c>
      <c r="J2656">
        <v>21.5</v>
      </c>
      <c r="K2656" s="4">
        <f>IFERROR(Table2[[#This Row],[Units Produced]]/Table2[[#This Row],[Production Time Hours]],"")</f>
        <v>6.6511627906976747</v>
      </c>
      <c r="L2656">
        <v>20.92</v>
      </c>
      <c r="M2656">
        <v>27.28</v>
      </c>
      <c r="N2656">
        <v>359.21</v>
      </c>
      <c r="O2656">
        <v>4</v>
      </c>
      <c r="P2656">
        <v>0.95</v>
      </c>
      <c r="Q2656">
        <v>2.78</v>
      </c>
      <c r="R2656">
        <v>1.43</v>
      </c>
      <c r="S2656">
        <v>4.5999999999999999E-2</v>
      </c>
      <c r="T2656">
        <v>0.46</v>
      </c>
      <c r="U2656">
        <v>1</v>
      </c>
      <c r="V2656">
        <v>20.100000000000001</v>
      </c>
      <c r="W2656">
        <v>36</v>
      </c>
    </row>
    <row r="2657" spans="1:23" ht="16.5" x14ac:dyDescent="0.3">
      <c r="A2657" s="3">
        <v>2656</v>
      </c>
      <c r="B2657" s="1">
        <v>46486</v>
      </c>
      <c r="C2657" s="1" t="s">
        <v>59</v>
      </c>
      <c r="D2657" t="s">
        <v>26</v>
      </c>
      <c r="E2657">
        <v>16</v>
      </c>
      <c r="F2657" t="s">
        <v>23</v>
      </c>
      <c r="G2657">
        <v>159</v>
      </c>
      <c r="H2657">
        <v>4</v>
      </c>
      <c r="I2657" s="2">
        <f>IFERROR(Table2[[#This Row],[Defects]]/Table2[[#This Row],[Units Produced]],"")</f>
        <v>2.5157232704402517E-2</v>
      </c>
      <c r="J2657">
        <v>13.02</v>
      </c>
      <c r="K2657" s="4">
        <f>IFERROR(Table2[[#This Row],[Units Produced]]/Table2[[#This Row],[Production Time Hours]],"")</f>
        <v>12.211981566820278</v>
      </c>
      <c r="L2657">
        <v>41.69</v>
      </c>
      <c r="M2657">
        <v>23.75</v>
      </c>
      <c r="N2657">
        <v>485.1</v>
      </c>
      <c r="O2657">
        <v>2</v>
      </c>
      <c r="P2657">
        <v>2.5099999999999998</v>
      </c>
      <c r="Q2657">
        <v>2.66</v>
      </c>
      <c r="R2657">
        <v>0.95</v>
      </c>
      <c r="S2657">
        <v>2.3E-2</v>
      </c>
      <c r="U2657">
        <v>0</v>
      </c>
      <c r="V2657">
        <v>18</v>
      </c>
      <c r="W2657">
        <v>31.6</v>
      </c>
    </row>
    <row r="2658" spans="1:23" ht="16.5" x14ac:dyDescent="0.3">
      <c r="A2658" s="3">
        <v>2657</v>
      </c>
      <c r="B2658" s="1">
        <v>46487</v>
      </c>
      <c r="C2658" s="1" t="s">
        <v>59</v>
      </c>
      <c r="D2658" t="s">
        <v>20</v>
      </c>
      <c r="E2658">
        <v>2</v>
      </c>
      <c r="F2658" t="s">
        <v>21</v>
      </c>
      <c r="G2658">
        <v>78</v>
      </c>
      <c r="H2658">
        <v>2</v>
      </c>
      <c r="I2658" s="2">
        <f>IFERROR(Table2[[#This Row],[Defects]]/Table2[[#This Row],[Units Produced]],"")</f>
        <v>2.564102564102564E-2</v>
      </c>
      <c r="J2658">
        <v>22.62</v>
      </c>
      <c r="K2658" s="4">
        <f>IFERROR(Table2[[#This Row],[Units Produced]]/Table2[[#This Row],[Production Time Hours]],"")</f>
        <v>3.4482758620689653</v>
      </c>
      <c r="L2658">
        <v>31.48</v>
      </c>
      <c r="M2658">
        <v>30</v>
      </c>
      <c r="N2658">
        <v>198.33</v>
      </c>
      <c r="O2658">
        <v>1</v>
      </c>
      <c r="P2658">
        <v>1.7</v>
      </c>
      <c r="Q2658">
        <v>1.46</v>
      </c>
      <c r="R2658">
        <v>0.92</v>
      </c>
      <c r="S2658">
        <v>2.5000000000000001E-2</v>
      </c>
      <c r="T2658">
        <v>0.09</v>
      </c>
      <c r="U2658">
        <v>1</v>
      </c>
      <c r="V2658">
        <v>24.9</v>
      </c>
      <c r="W2658">
        <v>32.700000000000003</v>
      </c>
    </row>
    <row r="2659" spans="1:23" ht="16.5" x14ac:dyDescent="0.3">
      <c r="A2659" s="3">
        <v>2658</v>
      </c>
      <c r="B2659" s="1">
        <v>46488</v>
      </c>
      <c r="C2659" s="1" t="s">
        <v>59</v>
      </c>
      <c r="D2659" t="s">
        <v>22</v>
      </c>
      <c r="E2659">
        <v>8</v>
      </c>
      <c r="F2659" t="s">
        <v>21</v>
      </c>
      <c r="G2659">
        <v>161</v>
      </c>
      <c r="H2659">
        <v>2</v>
      </c>
      <c r="I2659" s="2">
        <f>IFERROR(Table2[[#This Row],[Defects]]/Table2[[#This Row],[Units Produced]],"")</f>
        <v>1.2422360248447204E-2</v>
      </c>
      <c r="J2659">
        <v>14.1</v>
      </c>
      <c r="K2659" s="4">
        <f>IFERROR(Table2[[#This Row],[Units Produced]]/Table2[[#This Row],[Production Time Hours]],"")</f>
        <v>11.418439716312058</v>
      </c>
      <c r="L2659">
        <v>34.799999999999997</v>
      </c>
      <c r="M2659">
        <v>20.09</v>
      </c>
      <c r="N2659">
        <v>244.61</v>
      </c>
      <c r="O2659">
        <v>4</v>
      </c>
      <c r="P2659">
        <v>2.56</v>
      </c>
      <c r="Q2659">
        <v>1.04</v>
      </c>
      <c r="R2659">
        <v>1.69</v>
      </c>
      <c r="S2659">
        <v>4.2000000000000003E-2</v>
      </c>
      <c r="T2659">
        <v>1.22</v>
      </c>
      <c r="U2659">
        <v>0</v>
      </c>
      <c r="V2659">
        <v>19.5</v>
      </c>
      <c r="W2659">
        <v>48</v>
      </c>
    </row>
    <row r="2660" spans="1:23" ht="16.5" x14ac:dyDescent="0.3">
      <c r="A2660" s="3">
        <v>2659</v>
      </c>
      <c r="B2660" s="1">
        <v>46489</v>
      </c>
      <c r="C2660" s="1" t="s">
        <v>59</v>
      </c>
      <c r="D2660" t="s">
        <v>24</v>
      </c>
      <c r="E2660">
        <v>12</v>
      </c>
      <c r="F2660" t="s">
        <v>23</v>
      </c>
      <c r="G2660">
        <v>125</v>
      </c>
      <c r="H2660">
        <v>1</v>
      </c>
      <c r="I2660" s="2">
        <f>IFERROR(Table2[[#This Row],[Defects]]/Table2[[#This Row],[Units Produced]],"")</f>
        <v>8.0000000000000002E-3</v>
      </c>
      <c r="J2660">
        <v>5.28</v>
      </c>
      <c r="K2660" s="4">
        <f>IFERROR(Table2[[#This Row],[Units Produced]]/Table2[[#This Row],[Production Time Hours]],"")</f>
        <v>23.674242424242422</v>
      </c>
      <c r="L2660">
        <v>12.19</v>
      </c>
      <c r="M2660">
        <v>28.11</v>
      </c>
      <c r="N2660">
        <v>231.62</v>
      </c>
      <c r="O2660">
        <v>2</v>
      </c>
      <c r="P2660">
        <v>1.55</v>
      </c>
      <c r="Q2660">
        <v>0.44</v>
      </c>
      <c r="R2660">
        <v>0.72</v>
      </c>
      <c r="S2660">
        <v>3.7999999999999999E-2</v>
      </c>
      <c r="T2660">
        <v>0.99</v>
      </c>
      <c r="U2660">
        <v>1</v>
      </c>
      <c r="V2660">
        <v>18.399999999999999</v>
      </c>
      <c r="W2660">
        <v>37.700000000000003</v>
      </c>
    </row>
    <row r="2661" spans="1:23" ht="16.5" x14ac:dyDescent="0.3">
      <c r="A2661" s="3">
        <v>2660</v>
      </c>
      <c r="B2661" s="1">
        <v>46490</v>
      </c>
      <c r="C2661" s="1" t="s">
        <v>59</v>
      </c>
      <c r="D2661" t="s">
        <v>27</v>
      </c>
      <c r="E2661">
        <v>17</v>
      </c>
      <c r="F2661" t="s">
        <v>23</v>
      </c>
      <c r="G2661">
        <v>170</v>
      </c>
      <c r="H2661">
        <v>8</v>
      </c>
      <c r="I2661" s="2">
        <f>IFERROR(Table2[[#This Row],[Defects]]/Table2[[#This Row],[Units Produced]],"")</f>
        <v>4.7058823529411764E-2</v>
      </c>
      <c r="J2661">
        <v>20.29</v>
      </c>
      <c r="K2661" s="4">
        <f>IFERROR(Table2[[#This Row],[Units Produced]]/Table2[[#This Row],[Production Time Hours]],"")</f>
        <v>8.3785115820601277</v>
      </c>
      <c r="L2661">
        <v>36.619999999999997</v>
      </c>
      <c r="M2661">
        <v>27.9</v>
      </c>
      <c r="N2661">
        <v>312.07</v>
      </c>
      <c r="O2661">
        <v>3</v>
      </c>
      <c r="P2661">
        <v>1.21</v>
      </c>
      <c r="Q2661">
        <v>2.79</v>
      </c>
      <c r="R2661">
        <v>1</v>
      </c>
      <c r="S2661">
        <v>1.0999999999999999E-2</v>
      </c>
      <c r="T2661">
        <v>0.93</v>
      </c>
      <c r="U2661">
        <v>2</v>
      </c>
      <c r="V2661">
        <v>21</v>
      </c>
      <c r="W2661">
        <v>45.3</v>
      </c>
    </row>
    <row r="2662" spans="1:23" ht="16.5" x14ac:dyDescent="0.3">
      <c r="A2662" s="3">
        <v>2661</v>
      </c>
      <c r="B2662" s="1">
        <v>46491</v>
      </c>
      <c r="C2662" s="1" t="s">
        <v>59</v>
      </c>
      <c r="D2662" t="s">
        <v>24</v>
      </c>
      <c r="E2662">
        <v>9</v>
      </c>
      <c r="F2662" t="s">
        <v>25</v>
      </c>
      <c r="G2662">
        <v>64</v>
      </c>
      <c r="H2662">
        <v>2</v>
      </c>
      <c r="I2662" s="2">
        <f>IFERROR(Table2[[#This Row],[Defects]]/Table2[[#This Row],[Units Produced]],"")</f>
        <v>3.125E-2</v>
      </c>
      <c r="J2662">
        <v>9.74</v>
      </c>
      <c r="K2662" s="4">
        <f>IFERROR(Table2[[#This Row],[Units Produced]]/Table2[[#This Row],[Production Time Hours]],"")</f>
        <v>6.5708418891170428</v>
      </c>
      <c r="L2662">
        <v>37.659999999999997</v>
      </c>
      <c r="M2662">
        <v>29.75</v>
      </c>
      <c r="N2662">
        <v>385.19</v>
      </c>
      <c r="O2662">
        <v>3</v>
      </c>
      <c r="P2662">
        <v>3.71</v>
      </c>
      <c r="R2662">
        <v>0.57999999999999996</v>
      </c>
      <c r="S2662">
        <v>1.4E-2</v>
      </c>
      <c r="T2662">
        <v>0.45</v>
      </c>
      <c r="U2662">
        <v>1</v>
      </c>
      <c r="V2662">
        <v>18.3</v>
      </c>
      <c r="W2662">
        <v>43.4</v>
      </c>
    </row>
    <row r="2663" spans="1:23" ht="16.5" x14ac:dyDescent="0.3">
      <c r="A2663" s="3">
        <v>2662</v>
      </c>
      <c r="B2663" s="1">
        <v>46492</v>
      </c>
      <c r="C2663" s="1" t="s">
        <v>59</v>
      </c>
      <c r="D2663" t="s">
        <v>22</v>
      </c>
      <c r="E2663">
        <v>8</v>
      </c>
      <c r="F2663" t="s">
        <v>23</v>
      </c>
      <c r="G2663">
        <v>79</v>
      </c>
      <c r="H2663">
        <v>1</v>
      </c>
      <c r="I2663" s="2">
        <f>IFERROR(Table2[[#This Row],[Defects]]/Table2[[#This Row],[Units Produced]],"")</f>
        <v>1.2658227848101266E-2</v>
      </c>
      <c r="J2663">
        <v>14.88</v>
      </c>
      <c r="K2663" s="4">
        <f>IFERROR(Table2[[#This Row],[Units Produced]]/Table2[[#This Row],[Production Time Hours]],"")</f>
        <v>5.3091397849462361</v>
      </c>
      <c r="L2663">
        <v>15.49</v>
      </c>
      <c r="M2663">
        <v>29.76</v>
      </c>
      <c r="N2663">
        <v>184.73</v>
      </c>
      <c r="O2663">
        <v>4</v>
      </c>
      <c r="P2663">
        <v>2.58</v>
      </c>
      <c r="Q2663">
        <v>2.35</v>
      </c>
      <c r="R2663">
        <v>2.0299999999999998</v>
      </c>
      <c r="S2663">
        <v>2.7E-2</v>
      </c>
      <c r="T2663">
        <v>1.42</v>
      </c>
      <c r="U2663">
        <v>1</v>
      </c>
      <c r="V2663">
        <v>19.3</v>
      </c>
      <c r="W2663">
        <v>59.9</v>
      </c>
    </row>
    <row r="2664" spans="1:23" ht="16.5" x14ac:dyDescent="0.3">
      <c r="A2664" s="3">
        <v>2663</v>
      </c>
      <c r="B2664" s="1">
        <v>46493</v>
      </c>
      <c r="C2664" s="1" t="s">
        <v>59</v>
      </c>
      <c r="D2664" t="s">
        <v>20</v>
      </c>
      <c r="E2664">
        <v>3</v>
      </c>
      <c r="F2664" t="s">
        <v>23</v>
      </c>
      <c r="G2664">
        <v>198</v>
      </c>
      <c r="H2664">
        <v>3</v>
      </c>
      <c r="I2664" s="2">
        <f>IFERROR(Table2[[#This Row],[Defects]]/Table2[[#This Row],[Units Produced]],"")</f>
        <v>1.5151515151515152E-2</v>
      </c>
      <c r="J2664">
        <v>10.039999999999999</v>
      </c>
      <c r="K2664" s="4">
        <f>IFERROR(Table2[[#This Row],[Units Produced]]/Table2[[#This Row],[Production Time Hours]],"")</f>
        <v>19.721115537848608</v>
      </c>
      <c r="L2664">
        <v>39.78</v>
      </c>
      <c r="M2664">
        <v>29.88</v>
      </c>
      <c r="N2664">
        <v>429.73</v>
      </c>
      <c r="O2664">
        <v>4</v>
      </c>
      <c r="P2664">
        <v>2.75</v>
      </c>
      <c r="Q2664">
        <v>1.85</v>
      </c>
      <c r="R2664">
        <v>2.4500000000000002</v>
      </c>
      <c r="S2664">
        <v>0.03</v>
      </c>
      <c r="T2664">
        <v>1.81</v>
      </c>
      <c r="U2664">
        <v>1</v>
      </c>
      <c r="V2664">
        <v>20.3</v>
      </c>
      <c r="W2664">
        <v>49.3</v>
      </c>
    </row>
    <row r="2665" spans="1:23" ht="16.5" x14ac:dyDescent="0.3">
      <c r="A2665" s="3">
        <v>2664</v>
      </c>
      <c r="B2665" s="1">
        <v>46494</v>
      </c>
      <c r="C2665" s="1" t="s">
        <v>59</v>
      </c>
      <c r="D2665" t="s">
        <v>22</v>
      </c>
      <c r="E2665">
        <v>8</v>
      </c>
      <c r="F2665" t="s">
        <v>21</v>
      </c>
      <c r="G2665">
        <v>141</v>
      </c>
      <c r="H2665">
        <v>7</v>
      </c>
      <c r="I2665" s="2">
        <f>IFERROR(Table2[[#This Row],[Defects]]/Table2[[#This Row],[Units Produced]],"")</f>
        <v>4.9645390070921988E-2</v>
      </c>
      <c r="J2665">
        <v>10.77</v>
      </c>
      <c r="K2665" s="4">
        <f>IFERROR(Table2[[#This Row],[Units Produced]]/Table2[[#This Row],[Production Time Hours]],"")</f>
        <v>13.091922005571032</v>
      </c>
      <c r="L2665">
        <v>12.79</v>
      </c>
      <c r="M2665">
        <v>28.71</v>
      </c>
      <c r="N2665">
        <v>235.52</v>
      </c>
      <c r="O2665">
        <v>4</v>
      </c>
      <c r="Q2665">
        <v>0.35</v>
      </c>
      <c r="R2665">
        <v>1.03</v>
      </c>
      <c r="S2665">
        <v>1.7000000000000001E-2</v>
      </c>
      <c r="T2665">
        <v>0.62</v>
      </c>
      <c r="U2665">
        <v>1</v>
      </c>
      <c r="V2665">
        <v>21</v>
      </c>
      <c r="W2665">
        <v>51.5</v>
      </c>
    </row>
    <row r="2666" spans="1:23" ht="16.5" x14ac:dyDescent="0.3">
      <c r="A2666" s="3">
        <v>2665</v>
      </c>
      <c r="B2666" s="1">
        <v>46495</v>
      </c>
      <c r="C2666" s="1" t="s">
        <v>59</v>
      </c>
      <c r="D2666" t="s">
        <v>24</v>
      </c>
      <c r="E2666">
        <v>12</v>
      </c>
      <c r="F2666" t="s">
        <v>25</v>
      </c>
      <c r="G2666">
        <v>197</v>
      </c>
      <c r="H2666">
        <v>6</v>
      </c>
      <c r="I2666" s="2">
        <f>IFERROR(Table2[[#This Row],[Defects]]/Table2[[#This Row],[Units Produced]],"")</f>
        <v>3.0456852791878174E-2</v>
      </c>
      <c r="J2666">
        <v>4.99</v>
      </c>
      <c r="K2666" s="4">
        <f>IFERROR(Table2[[#This Row],[Units Produced]]/Table2[[#This Row],[Production Time Hours]],"")</f>
        <v>39.478957915831664</v>
      </c>
      <c r="L2666">
        <v>13.75</v>
      </c>
      <c r="M2666">
        <v>18.91</v>
      </c>
      <c r="N2666">
        <v>285.14999999999998</v>
      </c>
      <c r="O2666">
        <v>2</v>
      </c>
      <c r="P2666">
        <v>4.5599999999999996</v>
      </c>
      <c r="Q2666">
        <v>0.14000000000000001</v>
      </c>
      <c r="R2666">
        <v>1.43</v>
      </c>
      <c r="S2666">
        <v>0.02</v>
      </c>
      <c r="T2666">
        <v>1.97</v>
      </c>
      <c r="U2666">
        <v>1</v>
      </c>
      <c r="V2666">
        <v>20.7</v>
      </c>
      <c r="W2666">
        <v>39.1</v>
      </c>
    </row>
    <row r="2667" spans="1:23" ht="16.5" x14ac:dyDescent="0.3">
      <c r="A2667" s="3">
        <v>2666</v>
      </c>
      <c r="B2667" s="1">
        <v>46496</v>
      </c>
      <c r="C2667" s="1" t="s">
        <v>59</v>
      </c>
      <c r="D2667" t="s">
        <v>26</v>
      </c>
      <c r="E2667">
        <v>14</v>
      </c>
      <c r="F2667" t="s">
        <v>23</v>
      </c>
      <c r="G2667">
        <v>196</v>
      </c>
      <c r="H2667">
        <v>0</v>
      </c>
      <c r="I2667" s="2">
        <f>IFERROR(Table2[[#This Row],[Defects]]/Table2[[#This Row],[Units Produced]],"")</f>
        <v>0</v>
      </c>
      <c r="J2667">
        <v>15.39</v>
      </c>
      <c r="K2667" s="4">
        <f>IFERROR(Table2[[#This Row],[Units Produced]]/Table2[[#This Row],[Production Time Hours]],"")</f>
        <v>12.735542560103964</v>
      </c>
      <c r="L2667">
        <v>35.07</v>
      </c>
      <c r="M2667">
        <v>21.62</v>
      </c>
      <c r="N2667">
        <v>434.41</v>
      </c>
      <c r="O2667">
        <v>4</v>
      </c>
      <c r="P2667">
        <v>0.24</v>
      </c>
      <c r="Q2667">
        <v>1.1299999999999999</v>
      </c>
      <c r="R2667">
        <v>1.37</v>
      </c>
      <c r="S2667">
        <v>4.1000000000000002E-2</v>
      </c>
      <c r="T2667">
        <v>0.22</v>
      </c>
      <c r="U2667">
        <v>1</v>
      </c>
      <c r="V2667">
        <v>20.2</v>
      </c>
      <c r="W2667">
        <v>59.3</v>
      </c>
    </row>
    <row r="2668" spans="1:23" ht="16.5" x14ac:dyDescent="0.3">
      <c r="A2668" s="3">
        <v>2667</v>
      </c>
      <c r="B2668" s="1">
        <v>46497</v>
      </c>
      <c r="C2668" s="1" t="s">
        <v>59</v>
      </c>
      <c r="D2668" t="s">
        <v>26</v>
      </c>
      <c r="E2668">
        <v>14</v>
      </c>
      <c r="F2668" t="s">
        <v>25</v>
      </c>
      <c r="G2668">
        <v>174</v>
      </c>
      <c r="H2668">
        <v>6</v>
      </c>
      <c r="I2668" s="2">
        <f>IFERROR(Table2[[#This Row],[Defects]]/Table2[[#This Row],[Units Produced]],"")</f>
        <v>3.4482758620689655E-2</v>
      </c>
      <c r="J2668">
        <v>8.27</v>
      </c>
      <c r="K2668" s="4">
        <f>IFERROR(Table2[[#This Row],[Units Produced]]/Table2[[#This Row],[Production Time Hours]],"")</f>
        <v>21.039903264812576</v>
      </c>
      <c r="L2668">
        <v>47.8</v>
      </c>
      <c r="M2668">
        <v>29.56</v>
      </c>
      <c r="N2668">
        <v>231.14</v>
      </c>
      <c r="O2668">
        <v>1</v>
      </c>
      <c r="P2668">
        <v>3.92</v>
      </c>
      <c r="Q2668">
        <v>0.02</v>
      </c>
      <c r="R2668">
        <v>1.58</v>
      </c>
      <c r="S2668">
        <v>2.5999999999999999E-2</v>
      </c>
      <c r="T2668">
        <v>0.56000000000000005</v>
      </c>
      <c r="U2668">
        <v>1</v>
      </c>
      <c r="V2668">
        <v>20.6</v>
      </c>
      <c r="W2668">
        <v>54</v>
      </c>
    </row>
    <row r="2669" spans="1:23" ht="16.5" x14ac:dyDescent="0.3">
      <c r="A2669" s="3">
        <v>2668</v>
      </c>
      <c r="B2669" s="1">
        <v>46498</v>
      </c>
      <c r="C2669" s="1" t="s">
        <v>59</v>
      </c>
      <c r="D2669" t="s">
        <v>20</v>
      </c>
      <c r="E2669">
        <v>4</v>
      </c>
      <c r="F2669" t="s">
        <v>21</v>
      </c>
      <c r="G2669">
        <v>137</v>
      </c>
      <c r="H2669">
        <v>1</v>
      </c>
      <c r="I2669" s="2">
        <f>IFERROR(Table2[[#This Row],[Defects]]/Table2[[#This Row],[Units Produced]],"")</f>
        <v>7.2992700729927005E-3</v>
      </c>
      <c r="J2669">
        <v>9.07</v>
      </c>
      <c r="K2669" s="4">
        <f>IFERROR(Table2[[#This Row],[Units Produced]]/Table2[[#This Row],[Production Time Hours]],"")</f>
        <v>15.104740904079382</v>
      </c>
      <c r="L2669">
        <v>27.68</v>
      </c>
      <c r="M2669">
        <v>20.98</v>
      </c>
      <c r="N2669">
        <v>368.09</v>
      </c>
      <c r="O2669">
        <v>3</v>
      </c>
      <c r="P2669">
        <v>4.03</v>
      </c>
      <c r="Q2669">
        <v>0.63</v>
      </c>
      <c r="R2669">
        <v>1.25</v>
      </c>
      <c r="S2669">
        <v>4.2000000000000003E-2</v>
      </c>
      <c r="T2669">
        <v>0.56999999999999995</v>
      </c>
      <c r="U2669">
        <v>0</v>
      </c>
      <c r="V2669">
        <v>23.2</v>
      </c>
      <c r="W2669">
        <v>32.6</v>
      </c>
    </row>
    <row r="2670" spans="1:23" ht="16.5" x14ac:dyDescent="0.3">
      <c r="A2670" s="3">
        <v>2669</v>
      </c>
      <c r="B2670" s="1">
        <v>46499</v>
      </c>
      <c r="C2670" s="1" t="s">
        <v>59</v>
      </c>
      <c r="D2670" t="s">
        <v>20</v>
      </c>
      <c r="E2670">
        <v>4</v>
      </c>
      <c r="F2670" t="s">
        <v>25</v>
      </c>
      <c r="G2670">
        <v>60</v>
      </c>
      <c r="H2670">
        <v>7</v>
      </c>
      <c r="I2670" s="2">
        <f>IFERROR(Table2[[#This Row],[Defects]]/Table2[[#This Row],[Units Produced]],"")</f>
        <v>0.11666666666666667</v>
      </c>
      <c r="J2670">
        <v>5.46</v>
      </c>
      <c r="K2670" s="4">
        <f>IFERROR(Table2[[#This Row],[Units Produced]]/Table2[[#This Row],[Production Time Hours]],"")</f>
        <v>10.989010989010989</v>
      </c>
      <c r="L2670">
        <v>16.45</v>
      </c>
      <c r="M2670">
        <v>28.77</v>
      </c>
      <c r="N2670">
        <v>285.45</v>
      </c>
      <c r="O2670">
        <v>3</v>
      </c>
      <c r="P2670">
        <v>1.96</v>
      </c>
      <c r="Q2670">
        <v>2.75</v>
      </c>
      <c r="R2670">
        <v>0.76</v>
      </c>
      <c r="S2670">
        <v>0.04</v>
      </c>
      <c r="T2670">
        <v>1.36</v>
      </c>
      <c r="U2670">
        <v>0</v>
      </c>
      <c r="V2670">
        <v>24.9</v>
      </c>
      <c r="W2670">
        <v>60</v>
      </c>
    </row>
    <row r="2671" spans="1:23" ht="16.5" x14ac:dyDescent="0.3">
      <c r="A2671" s="3">
        <v>2670</v>
      </c>
      <c r="B2671" s="1">
        <v>46500</v>
      </c>
      <c r="C2671" s="1" t="s">
        <v>59</v>
      </c>
      <c r="D2671" t="s">
        <v>27</v>
      </c>
      <c r="E2671">
        <v>17</v>
      </c>
      <c r="F2671" t="s">
        <v>23</v>
      </c>
      <c r="G2671">
        <v>130</v>
      </c>
      <c r="I2671" s="2">
        <f>IFERROR(Table2[[#This Row],[Defects]]/Table2[[#This Row],[Units Produced]],"")</f>
        <v>0</v>
      </c>
      <c r="J2671">
        <v>8.8800000000000008</v>
      </c>
      <c r="K2671" s="4">
        <f>IFERROR(Table2[[#This Row],[Units Produced]]/Table2[[#This Row],[Production Time Hours]],"")</f>
        <v>14.639639639639638</v>
      </c>
      <c r="L2671">
        <v>39.82</v>
      </c>
      <c r="M2671">
        <v>26.35</v>
      </c>
      <c r="N2671">
        <v>209.38</v>
      </c>
      <c r="O2671">
        <v>3</v>
      </c>
      <c r="P2671">
        <v>0.34</v>
      </c>
      <c r="Q2671">
        <v>1.74</v>
      </c>
      <c r="R2671">
        <v>1</v>
      </c>
      <c r="S2671">
        <v>2.5000000000000001E-2</v>
      </c>
      <c r="T2671">
        <v>0.18</v>
      </c>
      <c r="U2671">
        <v>0</v>
      </c>
      <c r="V2671">
        <v>19.2</v>
      </c>
      <c r="W2671">
        <v>39.9</v>
      </c>
    </row>
    <row r="2672" spans="1:23" ht="16.5" x14ac:dyDescent="0.3">
      <c r="A2672" s="3">
        <v>2671</v>
      </c>
      <c r="B2672" s="1">
        <v>46501</v>
      </c>
      <c r="C2672" s="1" t="s">
        <v>59</v>
      </c>
      <c r="D2672" t="s">
        <v>24</v>
      </c>
      <c r="E2672">
        <v>11</v>
      </c>
      <c r="F2672" t="s">
        <v>23</v>
      </c>
      <c r="G2672">
        <v>89</v>
      </c>
      <c r="H2672">
        <v>2</v>
      </c>
      <c r="I2672" s="2">
        <f>IFERROR(Table2[[#This Row],[Defects]]/Table2[[#This Row],[Units Produced]],"")</f>
        <v>2.247191011235955E-2</v>
      </c>
      <c r="J2672">
        <v>19.89</v>
      </c>
      <c r="K2672" s="4">
        <f>IFERROR(Table2[[#This Row],[Units Produced]]/Table2[[#This Row],[Production Time Hours]],"")</f>
        <v>4.4746103569632982</v>
      </c>
      <c r="L2672">
        <v>33.590000000000003</v>
      </c>
      <c r="M2672">
        <v>27.99</v>
      </c>
      <c r="N2672">
        <v>279.14999999999998</v>
      </c>
      <c r="O2672">
        <v>2</v>
      </c>
      <c r="P2672">
        <v>3.91</v>
      </c>
      <c r="Q2672">
        <v>2.08</v>
      </c>
      <c r="R2672">
        <v>2.09</v>
      </c>
      <c r="S2672">
        <v>4.3999999999999997E-2</v>
      </c>
      <c r="T2672">
        <v>1.18</v>
      </c>
      <c r="U2672">
        <v>2</v>
      </c>
      <c r="V2672">
        <v>23</v>
      </c>
      <c r="W2672">
        <v>35.700000000000003</v>
      </c>
    </row>
    <row r="2673" spans="1:23" ht="16.5" x14ac:dyDescent="0.3">
      <c r="A2673" s="3">
        <v>2672</v>
      </c>
      <c r="B2673" s="1">
        <v>46502</v>
      </c>
      <c r="C2673" s="1" t="s">
        <v>59</v>
      </c>
      <c r="D2673" t="s">
        <v>20</v>
      </c>
      <c r="E2673">
        <v>4</v>
      </c>
      <c r="F2673" t="s">
        <v>21</v>
      </c>
      <c r="G2673">
        <v>109</v>
      </c>
      <c r="H2673">
        <v>9</v>
      </c>
      <c r="I2673" s="2">
        <f>IFERROR(Table2[[#This Row],[Defects]]/Table2[[#This Row],[Units Produced]],"")</f>
        <v>8.2568807339449546E-2</v>
      </c>
      <c r="J2673">
        <v>22.95</v>
      </c>
      <c r="K2673" s="4">
        <f>IFERROR(Table2[[#This Row],[Units Produced]]/Table2[[#This Row],[Production Time Hours]],"")</f>
        <v>4.7494553376906321</v>
      </c>
      <c r="L2673">
        <v>48.93</v>
      </c>
      <c r="M2673">
        <v>26.36</v>
      </c>
      <c r="N2673">
        <v>403.69</v>
      </c>
      <c r="O2673">
        <v>3</v>
      </c>
      <c r="P2673">
        <v>2.25</v>
      </c>
      <c r="Q2673">
        <v>2.34</v>
      </c>
      <c r="R2673">
        <v>1.7</v>
      </c>
      <c r="S2673">
        <v>3.5000000000000003E-2</v>
      </c>
      <c r="T2673">
        <v>1.86</v>
      </c>
      <c r="U2673">
        <v>1</v>
      </c>
      <c r="V2673">
        <v>23.1</v>
      </c>
      <c r="W2673">
        <v>37.6</v>
      </c>
    </row>
    <row r="2674" spans="1:23" ht="16.5" x14ac:dyDescent="0.3">
      <c r="A2674" s="3">
        <v>2673</v>
      </c>
      <c r="B2674" s="1">
        <v>46503</v>
      </c>
      <c r="C2674" s="1" t="s">
        <v>59</v>
      </c>
      <c r="D2674" t="s">
        <v>20</v>
      </c>
      <c r="E2674">
        <v>3</v>
      </c>
      <c r="F2674" t="s">
        <v>25</v>
      </c>
      <c r="G2674">
        <v>94</v>
      </c>
      <c r="H2674">
        <v>0</v>
      </c>
      <c r="I2674" s="2">
        <f>IFERROR(Table2[[#This Row],[Defects]]/Table2[[#This Row],[Units Produced]],"")</f>
        <v>0</v>
      </c>
      <c r="J2674">
        <v>11.11</v>
      </c>
      <c r="K2674" s="4">
        <f>IFERROR(Table2[[#This Row],[Units Produced]]/Table2[[#This Row],[Production Time Hours]],"")</f>
        <v>8.4608460846084608</v>
      </c>
      <c r="L2674">
        <v>15.59</v>
      </c>
      <c r="M2674">
        <v>20.73</v>
      </c>
      <c r="N2674">
        <v>367.22</v>
      </c>
      <c r="O2674">
        <v>3</v>
      </c>
      <c r="P2674">
        <v>3.1</v>
      </c>
      <c r="Q2674">
        <v>2.84</v>
      </c>
      <c r="R2674">
        <v>0.64</v>
      </c>
      <c r="S2674">
        <v>1.0999999999999999E-2</v>
      </c>
      <c r="T2674">
        <v>1.85</v>
      </c>
      <c r="U2674">
        <v>2</v>
      </c>
      <c r="V2674">
        <v>22.8</v>
      </c>
      <c r="W2674">
        <v>48.9</v>
      </c>
    </row>
    <row r="2675" spans="1:23" ht="16.5" x14ac:dyDescent="0.3">
      <c r="A2675" s="3">
        <v>2674</v>
      </c>
      <c r="B2675" s="1">
        <v>46504</v>
      </c>
      <c r="C2675" s="1" t="s">
        <v>59</v>
      </c>
      <c r="D2675" t="s">
        <v>24</v>
      </c>
      <c r="E2675">
        <v>9</v>
      </c>
      <c r="F2675" t="s">
        <v>21</v>
      </c>
      <c r="G2675">
        <v>151</v>
      </c>
      <c r="H2675">
        <v>6</v>
      </c>
      <c r="I2675" s="2">
        <f>IFERROR(Table2[[#This Row],[Defects]]/Table2[[#This Row],[Units Produced]],"")</f>
        <v>3.9735099337748346E-2</v>
      </c>
      <c r="J2675">
        <v>18.22</v>
      </c>
      <c r="K2675" s="4">
        <f>IFERROR(Table2[[#This Row],[Units Produced]]/Table2[[#This Row],[Production Time Hours]],"")</f>
        <v>8.2875960482985729</v>
      </c>
      <c r="L2675">
        <v>40.729999999999997</v>
      </c>
      <c r="M2675">
        <v>19.09</v>
      </c>
      <c r="N2675">
        <v>401.89</v>
      </c>
      <c r="O2675">
        <v>4</v>
      </c>
      <c r="P2675">
        <v>4.0199999999999996</v>
      </c>
      <c r="Q2675">
        <v>0.46</v>
      </c>
      <c r="R2675">
        <v>0.93</v>
      </c>
      <c r="S2675">
        <v>1.7999999999999999E-2</v>
      </c>
      <c r="T2675">
        <v>1.98</v>
      </c>
      <c r="U2675">
        <v>1</v>
      </c>
      <c r="V2675">
        <v>21.3</v>
      </c>
      <c r="W2675">
        <v>45.8</v>
      </c>
    </row>
    <row r="2676" spans="1:23" ht="16.5" x14ac:dyDescent="0.3">
      <c r="A2676" s="3">
        <v>2675</v>
      </c>
      <c r="B2676" s="1">
        <v>46505</v>
      </c>
      <c r="C2676" s="1" t="s">
        <v>59</v>
      </c>
      <c r="D2676" t="s">
        <v>27</v>
      </c>
      <c r="E2676">
        <v>18</v>
      </c>
      <c r="F2676" t="s">
        <v>25</v>
      </c>
      <c r="G2676">
        <v>64</v>
      </c>
      <c r="H2676">
        <v>2</v>
      </c>
      <c r="I2676" s="2">
        <f>IFERROR(Table2[[#This Row],[Defects]]/Table2[[#This Row],[Units Produced]],"")</f>
        <v>3.125E-2</v>
      </c>
      <c r="J2676">
        <v>21.92</v>
      </c>
      <c r="K2676" s="4">
        <f>IFERROR(Table2[[#This Row],[Units Produced]]/Table2[[#This Row],[Production Time Hours]],"")</f>
        <v>2.9197080291970803</v>
      </c>
      <c r="L2676">
        <v>20.45</v>
      </c>
      <c r="M2676">
        <v>25.55</v>
      </c>
      <c r="N2676">
        <v>225.46</v>
      </c>
      <c r="O2676">
        <v>1</v>
      </c>
      <c r="P2676">
        <v>0.83</v>
      </c>
      <c r="Q2676">
        <v>1.73</v>
      </c>
      <c r="R2676">
        <v>1.3</v>
      </c>
      <c r="S2676">
        <v>1.7999999999999999E-2</v>
      </c>
      <c r="T2676">
        <v>1.67</v>
      </c>
      <c r="U2676">
        <v>1</v>
      </c>
      <c r="V2676">
        <v>18.100000000000001</v>
      </c>
      <c r="W2676">
        <v>55.5</v>
      </c>
    </row>
    <row r="2677" spans="1:23" ht="16.5" x14ac:dyDescent="0.3">
      <c r="A2677" s="3">
        <v>2676</v>
      </c>
      <c r="B2677" s="1">
        <v>46506</v>
      </c>
      <c r="C2677" s="1" t="s">
        <v>59</v>
      </c>
      <c r="D2677" t="s">
        <v>27</v>
      </c>
      <c r="E2677">
        <v>18</v>
      </c>
      <c r="F2677" t="s">
        <v>23</v>
      </c>
      <c r="G2677">
        <v>62</v>
      </c>
      <c r="H2677">
        <v>6</v>
      </c>
      <c r="I2677" s="2">
        <f>IFERROR(Table2[[#This Row],[Defects]]/Table2[[#This Row],[Units Produced]],"")</f>
        <v>9.6774193548387094E-2</v>
      </c>
      <c r="J2677">
        <v>6.83</v>
      </c>
      <c r="K2677" s="4">
        <f>IFERROR(Table2[[#This Row],[Units Produced]]/Table2[[#This Row],[Production Time Hours]],"")</f>
        <v>9.0775988286969245</v>
      </c>
      <c r="L2677">
        <v>46.48</v>
      </c>
      <c r="M2677">
        <v>16.309999999999999</v>
      </c>
      <c r="N2677">
        <v>408.23</v>
      </c>
      <c r="O2677">
        <v>1</v>
      </c>
      <c r="P2677">
        <v>1.83</v>
      </c>
      <c r="Q2677">
        <v>1.17</v>
      </c>
      <c r="R2677">
        <v>1.79</v>
      </c>
      <c r="S2677">
        <v>0.01</v>
      </c>
      <c r="T2677">
        <v>0.53</v>
      </c>
      <c r="U2677">
        <v>1</v>
      </c>
      <c r="V2677">
        <v>19.8</v>
      </c>
      <c r="W2677">
        <v>33.299999999999997</v>
      </c>
    </row>
    <row r="2678" spans="1:23" ht="16.5" x14ac:dyDescent="0.3">
      <c r="A2678" s="3">
        <v>2677</v>
      </c>
      <c r="B2678" s="1">
        <v>46507</v>
      </c>
      <c r="C2678" s="1" t="s">
        <v>59</v>
      </c>
      <c r="D2678" t="s">
        <v>22</v>
      </c>
      <c r="E2678">
        <v>8</v>
      </c>
      <c r="F2678" t="s">
        <v>23</v>
      </c>
      <c r="G2678">
        <v>130</v>
      </c>
      <c r="I2678" s="2">
        <f>IFERROR(Table2[[#This Row],[Defects]]/Table2[[#This Row],[Units Produced]],"")</f>
        <v>0</v>
      </c>
      <c r="J2678">
        <v>4.07</v>
      </c>
      <c r="K2678" s="4">
        <f>IFERROR(Table2[[#This Row],[Units Produced]]/Table2[[#This Row],[Production Time Hours]],"")</f>
        <v>31.941031941031937</v>
      </c>
      <c r="L2678">
        <v>41.54</v>
      </c>
      <c r="M2678">
        <v>17.77</v>
      </c>
      <c r="N2678">
        <v>261.89</v>
      </c>
      <c r="O2678">
        <v>3</v>
      </c>
      <c r="Q2678">
        <v>1.1499999999999999</v>
      </c>
      <c r="R2678">
        <v>2.0699999999999998</v>
      </c>
      <c r="S2678">
        <v>3.7999999999999999E-2</v>
      </c>
      <c r="T2678">
        <v>0.33</v>
      </c>
      <c r="U2678">
        <v>0</v>
      </c>
      <c r="V2678">
        <v>18.5</v>
      </c>
      <c r="W2678">
        <v>46.8</v>
      </c>
    </row>
    <row r="2679" spans="1:23" ht="16.5" x14ac:dyDescent="0.3">
      <c r="A2679" s="3">
        <v>2678</v>
      </c>
      <c r="B2679" s="1">
        <v>46508</v>
      </c>
      <c r="C2679" s="1" t="s">
        <v>60</v>
      </c>
      <c r="D2679" t="s">
        <v>24</v>
      </c>
      <c r="E2679">
        <v>11</v>
      </c>
      <c r="F2679" t="s">
        <v>23</v>
      </c>
      <c r="G2679">
        <v>127</v>
      </c>
      <c r="H2679">
        <v>7</v>
      </c>
      <c r="I2679" s="2">
        <f>IFERROR(Table2[[#This Row],[Defects]]/Table2[[#This Row],[Units Produced]],"")</f>
        <v>5.5118110236220472E-2</v>
      </c>
      <c r="J2679">
        <v>6.6</v>
      </c>
      <c r="K2679" s="4">
        <f>IFERROR(Table2[[#This Row],[Units Produced]]/Table2[[#This Row],[Production Time Hours]],"")</f>
        <v>19.242424242424242</v>
      </c>
      <c r="L2679">
        <v>28.26</v>
      </c>
      <c r="M2679">
        <v>15.45</v>
      </c>
      <c r="N2679">
        <v>314.77</v>
      </c>
      <c r="O2679">
        <v>2</v>
      </c>
      <c r="P2679">
        <v>1.71</v>
      </c>
      <c r="R2679">
        <v>1.67</v>
      </c>
      <c r="S2679">
        <v>3.9E-2</v>
      </c>
      <c r="U2679">
        <v>1</v>
      </c>
      <c r="V2679">
        <v>22.4</v>
      </c>
      <c r="W2679">
        <v>56.3</v>
      </c>
    </row>
    <row r="2680" spans="1:23" ht="16.5" x14ac:dyDescent="0.3">
      <c r="A2680" s="3">
        <v>2679</v>
      </c>
      <c r="B2680" s="1">
        <v>46509</v>
      </c>
      <c r="C2680" s="1" t="s">
        <v>60</v>
      </c>
      <c r="D2680" t="s">
        <v>26</v>
      </c>
      <c r="E2680">
        <v>15</v>
      </c>
      <c r="F2680" t="s">
        <v>25</v>
      </c>
      <c r="G2680">
        <v>115</v>
      </c>
      <c r="H2680">
        <v>5</v>
      </c>
      <c r="I2680" s="2">
        <f>IFERROR(Table2[[#This Row],[Defects]]/Table2[[#This Row],[Units Produced]],"")</f>
        <v>4.3478260869565216E-2</v>
      </c>
      <c r="J2680">
        <v>21.48</v>
      </c>
      <c r="K2680" s="4">
        <f>IFERROR(Table2[[#This Row],[Units Produced]]/Table2[[#This Row],[Production Time Hours]],"")</f>
        <v>5.3538175046554937</v>
      </c>
      <c r="L2680">
        <v>11.79</v>
      </c>
      <c r="M2680">
        <v>19.25</v>
      </c>
      <c r="N2680">
        <v>451.44</v>
      </c>
      <c r="O2680">
        <v>3</v>
      </c>
      <c r="P2680">
        <v>1.85</v>
      </c>
      <c r="Q2680">
        <v>0.61</v>
      </c>
      <c r="R2680">
        <v>2.2999999999999998</v>
      </c>
      <c r="S2680">
        <v>4.2999999999999997E-2</v>
      </c>
      <c r="T2680">
        <v>0.66</v>
      </c>
      <c r="U2680">
        <v>0</v>
      </c>
      <c r="V2680">
        <v>23.4</v>
      </c>
      <c r="W2680">
        <v>53.8</v>
      </c>
    </row>
    <row r="2681" spans="1:23" ht="16.5" x14ac:dyDescent="0.3">
      <c r="A2681" s="3">
        <v>2680</v>
      </c>
      <c r="B2681" s="1">
        <v>46510</v>
      </c>
      <c r="C2681" s="1" t="s">
        <v>60</v>
      </c>
      <c r="D2681" t="s">
        <v>26</v>
      </c>
      <c r="E2681">
        <v>13</v>
      </c>
      <c r="F2681" t="s">
        <v>25</v>
      </c>
      <c r="G2681">
        <v>184</v>
      </c>
      <c r="H2681">
        <v>1</v>
      </c>
      <c r="I2681" s="2">
        <f>IFERROR(Table2[[#This Row],[Defects]]/Table2[[#This Row],[Units Produced]],"")</f>
        <v>5.434782608695652E-3</v>
      </c>
      <c r="J2681">
        <v>8.0399999999999991</v>
      </c>
      <c r="K2681" s="4">
        <f>IFERROR(Table2[[#This Row],[Units Produced]]/Table2[[#This Row],[Production Time Hours]],"")</f>
        <v>22.885572139303484</v>
      </c>
      <c r="L2681">
        <v>37.36</v>
      </c>
      <c r="M2681">
        <v>19.690000000000001</v>
      </c>
      <c r="N2681">
        <v>387.08</v>
      </c>
      <c r="O2681">
        <v>2</v>
      </c>
      <c r="P2681">
        <v>3.71</v>
      </c>
      <c r="Q2681">
        <v>1.9</v>
      </c>
      <c r="R2681">
        <v>2.11</v>
      </c>
      <c r="S2681">
        <v>2.9000000000000001E-2</v>
      </c>
      <c r="U2681">
        <v>0</v>
      </c>
      <c r="V2681">
        <v>20.399999999999999</v>
      </c>
      <c r="W2681">
        <v>40.9</v>
      </c>
    </row>
    <row r="2682" spans="1:23" ht="16.5" x14ac:dyDescent="0.3">
      <c r="A2682" s="3">
        <v>2681</v>
      </c>
      <c r="B2682" s="1">
        <v>46511</v>
      </c>
      <c r="C2682" s="1" t="s">
        <v>60</v>
      </c>
      <c r="D2682" t="s">
        <v>26</v>
      </c>
      <c r="E2682">
        <v>14</v>
      </c>
      <c r="F2682" t="s">
        <v>21</v>
      </c>
      <c r="G2682">
        <v>178</v>
      </c>
      <c r="H2682">
        <v>1</v>
      </c>
      <c r="I2682" s="2">
        <f>IFERROR(Table2[[#This Row],[Defects]]/Table2[[#This Row],[Units Produced]],"")</f>
        <v>5.6179775280898875E-3</v>
      </c>
      <c r="J2682">
        <v>13.09</v>
      </c>
      <c r="K2682" s="4">
        <f>IFERROR(Table2[[#This Row],[Units Produced]]/Table2[[#This Row],[Production Time Hours]],"")</f>
        <v>13.59816653934301</v>
      </c>
      <c r="L2682">
        <v>28.47</v>
      </c>
      <c r="M2682">
        <v>28.4</v>
      </c>
      <c r="N2682">
        <v>386.17</v>
      </c>
      <c r="O2682">
        <v>2</v>
      </c>
      <c r="P2682">
        <v>3.73</v>
      </c>
      <c r="Q2682">
        <v>1.0900000000000001</v>
      </c>
      <c r="R2682">
        <v>1.45</v>
      </c>
      <c r="S2682">
        <v>2.3E-2</v>
      </c>
      <c r="U2682">
        <v>0</v>
      </c>
      <c r="V2682">
        <v>20.9</v>
      </c>
      <c r="W2682">
        <v>51.1</v>
      </c>
    </row>
    <row r="2683" spans="1:23" ht="16.5" x14ac:dyDescent="0.3">
      <c r="A2683" s="3">
        <v>2682</v>
      </c>
      <c r="B2683" s="1">
        <v>46512</v>
      </c>
      <c r="C2683" s="1" t="s">
        <v>60</v>
      </c>
      <c r="D2683" t="s">
        <v>24</v>
      </c>
      <c r="E2683">
        <v>11</v>
      </c>
      <c r="F2683" t="s">
        <v>23</v>
      </c>
      <c r="G2683">
        <v>134</v>
      </c>
      <c r="H2683">
        <v>9</v>
      </c>
      <c r="I2683" s="2">
        <f>IFERROR(Table2[[#This Row],[Defects]]/Table2[[#This Row],[Units Produced]],"")</f>
        <v>6.7164179104477612E-2</v>
      </c>
      <c r="J2683">
        <v>23.19</v>
      </c>
      <c r="K2683" s="4">
        <f>IFERROR(Table2[[#This Row],[Units Produced]]/Table2[[#This Row],[Production Time Hours]],"")</f>
        <v>5.7783527382492448</v>
      </c>
      <c r="L2683">
        <v>41.92</v>
      </c>
      <c r="M2683">
        <v>26.42</v>
      </c>
      <c r="N2683">
        <v>299.79000000000002</v>
      </c>
      <c r="O2683">
        <v>4</v>
      </c>
      <c r="P2683">
        <v>3</v>
      </c>
      <c r="Q2683">
        <v>0.36</v>
      </c>
      <c r="R2683">
        <v>1.96</v>
      </c>
      <c r="S2683">
        <v>3.6999999999999998E-2</v>
      </c>
      <c r="T2683">
        <v>0.69</v>
      </c>
      <c r="U2683">
        <v>0</v>
      </c>
      <c r="V2683">
        <v>20.3</v>
      </c>
      <c r="W2683">
        <v>41.6</v>
      </c>
    </row>
    <row r="2684" spans="1:23" ht="16.5" x14ac:dyDescent="0.3">
      <c r="A2684" s="3">
        <v>2683</v>
      </c>
      <c r="B2684" s="1">
        <v>46513</v>
      </c>
      <c r="C2684" s="1" t="s">
        <v>60</v>
      </c>
      <c r="D2684" t="s">
        <v>24</v>
      </c>
      <c r="E2684">
        <v>11</v>
      </c>
      <c r="F2684" t="s">
        <v>25</v>
      </c>
      <c r="G2684">
        <v>169</v>
      </c>
      <c r="H2684">
        <v>8</v>
      </c>
      <c r="I2684" s="2">
        <f>IFERROR(Table2[[#This Row],[Defects]]/Table2[[#This Row],[Units Produced]],"")</f>
        <v>4.7337278106508875E-2</v>
      </c>
      <c r="J2684">
        <v>11.95</v>
      </c>
      <c r="K2684" s="4">
        <f>IFERROR(Table2[[#This Row],[Units Produced]]/Table2[[#This Row],[Production Time Hours]],"")</f>
        <v>14.142259414225942</v>
      </c>
      <c r="L2684">
        <v>39.619999999999997</v>
      </c>
      <c r="M2684">
        <v>25.29</v>
      </c>
      <c r="N2684">
        <v>331.93</v>
      </c>
      <c r="O2684">
        <v>3</v>
      </c>
      <c r="P2684">
        <v>2.06</v>
      </c>
      <c r="Q2684">
        <v>2.54</v>
      </c>
      <c r="R2684">
        <v>0.82</v>
      </c>
      <c r="S2684">
        <v>0.04</v>
      </c>
      <c r="T2684">
        <v>0.01</v>
      </c>
      <c r="U2684">
        <v>1</v>
      </c>
      <c r="V2684">
        <v>22.3</v>
      </c>
      <c r="W2684">
        <v>52.9</v>
      </c>
    </row>
    <row r="2685" spans="1:23" ht="16.5" x14ac:dyDescent="0.3">
      <c r="A2685" s="3">
        <v>2684</v>
      </c>
      <c r="B2685" s="1">
        <v>46514</v>
      </c>
      <c r="C2685" s="1" t="s">
        <v>60</v>
      </c>
      <c r="D2685" t="s">
        <v>27</v>
      </c>
      <c r="E2685">
        <v>20</v>
      </c>
      <c r="F2685" t="s">
        <v>21</v>
      </c>
      <c r="G2685">
        <v>102</v>
      </c>
      <c r="H2685">
        <v>0</v>
      </c>
      <c r="I2685" s="2">
        <f>IFERROR(Table2[[#This Row],[Defects]]/Table2[[#This Row],[Units Produced]],"")</f>
        <v>0</v>
      </c>
      <c r="J2685">
        <v>9.42</v>
      </c>
      <c r="K2685" s="4">
        <f>IFERROR(Table2[[#This Row],[Units Produced]]/Table2[[#This Row],[Production Time Hours]],"")</f>
        <v>10.828025477707007</v>
      </c>
      <c r="L2685">
        <v>39.93</v>
      </c>
      <c r="M2685">
        <v>26.95</v>
      </c>
      <c r="N2685">
        <v>401.83</v>
      </c>
      <c r="O2685">
        <v>2</v>
      </c>
      <c r="P2685">
        <v>1.94</v>
      </c>
      <c r="Q2685">
        <v>0.43</v>
      </c>
      <c r="R2685">
        <v>1.2</v>
      </c>
      <c r="S2685">
        <v>4.1000000000000002E-2</v>
      </c>
      <c r="T2685">
        <v>1.1499999999999999</v>
      </c>
      <c r="U2685">
        <v>0</v>
      </c>
      <c r="V2685">
        <v>19.3</v>
      </c>
      <c r="W2685">
        <v>33.6</v>
      </c>
    </row>
    <row r="2686" spans="1:23" ht="16.5" x14ac:dyDescent="0.3">
      <c r="A2686" s="3">
        <v>2685</v>
      </c>
      <c r="B2686" s="1">
        <v>46515</v>
      </c>
      <c r="C2686" s="1" t="s">
        <v>60</v>
      </c>
      <c r="D2686" t="s">
        <v>22</v>
      </c>
      <c r="E2686">
        <v>5</v>
      </c>
      <c r="F2686" t="s">
        <v>21</v>
      </c>
      <c r="G2686">
        <v>90</v>
      </c>
      <c r="I2686" s="2">
        <f>IFERROR(Table2[[#This Row],[Defects]]/Table2[[#This Row],[Units Produced]],"")</f>
        <v>0</v>
      </c>
      <c r="J2686">
        <v>22.22</v>
      </c>
      <c r="K2686" s="4">
        <f>IFERROR(Table2[[#This Row],[Units Produced]]/Table2[[#This Row],[Production Time Hours]],"")</f>
        <v>4.0504050405040504</v>
      </c>
      <c r="L2686">
        <v>16.86</v>
      </c>
      <c r="M2686">
        <v>24.57</v>
      </c>
      <c r="N2686">
        <v>101.63</v>
      </c>
      <c r="O2686">
        <v>4</v>
      </c>
      <c r="P2686">
        <v>1.46</v>
      </c>
      <c r="Q2686">
        <v>1.52</v>
      </c>
      <c r="R2686">
        <v>0.54</v>
      </c>
      <c r="S2686">
        <v>3.1E-2</v>
      </c>
      <c r="T2686">
        <v>1.93</v>
      </c>
      <c r="U2686">
        <v>1</v>
      </c>
      <c r="V2686">
        <v>25</v>
      </c>
      <c r="W2686">
        <v>38.5</v>
      </c>
    </row>
    <row r="2687" spans="1:23" ht="16.5" x14ac:dyDescent="0.3">
      <c r="A2687" s="3">
        <v>2686</v>
      </c>
      <c r="B2687" s="1">
        <v>46516</v>
      </c>
      <c r="C2687" s="1" t="s">
        <v>60</v>
      </c>
      <c r="D2687" t="s">
        <v>22</v>
      </c>
      <c r="E2687">
        <v>6</v>
      </c>
      <c r="F2687" t="s">
        <v>23</v>
      </c>
      <c r="G2687">
        <v>88</v>
      </c>
      <c r="H2687">
        <v>8</v>
      </c>
      <c r="I2687" s="2">
        <f>IFERROR(Table2[[#This Row],[Defects]]/Table2[[#This Row],[Units Produced]],"")</f>
        <v>9.0909090909090912E-2</v>
      </c>
      <c r="J2687">
        <v>3.45</v>
      </c>
      <c r="K2687" s="4">
        <f>IFERROR(Table2[[#This Row],[Units Produced]]/Table2[[#This Row],[Production Time Hours]],"")</f>
        <v>25.507246376811594</v>
      </c>
      <c r="L2687">
        <v>27.46</v>
      </c>
      <c r="M2687">
        <v>18.93</v>
      </c>
      <c r="N2687">
        <v>265.33</v>
      </c>
      <c r="O2687">
        <v>2</v>
      </c>
      <c r="P2687">
        <v>0.38</v>
      </c>
      <c r="Q2687">
        <v>0.83</v>
      </c>
      <c r="R2687">
        <v>1.98</v>
      </c>
      <c r="S2687">
        <v>0.02</v>
      </c>
      <c r="T2687">
        <v>1.99</v>
      </c>
      <c r="U2687">
        <v>0</v>
      </c>
      <c r="V2687">
        <v>19.600000000000001</v>
      </c>
      <c r="W2687">
        <v>54.9</v>
      </c>
    </row>
    <row r="2688" spans="1:23" ht="16.5" x14ac:dyDescent="0.3">
      <c r="A2688" s="3">
        <v>2687</v>
      </c>
      <c r="B2688" s="1">
        <v>46517</v>
      </c>
      <c r="C2688" s="1" t="s">
        <v>60</v>
      </c>
      <c r="D2688" t="s">
        <v>27</v>
      </c>
      <c r="E2688">
        <v>20</v>
      </c>
      <c r="F2688" t="s">
        <v>25</v>
      </c>
      <c r="G2688">
        <v>113</v>
      </c>
      <c r="H2688">
        <v>3</v>
      </c>
      <c r="I2688" s="2">
        <f>IFERROR(Table2[[#This Row],[Defects]]/Table2[[#This Row],[Units Produced]],"")</f>
        <v>2.6548672566371681E-2</v>
      </c>
      <c r="J2688">
        <v>17.28</v>
      </c>
      <c r="K2688" s="4">
        <f>IFERROR(Table2[[#This Row],[Units Produced]]/Table2[[#This Row],[Production Time Hours]],"")</f>
        <v>6.5393518518518512</v>
      </c>
      <c r="L2688">
        <v>28.8</v>
      </c>
      <c r="M2688">
        <v>29.36</v>
      </c>
      <c r="N2688">
        <v>219.76</v>
      </c>
      <c r="O2688">
        <v>1</v>
      </c>
      <c r="P2688">
        <v>0.23</v>
      </c>
      <c r="Q2688">
        <v>2.86</v>
      </c>
      <c r="R2688">
        <v>2.36</v>
      </c>
      <c r="S2688">
        <v>1.4E-2</v>
      </c>
      <c r="U2688">
        <v>0</v>
      </c>
      <c r="V2688">
        <v>20.2</v>
      </c>
      <c r="W2688">
        <v>36.5</v>
      </c>
    </row>
    <row r="2689" spans="1:23" ht="16.5" x14ac:dyDescent="0.3">
      <c r="A2689" s="3">
        <v>2688</v>
      </c>
      <c r="B2689" s="1">
        <v>46518</v>
      </c>
      <c r="C2689" s="1" t="s">
        <v>60</v>
      </c>
      <c r="D2689" t="s">
        <v>24</v>
      </c>
      <c r="E2689">
        <v>10</v>
      </c>
      <c r="F2689" t="s">
        <v>23</v>
      </c>
      <c r="G2689">
        <v>77</v>
      </c>
      <c r="H2689">
        <v>6</v>
      </c>
      <c r="I2689" s="2">
        <f>IFERROR(Table2[[#This Row],[Defects]]/Table2[[#This Row],[Units Produced]],"")</f>
        <v>7.792207792207792E-2</v>
      </c>
      <c r="J2689">
        <v>10.91</v>
      </c>
      <c r="K2689" s="4">
        <f>IFERROR(Table2[[#This Row],[Units Produced]]/Table2[[#This Row],[Production Time Hours]],"")</f>
        <v>7.0577451879010082</v>
      </c>
      <c r="L2689">
        <v>41.39</v>
      </c>
      <c r="M2689">
        <v>17.04</v>
      </c>
      <c r="N2689">
        <v>202.23</v>
      </c>
      <c r="O2689">
        <v>2</v>
      </c>
      <c r="P2689">
        <v>4.6100000000000003</v>
      </c>
      <c r="Q2689">
        <v>1.84</v>
      </c>
      <c r="R2689">
        <v>1.26</v>
      </c>
      <c r="S2689">
        <v>0.03</v>
      </c>
      <c r="T2689">
        <v>1.65</v>
      </c>
      <c r="U2689">
        <v>1</v>
      </c>
      <c r="V2689">
        <v>22.8</v>
      </c>
      <c r="W2689">
        <v>35.200000000000003</v>
      </c>
    </row>
    <row r="2690" spans="1:23" ht="16.5" x14ac:dyDescent="0.3">
      <c r="A2690" s="3">
        <v>2689</v>
      </c>
      <c r="B2690" s="1">
        <v>46519</v>
      </c>
      <c r="C2690" s="1" t="s">
        <v>60</v>
      </c>
      <c r="D2690" t="s">
        <v>24</v>
      </c>
      <c r="E2690">
        <v>9</v>
      </c>
      <c r="F2690" t="s">
        <v>25</v>
      </c>
      <c r="G2690">
        <v>188</v>
      </c>
      <c r="H2690">
        <v>4</v>
      </c>
      <c r="I2690" s="2">
        <f>IFERROR(Table2[[#This Row],[Defects]]/Table2[[#This Row],[Units Produced]],"")</f>
        <v>2.1276595744680851E-2</v>
      </c>
      <c r="J2690">
        <v>19.09</v>
      </c>
      <c r="K2690" s="4">
        <f>IFERROR(Table2[[#This Row],[Units Produced]]/Table2[[#This Row],[Production Time Hours]],"")</f>
        <v>9.8480880041906751</v>
      </c>
      <c r="L2690">
        <v>26.23</v>
      </c>
      <c r="M2690">
        <v>16.600000000000001</v>
      </c>
      <c r="N2690">
        <v>431.62</v>
      </c>
      <c r="O2690">
        <v>3</v>
      </c>
      <c r="P2690">
        <v>0.64</v>
      </c>
      <c r="Q2690">
        <v>1.91</v>
      </c>
      <c r="R2690">
        <v>1.1200000000000001</v>
      </c>
      <c r="S2690">
        <v>2.3E-2</v>
      </c>
      <c r="T2690">
        <v>0.24</v>
      </c>
      <c r="U2690">
        <v>1</v>
      </c>
      <c r="V2690">
        <v>21.9</v>
      </c>
      <c r="W2690">
        <v>41.4</v>
      </c>
    </row>
    <row r="2691" spans="1:23" ht="16.5" x14ac:dyDescent="0.3">
      <c r="A2691" s="3">
        <v>2690</v>
      </c>
      <c r="B2691" s="1">
        <v>46520</v>
      </c>
      <c r="C2691" s="1" t="s">
        <v>60</v>
      </c>
      <c r="D2691" t="s">
        <v>24</v>
      </c>
      <c r="E2691">
        <v>10</v>
      </c>
      <c r="F2691" t="s">
        <v>23</v>
      </c>
      <c r="G2691">
        <v>167</v>
      </c>
      <c r="H2691">
        <v>2</v>
      </c>
      <c r="I2691" s="2">
        <f>IFERROR(Table2[[#This Row],[Defects]]/Table2[[#This Row],[Units Produced]],"")</f>
        <v>1.1976047904191617E-2</v>
      </c>
      <c r="J2691">
        <v>11.84</v>
      </c>
      <c r="K2691" s="4">
        <f>IFERROR(Table2[[#This Row],[Units Produced]]/Table2[[#This Row],[Production Time Hours]],"")</f>
        <v>14.10472972972973</v>
      </c>
      <c r="L2691">
        <v>44.61</v>
      </c>
      <c r="M2691">
        <v>18.59</v>
      </c>
      <c r="N2691">
        <v>290.67</v>
      </c>
      <c r="O2691">
        <v>4</v>
      </c>
      <c r="P2691">
        <v>3.06</v>
      </c>
      <c r="Q2691">
        <v>1.63</v>
      </c>
      <c r="R2691">
        <v>1.03</v>
      </c>
      <c r="S2691">
        <v>4.7E-2</v>
      </c>
      <c r="T2691">
        <v>1.98</v>
      </c>
      <c r="U2691">
        <v>0</v>
      </c>
      <c r="V2691">
        <v>22.3</v>
      </c>
      <c r="W2691">
        <v>51.6</v>
      </c>
    </row>
    <row r="2692" spans="1:23" ht="16.5" x14ac:dyDescent="0.3">
      <c r="A2692" s="3">
        <v>2691</v>
      </c>
      <c r="B2692" s="1">
        <v>46521</v>
      </c>
      <c r="C2692" s="1" t="s">
        <v>60</v>
      </c>
      <c r="D2692" t="s">
        <v>26</v>
      </c>
      <c r="E2692">
        <v>14</v>
      </c>
      <c r="F2692" t="s">
        <v>21</v>
      </c>
      <c r="G2692">
        <v>178</v>
      </c>
      <c r="H2692">
        <v>0</v>
      </c>
      <c r="I2692" s="2">
        <f>IFERROR(Table2[[#This Row],[Defects]]/Table2[[#This Row],[Units Produced]],"")</f>
        <v>0</v>
      </c>
      <c r="J2692">
        <v>20.11</v>
      </c>
      <c r="K2692" s="4">
        <f>IFERROR(Table2[[#This Row],[Units Produced]]/Table2[[#This Row],[Production Time Hours]],"")</f>
        <v>8.851317752362009</v>
      </c>
      <c r="L2692">
        <v>21</v>
      </c>
      <c r="M2692">
        <v>27.85</v>
      </c>
      <c r="N2692">
        <v>119.95</v>
      </c>
      <c r="O2692">
        <v>2</v>
      </c>
      <c r="P2692">
        <v>1.36</v>
      </c>
      <c r="Q2692">
        <v>2.69</v>
      </c>
      <c r="R2692">
        <v>0.5</v>
      </c>
      <c r="S2692">
        <v>4.9000000000000002E-2</v>
      </c>
      <c r="T2692">
        <v>1.07</v>
      </c>
      <c r="U2692">
        <v>2</v>
      </c>
      <c r="V2692">
        <v>24.9</v>
      </c>
      <c r="W2692">
        <v>33</v>
      </c>
    </row>
    <row r="2693" spans="1:23" ht="16.5" x14ac:dyDescent="0.3">
      <c r="A2693" s="3">
        <v>2692</v>
      </c>
      <c r="B2693" s="1">
        <v>46522</v>
      </c>
      <c r="C2693" s="1" t="s">
        <v>60</v>
      </c>
      <c r="D2693" t="s">
        <v>27</v>
      </c>
      <c r="E2693">
        <v>17</v>
      </c>
      <c r="F2693" t="s">
        <v>25</v>
      </c>
      <c r="G2693">
        <v>164</v>
      </c>
      <c r="H2693">
        <v>8</v>
      </c>
      <c r="I2693" s="2">
        <f>IFERROR(Table2[[#This Row],[Defects]]/Table2[[#This Row],[Units Produced]],"")</f>
        <v>4.878048780487805E-2</v>
      </c>
      <c r="J2693">
        <v>10.91</v>
      </c>
      <c r="K2693" s="4">
        <f>IFERROR(Table2[[#This Row],[Units Produced]]/Table2[[#This Row],[Production Time Hours]],"")</f>
        <v>15.032080659945004</v>
      </c>
      <c r="L2693">
        <v>49.45</v>
      </c>
      <c r="M2693">
        <v>21.64</v>
      </c>
      <c r="N2693">
        <v>490.39</v>
      </c>
      <c r="O2693">
        <v>2</v>
      </c>
      <c r="P2693">
        <v>3.18</v>
      </c>
      <c r="Q2693">
        <v>0.91</v>
      </c>
      <c r="R2693">
        <v>1.1100000000000001</v>
      </c>
      <c r="S2693">
        <v>1.0999999999999999E-2</v>
      </c>
      <c r="T2693">
        <v>0.77</v>
      </c>
      <c r="U2693">
        <v>1</v>
      </c>
      <c r="V2693">
        <v>19.600000000000001</v>
      </c>
      <c r="W2693">
        <v>40.5</v>
      </c>
    </row>
    <row r="2694" spans="1:23" ht="16.5" x14ac:dyDescent="0.3">
      <c r="A2694" s="3">
        <v>2693</v>
      </c>
      <c r="B2694" s="1">
        <v>46523</v>
      </c>
      <c r="C2694" s="1" t="s">
        <v>60</v>
      </c>
      <c r="D2694" t="s">
        <v>24</v>
      </c>
      <c r="E2694">
        <v>11</v>
      </c>
      <c r="F2694" t="s">
        <v>25</v>
      </c>
      <c r="G2694">
        <v>89</v>
      </c>
      <c r="H2694">
        <v>0</v>
      </c>
      <c r="I2694" s="2">
        <f>IFERROR(Table2[[#This Row],[Defects]]/Table2[[#This Row],[Units Produced]],"")</f>
        <v>0</v>
      </c>
      <c r="J2694">
        <v>4.57</v>
      </c>
      <c r="K2694" s="4">
        <f>IFERROR(Table2[[#This Row],[Units Produced]]/Table2[[#This Row],[Production Time Hours]],"")</f>
        <v>19.474835886214439</v>
      </c>
      <c r="L2694">
        <v>13.53</v>
      </c>
      <c r="M2694">
        <v>20.94</v>
      </c>
      <c r="N2694">
        <v>158.65</v>
      </c>
      <c r="O2694">
        <v>3</v>
      </c>
      <c r="P2694">
        <v>3.48</v>
      </c>
      <c r="Q2694">
        <v>1.7</v>
      </c>
      <c r="R2694">
        <v>0.53</v>
      </c>
      <c r="S2694">
        <v>4.7E-2</v>
      </c>
      <c r="T2694">
        <v>0.74</v>
      </c>
      <c r="U2694">
        <v>1</v>
      </c>
      <c r="V2694">
        <v>20.3</v>
      </c>
      <c r="W2694">
        <v>53.2</v>
      </c>
    </row>
    <row r="2695" spans="1:23" ht="16.5" x14ac:dyDescent="0.3">
      <c r="A2695" s="3">
        <v>2694</v>
      </c>
      <c r="B2695" s="1">
        <v>46524</v>
      </c>
      <c r="C2695" s="1" t="s">
        <v>60</v>
      </c>
      <c r="D2695" t="s">
        <v>27</v>
      </c>
      <c r="E2695">
        <v>20</v>
      </c>
      <c r="F2695" t="s">
        <v>25</v>
      </c>
      <c r="G2695">
        <v>58</v>
      </c>
      <c r="H2695">
        <v>9</v>
      </c>
      <c r="I2695" s="2">
        <f>IFERROR(Table2[[#This Row],[Defects]]/Table2[[#This Row],[Units Produced]],"")</f>
        <v>0.15517241379310345</v>
      </c>
      <c r="J2695">
        <v>10.17</v>
      </c>
      <c r="K2695" s="4">
        <f>IFERROR(Table2[[#This Row],[Units Produced]]/Table2[[#This Row],[Production Time Hours]],"")</f>
        <v>5.703048180924287</v>
      </c>
      <c r="L2695">
        <v>29.88</v>
      </c>
      <c r="M2695">
        <v>19.25</v>
      </c>
      <c r="N2695">
        <v>273.42</v>
      </c>
      <c r="O2695">
        <v>3</v>
      </c>
      <c r="P2695">
        <v>3.92</v>
      </c>
      <c r="Q2695">
        <v>0.67</v>
      </c>
      <c r="R2695">
        <v>1.62</v>
      </c>
      <c r="S2695">
        <v>0.03</v>
      </c>
      <c r="T2695">
        <v>1.62</v>
      </c>
      <c r="U2695">
        <v>2</v>
      </c>
      <c r="V2695">
        <v>20.2</v>
      </c>
      <c r="W2695">
        <v>59.4</v>
      </c>
    </row>
    <row r="2696" spans="1:23" ht="16.5" x14ac:dyDescent="0.3">
      <c r="A2696" s="3">
        <v>2695</v>
      </c>
      <c r="B2696" s="1">
        <v>46525</v>
      </c>
      <c r="C2696" s="1" t="s">
        <v>60</v>
      </c>
      <c r="D2696" t="s">
        <v>22</v>
      </c>
      <c r="E2696">
        <v>5</v>
      </c>
      <c r="F2696" t="s">
        <v>21</v>
      </c>
      <c r="G2696">
        <v>157</v>
      </c>
      <c r="H2696">
        <v>9</v>
      </c>
      <c r="I2696" s="2">
        <f>IFERROR(Table2[[#This Row],[Defects]]/Table2[[#This Row],[Units Produced]],"")</f>
        <v>5.7324840764331211E-2</v>
      </c>
      <c r="J2696">
        <v>4.01</v>
      </c>
      <c r="K2696" s="4">
        <f>IFERROR(Table2[[#This Row],[Units Produced]]/Table2[[#This Row],[Production Time Hours]],"")</f>
        <v>39.152119700748131</v>
      </c>
      <c r="L2696">
        <v>33.549999999999997</v>
      </c>
      <c r="M2696">
        <v>29.4</v>
      </c>
      <c r="N2696">
        <v>352.72</v>
      </c>
      <c r="O2696">
        <v>3</v>
      </c>
      <c r="P2696">
        <v>0.46</v>
      </c>
      <c r="Q2696">
        <v>0.59</v>
      </c>
      <c r="R2696">
        <v>1.87</v>
      </c>
      <c r="S2696">
        <v>3.7999999999999999E-2</v>
      </c>
      <c r="T2696">
        <v>1.87</v>
      </c>
      <c r="U2696">
        <v>0</v>
      </c>
      <c r="V2696">
        <v>23.7</v>
      </c>
      <c r="W2696">
        <v>35.5</v>
      </c>
    </row>
    <row r="2697" spans="1:23" ht="16.5" x14ac:dyDescent="0.3">
      <c r="A2697" s="3">
        <v>2696</v>
      </c>
      <c r="B2697" s="1">
        <v>46526</v>
      </c>
      <c r="C2697" s="1" t="s">
        <v>60</v>
      </c>
      <c r="D2697" t="s">
        <v>26</v>
      </c>
      <c r="E2697">
        <v>13</v>
      </c>
      <c r="F2697" t="s">
        <v>21</v>
      </c>
      <c r="G2697">
        <v>156</v>
      </c>
      <c r="H2697">
        <v>4</v>
      </c>
      <c r="I2697" s="2">
        <f>IFERROR(Table2[[#This Row],[Defects]]/Table2[[#This Row],[Units Produced]],"")</f>
        <v>2.564102564102564E-2</v>
      </c>
      <c r="J2697">
        <v>2.31</v>
      </c>
      <c r="K2697" s="4">
        <f>IFERROR(Table2[[#This Row],[Units Produced]]/Table2[[#This Row],[Production Time Hours]],"")</f>
        <v>67.532467532467535</v>
      </c>
      <c r="L2697">
        <v>27.7</v>
      </c>
      <c r="M2697">
        <v>26.57</v>
      </c>
      <c r="N2697">
        <v>325.72000000000003</v>
      </c>
      <c r="O2697">
        <v>3</v>
      </c>
      <c r="P2697">
        <v>0.52</v>
      </c>
      <c r="Q2697">
        <v>1.44</v>
      </c>
      <c r="R2697">
        <v>1.22</v>
      </c>
      <c r="S2697">
        <v>1.7000000000000001E-2</v>
      </c>
      <c r="T2697">
        <v>1.94</v>
      </c>
      <c r="U2697">
        <v>2</v>
      </c>
      <c r="V2697">
        <v>21</v>
      </c>
      <c r="W2697">
        <v>50.7</v>
      </c>
    </row>
    <row r="2698" spans="1:23" ht="16.5" x14ac:dyDescent="0.3">
      <c r="A2698" s="3">
        <v>2697</v>
      </c>
      <c r="B2698" s="1">
        <v>46527</v>
      </c>
      <c r="C2698" s="1" t="s">
        <v>60</v>
      </c>
      <c r="D2698" t="s">
        <v>22</v>
      </c>
      <c r="E2698">
        <v>7</v>
      </c>
      <c r="F2698" t="s">
        <v>23</v>
      </c>
      <c r="G2698">
        <v>60</v>
      </c>
      <c r="I2698" s="2">
        <f>IFERROR(Table2[[#This Row],[Defects]]/Table2[[#This Row],[Units Produced]],"")</f>
        <v>0</v>
      </c>
      <c r="J2698">
        <v>6.57</v>
      </c>
      <c r="K2698" s="4">
        <f>IFERROR(Table2[[#This Row],[Units Produced]]/Table2[[#This Row],[Production Time Hours]],"")</f>
        <v>9.1324200913242013</v>
      </c>
      <c r="L2698">
        <v>31.93</v>
      </c>
      <c r="M2698">
        <v>17.48</v>
      </c>
      <c r="N2698">
        <v>274.10000000000002</v>
      </c>
      <c r="O2698">
        <v>1</v>
      </c>
      <c r="P2698">
        <v>4.04</v>
      </c>
      <c r="Q2698">
        <v>0.82</v>
      </c>
      <c r="R2698">
        <v>1.31</v>
      </c>
      <c r="S2698">
        <v>4.4999999999999998E-2</v>
      </c>
      <c r="T2698">
        <v>1.2</v>
      </c>
      <c r="U2698">
        <v>1</v>
      </c>
      <c r="V2698">
        <v>22</v>
      </c>
      <c r="W2698">
        <v>46.9</v>
      </c>
    </row>
    <row r="2699" spans="1:23" ht="16.5" x14ac:dyDescent="0.3">
      <c r="A2699" s="3">
        <v>2698</v>
      </c>
      <c r="B2699" s="1">
        <v>46528</v>
      </c>
      <c r="C2699" s="1" t="s">
        <v>60</v>
      </c>
      <c r="D2699" t="s">
        <v>27</v>
      </c>
      <c r="E2699">
        <v>18</v>
      </c>
      <c r="F2699" t="s">
        <v>21</v>
      </c>
      <c r="G2699">
        <v>55</v>
      </c>
      <c r="H2699">
        <v>3</v>
      </c>
      <c r="I2699" s="2">
        <f>IFERROR(Table2[[#This Row],[Defects]]/Table2[[#This Row],[Units Produced]],"")</f>
        <v>5.4545454545454543E-2</v>
      </c>
      <c r="J2699">
        <v>10.61</v>
      </c>
      <c r="K2699" s="4">
        <f>IFERROR(Table2[[#This Row],[Units Produced]]/Table2[[#This Row],[Production Time Hours]],"")</f>
        <v>5.1837888784165882</v>
      </c>
      <c r="L2699">
        <v>41.14</v>
      </c>
      <c r="M2699">
        <v>20.23</v>
      </c>
      <c r="N2699">
        <v>221.82</v>
      </c>
      <c r="O2699">
        <v>1</v>
      </c>
      <c r="P2699">
        <v>4.67</v>
      </c>
      <c r="Q2699">
        <v>2.25</v>
      </c>
      <c r="R2699">
        <v>1.1299999999999999</v>
      </c>
      <c r="S2699">
        <v>1.6E-2</v>
      </c>
      <c r="T2699">
        <v>1.08</v>
      </c>
      <c r="U2699">
        <v>2</v>
      </c>
      <c r="V2699">
        <v>18.3</v>
      </c>
      <c r="W2699">
        <v>33</v>
      </c>
    </row>
    <row r="2700" spans="1:23" ht="16.5" x14ac:dyDescent="0.3">
      <c r="A2700" s="3">
        <v>2699</v>
      </c>
      <c r="B2700" s="1">
        <v>46529</v>
      </c>
      <c r="C2700" s="1" t="s">
        <v>60</v>
      </c>
      <c r="D2700" t="s">
        <v>22</v>
      </c>
      <c r="E2700">
        <v>7</v>
      </c>
      <c r="F2700" t="s">
        <v>21</v>
      </c>
      <c r="G2700">
        <v>161</v>
      </c>
      <c r="H2700">
        <v>6</v>
      </c>
      <c r="I2700" s="2">
        <f>IFERROR(Table2[[#This Row],[Defects]]/Table2[[#This Row],[Units Produced]],"")</f>
        <v>3.7267080745341616E-2</v>
      </c>
      <c r="J2700">
        <v>3.99</v>
      </c>
      <c r="K2700" s="4">
        <f>IFERROR(Table2[[#This Row],[Units Produced]]/Table2[[#This Row],[Production Time Hours]],"")</f>
        <v>40.350877192982452</v>
      </c>
      <c r="L2700">
        <v>16.809999999999999</v>
      </c>
      <c r="M2700">
        <v>20.41</v>
      </c>
      <c r="N2700">
        <v>327.61</v>
      </c>
      <c r="O2700">
        <v>2</v>
      </c>
      <c r="P2700">
        <v>1.29</v>
      </c>
      <c r="Q2700">
        <v>0.13</v>
      </c>
      <c r="R2700">
        <v>1.03</v>
      </c>
      <c r="S2700">
        <v>0.04</v>
      </c>
      <c r="T2700">
        <v>0.6</v>
      </c>
      <c r="U2700">
        <v>2</v>
      </c>
      <c r="V2700">
        <v>23.6</v>
      </c>
      <c r="W2700">
        <v>50.5</v>
      </c>
    </row>
    <row r="2701" spans="1:23" ht="16.5" x14ac:dyDescent="0.3">
      <c r="A2701" s="3">
        <v>2700</v>
      </c>
      <c r="B2701" s="1">
        <v>46530</v>
      </c>
      <c r="C2701" s="1" t="s">
        <v>60</v>
      </c>
      <c r="D2701" t="s">
        <v>20</v>
      </c>
      <c r="E2701">
        <v>4</v>
      </c>
      <c r="F2701" t="s">
        <v>23</v>
      </c>
      <c r="G2701">
        <v>116</v>
      </c>
      <c r="I2701" s="2">
        <f>IFERROR(Table2[[#This Row],[Defects]]/Table2[[#This Row],[Units Produced]],"")</f>
        <v>0</v>
      </c>
      <c r="J2701">
        <v>16.96</v>
      </c>
      <c r="K2701" s="4">
        <f>IFERROR(Table2[[#This Row],[Units Produced]]/Table2[[#This Row],[Production Time Hours]],"")</f>
        <v>6.8396226415094334</v>
      </c>
      <c r="L2701">
        <v>47.91</v>
      </c>
      <c r="M2701">
        <v>18.36</v>
      </c>
      <c r="N2701">
        <v>442.21</v>
      </c>
      <c r="O2701">
        <v>3</v>
      </c>
      <c r="P2701">
        <v>1.54</v>
      </c>
      <c r="Q2701">
        <v>0.35</v>
      </c>
      <c r="R2701">
        <v>1.1499999999999999</v>
      </c>
      <c r="S2701">
        <v>0.04</v>
      </c>
      <c r="U2701">
        <v>0</v>
      </c>
      <c r="V2701">
        <v>19.899999999999999</v>
      </c>
      <c r="W2701">
        <v>49.4</v>
      </c>
    </row>
    <row r="2702" spans="1:23" ht="16.5" x14ac:dyDescent="0.3">
      <c r="A2702" s="3">
        <v>2701</v>
      </c>
      <c r="B2702" s="1">
        <v>46531</v>
      </c>
      <c r="C2702" s="1" t="s">
        <v>60</v>
      </c>
      <c r="D2702" t="s">
        <v>27</v>
      </c>
      <c r="E2702">
        <v>19</v>
      </c>
      <c r="F2702" t="s">
        <v>21</v>
      </c>
      <c r="G2702">
        <v>113</v>
      </c>
      <c r="H2702">
        <v>1</v>
      </c>
      <c r="I2702" s="2">
        <f>IFERROR(Table2[[#This Row],[Defects]]/Table2[[#This Row],[Units Produced]],"")</f>
        <v>8.8495575221238937E-3</v>
      </c>
      <c r="J2702">
        <v>50</v>
      </c>
      <c r="K2702" s="4">
        <f>IFERROR(Table2[[#This Row],[Units Produced]]/Table2[[#This Row],[Production Time Hours]],"")</f>
        <v>2.2599999999999998</v>
      </c>
      <c r="L2702">
        <v>25.7</v>
      </c>
      <c r="M2702">
        <v>16.920000000000002</v>
      </c>
      <c r="N2702">
        <v>195.99</v>
      </c>
      <c r="O2702">
        <v>2</v>
      </c>
      <c r="P2702">
        <v>4.59</v>
      </c>
      <c r="Q2702">
        <v>1.86</v>
      </c>
      <c r="R2702">
        <v>1.62</v>
      </c>
      <c r="S2702">
        <v>1.0999999999999999E-2</v>
      </c>
      <c r="T2702">
        <v>0.28999999999999998</v>
      </c>
      <c r="U2702">
        <v>2</v>
      </c>
      <c r="V2702">
        <v>20</v>
      </c>
      <c r="W2702">
        <v>31.5</v>
      </c>
    </row>
    <row r="2703" spans="1:23" ht="16.5" x14ac:dyDescent="0.3">
      <c r="A2703" s="3">
        <v>2702</v>
      </c>
      <c r="B2703" s="1">
        <v>46532</v>
      </c>
      <c r="C2703" s="1" t="s">
        <v>60</v>
      </c>
      <c r="D2703" t="s">
        <v>27</v>
      </c>
      <c r="E2703">
        <v>20</v>
      </c>
      <c r="F2703" t="s">
        <v>23</v>
      </c>
      <c r="G2703">
        <v>185</v>
      </c>
      <c r="H2703">
        <v>5</v>
      </c>
      <c r="I2703" s="2">
        <f>IFERROR(Table2[[#This Row],[Defects]]/Table2[[#This Row],[Units Produced]],"")</f>
        <v>2.7027027027027029E-2</v>
      </c>
      <c r="J2703">
        <v>19.5</v>
      </c>
      <c r="K2703" s="4">
        <f>IFERROR(Table2[[#This Row],[Units Produced]]/Table2[[#This Row],[Production Time Hours]],"")</f>
        <v>9.4871794871794872</v>
      </c>
      <c r="L2703">
        <v>34.9</v>
      </c>
      <c r="M2703">
        <v>27.57</v>
      </c>
      <c r="N2703">
        <v>125.2</v>
      </c>
      <c r="O2703">
        <v>4</v>
      </c>
      <c r="R2703">
        <v>1.62</v>
      </c>
      <c r="S2703">
        <v>3.4000000000000002E-2</v>
      </c>
      <c r="T2703">
        <v>1.98</v>
      </c>
      <c r="U2703">
        <v>1</v>
      </c>
      <c r="V2703">
        <v>21.3</v>
      </c>
      <c r="W2703">
        <v>56.6</v>
      </c>
    </row>
    <row r="2704" spans="1:23" ht="16.5" x14ac:dyDescent="0.3">
      <c r="A2704" s="3">
        <v>2703</v>
      </c>
      <c r="B2704" s="1">
        <v>46533</v>
      </c>
      <c r="C2704" s="1" t="s">
        <v>60</v>
      </c>
      <c r="D2704" t="s">
        <v>27</v>
      </c>
      <c r="E2704">
        <v>19</v>
      </c>
      <c r="F2704" t="s">
        <v>21</v>
      </c>
      <c r="G2704">
        <v>192</v>
      </c>
      <c r="H2704">
        <v>9</v>
      </c>
      <c r="I2704" s="2">
        <f>IFERROR(Table2[[#This Row],[Defects]]/Table2[[#This Row],[Units Produced]],"")</f>
        <v>4.6875E-2</v>
      </c>
      <c r="J2704">
        <v>6.56</v>
      </c>
      <c r="K2704" s="4">
        <f>IFERROR(Table2[[#This Row],[Units Produced]]/Table2[[#This Row],[Production Time Hours]],"")</f>
        <v>29.26829268292683</v>
      </c>
      <c r="L2704">
        <v>27.66</v>
      </c>
      <c r="M2704">
        <v>22.81</v>
      </c>
      <c r="N2704">
        <v>243.09</v>
      </c>
      <c r="O2704">
        <v>1</v>
      </c>
      <c r="P2704">
        <v>1.19</v>
      </c>
      <c r="Q2704">
        <v>0.95</v>
      </c>
      <c r="R2704">
        <v>1.97</v>
      </c>
      <c r="S2704">
        <v>3.5999999999999997E-2</v>
      </c>
      <c r="T2704">
        <v>1.77</v>
      </c>
      <c r="U2704">
        <v>0</v>
      </c>
      <c r="V2704">
        <v>18.100000000000001</v>
      </c>
      <c r="W2704">
        <v>42.5</v>
      </c>
    </row>
    <row r="2705" spans="1:23" ht="16.5" x14ac:dyDescent="0.3">
      <c r="A2705" s="3">
        <v>2704</v>
      </c>
      <c r="B2705" s="1">
        <v>46534</v>
      </c>
      <c r="C2705" s="1" t="s">
        <v>60</v>
      </c>
      <c r="D2705" t="s">
        <v>24</v>
      </c>
      <c r="E2705">
        <v>11</v>
      </c>
      <c r="F2705" t="s">
        <v>21</v>
      </c>
      <c r="G2705">
        <v>101</v>
      </c>
      <c r="H2705">
        <v>3</v>
      </c>
      <c r="I2705" s="2">
        <f>IFERROR(Table2[[#This Row],[Defects]]/Table2[[#This Row],[Units Produced]],"")</f>
        <v>2.9702970297029702E-2</v>
      </c>
      <c r="J2705">
        <v>9.6999999999999993</v>
      </c>
      <c r="K2705" s="4">
        <f>IFERROR(Table2[[#This Row],[Units Produced]]/Table2[[#This Row],[Production Time Hours]],"")</f>
        <v>10.412371134020619</v>
      </c>
      <c r="L2705">
        <v>33.979999999999997</v>
      </c>
      <c r="M2705">
        <v>20.329999999999998</v>
      </c>
      <c r="N2705">
        <v>398.95</v>
      </c>
      <c r="O2705">
        <v>2</v>
      </c>
      <c r="P2705">
        <v>2.91</v>
      </c>
      <c r="Q2705">
        <v>1.88</v>
      </c>
      <c r="R2705">
        <v>0.77</v>
      </c>
      <c r="S2705">
        <v>4.1000000000000002E-2</v>
      </c>
      <c r="T2705">
        <v>1.24</v>
      </c>
      <c r="U2705">
        <v>2</v>
      </c>
      <c r="V2705">
        <v>18.8</v>
      </c>
      <c r="W2705">
        <v>32.4</v>
      </c>
    </row>
    <row r="2706" spans="1:23" ht="16.5" x14ac:dyDescent="0.3">
      <c r="A2706" s="3">
        <v>2705</v>
      </c>
      <c r="B2706" s="1">
        <v>46535</v>
      </c>
      <c r="C2706" s="1" t="s">
        <v>60</v>
      </c>
      <c r="D2706" t="s">
        <v>26</v>
      </c>
      <c r="E2706">
        <v>14</v>
      </c>
      <c r="F2706" t="s">
        <v>25</v>
      </c>
      <c r="G2706">
        <v>77</v>
      </c>
      <c r="H2706">
        <v>7</v>
      </c>
      <c r="I2706" s="2">
        <f>IFERROR(Table2[[#This Row],[Defects]]/Table2[[#This Row],[Units Produced]],"")</f>
        <v>9.0909090909090912E-2</v>
      </c>
      <c r="J2706">
        <v>16.149999999999999</v>
      </c>
      <c r="K2706" s="4">
        <f>IFERROR(Table2[[#This Row],[Units Produced]]/Table2[[#This Row],[Production Time Hours]],"")</f>
        <v>4.7678018575851393</v>
      </c>
      <c r="L2706">
        <v>39</v>
      </c>
      <c r="M2706">
        <v>15.91</v>
      </c>
      <c r="N2706">
        <v>496.54</v>
      </c>
      <c r="O2706">
        <v>3</v>
      </c>
      <c r="P2706">
        <v>1.57</v>
      </c>
      <c r="Q2706">
        <v>0.65</v>
      </c>
      <c r="R2706">
        <v>2.42</v>
      </c>
      <c r="S2706">
        <v>3.5999999999999997E-2</v>
      </c>
      <c r="T2706">
        <v>0.86</v>
      </c>
      <c r="U2706">
        <v>1</v>
      </c>
      <c r="V2706">
        <v>23.6</v>
      </c>
      <c r="W2706">
        <v>47.7</v>
      </c>
    </row>
    <row r="2707" spans="1:23" ht="16.5" x14ac:dyDescent="0.3">
      <c r="A2707" s="3">
        <v>2706</v>
      </c>
      <c r="B2707" s="1">
        <v>46536</v>
      </c>
      <c r="C2707" s="1" t="s">
        <v>60</v>
      </c>
      <c r="D2707" t="s">
        <v>26</v>
      </c>
      <c r="E2707">
        <v>14</v>
      </c>
      <c r="F2707" t="s">
        <v>25</v>
      </c>
      <c r="G2707">
        <v>82</v>
      </c>
      <c r="H2707">
        <v>2</v>
      </c>
      <c r="I2707" s="2">
        <f>IFERROR(Table2[[#This Row],[Defects]]/Table2[[#This Row],[Units Produced]],"")</f>
        <v>2.4390243902439025E-2</v>
      </c>
      <c r="J2707">
        <v>10.35</v>
      </c>
      <c r="K2707" s="4">
        <f>IFERROR(Table2[[#This Row],[Units Produced]]/Table2[[#This Row],[Production Time Hours]],"")</f>
        <v>7.9227053140096624</v>
      </c>
      <c r="L2707">
        <v>30.29</v>
      </c>
      <c r="M2707">
        <v>18.79</v>
      </c>
      <c r="N2707">
        <v>360.37</v>
      </c>
      <c r="O2707">
        <v>2</v>
      </c>
      <c r="P2707">
        <v>2.21</v>
      </c>
      <c r="Q2707">
        <v>2.33</v>
      </c>
      <c r="R2707">
        <v>1.55</v>
      </c>
      <c r="S2707">
        <v>1.2E-2</v>
      </c>
      <c r="T2707">
        <v>1.71</v>
      </c>
      <c r="U2707">
        <v>1</v>
      </c>
      <c r="V2707">
        <v>24.7</v>
      </c>
      <c r="W2707">
        <v>52.4</v>
      </c>
    </row>
    <row r="2708" spans="1:23" ht="16.5" x14ac:dyDescent="0.3">
      <c r="A2708" s="3">
        <v>2707</v>
      </c>
      <c r="B2708" s="1">
        <v>46537</v>
      </c>
      <c r="C2708" s="1" t="s">
        <v>60</v>
      </c>
      <c r="D2708" t="s">
        <v>24</v>
      </c>
      <c r="E2708">
        <v>12</v>
      </c>
      <c r="F2708" t="s">
        <v>25</v>
      </c>
      <c r="G2708">
        <v>141</v>
      </c>
      <c r="H2708">
        <v>1</v>
      </c>
      <c r="I2708" s="2">
        <f>IFERROR(Table2[[#This Row],[Defects]]/Table2[[#This Row],[Units Produced]],"")</f>
        <v>7.0921985815602835E-3</v>
      </c>
      <c r="J2708">
        <v>9.83</v>
      </c>
      <c r="K2708" s="4">
        <f>IFERROR(Table2[[#This Row],[Units Produced]]/Table2[[#This Row],[Production Time Hours]],"")</f>
        <v>14.343845371312309</v>
      </c>
      <c r="L2708">
        <v>39</v>
      </c>
      <c r="M2708">
        <v>25.87</v>
      </c>
      <c r="N2708">
        <v>303.73</v>
      </c>
      <c r="O2708">
        <v>3</v>
      </c>
      <c r="P2708">
        <v>3.52</v>
      </c>
      <c r="Q2708">
        <v>2.88</v>
      </c>
      <c r="R2708">
        <v>2.19</v>
      </c>
      <c r="S2708">
        <v>2.9000000000000001E-2</v>
      </c>
      <c r="T2708">
        <v>1.22</v>
      </c>
      <c r="U2708">
        <v>2</v>
      </c>
      <c r="V2708">
        <v>23.3</v>
      </c>
      <c r="W2708">
        <v>33.6</v>
      </c>
    </row>
    <row r="2709" spans="1:23" ht="16.5" x14ac:dyDescent="0.3">
      <c r="A2709" s="3">
        <v>2708</v>
      </c>
      <c r="B2709" s="1">
        <v>46538</v>
      </c>
      <c r="C2709" s="1" t="s">
        <v>60</v>
      </c>
      <c r="D2709" t="s">
        <v>22</v>
      </c>
      <c r="E2709">
        <v>7</v>
      </c>
      <c r="F2709" t="s">
        <v>21</v>
      </c>
      <c r="G2709">
        <v>123</v>
      </c>
      <c r="H2709">
        <v>2</v>
      </c>
      <c r="I2709" s="2">
        <f>IFERROR(Table2[[#This Row],[Defects]]/Table2[[#This Row],[Units Produced]],"")</f>
        <v>1.6260162601626018E-2</v>
      </c>
      <c r="J2709">
        <v>8.98</v>
      </c>
      <c r="K2709" s="4">
        <f>IFERROR(Table2[[#This Row],[Units Produced]]/Table2[[#This Row],[Production Time Hours]],"")</f>
        <v>13.697104677060134</v>
      </c>
      <c r="L2709">
        <v>23.33</v>
      </c>
      <c r="M2709">
        <v>28.42</v>
      </c>
      <c r="N2709">
        <v>130.71</v>
      </c>
      <c r="O2709">
        <v>4</v>
      </c>
      <c r="Q2709">
        <v>2.81</v>
      </c>
      <c r="R2709">
        <v>0.62</v>
      </c>
      <c r="S2709">
        <v>4.2999999999999997E-2</v>
      </c>
      <c r="T2709">
        <v>1.8</v>
      </c>
      <c r="U2709">
        <v>1</v>
      </c>
      <c r="V2709">
        <v>18</v>
      </c>
      <c r="W2709">
        <v>41.8</v>
      </c>
    </row>
    <row r="2710" spans="1:23" ht="16.5" x14ac:dyDescent="0.3">
      <c r="A2710" s="3">
        <v>2709</v>
      </c>
      <c r="B2710" s="1">
        <v>46539</v>
      </c>
      <c r="C2710" s="1" t="s">
        <v>61</v>
      </c>
      <c r="D2710" t="s">
        <v>24</v>
      </c>
      <c r="E2710">
        <v>10</v>
      </c>
      <c r="F2710" t="s">
        <v>25</v>
      </c>
      <c r="G2710">
        <v>164</v>
      </c>
      <c r="H2710">
        <v>7</v>
      </c>
      <c r="I2710" s="2">
        <f>IFERROR(Table2[[#This Row],[Defects]]/Table2[[#This Row],[Units Produced]],"")</f>
        <v>4.2682926829268296E-2</v>
      </c>
      <c r="J2710">
        <v>12.42</v>
      </c>
      <c r="K2710" s="4">
        <f>IFERROR(Table2[[#This Row],[Units Produced]]/Table2[[#This Row],[Production Time Hours]],"")</f>
        <v>13.20450885668277</v>
      </c>
      <c r="L2710">
        <v>42.19</v>
      </c>
      <c r="M2710">
        <v>28.38</v>
      </c>
      <c r="N2710">
        <v>236.49</v>
      </c>
      <c r="O2710">
        <v>4</v>
      </c>
      <c r="P2710">
        <v>0.37</v>
      </c>
      <c r="Q2710">
        <v>0.26</v>
      </c>
      <c r="R2710">
        <v>1.22</v>
      </c>
      <c r="S2710">
        <v>3.4000000000000002E-2</v>
      </c>
      <c r="T2710">
        <v>0.73</v>
      </c>
      <c r="U2710">
        <v>2</v>
      </c>
      <c r="V2710">
        <v>21.6</v>
      </c>
      <c r="W2710">
        <v>37.799999999999997</v>
      </c>
    </row>
    <row r="2711" spans="1:23" ht="16.5" x14ac:dyDescent="0.3">
      <c r="A2711" s="3">
        <v>2710</v>
      </c>
      <c r="B2711" s="1">
        <v>46540</v>
      </c>
      <c r="C2711" s="1" t="s">
        <v>61</v>
      </c>
      <c r="D2711" t="s">
        <v>20</v>
      </c>
      <c r="E2711">
        <v>4</v>
      </c>
      <c r="F2711" t="s">
        <v>23</v>
      </c>
      <c r="G2711">
        <v>190</v>
      </c>
      <c r="H2711">
        <v>2</v>
      </c>
      <c r="I2711" s="2">
        <f>IFERROR(Table2[[#This Row],[Defects]]/Table2[[#This Row],[Units Produced]],"")</f>
        <v>1.0526315789473684E-2</v>
      </c>
      <c r="J2711">
        <v>10.39</v>
      </c>
      <c r="K2711" s="4">
        <f>IFERROR(Table2[[#This Row],[Units Produced]]/Table2[[#This Row],[Production Time Hours]],"")</f>
        <v>18.28681424446583</v>
      </c>
      <c r="L2711">
        <v>32.79</v>
      </c>
      <c r="M2711">
        <v>19.690000000000001</v>
      </c>
      <c r="N2711">
        <v>122.66</v>
      </c>
      <c r="O2711">
        <v>3</v>
      </c>
      <c r="P2711">
        <v>4.97</v>
      </c>
      <c r="Q2711">
        <v>2.16</v>
      </c>
      <c r="R2711">
        <v>1.96</v>
      </c>
      <c r="S2711">
        <v>1.6E-2</v>
      </c>
      <c r="T2711">
        <v>1.71</v>
      </c>
      <c r="U2711">
        <v>0</v>
      </c>
      <c r="V2711">
        <v>23.2</v>
      </c>
      <c r="W2711">
        <v>58.4</v>
      </c>
    </row>
    <row r="2712" spans="1:23" ht="16.5" x14ac:dyDescent="0.3">
      <c r="A2712" s="3">
        <v>2711</v>
      </c>
      <c r="B2712" s="1">
        <v>46541</v>
      </c>
      <c r="C2712" s="1" t="s">
        <v>61</v>
      </c>
      <c r="D2712" t="s">
        <v>27</v>
      </c>
      <c r="E2712">
        <v>18</v>
      </c>
      <c r="F2712" t="s">
        <v>25</v>
      </c>
      <c r="G2712">
        <v>84</v>
      </c>
      <c r="H2712">
        <v>8</v>
      </c>
      <c r="I2712" s="2">
        <f>IFERROR(Table2[[#This Row],[Defects]]/Table2[[#This Row],[Units Produced]],"")</f>
        <v>9.5238095238095233E-2</v>
      </c>
      <c r="J2712">
        <v>13.59</v>
      </c>
      <c r="K2712" s="4">
        <f>IFERROR(Table2[[#This Row],[Units Produced]]/Table2[[#This Row],[Production Time Hours]],"")</f>
        <v>6.1810154525386318</v>
      </c>
      <c r="L2712">
        <v>40.340000000000003</v>
      </c>
      <c r="M2712">
        <v>25.63</v>
      </c>
      <c r="N2712">
        <v>268.10000000000002</v>
      </c>
      <c r="O2712">
        <v>2</v>
      </c>
      <c r="P2712">
        <v>2.14</v>
      </c>
      <c r="Q2712">
        <v>2.27</v>
      </c>
      <c r="R2712">
        <v>0.69</v>
      </c>
      <c r="S2712">
        <v>1.7000000000000001E-2</v>
      </c>
      <c r="U2712">
        <v>2</v>
      </c>
      <c r="V2712">
        <v>22.1</v>
      </c>
      <c r="W2712">
        <v>48.7</v>
      </c>
    </row>
    <row r="2713" spans="1:23" ht="16.5" x14ac:dyDescent="0.3">
      <c r="A2713" s="3">
        <v>2712</v>
      </c>
      <c r="B2713" s="1">
        <v>46542</v>
      </c>
      <c r="C2713" s="1" t="s">
        <v>61</v>
      </c>
      <c r="D2713" t="s">
        <v>24</v>
      </c>
      <c r="E2713">
        <v>10</v>
      </c>
      <c r="F2713" t="s">
        <v>23</v>
      </c>
      <c r="G2713">
        <v>184</v>
      </c>
      <c r="H2713">
        <v>3</v>
      </c>
      <c r="I2713" s="2">
        <f>IFERROR(Table2[[#This Row],[Defects]]/Table2[[#This Row],[Units Produced]],"")</f>
        <v>1.6304347826086956E-2</v>
      </c>
      <c r="J2713">
        <v>23.7</v>
      </c>
      <c r="K2713" s="4">
        <f>IFERROR(Table2[[#This Row],[Units Produced]]/Table2[[#This Row],[Production Time Hours]],"")</f>
        <v>7.7637130801687766</v>
      </c>
      <c r="L2713">
        <v>45.53</v>
      </c>
      <c r="M2713">
        <v>17.21</v>
      </c>
      <c r="N2713">
        <v>296.19</v>
      </c>
      <c r="O2713">
        <v>1</v>
      </c>
      <c r="P2713">
        <v>3.65</v>
      </c>
      <c r="R2713">
        <v>0.84</v>
      </c>
      <c r="S2713">
        <v>2.3E-2</v>
      </c>
      <c r="T2713">
        <v>0.37</v>
      </c>
      <c r="U2713">
        <v>0</v>
      </c>
      <c r="V2713">
        <v>24</v>
      </c>
      <c r="W2713">
        <v>54.1</v>
      </c>
    </row>
    <row r="2714" spans="1:23" ht="16.5" x14ac:dyDescent="0.3">
      <c r="A2714" s="3">
        <v>2713</v>
      </c>
      <c r="B2714" s="1">
        <v>46543</v>
      </c>
      <c r="C2714" s="1" t="s">
        <v>61</v>
      </c>
      <c r="D2714" t="s">
        <v>26</v>
      </c>
      <c r="E2714">
        <v>15</v>
      </c>
      <c r="F2714" t="s">
        <v>23</v>
      </c>
      <c r="G2714">
        <v>51</v>
      </c>
      <c r="H2714">
        <v>7</v>
      </c>
      <c r="I2714" s="2">
        <f>IFERROR(Table2[[#This Row],[Defects]]/Table2[[#This Row],[Units Produced]],"")</f>
        <v>0.13725490196078433</v>
      </c>
      <c r="J2714">
        <v>12.16</v>
      </c>
      <c r="K2714" s="4">
        <f>IFERROR(Table2[[#This Row],[Units Produced]]/Table2[[#This Row],[Production Time Hours]],"")</f>
        <v>4.1940789473684212</v>
      </c>
      <c r="L2714">
        <v>27.55</v>
      </c>
      <c r="M2714">
        <v>19.27</v>
      </c>
      <c r="N2714">
        <v>209.86</v>
      </c>
      <c r="O2714">
        <v>3</v>
      </c>
      <c r="P2714">
        <v>4.99</v>
      </c>
      <c r="Q2714">
        <v>0.28000000000000003</v>
      </c>
      <c r="R2714">
        <v>1.65</v>
      </c>
      <c r="S2714">
        <v>0.03</v>
      </c>
      <c r="T2714">
        <v>1.57</v>
      </c>
      <c r="U2714">
        <v>2</v>
      </c>
      <c r="V2714">
        <v>19.399999999999999</v>
      </c>
      <c r="W2714">
        <v>39.9</v>
      </c>
    </row>
    <row r="2715" spans="1:23" ht="16.5" x14ac:dyDescent="0.3">
      <c r="A2715" s="3">
        <v>2714</v>
      </c>
      <c r="B2715" s="1">
        <v>46544</v>
      </c>
      <c r="C2715" s="1" t="s">
        <v>61</v>
      </c>
      <c r="D2715" t="s">
        <v>22</v>
      </c>
      <c r="E2715">
        <v>5</v>
      </c>
      <c r="F2715" t="s">
        <v>23</v>
      </c>
      <c r="G2715">
        <v>104</v>
      </c>
      <c r="H2715">
        <v>4</v>
      </c>
      <c r="I2715" s="2">
        <f>IFERROR(Table2[[#This Row],[Defects]]/Table2[[#This Row],[Units Produced]],"")</f>
        <v>3.8461538461538464E-2</v>
      </c>
      <c r="J2715">
        <v>18.829999999999998</v>
      </c>
      <c r="K2715" s="4">
        <f>IFERROR(Table2[[#This Row],[Units Produced]]/Table2[[#This Row],[Production Time Hours]],"")</f>
        <v>5.5231014338821032</v>
      </c>
      <c r="L2715">
        <v>24.12</v>
      </c>
      <c r="M2715">
        <v>22.74</v>
      </c>
      <c r="N2715">
        <v>127.95</v>
      </c>
      <c r="O2715">
        <v>2</v>
      </c>
      <c r="P2715">
        <v>0.19</v>
      </c>
      <c r="Q2715">
        <v>0.31</v>
      </c>
      <c r="R2715">
        <v>1.48</v>
      </c>
      <c r="S2715">
        <v>2.3E-2</v>
      </c>
      <c r="T2715">
        <v>1.55</v>
      </c>
      <c r="U2715">
        <v>0</v>
      </c>
      <c r="V2715">
        <v>24.7</v>
      </c>
      <c r="W2715">
        <v>55.5</v>
      </c>
    </row>
    <row r="2716" spans="1:23" ht="16.5" x14ac:dyDescent="0.3">
      <c r="A2716" s="3">
        <v>2715</v>
      </c>
      <c r="B2716" s="1">
        <v>46545</v>
      </c>
      <c r="C2716" s="1" t="s">
        <v>61</v>
      </c>
      <c r="D2716" t="s">
        <v>26</v>
      </c>
      <c r="E2716">
        <v>15</v>
      </c>
      <c r="F2716" t="s">
        <v>23</v>
      </c>
      <c r="G2716">
        <v>186</v>
      </c>
      <c r="H2716">
        <v>9</v>
      </c>
      <c r="I2716" s="2">
        <f>IFERROR(Table2[[#This Row],[Defects]]/Table2[[#This Row],[Units Produced]],"")</f>
        <v>4.8387096774193547E-2</v>
      </c>
      <c r="J2716">
        <v>16.38</v>
      </c>
      <c r="K2716" s="4">
        <f>IFERROR(Table2[[#This Row],[Units Produced]]/Table2[[#This Row],[Production Time Hours]],"")</f>
        <v>11.355311355311356</v>
      </c>
      <c r="L2716">
        <v>14.46</v>
      </c>
      <c r="M2716">
        <v>26.64</v>
      </c>
      <c r="N2716">
        <v>270.83</v>
      </c>
      <c r="O2716">
        <v>3</v>
      </c>
      <c r="P2716">
        <v>2.2200000000000002</v>
      </c>
      <c r="Q2716">
        <v>1.49</v>
      </c>
      <c r="R2716">
        <v>1.29</v>
      </c>
      <c r="S2716">
        <v>1.7999999999999999E-2</v>
      </c>
      <c r="T2716">
        <v>0.9</v>
      </c>
      <c r="U2716">
        <v>1</v>
      </c>
      <c r="V2716">
        <v>24</v>
      </c>
      <c r="W2716">
        <v>39.4</v>
      </c>
    </row>
    <row r="2717" spans="1:23" ht="16.5" x14ac:dyDescent="0.3">
      <c r="A2717" s="3">
        <v>2716</v>
      </c>
      <c r="B2717" s="1">
        <v>46546</v>
      </c>
      <c r="C2717" s="1" t="s">
        <v>61</v>
      </c>
      <c r="D2717" t="s">
        <v>24</v>
      </c>
      <c r="E2717">
        <v>9</v>
      </c>
      <c r="F2717" t="s">
        <v>21</v>
      </c>
      <c r="G2717">
        <v>66</v>
      </c>
      <c r="H2717">
        <v>6</v>
      </c>
      <c r="I2717" s="2">
        <f>IFERROR(Table2[[#This Row],[Defects]]/Table2[[#This Row],[Units Produced]],"")</f>
        <v>9.0909090909090912E-2</v>
      </c>
      <c r="J2717">
        <v>13.81</v>
      </c>
      <c r="K2717" s="4">
        <f>IFERROR(Table2[[#This Row],[Units Produced]]/Table2[[#This Row],[Production Time Hours]],"")</f>
        <v>4.7791455467052861</v>
      </c>
      <c r="L2717">
        <v>20.83</v>
      </c>
      <c r="M2717">
        <v>28.66</v>
      </c>
      <c r="N2717">
        <v>488.39</v>
      </c>
      <c r="O2717">
        <v>3</v>
      </c>
      <c r="P2717">
        <v>0.1</v>
      </c>
      <c r="Q2717">
        <v>2.62</v>
      </c>
      <c r="R2717">
        <v>0.83</v>
      </c>
      <c r="S2717">
        <v>3.4000000000000002E-2</v>
      </c>
      <c r="U2717">
        <v>0</v>
      </c>
      <c r="V2717">
        <v>24.4</v>
      </c>
      <c r="W2717">
        <v>38</v>
      </c>
    </row>
    <row r="2718" spans="1:23" ht="16.5" x14ac:dyDescent="0.3">
      <c r="A2718" s="3">
        <v>2717</v>
      </c>
      <c r="B2718" s="1">
        <v>46547</v>
      </c>
      <c r="C2718" s="1" t="s">
        <v>61</v>
      </c>
      <c r="D2718" t="s">
        <v>24</v>
      </c>
      <c r="E2718">
        <v>11</v>
      </c>
      <c r="F2718" t="s">
        <v>23</v>
      </c>
      <c r="G2718">
        <v>100</v>
      </c>
      <c r="H2718">
        <v>6</v>
      </c>
      <c r="I2718" s="2">
        <f>IFERROR(Table2[[#This Row],[Defects]]/Table2[[#This Row],[Units Produced]],"")</f>
        <v>0.06</v>
      </c>
      <c r="J2718">
        <v>17.989999999999998</v>
      </c>
      <c r="K2718" s="4">
        <f>IFERROR(Table2[[#This Row],[Units Produced]]/Table2[[#This Row],[Production Time Hours]],"")</f>
        <v>5.5586436909394115</v>
      </c>
      <c r="L2718">
        <v>26.86</v>
      </c>
      <c r="M2718">
        <v>29.13</v>
      </c>
      <c r="N2718">
        <v>228.76</v>
      </c>
      <c r="O2718">
        <v>3</v>
      </c>
      <c r="P2718">
        <v>3.25</v>
      </c>
      <c r="Q2718">
        <v>1</v>
      </c>
      <c r="R2718">
        <v>0.52</v>
      </c>
      <c r="S2718">
        <v>4.2999999999999997E-2</v>
      </c>
      <c r="T2718">
        <v>0.1</v>
      </c>
      <c r="U2718">
        <v>0</v>
      </c>
      <c r="V2718">
        <v>19</v>
      </c>
      <c r="W2718">
        <v>36.4</v>
      </c>
    </row>
    <row r="2719" spans="1:23" ht="16.5" x14ac:dyDescent="0.3">
      <c r="A2719" s="3">
        <v>2718</v>
      </c>
      <c r="B2719" s="1">
        <v>46548</v>
      </c>
      <c r="C2719" s="1" t="s">
        <v>61</v>
      </c>
      <c r="D2719" t="s">
        <v>24</v>
      </c>
      <c r="E2719">
        <v>10</v>
      </c>
      <c r="F2719" t="s">
        <v>23</v>
      </c>
      <c r="G2719">
        <v>104</v>
      </c>
      <c r="H2719">
        <v>6</v>
      </c>
      <c r="I2719" s="2">
        <f>IFERROR(Table2[[#This Row],[Defects]]/Table2[[#This Row],[Units Produced]],"")</f>
        <v>5.7692307692307696E-2</v>
      </c>
      <c r="J2719">
        <v>15.66</v>
      </c>
      <c r="K2719" s="4">
        <f>IFERROR(Table2[[#This Row],[Units Produced]]/Table2[[#This Row],[Production Time Hours]],"")</f>
        <v>6.6411238825031926</v>
      </c>
      <c r="L2719">
        <v>15.29</v>
      </c>
      <c r="M2719">
        <v>17.440000000000001</v>
      </c>
      <c r="N2719">
        <v>225.63</v>
      </c>
      <c r="O2719">
        <v>1</v>
      </c>
      <c r="P2719">
        <v>0.83</v>
      </c>
      <c r="R2719">
        <v>0.51</v>
      </c>
      <c r="S2719">
        <v>3.5000000000000003E-2</v>
      </c>
      <c r="T2719">
        <v>0.66</v>
      </c>
      <c r="U2719">
        <v>2</v>
      </c>
      <c r="V2719">
        <v>21.7</v>
      </c>
      <c r="W2719">
        <v>38.200000000000003</v>
      </c>
    </row>
    <row r="2720" spans="1:23" ht="16.5" x14ac:dyDescent="0.3">
      <c r="A2720" s="3">
        <v>2719</v>
      </c>
      <c r="B2720" s="1">
        <v>46549</v>
      </c>
      <c r="C2720" s="1" t="s">
        <v>61</v>
      </c>
      <c r="D2720" t="s">
        <v>24</v>
      </c>
      <c r="E2720">
        <v>11</v>
      </c>
      <c r="F2720" t="s">
        <v>25</v>
      </c>
      <c r="G2720">
        <v>78</v>
      </c>
      <c r="H2720">
        <v>6</v>
      </c>
      <c r="I2720" s="2">
        <f>IFERROR(Table2[[#This Row],[Defects]]/Table2[[#This Row],[Units Produced]],"")</f>
        <v>7.6923076923076927E-2</v>
      </c>
      <c r="J2720">
        <v>2.5499999999999998</v>
      </c>
      <c r="K2720" s="4">
        <f>IFERROR(Table2[[#This Row],[Units Produced]]/Table2[[#This Row],[Production Time Hours]],"")</f>
        <v>30.588235294117649</v>
      </c>
      <c r="L2720">
        <v>14.53</v>
      </c>
      <c r="M2720">
        <v>21.63</v>
      </c>
      <c r="N2720">
        <v>159.30000000000001</v>
      </c>
      <c r="O2720">
        <v>4</v>
      </c>
      <c r="P2720">
        <v>4.7</v>
      </c>
      <c r="Q2720">
        <v>1.81</v>
      </c>
      <c r="R2720">
        <v>1.72</v>
      </c>
      <c r="S2720">
        <v>1.6E-2</v>
      </c>
      <c r="T2720">
        <v>1.28</v>
      </c>
      <c r="U2720">
        <v>2</v>
      </c>
      <c r="V2720">
        <v>20.100000000000001</v>
      </c>
      <c r="W2720">
        <v>46.5</v>
      </c>
    </row>
    <row r="2721" spans="1:23" ht="16.5" x14ac:dyDescent="0.3">
      <c r="A2721" s="3">
        <v>2720</v>
      </c>
      <c r="B2721" s="1">
        <v>46550</v>
      </c>
      <c r="C2721" s="1" t="s">
        <v>61</v>
      </c>
      <c r="D2721" t="s">
        <v>20</v>
      </c>
      <c r="E2721">
        <v>3</v>
      </c>
      <c r="F2721" t="s">
        <v>25</v>
      </c>
      <c r="G2721">
        <v>88</v>
      </c>
      <c r="H2721">
        <v>7</v>
      </c>
      <c r="I2721" s="2">
        <f>IFERROR(Table2[[#This Row],[Defects]]/Table2[[#This Row],[Units Produced]],"")</f>
        <v>7.9545454545454544E-2</v>
      </c>
      <c r="J2721">
        <v>18.149999999999999</v>
      </c>
      <c r="K2721" s="4">
        <f>IFERROR(Table2[[#This Row],[Units Produced]]/Table2[[#This Row],[Production Time Hours]],"")</f>
        <v>4.8484848484848486</v>
      </c>
      <c r="L2721">
        <v>27.81</v>
      </c>
      <c r="M2721">
        <v>25.14</v>
      </c>
      <c r="N2721">
        <v>322.38</v>
      </c>
      <c r="O2721">
        <v>2</v>
      </c>
      <c r="P2721">
        <v>4.37</v>
      </c>
      <c r="Q2721">
        <v>1.1299999999999999</v>
      </c>
      <c r="R2721">
        <v>1.36</v>
      </c>
      <c r="S2721">
        <v>1.2E-2</v>
      </c>
      <c r="T2721">
        <v>0.78</v>
      </c>
      <c r="U2721">
        <v>0</v>
      </c>
      <c r="V2721">
        <v>22.2</v>
      </c>
      <c r="W2721">
        <v>32.700000000000003</v>
      </c>
    </row>
    <row r="2722" spans="1:23" ht="16.5" x14ac:dyDescent="0.3">
      <c r="A2722" s="3">
        <v>2721</v>
      </c>
      <c r="B2722" s="1">
        <v>46551</v>
      </c>
      <c r="C2722" s="1" t="s">
        <v>61</v>
      </c>
      <c r="D2722" t="s">
        <v>24</v>
      </c>
      <c r="E2722">
        <v>11</v>
      </c>
      <c r="F2722" t="s">
        <v>23</v>
      </c>
      <c r="G2722">
        <v>65</v>
      </c>
      <c r="H2722">
        <v>5</v>
      </c>
      <c r="I2722" s="2">
        <f>IFERROR(Table2[[#This Row],[Defects]]/Table2[[#This Row],[Units Produced]],"")</f>
        <v>7.6923076923076927E-2</v>
      </c>
      <c r="J2722">
        <v>21.82</v>
      </c>
      <c r="K2722" s="4">
        <f>IFERROR(Table2[[#This Row],[Units Produced]]/Table2[[#This Row],[Production Time Hours]],"")</f>
        <v>2.978918423464711</v>
      </c>
      <c r="L2722">
        <v>24.9</v>
      </c>
      <c r="M2722">
        <v>26.29</v>
      </c>
      <c r="N2722">
        <v>314.41000000000003</v>
      </c>
      <c r="O2722">
        <v>1</v>
      </c>
      <c r="P2722">
        <v>3.27</v>
      </c>
      <c r="Q2722">
        <v>2.95</v>
      </c>
      <c r="R2722">
        <v>2.0699999999999998</v>
      </c>
      <c r="S2722">
        <v>3.4000000000000002E-2</v>
      </c>
      <c r="T2722">
        <v>1.72</v>
      </c>
      <c r="U2722">
        <v>1</v>
      </c>
      <c r="V2722">
        <v>22.4</v>
      </c>
      <c r="W2722">
        <v>31.6</v>
      </c>
    </row>
    <row r="2723" spans="1:23" ht="16.5" x14ac:dyDescent="0.3">
      <c r="A2723" s="3">
        <v>2722</v>
      </c>
      <c r="B2723" s="1">
        <v>46552</v>
      </c>
      <c r="C2723" s="1" t="s">
        <v>61</v>
      </c>
      <c r="D2723" t="s">
        <v>20</v>
      </c>
      <c r="E2723">
        <v>2</v>
      </c>
      <c r="F2723" t="s">
        <v>21</v>
      </c>
      <c r="G2723">
        <v>85</v>
      </c>
      <c r="H2723">
        <v>9</v>
      </c>
      <c r="I2723" s="2">
        <f>IFERROR(Table2[[#This Row],[Defects]]/Table2[[#This Row],[Units Produced]],"")</f>
        <v>0.10588235294117647</v>
      </c>
      <c r="J2723">
        <v>19.510000000000002</v>
      </c>
      <c r="K2723" s="4">
        <f>IFERROR(Table2[[#This Row],[Units Produced]]/Table2[[#This Row],[Production Time Hours]],"")</f>
        <v>4.3567401332649922</v>
      </c>
      <c r="L2723">
        <v>43.86</v>
      </c>
      <c r="M2723">
        <v>22.57</v>
      </c>
      <c r="N2723">
        <v>254.49</v>
      </c>
      <c r="O2723">
        <v>1</v>
      </c>
      <c r="P2723">
        <v>0.81</v>
      </c>
      <c r="Q2723">
        <v>1.58</v>
      </c>
      <c r="R2723">
        <v>1.18</v>
      </c>
      <c r="S2723">
        <v>4.9000000000000002E-2</v>
      </c>
      <c r="T2723">
        <v>0.22</v>
      </c>
      <c r="U2723">
        <v>1</v>
      </c>
      <c r="V2723">
        <v>20</v>
      </c>
      <c r="W2723">
        <v>39</v>
      </c>
    </row>
    <row r="2724" spans="1:23" ht="16.5" x14ac:dyDescent="0.3">
      <c r="A2724" s="3">
        <v>2723</v>
      </c>
      <c r="B2724" s="1">
        <v>46553</v>
      </c>
      <c r="C2724" s="1" t="s">
        <v>61</v>
      </c>
      <c r="D2724" t="s">
        <v>26</v>
      </c>
      <c r="E2724">
        <v>15</v>
      </c>
      <c r="F2724" t="s">
        <v>21</v>
      </c>
      <c r="G2724">
        <v>57</v>
      </c>
      <c r="H2724">
        <v>1</v>
      </c>
      <c r="I2724" s="2">
        <f>IFERROR(Table2[[#This Row],[Defects]]/Table2[[#This Row],[Units Produced]],"")</f>
        <v>1.7543859649122806E-2</v>
      </c>
      <c r="J2724">
        <v>9.73</v>
      </c>
      <c r="K2724" s="4">
        <f>IFERROR(Table2[[#This Row],[Units Produced]]/Table2[[#This Row],[Production Time Hours]],"")</f>
        <v>5.8581706063720453</v>
      </c>
      <c r="L2724">
        <v>11.12</v>
      </c>
      <c r="M2724">
        <v>15.86</v>
      </c>
      <c r="N2724">
        <v>457.61</v>
      </c>
      <c r="O2724">
        <v>2</v>
      </c>
      <c r="P2724">
        <v>1.72</v>
      </c>
      <c r="Q2724">
        <v>0.05</v>
      </c>
      <c r="R2724">
        <v>0.5</v>
      </c>
      <c r="S2724">
        <v>1.7999999999999999E-2</v>
      </c>
      <c r="T2724">
        <v>0.45</v>
      </c>
      <c r="U2724">
        <v>2</v>
      </c>
      <c r="V2724">
        <v>22.1</v>
      </c>
      <c r="W2724">
        <v>37.200000000000003</v>
      </c>
    </row>
    <row r="2725" spans="1:23" ht="16.5" x14ac:dyDescent="0.3">
      <c r="A2725" s="3">
        <v>2724</v>
      </c>
      <c r="B2725" s="1">
        <v>46554</v>
      </c>
      <c r="C2725" s="1" t="s">
        <v>61</v>
      </c>
      <c r="D2725" t="s">
        <v>27</v>
      </c>
      <c r="E2725">
        <v>19</v>
      </c>
      <c r="F2725" t="s">
        <v>25</v>
      </c>
      <c r="G2725">
        <v>155</v>
      </c>
      <c r="I2725" s="2">
        <f>IFERROR(Table2[[#This Row],[Defects]]/Table2[[#This Row],[Units Produced]],"")</f>
        <v>0</v>
      </c>
      <c r="J2725">
        <v>21.76</v>
      </c>
      <c r="K2725" s="4">
        <f>IFERROR(Table2[[#This Row],[Units Produced]]/Table2[[#This Row],[Production Time Hours]],"")</f>
        <v>7.1231617647058822</v>
      </c>
      <c r="L2725">
        <v>40.53</v>
      </c>
      <c r="M2725">
        <v>27.02</v>
      </c>
      <c r="N2725">
        <v>137.66</v>
      </c>
      <c r="O2725">
        <v>3</v>
      </c>
      <c r="P2725">
        <v>4.9000000000000004</v>
      </c>
      <c r="Q2725">
        <v>2.29</v>
      </c>
      <c r="R2725">
        <v>1.52</v>
      </c>
      <c r="S2725">
        <v>3.4000000000000002E-2</v>
      </c>
      <c r="T2725">
        <v>1.47</v>
      </c>
      <c r="U2725">
        <v>1</v>
      </c>
      <c r="V2725">
        <v>24.1</v>
      </c>
      <c r="W2725">
        <v>52.5</v>
      </c>
    </row>
    <row r="2726" spans="1:23" ht="16.5" x14ac:dyDescent="0.3">
      <c r="A2726" s="3">
        <v>2725</v>
      </c>
      <c r="B2726" s="1">
        <v>46555</v>
      </c>
      <c r="C2726" s="1" t="s">
        <v>61</v>
      </c>
      <c r="D2726" t="s">
        <v>26</v>
      </c>
      <c r="E2726">
        <v>14</v>
      </c>
      <c r="F2726" t="s">
        <v>25</v>
      </c>
      <c r="G2726">
        <v>120</v>
      </c>
      <c r="H2726">
        <v>2</v>
      </c>
      <c r="I2726" s="2">
        <f>IFERROR(Table2[[#This Row],[Defects]]/Table2[[#This Row],[Units Produced]],"")</f>
        <v>1.6666666666666666E-2</v>
      </c>
      <c r="J2726">
        <v>3.34</v>
      </c>
      <c r="K2726" s="4">
        <f>IFERROR(Table2[[#This Row],[Units Produced]]/Table2[[#This Row],[Production Time Hours]],"")</f>
        <v>35.928143712574851</v>
      </c>
      <c r="L2726">
        <v>18.34</v>
      </c>
      <c r="M2726">
        <v>27.93</v>
      </c>
      <c r="N2726">
        <v>468.48</v>
      </c>
      <c r="O2726">
        <v>4</v>
      </c>
      <c r="P2726">
        <v>1.58</v>
      </c>
      <c r="Q2726">
        <v>2.81</v>
      </c>
      <c r="R2726">
        <v>1.4</v>
      </c>
      <c r="S2726">
        <v>2.9000000000000001E-2</v>
      </c>
      <c r="T2726">
        <v>1.33</v>
      </c>
      <c r="U2726">
        <v>2</v>
      </c>
      <c r="V2726">
        <v>24.4</v>
      </c>
      <c r="W2726">
        <v>31.9</v>
      </c>
    </row>
    <row r="2727" spans="1:23" ht="16.5" x14ac:dyDescent="0.3">
      <c r="A2727" s="3">
        <v>2726</v>
      </c>
      <c r="B2727" s="1">
        <v>46556</v>
      </c>
      <c r="C2727" s="1" t="s">
        <v>61</v>
      </c>
      <c r="D2727" t="s">
        <v>27</v>
      </c>
      <c r="E2727">
        <v>19</v>
      </c>
      <c r="F2727" t="s">
        <v>25</v>
      </c>
      <c r="G2727">
        <v>190</v>
      </c>
      <c r="H2727">
        <v>1</v>
      </c>
      <c r="I2727" s="2">
        <f>IFERROR(Table2[[#This Row],[Defects]]/Table2[[#This Row],[Units Produced]],"")</f>
        <v>5.263157894736842E-3</v>
      </c>
      <c r="J2727">
        <v>9.76</v>
      </c>
      <c r="K2727" s="4">
        <f>IFERROR(Table2[[#This Row],[Units Produced]]/Table2[[#This Row],[Production Time Hours]],"")</f>
        <v>19.467213114754099</v>
      </c>
      <c r="L2727">
        <v>45.18</v>
      </c>
      <c r="M2727">
        <v>28.36</v>
      </c>
      <c r="N2727">
        <v>264.68</v>
      </c>
      <c r="O2727">
        <v>3</v>
      </c>
      <c r="P2727">
        <v>4.97</v>
      </c>
      <c r="Q2727">
        <v>2.25</v>
      </c>
      <c r="R2727">
        <v>0.89</v>
      </c>
      <c r="S2727">
        <v>4.2999999999999997E-2</v>
      </c>
      <c r="T2727">
        <v>0.9</v>
      </c>
      <c r="U2727">
        <v>1</v>
      </c>
      <c r="V2727">
        <v>22.4</v>
      </c>
      <c r="W2727">
        <v>43.6</v>
      </c>
    </row>
    <row r="2728" spans="1:23" ht="16.5" x14ac:dyDescent="0.3">
      <c r="A2728" s="3">
        <v>2727</v>
      </c>
      <c r="B2728" s="1">
        <v>46557</v>
      </c>
      <c r="C2728" s="1" t="s">
        <v>61</v>
      </c>
      <c r="D2728" t="s">
        <v>24</v>
      </c>
      <c r="E2728">
        <v>10</v>
      </c>
      <c r="F2728" t="s">
        <v>25</v>
      </c>
      <c r="G2728">
        <v>198</v>
      </c>
      <c r="H2728">
        <v>7</v>
      </c>
      <c r="I2728" s="2">
        <f>IFERROR(Table2[[#This Row],[Defects]]/Table2[[#This Row],[Units Produced]],"")</f>
        <v>3.5353535353535352E-2</v>
      </c>
      <c r="J2728">
        <v>1.1100000000000001</v>
      </c>
      <c r="K2728" s="4">
        <f>IFERROR(Table2[[#This Row],[Units Produced]]/Table2[[#This Row],[Production Time Hours]],"")</f>
        <v>178.37837837837836</v>
      </c>
      <c r="L2728">
        <v>21.34</v>
      </c>
      <c r="M2728">
        <v>28.13</v>
      </c>
      <c r="N2728">
        <v>154.37</v>
      </c>
      <c r="O2728">
        <v>4</v>
      </c>
      <c r="Q2728">
        <v>0.84</v>
      </c>
      <c r="R2728">
        <v>2.4900000000000002</v>
      </c>
      <c r="S2728">
        <v>1.2E-2</v>
      </c>
      <c r="T2728">
        <v>1.86</v>
      </c>
      <c r="U2728">
        <v>1</v>
      </c>
      <c r="V2728">
        <v>22.2</v>
      </c>
      <c r="W2728">
        <v>59.3</v>
      </c>
    </row>
    <row r="2729" spans="1:23" ht="16.5" x14ac:dyDescent="0.3">
      <c r="A2729" s="3">
        <v>2728</v>
      </c>
      <c r="B2729" s="1">
        <v>46558</v>
      </c>
      <c r="C2729" s="1" t="s">
        <v>61</v>
      </c>
      <c r="D2729" t="s">
        <v>24</v>
      </c>
      <c r="E2729">
        <v>12</v>
      </c>
      <c r="F2729" t="s">
        <v>21</v>
      </c>
      <c r="G2729">
        <v>182</v>
      </c>
      <c r="H2729">
        <v>4</v>
      </c>
      <c r="I2729" s="2">
        <f>IFERROR(Table2[[#This Row],[Defects]]/Table2[[#This Row],[Units Produced]],"")</f>
        <v>2.197802197802198E-2</v>
      </c>
      <c r="J2729">
        <v>9.27</v>
      </c>
      <c r="K2729" s="4">
        <f>IFERROR(Table2[[#This Row],[Units Produced]]/Table2[[#This Row],[Production Time Hours]],"")</f>
        <v>19.633225458468178</v>
      </c>
      <c r="L2729">
        <v>32.020000000000003</v>
      </c>
      <c r="M2729">
        <v>26.31</v>
      </c>
      <c r="N2729">
        <v>325.42</v>
      </c>
      <c r="O2729">
        <v>3</v>
      </c>
      <c r="P2729">
        <v>2.66</v>
      </c>
      <c r="Q2729">
        <v>2.6</v>
      </c>
      <c r="R2729">
        <v>0.73</v>
      </c>
      <c r="S2729">
        <v>2.8000000000000001E-2</v>
      </c>
      <c r="T2729">
        <v>0.09</v>
      </c>
      <c r="U2729">
        <v>2</v>
      </c>
      <c r="V2729">
        <v>22.5</v>
      </c>
      <c r="W2729">
        <v>39.200000000000003</v>
      </c>
    </row>
    <row r="2730" spans="1:23" ht="16.5" x14ac:dyDescent="0.3">
      <c r="A2730" s="3">
        <v>2729</v>
      </c>
      <c r="B2730" s="1">
        <v>46559</v>
      </c>
      <c r="C2730" s="1" t="s">
        <v>61</v>
      </c>
      <c r="D2730" t="s">
        <v>27</v>
      </c>
      <c r="E2730">
        <v>17</v>
      </c>
      <c r="F2730" t="s">
        <v>25</v>
      </c>
      <c r="G2730">
        <v>182</v>
      </c>
      <c r="H2730">
        <v>6</v>
      </c>
      <c r="I2730" s="2">
        <f>IFERROR(Table2[[#This Row],[Defects]]/Table2[[#This Row],[Units Produced]],"")</f>
        <v>3.2967032967032968E-2</v>
      </c>
      <c r="J2730">
        <v>1.95</v>
      </c>
      <c r="K2730" s="4">
        <f>IFERROR(Table2[[#This Row],[Units Produced]]/Table2[[#This Row],[Production Time Hours]],"")</f>
        <v>93.333333333333329</v>
      </c>
      <c r="L2730">
        <v>20.149999999999999</v>
      </c>
      <c r="M2730">
        <v>21.23</v>
      </c>
      <c r="N2730">
        <v>371.94</v>
      </c>
      <c r="O2730">
        <v>2</v>
      </c>
      <c r="P2730">
        <v>4.25</v>
      </c>
      <c r="Q2730">
        <v>1.76</v>
      </c>
      <c r="R2730">
        <v>1.27</v>
      </c>
      <c r="S2730">
        <v>2.1999999999999999E-2</v>
      </c>
      <c r="T2730">
        <v>0.19</v>
      </c>
      <c r="U2730">
        <v>0</v>
      </c>
      <c r="V2730">
        <v>21.7</v>
      </c>
      <c r="W2730">
        <v>43.1</v>
      </c>
    </row>
    <row r="2731" spans="1:23" ht="16.5" x14ac:dyDescent="0.3">
      <c r="A2731" s="3">
        <v>2730</v>
      </c>
      <c r="B2731" s="1">
        <v>46560</v>
      </c>
      <c r="C2731" s="1" t="s">
        <v>61</v>
      </c>
      <c r="D2731" t="s">
        <v>24</v>
      </c>
      <c r="E2731">
        <v>12</v>
      </c>
      <c r="F2731" t="s">
        <v>25</v>
      </c>
      <c r="G2731">
        <v>146</v>
      </c>
      <c r="H2731">
        <v>4</v>
      </c>
      <c r="I2731" s="2">
        <f>IFERROR(Table2[[#This Row],[Defects]]/Table2[[#This Row],[Units Produced]],"")</f>
        <v>2.7397260273972601E-2</v>
      </c>
      <c r="J2731">
        <v>18.260000000000002</v>
      </c>
      <c r="K2731" s="4">
        <f>IFERROR(Table2[[#This Row],[Units Produced]]/Table2[[#This Row],[Production Time Hours]],"")</f>
        <v>7.9956188389923319</v>
      </c>
      <c r="L2731">
        <v>26.48</v>
      </c>
      <c r="M2731">
        <v>17.7</v>
      </c>
      <c r="N2731">
        <v>211.75</v>
      </c>
      <c r="O2731">
        <v>2</v>
      </c>
      <c r="P2731">
        <v>4.87</v>
      </c>
      <c r="Q2731">
        <v>1.55</v>
      </c>
      <c r="R2731">
        <v>1.56</v>
      </c>
      <c r="S2731">
        <v>0.02</v>
      </c>
      <c r="T2731">
        <v>0.05</v>
      </c>
      <c r="U2731">
        <v>2</v>
      </c>
      <c r="V2731">
        <v>21.5</v>
      </c>
      <c r="W2731">
        <v>48.8</v>
      </c>
    </row>
    <row r="2732" spans="1:23" ht="16.5" x14ac:dyDescent="0.3">
      <c r="A2732" s="3">
        <v>2731</v>
      </c>
      <c r="B2732" s="1">
        <v>46561</v>
      </c>
      <c r="C2732" s="1" t="s">
        <v>61</v>
      </c>
      <c r="D2732" t="s">
        <v>22</v>
      </c>
      <c r="E2732">
        <v>5</v>
      </c>
      <c r="F2732" t="s">
        <v>21</v>
      </c>
      <c r="G2732">
        <v>108</v>
      </c>
      <c r="H2732">
        <v>7</v>
      </c>
      <c r="I2732" s="2">
        <f>IFERROR(Table2[[#This Row],[Defects]]/Table2[[#This Row],[Units Produced]],"")</f>
        <v>6.4814814814814811E-2</v>
      </c>
      <c r="J2732">
        <v>7.28</v>
      </c>
      <c r="K2732" s="4">
        <f>IFERROR(Table2[[#This Row],[Units Produced]]/Table2[[#This Row],[Production Time Hours]],"")</f>
        <v>14.835164835164834</v>
      </c>
      <c r="L2732">
        <v>19.53</v>
      </c>
      <c r="M2732">
        <v>16.97</v>
      </c>
      <c r="N2732">
        <v>434.81</v>
      </c>
      <c r="O2732">
        <v>2</v>
      </c>
      <c r="R2732">
        <v>1.19</v>
      </c>
      <c r="S2732">
        <v>0.04</v>
      </c>
      <c r="T2732">
        <v>1.22</v>
      </c>
      <c r="U2732">
        <v>1</v>
      </c>
      <c r="V2732">
        <v>20.6</v>
      </c>
      <c r="W2732">
        <v>43.5</v>
      </c>
    </row>
    <row r="2733" spans="1:23" ht="16.5" x14ac:dyDescent="0.3">
      <c r="A2733" s="3">
        <v>2732</v>
      </c>
      <c r="B2733" s="1">
        <v>46562</v>
      </c>
      <c r="C2733" s="1" t="s">
        <v>61</v>
      </c>
      <c r="D2733" t="s">
        <v>26</v>
      </c>
      <c r="E2733">
        <v>13</v>
      </c>
      <c r="F2733" t="s">
        <v>23</v>
      </c>
      <c r="G2733">
        <v>53</v>
      </c>
      <c r="H2733">
        <v>0</v>
      </c>
      <c r="I2733" s="2">
        <f>IFERROR(Table2[[#This Row],[Defects]]/Table2[[#This Row],[Units Produced]],"")</f>
        <v>0</v>
      </c>
      <c r="J2733">
        <v>13.65</v>
      </c>
      <c r="K2733" s="4">
        <f>IFERROR(Table2[[#This Row],[Units Produced]]/Table2[[#This Row],[Production Time Hours]],"")</f>
        <v>3.8827838827838828</v>
      </c>
      <c r="L2733">
        <v>24.92</v>
      </c>
      <c r="M2733">
        <v>25.63</v>
      </c>
      <c r="N2733">
        <v>104.48</v>
      </c>
      <c r="O2733">
        <v>2</v>
      </c>
      <c r="P2733">
        <v>0.57999999999999996</v>
      </c>
      <c r="Q2733">
        <v>1.28</v>
      </c>
      <c r="R2733">
        <v>1.22</v>
      </c>
      <c r="S2733">
        <v>1.7999999999999999E-2</v>
      </c>
      <c r="T2733">
        <v>0.23</v>
      </c>
      <c r="U2733">
        <v>1</v>
      </c>
      <c r="V2733">
        <v>20.8</v>
      </c>
      <c r="W2733">
        <v>40.4</v>
      </c>
    </row>
    <row r="2734" spans="1:23" ht="16.5" x14ac:dyDescent="0.3">
      <c r="A2734" s="3">
        <v>2733</v>
      </c>
      <c r="B2734" s="1">
        <v>46563</v>
      </c>
      <c r="C2734" s="1" t="s">
        <v>61</v>
      </c>
      <c r="D2734" t="s">
        <v>20</v>
      </c>
      <c r="E2734">
        <v>4</v>
      </c>
      <c r="F2734" t="s">
        <v>21</v>
      </c>
      <c r="G2734">
        <v>105</v>
      </c>
      <c r="I2734" s="2">
        <f>IFERROR(Table2[[#This Row],[Defects]]/Table2[[#This Row],[Units Produced]],"")</f>
        <v>0</v>
      </c>
      <c r="J2734">
        <v>14.61</v>
      </c>
      <c r="K2734" s="4">
        <f>IFERROR(Table2[[#This Row],[Units Produced]]/Table2[[#This Row],[Production Time Hours]],"")</f>
        <v>7.1868583162217661</v>
      </c>
      <c r="L2734">
        <v>44.59</v>
      </c>
      <c r="M2734">
        <v>26.68</v>
      </c>
      <c r="N2734">
        <v>239.5</v>
      </c>
      <c r="O2734">
        <v>1</v>
      </c>
      <c r="P2734">
        <v>0.41</v>
      </c>
      <c r="Q2734">
        <v>2.08</v>
      </c>
      <c r="R2734">
        <v>2.2999999999999998</v>
      </c>
      <c r="S2734">
        <v>2.5000000000000001E-2</v>
      </c>
      <c r="T2734">
        <v>1.69</v>
      </c>
      <c r="U2734">
        <v>2</v>
      </c>
      <c r="V2734">
        <v>19.2</v>
      </c>
      <c r="W2734">
        <v>53.8</v>
      </c>
    </row>
    <row r="2735" spans="1:23" ht="16.5" x14ac:dyDescent="0.3">
      <c r="A2735" s="3">
        <v>2734</v>
      </c>
      <c r="B2735" s="1">
        <v>46564</v>
      </c>
      <c r="C2735" s="1" t="s">
        <v>61</v>
      </c>
      <c r="D2735" t="s">
        <v>26</v>
      </c>
      <c r="E2735">
        <v>13</v>
      </c>
      <c r="F2735" t="s">
        <v>25</v>
      </c>
      <c r="G2735">
        <v>133</v>
      </c>
      <c r="H2735">
        <v>0</v>
      </c>
      <c r="I2735" s="2">
        <f>IFERROR(Table2[[#This Row],[Defects]]/Table2[[#This Row],[Units Produced]],"")</f>
        <v>0</v>
      </c>
      <c r="J2735">
        <v>8.1</v>
      </c>
      <c r="K2735" s="4">
        <f>IFERROR(Table2[[#This Row],[Units Produced]]/Table2[[#This Row],[Production Time Hours]],"")</f>
        <v>16.419753086419753</v>
      </c>
      <c r="L2735">
        <v>37.79</v>
      </c>
      <c r="M2735">
        <v>24.78</v>
      </c>
      <c r="N2735">
        <v>451.15</v>
      </c>
      <c r="O2735">
        <v>2</v>
      </c>
      <c r="P2735">
        <v>3.05</v>
      </c>
      <c r="Q2735">
        <v>2.48</v>
      </c>
      <c r="R2735">
        <v>1.32</v>
      </c>
      <c r="S2735">
        <v>4.5999999999999999E-2</v>
      </c>
      <c r="T2735">
        <v>1.1100000000000001</v>
      </c>
      <c r="U2735">
        <v>1</v>
      </c>
      <c r="V2735">
        <v>18.399999999999999</v>
      </c>
      <c r="W2735">
        <v>38.799999999999997</v>
      </c>
    </row>
    <row r="2736" spans="1:23" ht="16.5" x14ac:dyDescent="0.3">
      <c r="A2736" s="3">
        <v>2735</v>
      </c>
      <c r="B2736" s="1">
        <v>46565</v>
      </c>
      <c r="C2736" s="1" t="s">
        <v>61</v>
      </c>
      <c r="D2736" t="s">
        <v>24</v>
      </c>
      <c r="E2736">
        <v>12</v>
      </c>
      <c r="F2736" t="s">
        <v>21</v>
      </c>
      <c r="G2736">
        <v>86</v>
      </c>
      <c r="H2736">
        <v>7</v>
      </c>
      <c r="I2736" s="2">
        <f>IFERROR(Table2[[#This Row],[Defects]]/Table2[[#This Row],[Units Produced]],"")</f>
        <v>8.1395348837209308E-2</v>
      </c>
      <c r="J2736">
        <v>6.65</v>
      </c>
      <c r="K2736" s="4">
        <f>IFERROR(Table2[[#This Row],[Units Produced]]/Table2[[#This Row],[Production Time Hours]],"")</f>
        <v>12.932330827067668</v>
      </c>
      <c r="L2736">
        <v>23.39</v>
      </c>
      <c r="M2736">
        <v>23.59</v>
      </c>
      <c r="N2736">
        <v>371.06</v>
      </c>
      <c r="O2736">
        <v>1</v>
      </c>
      <c r="P2736">
        <v>1.63</v>
      </c>
      <c r="Q2736">
        <v>2.65</v>
      </c>
      <c r="R2736">
        <v>1.42</v>
      </c>
      <c r="S2736">
        <v>4.1000000000000002E-2</v>
      </c>
      <c r="U2736">
        <v>0</v>
      </c>
      <c r="V2736">
        <v>22.3</v>
      </c>
      <c r="W2736">
        <v>42.3</v>
      </c>
    </row>
    <row r="2737" spans="1:23" ht="16.5" x14ac:dyDescent="0.3">
      <c r="A2737" s="3">
        <v>2736</v>
      </c>
      <c r="B2737" s="1">
        <v>46566</v>
      </c>
      <c r="C2737" s="1" t="s">
        <v>61</v>
      </c>
      <c r="D2737" t="s">
        <v>24</v>
      </c>
      <c r="E2737">
        <v>9</v>
      </c>
      <c r="F2737" t="s">
        <v>23</v>
      </c>
      <c r="G2737">
        <v>149</v>
      </c>
      <c r="H2737">
        <v>5</v>
      </c>
      <c r="I2737" s="2">
        <f>IFERROR(Table2[[#This Row],[Defects]]/Table2[[#This Row],[Units Produced]],"")</f>
        <v>3.3557046979865772E-2</v>
      </c>
      <c r="J2737">
        <v>13.67</v>
      </c>
      <c r="K2737" s="4">
        <f>IFERROR(Table2[[#This Row],[Units Produced]]/Table2[[#This Row],[Production Time Hours]],"")</f>
        <v>10.899780541331383</v>
      </c>
      <c r="L2737">
        <v>44.18</v>
      </c>
      <c r="M2737">
        <v>23.84</v>
      </c>
      <c r="N2737">
        <v>189.51</v>
      </c>
      <c r="O2737">
        <v>2</v>
      </c>
      <c r="P2737">
        <v>1.92</v>
      </c>
      <c r="Q2737">
        <v>1.65</v>
      </c>
      <c r="R2737">
        <v>1.5</v>
      </c>
      <c r="S2737">
        <v>3.6999999999999998E-2</v>
      </c>
      <c r="T2737">
        <v>1.33</v>
      </c>
      <c r="U2737">
        <v>0</v>
      </c>
      <c r="V2737">
        <v>20.8</v>
      </c>
      <c r="W2737">
        <v>44</v>
      </c>
    </row>
    <row r="2738" spans="1:23" ht="16.5" x14ac:dyDescent="0.3">
      <c r="A2738" s="3">
        <v>2737</v>
      </c>
      <c r="B2738" s="1">
        <v>46567</v>
      </c>
      <c r="C2738" s="1" t="s">
        <v>61</v>
      </c>
      <c r="D2738" t="s">
        <v>22</v>
      </c>
      <c r="E2738">
        <v>5</v>
      </c>
      <c r="F2738" t="s">
        <v>25</v>
      </c>
      <c r="G2738">
        <v>150</v>
      </c>
      <c r="H2738">
        <v>4</v>
      </c>
      <c r="I2738" s="2">
        <f>IFERROR(Table2[[#This Row],[Defects]]/Table2[[#This Row],[Units Produced]],"")</f>
        <v>2.6666666666666668E-2</v>
      </c>
      <c r="J2738">
        <v>6.5</v>
      </c>
      <c r="K2738" s="4">
        <f>IFERROR(Table2[[#This Row],[Units Produced]]/Table2[[#This Row],[Production Time Hours]],"")</f>
        <v>23.076923076923077</v>
      </c>
      <c r="L2738">
        <v>12.06</v>
      </c>
      <c r="M2738">
        <v>15.98</v>
      </c>
      <c r="N2738">
        <v>281.7</v>
      </c>
      <c r="O2738">
        <v>2</v>
      </c>
      <c r="P2738">
        <v>0.78</v>
      </c>
      <c r="Q2738">
        <v>2.62</v>
      </c>
      <c r="R2738">
        <v>1.7</v>
      </c>
      <c r="S2738">
        <v>2.5000000000000001E-2</v>
      </c>
      <c r="T2738">
        <v>1.42</v>
      </c>
      <c r="U2738">
        <v>2</v>
      </c>
      <c r="V2738">
        <v>21.4</v>
      </c>
      <c r="W2738">
        <v>50.1</v>
      </c>
    </row>
    <row r="2739" spans="1:23" ht="16.5" x14ac:dyDescent="0.3">
      <c r="A2739" s="3">
        <v>2738</v>
      </c>
      <c r="B2739" s="1">
        <v>46568</v>
      </c>
      <c r="C2739" s="1" t="s">
        <v>61</v>
      </c>
      <c r="D2739" t="s">
        <v>24</v>
      </c>
      <c r="E2739">
        <v>11</v>
      </c>
      <c r="F2739" t="s">
        <v>25</v>
      </c>
      <c r="G2739">
        <v>186</v>
      </c>
      <c r="H2739">
        <v>3</v>
      </c>
      <c r="I2739" s="2">
        <f>IFERROR(Table2[[#This Row],[Defects]]/Table2[[#This Row],[Units Produced]],"")</f>
        <v>1.6129032258064516E-2</v>
      </c>
      <c r="J2739">
        <v>4.6100000000000003</v>
      </c>
      <c r="K2739" s="4">
        <f>IFERROR(Table2[[#This Row],[Units Produced]]/Table2[[#This Row],[Production Time Hours]],"")</f>
        <v>40.347071583514094</v>
      </c>
      <c r="L2739">
        <v>38.21</v>
      </c>
      <c r="M2739">
        <v>19.239999999999998</v>
      </c>
      <c r="N2739">
        <v>207.21</v>
      </c>
      <c r="O2739">
        <v>4</v>
      </c>
      <c r="P2739">
        <v>0.43</v>
      </c>
      <c r="Q2739">
        <v>2.88</v>
      </c>
      <c r="R2739">
        <v>1.25</v>
      </c>
      <c r="S2739">
        <v>3.5999999999999997E-2</v>
      </c>
      <c r="T2739">
        <v>1.88</v>
      </c>
      <c r="U2739">
        <v>1</v>
      </c>
      <c r="V2739">
        <v>22.3</v>
      </c>
      <c r="W2739">
        <v>49.8</v>
      </c>
    </row>
    <row r="2740" spans="1:23" ht="16.5" x14ac:dyDescent="0.3">
      <c r="A2740" s="3">
        <v>2739</v>
      </c>
      <c r="B2740" s="1">
        <v>46569</v>
      </c>
      <c r="C2740" s="1" t="s">
        <v>62</v>
      </c>
      <c r="D2740" t="s">
        <v>27</v>
      </c>
      <c r="E2740">
        <v>18</v>
      </c>
      <c r="F2740" t="s">
        <v>23</v>
      </c>
      <c r="G2740">
        <v>89</v>
      </c>
      <c r="H2740">
        <v>2</v>
      </c>
      <c r="I2740" s="2">
        <f>IFERROR(Table2[[#This Row],[Defects]]/Table2[[#This Row],[Units Produced]],"")</f>
        <v>2.247191011235955E-2</v>
      </c>
      <c r="J2740">
        <v>18.12</v>
      </c>
      <c r="K2740" s="4">
        <f>IFERROR(Table2[[#This Row],[Units Produced]]/Table2[[#This Row],[Production Time Hours]],"")</f>
        <v>4.9116997792494477</v>
      </c>
      <c r="L2740">
        <v>35.06</v>
      </c>
      <c r="M2740">
        <v>17.559999999999999</v>
      </c>
      <c r="N2740">
        <v>289.43</v>
      </c>
      <c r="O2740">
        <v>2</v>
      </c>
      <c r="P2740">
        <v>1.6</v>
      </c>
      <c r="Q2740">
        <v>2.11</v>
      </c>
      <c r="R2740">
        <v>2.36</v>
      </c>
      <c r="S2740">
        <v>1.6E-2</v>
      </c>
      <c r="T2740">
        <v>0.31</v>
      </c>
      <c r="U2740">
        <v>0</v>
      </c>
      <c r="V2740">
        <v>21.8</v>
      </c>
      <c r="W2740">
        <v>58.4</v>
      </c>
    </row>
    <row r="2741" spans="1:23" ht="16.5" x14ac:dyDescent="0.3">
      <c r="A2741" s="3">
        <v>2740</v>
      </c>
      <c r="B2741" s="1">
        <v>46570</v>
      </c>
      <c r="C2741" s="1" t="s">
        <v>62</v>
      </c>
      <c r="D2741" t="s">
        <v>22</v>
      </c>
      <c r="E2741">
        <v>8</v>
      </c>
      <c r="F2741" t="s">
        <v>23</v>
      </c>
      <c r="G2741">
        <v>171</v>
      </c>
      <c r="H2741">
        <v>3</v>
      </c>
      <c r="I2741" s="2">
        <f>IFERROR(Table2[[#This Row],[Defects]]/Table2[[#This Row],[Units Produced]],"")</f>
        <v>1.7543859649122806E-2</v>
      </c>
      <c r="J2741">
        <v>8.36</v>
      </c>
      <c r="K2741" s="4">
        <f>IFERROR(Table2[[#This Row],[Units Produced]]/Table2[[#This Row],[Production Time Hours]],"")</f>
        <v>20.454545454545457</v>
      </c>
      <c r="L2741">
        <v>24.98</v>
      </c>
      <c r="M2741">
        <v>21.82</v>
      </c>
      <c r="N2741">
        <v>434.99</v>
      </c>
      <c r="O2741">
        <v>2</v>
      </c>
      <c r="P2741">
        <v>0.87</v>
      </c>
      <c r="Q2741">
        <v>2.6</v>
      </c>
      <c r="R2741">
        <v>0.66</v>
      </c>
      <c r="S2741">
        <v>3.5000000000000003E-2</v>
      </c>
      <c r="T2741">
        <v>0.54</v>
      </c>
      <c r="U2741">
        <v>2</v>
      </c>
      <c r="V2741">
        <v>21</v>
      </c>
      <c r="W2741">
        <v>57.6</v>
      </c>
    </row>
    <row r="2742" spans="1:23" ht="16.5" x14ac:dyDescent="0.3">
      <c r="A2742" s="3">
        <v>2741</v>
      </c>
      <c r="B2742" s="1">
        <v>46571</v>
      </c>
      <c r="C2742" s="1" t="s">
        <v>62</v>
      </c>
      <c r="D2742" t="s">
        <v>24</v>
      </c>
      <c r="E2742">
        <v>10</v>
      </c>
      <c r="F2742" t="s">
        <v>25</v>
      </c>
      <c r="G2742">
        <v>82</v>
      </c>
      <c r="H2742">
        <v>7</v>
      </c>
      <c r="I2742" s="2">
        <f>IFERROR(Table2[[#This Row],[Defects]]/Table2[[#This Row],[Units Produced]],"")</f>
        <v>8.5365853658536592E-2</v>
      </c>
      <c r="J2742">
        <v>11.3</v>
      </c>
      <c r="K2742" s="4">
        <f>IFERROR(Table2[[#This Row],[Units Produced]]/Table2[[#This Row],[Production Time Hours]],"")</f>
        <v>7.2566371681415927</v>
      </c>
      <c r="L2742">
        <v>26.5</v>
      </c>
      <c r="M2742">
        <v>16.16</v>
      </c>
      <c r="N2742">
        <v>120.22</v>
      </c>
      <c r="O2742">
        <v>3</v>
      </c>
      <c r="P2742">
        <v>0.33</v>
      </c>
      <c r="Q2742">
        <v>2.85</v>
      </c>
      <c r="R2742">
        <v>0.98</v>
      </c>
      <c r="S2742">
        <v>1.9E-2</v>
      </c>
      <c r="T2742">
        <v>0.16</v>
      </c>
      <c r="U2742">
        <v>1</v>
      </c>
      <c r="V2742">
        <v>23.3</v>
      </c>
      <c r="W2742">
        <v>43.3</v>
      </c>
    </row>
    <row r="2743" spans="1:23" ht="16.5" x14ac:dyDescent="0.3">
      <c r="A2743" s="3">
        <v>2742</v>
      </c>
      <c r="B2743" s="1">
        <v>46572</v>
      </c>
      <c r="C2743" s="1" t="s">
        <v>62</v>
      </c>
      <c r="D2743" t="s">
        <v>20</v>
      </c>
      <c r="E2743">
        <v>2</v>
      </c>
      <c r="F2743" t="s">
        <v>25</v>
      </c>
      <c r="G2743">
        <v>167</v>
      </c>
      <c r="H2743">
        <v>4</v>
      </c>
      <c r="I2743" s="2">
        <f>IFERROR(Table2[[#This Row],[Defects]]/Table2[[#This Row],[Units Produced]],"")</f>
        <v>2.3952095808383235E-2</v>
      </c>
      <c r="J2743">
        <v>21.98</v>
      </c>
      <c r="K2743" s="4">
        <f>IFERROR(Table2[[#This Row],[Units Produced]]/Table2[[#This Row],[Production Time Hours]],"")</f>
        <v>7.5978161965423112</v>
      </c>
      <c r="L2743">
        <v>25.16</v>
      </c>
      <c r="M2743">
        <v>19.96</v>
      </c>
      <c r="N2743">
        <v>198.27</v>
      </c>
      <c r="O2743">
        <v>1</v>
      </c>
      <c r="P2743">
        <v>0.2</v>
      </c>
      <c r="Q2743">
        <v>1.06</v>
      </c>
      <c r="R2743">
        <v>2.42</v>
      </c>
      <c r="S2743">
        <v>1.7000000000000001E-2</v>
      </c>
      <c r="T2743">
        <v>1.44</v>
      </c>
      <c r="U2743">
        <v>0</v>
      </c>
      <c r="V2743">
        <v>19.5</v>
      </c>
      <c r="W2743">
        <v>35.4</v>
      </c>
    </row>
    <row r="2744" spans="1:23" ht="16.5" x14ac:dyDescent="0.3">
      <c r="A2744" s="3">
        <v>2743</v>
      </c>
      <c r="B2744" s="1">
        <v>46573</v>
      </c>
      <c r="C2744" s="1" t="s">
        <v>62</v>
      </c>
      <c r="D2744" t="s">
        <v>20</v>
      </c>
      <c r="E2744">
        <v>1</v>
      </c>
      <c r="F2744" t="s">
        <v>21</v>
      </c>
      <c r="G2744">
        <v>109</v>
      </c>
      <c r="H2744">
        <v>0</v>
      </c>
      <c r="I2744" s="2">
        <f>IFERROR(Table2[[#This Row],[Defects]]/Table2[[#This Row],[Units Produced]],"")</f>
        <v>0</v>
      </c>
      <c r="J2744">
        <v>3.93</v>
      </c>
      <c r="K2744" s="4">
        <f>IFERROR(Table2[[#This Row],[Units Produced]]/Table2[[#This Row],[Production Time Hours]],"")</f>
        <v>27.735368956743002</v>
      </c>
      <c r="L2744">
        <v>35.64</v>
      </c>
      <c r="M2744">
        <v>28.13</v>
      </c>
      <c r="N2744">
        <v>112.54</v>
      </c>
      <c r="O2744">
        <v>1</v>
      </c>
      <c r="P2744">
        <v>0.3</v>
      </c>
      <c r="Q2744">
        <v>2.46</v>
      </c>
      <c r="R2744">
        <v>0.98</v>
      </c>
      <c r="S2744">
        <v>3.9E-2</v>
      </c>
      <c r="T2744">
        <v>1.96</v>
      </c>
      <c r="U2744">
        <v>0</v>
      </c>
      <c r="V2744">
        <v>18.5</v>
      </c>
      <c r="W2744">
        <v>36.5</v>
      </c>
    </row>
    <row r="2745" spans="1:23" ht="16.5" x14ac:dyDescent="0.3">
      <c r="A2745" s="3">
        <v>2744</v>
      </c>
      <c r="B2745" s="1">
        <v>46574</v>
      </c>
      <c r="C2745" s="1" t="s">
        <v>62</v>
      </c>
      <c r="D2745" t="s">
        <v>27</v>
      </c>
      <c r="E2745">
        <v>20</v>
      </c>
      <c r="F2745" t="s">
        <v>21</v>
      </c>
      <c r="G2745">
        <v>146</v>
      </c>
      <c r="H2745">
        <v>7</v>
      </c>
      <c r="I2745" s="2">
        <f>IFERROR(Table2[[#This Row],[Defects]]/Table2[[#This Row],[Units Produced]],"")</f>
        <v>4.7945205479452052E-2</v>
      </c>
      <c r="J2745">
        <v>2.48</v>
      </c>
      <c r="K2745" s="4">
        <f>IFERROR(Table2[[#This Row],[Units Produced]]/Table2[[#This Row],[Production Time Hours]],"")</f>
        <v>58.870967741935488</v>
      </c>
      <c r="L2745">
        <v>19.52</v>
      </c>
      <c r="M2745">
        <v>16.47</v>
      </c>
      <c r="N2745">
        <v>496.56</v>
      </c>
      <c r="O2745">
        <v>2</v>
      </c>
      <c r="P2745">
        <v>3.6</v>
      </c>
      <c r="Q2745">
        <v>1.84</v>
      </c>
      <c r="R2745">
        <v>2.21</v>
      </c>
      <c r="S2745">
        <v>4.2999999999999997E-2</v>
      </c>
      <c r="T2745">
        <v>0.4</v>
      </c>
      <c r="U2745">
        <v>0</v>
      </c>
      <c r="V2745">
        <v>23.2</v>
      </c>
      <c r="W2745">
        <v>48.2</v>
      </c>
    </row>
    <row r="2746" spans="1:23" ht="16.5" x14ac:dyDescent="0.3">
      <c r="A2746" s="3">
        <v>2745</v>
      </c>
      <c r="B2746" s="1">
        <v>46575</v>
      </c>
      <c r="C2746" s="1" t="s">
        <v>62</v>
      </c>
      <c r="D2746" t="s">
        <v>22</v>
      </c>
      <c r="E2746">
        <v>8</v>
      </c>
      <c r="F2746" t="s">
        <v>23</v>
      </c>
      <c r="G2746">
        <v>137</v>
      </c>
      <c r="H2746">
        <v>2</v>
      </c>
      <c r="I2746" s="2">
        <f>IFERROR(Table2[[#This Row],[Defects]]/Table2[[#This Row],[Units Produced]],"")</f>
        <v>1.4598540145985401E-2</v>
      </c>
      <c r="J2746">
        <v>10.88</v>
      </c>
      <c r="K2746" s="4">
        <f>IFERROR(Table2[[#This Row],[Units Produced]]/Table2[[#This Row],[Production Time Hours]],"")</f>
        <v>12.591911764705882</v>
      </c>
      <c r="L2746">
        <v>49.79</v>
      </c>
      <c r="M2746">
        <v>23.48</v>
      </c>
      <c r="N2746">
        <v>163.72999999999999</v>
      </c>
      <c r="O2746">
        <v>3</v>
      </c>
      <c r="P2746">
        <v>3.05</v>
      </c>
      <c r="Q2746">
        <v>2.3199999999999998</v>
      </c>
      <c r="R2746">
        <v>1.91</v>
      </c>
      <c r="S2746">
        <v>4.3999999999999997E-2</v>
      </c>
      <c r="T2746">
        <v>1.79</v>
      </c>
      <c r="U2746">
        <v>1</v>
      </c>
      <c r="V2746">
        <v>19</v>
      </c>
      <c r="W2746">
        <v>31</v>
      </c>
    </row>
    <row r="2747" spans="1:23" ht="16.5" x14ac:dyDescent="0.3">
      <c r="A2747" s="3">
        <v>2746</v>
      </c>
      <c r="B2747" s="1">
        <v>46576</v>
      </c>
      <c r="C2747" s="1" t="s">
        <v>62</v>
      </c>
      <c r="D2747" t="s">
        <v>27</v>
      </c>
      <c r="E2747">
        <v>17</v>
      </c>
      <c r="F2747" t="s">
        <v>21</v>
      </c>
      <c r="G2747">
        <v>91</v>
      </c>
      <c r="H2747">
        <v>0</v>
      </c>
      <c r="I2747" s="2">
        <f>IFERROR(Table2[[#This Row],[Defects]]/Table2[[#This Row],[Units Produced]],"")</f>
        <v>0</v>
      </c>
      <c r="J2747">
        <v>15.14</v>
      </c>
      <c r="K2747" s="4">
        <f>IFERROR(Table2[[#This Row],[Units Produced]]/Table2[[#This Row],[Production Time Hours]],"")</f>
        <v>6.0105680317040946</v>
      </c>
      <c r="L2747">
        <v>10.119999999999999</v>
      </c>
      <c r="M2747">
        <v>18.93</v>
      </c>
      <c r="N2747">
        <v>212.68</v>
      </c>
      <c r="O2747">
        <v>1</v>
      </c>
      <c r="Q2747">
        <v>0.34</v>
      </c>
      <c r="R2747">
        <v>2.14</v>
      </c>
      <c r="S2747">
        <v>1.2999999999999999E-2</v>
      </c>
      <c r="T2747">
        <v>1.57</v>
      </c>
      <c r="U2747">
        <v>2</v>
      </c>
      <c r="V2747">
        <v>24.8</v>
      </c>
      <c r="W2747">
        <v>39</v>
      </c>
    </row>
    <row r="2748" spans="1:23" ht="16.5" x14ac:dyDescent="0.3">
      <c r="A2748" s="3">
        <v>2747</v>
      </c>
      <c r="B2748" s="1">
        <v>46577</v>
      </c>
      <c r="C2748" s="1" t="s">
        <v>62</v>
      </c>
      <c r="D2748" t="s">
        <v>24</v>
      </c>
      <c r="E2748">
        <v>9</v>
      </c>
      <c r="F2748" t="s">
        <v>25</v>
      </c>
      <c r="G2748">
        <v>66</v>
      </c>
      <c r="H2748">
        <v>2</v>
      </c>
      <c r="I2748" s="2">
        <f>IFERROR(Table2[[#This Row],[Defects]]/Table2[[#This Row],[Units Produced]],"")</f>
        <v>3.0303030303030304E-2</v>
      </c>
      <c r="J2748">
        <v>11.71</v>
      </c>
      <c r="K2748" s="4">
        <f>IFERROR(Table2[[#This Row],[Units Produced]]/Table2[[#This Row],[Production Time Hours]],"")</f>
        <v>5.6362083689154563</v>
      </c>
      <c r="L2748">
        <v>28.64</v>
      </c>
      <c r="M2748">
        <v>20.56</v>
      </c>
      <c r="N2748">
        <v>441.28</v>
      </c>
      <c r="O2748">
        <v>2</v>
      </c>
      <c r="P2748">
        <v>4.08</v>
      </c>
      <c r="Q2748">
        <v>2.73</v>
      </c>
      <c r="R2748">
        <v>1.84</v>
      </c>
      <c r="S2748">
        <v>1.4999999999999999E-2</v>
      </c>
      <c r="T2748">
        <v>0.31</v>
      </c>
      <c r="U2748">
        <v>0</v>
      </c>
      <c r="V2748">
        <v>20.100000000000001</v>
      </c>
      <c r="W2748">
        <v>46.1</v>
      </c>
    </row>
    <row r="2749" spans="1:23" ht="16.5" x14ac:dyDescent="0.3">
      <c r="A2749" s="3">
        <v>2748</v>
      </c>
      <c r="B2749" s="1">
        <v>46578</v>
      </c>
      <c r="C2749" s="1" t="s">
        <v>62</v>
      </c>
      <c r="D2749" t="s">
        <v>26</v>
      </c>
      <c r="E2749">
        <v>16</v>
      </c>
      <c r="F2749" t="s">
        <v>21</v>
      </c>
      <c r="G2749">
        <v>103</v>
      </c>
      <c r="H2749">
        <v>6</v>
      </c>
      <c r="I2749" s="2">
        <f>IFERROR(Table2[[#This Row],[Defects]]/Table2[[#This Row],[Units Produced]],"")</f>
        <v>5.8252427184466021E-2</v>
      </c>
      <c r="J2749">
        <v>1.2</v>
      </c>
      <c r="K2749" s="4">
        <f>IFERROR(Table2[[#This Row],[Units Produced]]/Table2[[#This Row],[Production Time Hours]],"")</f>
        <v>85.833333333333343</v>
      </c>
      <c r="L2749">
        <v>19.170000000000002</v>
      </c>
      <c r="M2749">
        <v>19.5</v>
      </c>
      <c r="N2749">
        <v>304.62</v>
      </c>
      <c r="O2749">
        <v>1</v>
      </c>
      <c r="P2749">
        <v>3.11</v>
      </c>
      <c r="Q2749">
        <v>2.16</v>
      </c>
      <c r="R2749">
        <v>1.33</v>
      </c>
      <c r="S2749">
        <v>4.5999999999999999E-2</v>
      </c>
      <c r="U2749">
        <v>1</v>
      </c>
      <c r="V2749">
        <v>21.9</v>
      </c>
      <c r="W2749">
        <v>37.799999999999997</v>
      </c>
    </row>
    <row r="2750" spans="1:23" ht="16.5" x14ac:dyDescent="0.3">
      <c r="A2750" s="3">
        <v>2749</v>
      </c>
      <c r="B2750" s="1">
        <v>46579</v>
      </c>
      <c r="C2750" s="1" t="s">
        <v>62</v>
      </c>
      <c r="D2750" t="s">
        <v>24</v>
      </c>
      <c r="E2750">
        <v>9</v>
      </c>
      <c r="F2750" t="s">
        <v>23</v>
      </c>
      <c r="G2750">
        <v>163</v>
      </c>
      <c r="H2750">
        <v>9</v>
      </c>
      <c r="I2750" s="2">
        <f>IFERROR(Table2[[#This Row],[Defects]]/Table2[[#This Row],[Units Produced]],"")</f>
        <v>5.5214723926380369E-2</v>
      </c>
      <c r="J2750">
        <v>10.33</v>
      </c>
      <c r="K2750" s="4">
        <f>IFERROR(Table2[[#This Row],[Units Produced]]/Table2[[#This Row],[Production Time Hours]],"")</f>
        <v>15.779283639883833</v>
      </c>
      <c r="L2750">
        <v>24.18</v>
      </c>
      <c r="M2750">
        <v>15.93</v>
      </c>
      <c r="N2750">
        <v>477.74</v>
      </c>
      <c r="O2750">
        <v>4</v>
      </c>
      <c r="P2750">
        <v>2.4</v>
      </c>
      <c r="Q2750">
        <v>0.75</v>
      </c>
      <c r="R2750">
        <v>2.46</v>
      </c>
      <c r="S2750">
        <v>2.5999999999999999E-2</v>
      </c>
      <c r="T2750">
        <v>0.24</v>
      </c>
      <c r="U2750">
        <v>1</v>
      </c>
      <c r="V2750">
        <v>21.6</v>
      </c>
      <c r="W2750">
        <v>32.4</v>
      </c>
    </row>
    <row r="2751" spans="1:23" ht="16.5" x14ac:dyDescent="0.3">
      <c r="A2751" s="3">
        <v>2750</v>
      </c>
      <c r="B2751" s="1">
        <v>46580</v>
      </c>
      <c r="C2751" s="1" t="s">
        <v>62</v>
      </c>
      <c r="D2751" t="s">
        <v>26</v>
      </c>
      <c r="E2751">
        <v>16</v>
      </c>
      <c r="F2751" t="s">
        <v>25</v>
      </c>
      <c r="G2751">
        <v>60</v>
      </c>
      <c r="H2751">
        <v>7</v>
      </c>
      <c r="I2751" s="2">
        <f>IFERROR(Table2[[#This Row],[Defects]]/Table2[[#This Row],[Units Produced]],"")</f>
        <v>0.11666666666666667</v>
      </c>
      <c r="J2751">
        <v>12.06</v>
      </c>
      <c r="K2751" s="4">
        <f>IFERROR(Table2[[#This Row],[Units Produced]]/Table2[[#This Row],[Production Time Hours]],"")</f>
        <v>4.9751243781094523</v>
      </c>
      <c r="L2751">
        <v>44.52</v>
      </c>
      <c r="M2751">
        <v>16.04</v>
      </c>
      <c r="N2751">
        <v>336.08</v>
      </c>
      <c r="O2751">
        <v>3</v>
      </c>
      <c r="P2751">
        <v>4.09</v>
      </c>
      <c r="Q2751">
        <v>2.04</v>
      </c>
      <c r="R2751">
        <v>0.51</v>
      </c>
      <c r="S2751">
        <v>3.9E-2</v>
      </c>
      <c r="T2751">
        <v>0.77</v>
      </c>
      <c r="U2751">
        <v>1</v>
      </c>
      <c r="V2751">
        <v>20.9</v>
      </c>
      <c r="W2751">
        <v>31.3</v>
      </c>
    </row>
    <row r="2752" spans="1:23" ht="16.5" x14ac:dyDescent="0.3">
      <c r="A2752" s="3">
        <v>2751</v>
      </c>
      <c r="B2752" s="1">
        <v>46581</v>
      </c>
      <c r="C2752" s="1" t="s">
        <v>62</v>
      </c>
      <c r="D2752" t="s">
        <v>27</v>
      </c>
      <c r="E2752">
        <v>17</v>
      </c>
      <c r="F2752" t="s">
        <v>25</v>
      </c>
      <c r="G2752">
        <v>195</v>
      </c>
      <c r="I2752" s="2">
        <f>IFERROR(Table2[[#This Row],[Defects]]/Table2[[#This Row],[Units Produced]],"")</f>
        <v>0</v>
      </c>
      <c r="J2752">
        <v>22.78</v>
      </c>
      <c r="K2752" s="4">
        <f>IFERROR(Table2[[#This Row],[Units Produced]]/Table2[[#This Row],[Production Time Hours]],"")</f>
        <v>8.5601404741000877</v>
      </c>
      <c r="L2752">
        <v>24.29</v>
      </c>
      <c r="M2752">
        <v>22.05</v>
      </c>
      <c r="N2752">
        <v>388.79</v>
      </c>
      <c r="O2752">
        <v>1</v>
      </c>
      <c r="P2752">
        <v>3.13</v>
      </c>
      <c r="Q2752">
        <v>1.98</v>
      </c>
      <c r="R2752">
        <v>1.6</v>
      </c>
      <c r="S2752">
        <v>2.3E-2</v>
      </c>
      <c r="U2752">
        <v>1</v>
      </c>
      <c r="V2752">
        <v>22.2</v>
      </c>
      <c r="W2752">
        <v>32</v>
      </c>
    </row>
    <row r="2753" spans="1:23" ht="16.5" x14ac:dyDescent="0.3">
      <c r="A2753" s="3">
        <v>2752</v>
      </c>
      <c r="B2753" s="1">
        <v>46582</v>
      </c>
      <c r="C2753" s="1" t="s">
        <v>62</v>
      </c>
      <c r="D2753" t="s">
        <v>24</v>
      </c>
      <c r="E2753">
        <v>11</v>
      </c>
      <c r="F2753" t="s">
        <v>21</v>
      </c>
      <c r="G2753">
        <v>196</v>
      </c>
      <c r="H2753">
        <v>2</v>
      </c>
      <c r="I2753" s="2">
        <f>IFERROR(Table2[[#This Row],[Defects]]/Table2[[#This Row],[Units Produced]],"")</f>
        <v>1.020408163265306E-2</v>
      </c>
      <c r="J2753">
        <v>2.76</v>
      </c>
      <c r="K2753" s="4">
        <f>IFERROR(Table2[[#This Row],[Units Produced]]/Table2[[#This Row],[Production Time Hours]],"")</f>
        <v>71.014492753623188</v>
      </c>
      <c r="L2753">
        <v>18.559999999999999</v>
      </c>
      <c r="M2753">
        <v>27.7</v>
      </c>
      <c r="N2753">
        <v>346.84</v>
      </c>
      <c r="O2753">
        <v>1</v>
      </c>
      <c r="P2753">
        <v>3.5</v>
      </c>
      <c r="Q2753">
        <v>1.66</v>
      </c>
      <c r="R2753">
        <v>1.18</v>
      </c>
      <c r="S2753">
        <v>1.7999999999999999E-2</v>
      </c>
      <c r="T2753">
        <v>1.87</v>
      </c>
      <c r="U2753">
        <v>2</v>
      </c>
      <c r="V2753">
        <v>24.2</v>
      </c>
      <c r="W2753">
        <v>38.700000000000003</v>
      </c>
    </row>
    <row r="2754" spans="1:23" ht="16.5" x14ac:dyDescent="0.3">
      <c r="A2754" s="3">
        <v>2753</v>
      </c>
      <c r="B2754" s="1">
        <v>46583</v>
      </c>
      <c r="C2754" s="1" t="s">
        <v>62</v>
      </c>
      <c r="D2754" t="s">
        <v>22</v>
      </c>
      <c r="E2754">
        <v>7</v>
      </c>
      <c r="F2754" t="s">
        <v>21</v>
      </c>
      <c r="G2754">
        <v>168</v>
      </c>
      <c r="H2754">
        <v>7</v>
      </c>
      <c r="I2754" s="2">
        <f>IFERROR(Table2[[#This Row],[Defects]]/Table2[[#This Row],[Units Produced]],"")</f>
        <v>4.1666666666666664E-2</v>
      </c>
      <c r="J2754">
        <v>16.829999999999998</v>
      </c>
      <c r="K2754" s="4">
        <f>IFERROR(Table2[[#This Row],[Units Produced]]/Table2[[#This Row],[Production Time Hours]],"")</f>
        <v>9.9821746880570412</v>
      </c>
      <c r="L2754">
        <v>24.67</v>
      </c>
      <c r="M2754">
        <v>28.99</v>
      </c>
      <c r="N2754">
        <v>394.95</v>
      </c>
      <c r="O2754">
        <v>2</v>
      </c>
      <c r="Q2754">
        <v>0.53</v>
      </c>
      <c r="R2754">
        <v>1.64</v>
      </c>
      <c r="S2754">
        <v>4.8000000000000001E-2</v>
      </c>
      <c r="T2754">
        <v>1.44</v>
      </c>
      <c r="U2754">
        <v>1</v>
      </c>
      <c r="V2754">
        <v>22.5</v>
      </c>
      <c r="W2754">
        <v>34.9</v>
      </c>
    </row>
    <row r="2755" spans="1:23" ht="16.5" x14ac:dyDescent="0.3">
      <c r="A2755" s="3">
        <v>2754</v>
      </c>
      <c r="B2755" s="1">
        <v>46584</v>
      </c>
      <c r="C2755" s="1" t="s">
        <v>62</v>
      </c>
      <c r="D2755" t="s">
        <v>27</v>
      </c>
      <c r="E2755">
        <v>19</v>
      </c>
      <c r="F2755" t="s">
        <v>23</v>
      </c>
      <c r="G2755">
        <v>132</v>
      </c>
      <c r="H2755">
        <v>9</v>
      </c>
      <c r="I2755" s="2">
        <f>IFERROR(Table2[[#This Row],[Defects]]/Table2[[#This Row],[Units Produced]],"")</f>
        <v>6.8181818181818177E-2</v>
      </c>
      <c r="J2755">
        <v>10.08</v>
      </c>
      <c r="K2755" s="4">
        <f>IFERROR(Table2[[#This Row],[Units Produced]]/Table2[[#This Row],[Production Time Hours]],"")</f>
        <v>13.095238095238095</v>
      </c>
      <c r="L2755">
        <v>22.8</v>
      </c>
      <c r="M2755">
        <v>18.399999999999999</v>
      </c>
      <c r="N2755">
        <v>207.37</v>
      </c>
      <c r="O2755">
        <v>4</v>
      </c>
      <c r="P2755">
        <v>2.25</v>
      </c>
      <c r="Q2755">
        <v>1.56</v>
      </c>
      <c r="R2755">
        <v>2.37</v>
      </c>
      <c r="S2755">
        <v>1.9E-2</v>
      </c>
      <c r="T2755">
        <v>0.45</v>
      </c>
      <c r="U2755">
        <v>2</v>
      </c>
      <c r="V2755">
        <v>18.3</v>
      </c>
      <c r="W2755">
        <v>38.5</v>
      </c>
    </row>
    <row r="2756" spans="1:23" ht="16.5" x14ac:dyDescent="0.3">
      <c r="A2756" s="3">
        <v>2755</v>
      </c>
      <c r="B2756" s="1">
        <v>46585</v>
      </c>
      <c r="C2756" s="1" t="s">
        <v>62</v>
      </c>
      <c r="D2756" t="s">
        <v>26</v>
      </c>
      <c r="E2756">
        <v>15</v>
      </c>
      <c r="F2756" t="s">
        <v>21</v>
      </c>
      <c r="G2756">
        <v>101</v>
      </c>
      <c r="H2756">
        <v>4</v>
      </c>
      <c r="I2756" s="2">
        <f>IFERROR(Table2[[#This Row],[Defects]]/Table2[[#This Row],[Units Produced]],"")</f>
        <v>3.9603960396039604E-2</v>
      </c>
      <c r="J2756">
        <v>21.09</v>
      </c>
      <c r="K2756" s="4">
        <f>IFERROR(Table2[[#This Row],[Units Produced]]/Table2[[#This Row],[Production Time Hours]],"")</f>
        <v>4.7889995258416311</v>
      </c>
      <c r="L2756">
        <v>30.32</v>
      </c>
      <c r="M2756">
        <v>28.46</v>
      </c>
      <c r="N2756">
        <v>232.92</v>
      </c>
      <c r="O2756">
        <v>1</v>
      </c>
      <c r="P2756">
        <v>2.2400000000000002</v>
      </c>
      <c r="Q2756">
        <v>1.91</v>
      </c>
      <c r="R2756">
        <v>2.4300000000000002</v>
      </c>
      <c r="S2756">
        <v>3.5000000000000003E-2</v>
      </c>
      <c r="T2756">
        <v>1.57</v>
      </c>
      <c r="U2756">
        <v>0</v>
      </c>
      <c r="V2756">
        <v>21.1</v>
      </c>
      <c r="W2756">
        <v>45.6</v>
      </c>
    </row>
    <row r="2757" spans="1:23" ht="16.5" x14ac:dyDescent="0.3">
      <c r="A2757" s="3">
        <v>2756</v>
      </c>
      <c r="B2757" s="1">
        <v>46586</v>
      </c>
      <c r="C2757" s="1" t="s">
        <v>62</v>
      </c>
      <c r="D2757" t="s">
        <v>26</v>
      </c>
      <c r="E2757">
        <v>16</v>
      </c>
      <c r="F2757" t="s">
        <v>23</v>
      </c>
      <c r="G2757">
        <v>88</v>
      </c>
      <c r="H2757">
        <v>1</v>
      </c>
      <c r="I2757" s="2">
        <f>IFERROR(Table2[[#This Row],[Defects]]/Table2[[#This Row],[Units Produced]],"")</f>
        <v>1.1363636363636364E-2</v>
      </c>
      <c r="J2757">
        <v>48.8</v>
      </c>
      <c r="K2757" s="4">
        <f>IFERROR(Table2[[#This Row],[Units Produced]]/Table2[[#This Row],[Production Time Hours]],"")</f>
        <v>1.8032786885245902</v>
      </c>
      <c r="L2757">
        <v>46</v>
      </c>
      <c r="M2757">
        <v>15.72</v>
      </c>
      <c r="N2757">
        <v>341.3</v>
      </c>
      <c r="O2757">
        <v>4</v>
      </c>
      <c r="P2757">
        <v>1.43</v>
      </c>
      <c r="R2757">
        <v>1.1299999999999999</v>
      </c>
      <c r="S2757">
        <v>2.3E-2</v>
      </c>
      <c r="T2757">
        <v>1.1599999999999999</v>
      </c>
      <c r="U2757">
        <v>1</v>
      </c>
      <c r="V2757">
        <v>18.2</v>
      </c>
      <c r="W2757">
        <v>53.5</v>
      </c>
    </row>
    <row r="2758" spans="1:23" ht="16.5" x14ac:dyDescent="0.3">
      <c r="A2758" s="3">
        <v>2757</v>
      </c>
      <c r="B2758" s="1">
        <v>46587</v>
      </c>
      <c r="C2758" s="1" t="s">
        <v>62</v>
      </c>
      <c r="D2758" t="s">
        <v>26</v>
      </c>
      <c r="E2758">
        <v>15</v>
      </c>
      <c r="F2758" t="s">
        <v>25</v>
      </c>
      <c r="G2758">
        <v>109</v>
      </c>
      <c r="H2758">
        <v>8</v>
      </c>
      <c r="I2758" s="2">
        <f>IFERROR(Table2[[#This Row],[Defects]]/Table2[[#This Row],[Units Produced]],"")</f>
        <v>7.3394495412844041E-2</v>
      </c>
      <c r="J2758">
        <v>10.06</v>
      </c>
      <c r="K2758" s="4">
        <f>IFERROR(Table2[[#This Row],[Units Produced]]/Table2[[#This Row],[Production Time Hours]],"")</f>
        <v>10.834990059642147</v>
      </c>
      <c r="L2758">
        <v>37.85</v>
      </c>
      <c r="M2758">
        <v>27.6</v>
      </c>
      <c r="N2758">
        <v>444.18</v>
      </c>
      <c r="O2758">
        <v>2</v>
      </c>
      <c r="Q2758">
        <v>1</v>
      </c>
      <c r="R2758">
        <v>2.38</v>
      </c>
      <c r="S2758">
        <v>4.7E-2</v>
      </c>
      <c r="T2758">
        <v>0.87</v>
      </c>
      <c r="U2758">
        <v>1</v>
      </c>
      <c r="V2758">
        <v>24.1</v>
      </c>
      <c r="W2758">
        <v>54.1</v>
      </c>
    </row>
    <row r="2759" spans="1:23" ht="16.5" x14ac:dyDescent="0.3">
      <c r="A2759" s="3">
        <v>2758</v>
      </c>
      <c r="B2759" s="1">
        <v>46588</v>
      </c>
      <c r="C2759" s="1" t="s">
        <v>62</v>
      </c>
      <c r="D2759" t="s">
        <v>20</v>
      </c>
      <c r="E2759">
        <v>4</v>
      </c>
      <c r="F2759" t="s">
        <v>23</v>
      </c>
      <c r="G2759">
        <v>176</v>
      </c>
      <c r="H2759">
        <v>4</v>
      </c>
      <c r="I2759" s="2">
        <f>IFERROR(Table2[[#This Row],[Defects]]/Table2[[#This Row],[Units Produced]],"")</f>
        <v>2.2727272727272728E-2</v>
      </c>
      <c r="J2759">
        <v>15.71</v>
      </c>
      <c r="K2759" s="4">
        <f>IFERROR(Table2[[#This Row],[Units Produced]]/Table2[[#This Row],[Production Time Hours]],"")</f>
        <v>11.203055378739656</v>
      </c>
      <c r="L2759">
        <v>44.01</v>
      </c>
      <c r="M2759">
        <v>23.25</v>
      </c>
      <c r="N2759">
        <v>191.49</v>
      </c>
      <c r="O2759">
        <v>3</v>
      </c>
      <c r="P2759">
        <v>2.2000000000000002</v>
      </c>
      <c r="Q2759">
        <v>2.11</v>
      </c>
      <c r="R2759">
        <v>2.4700000000000002</v>
      </c>
      <c r="S2759">
        <v>4.2999999999999997E-2</v>
      </c>
      <c r="T2759">
        <v>0.44</v>
      </c>
      <c r="U2759">
        <v>0</v>
      </c>
      <c r="V2759">
        <v>23.9</v>
      </c>
      <c r="W2759">
        <v>36.799999999999997</v>
      </c>
    </row>
    <row r="2760" spans="1:23" ht="16.5" x14ac:dyDescent="0.3">
      <c r="A2760" s="3">
        <v>2759</v>
      </c>
      <c r="B2760" s="1">
        <v>46589</v>
      </c>
      <c r="C2760" s="1" t="s">
        <v>62</v>
      </c>
      <c r="D2760" t="s">
        <v>20</v>
      </c>
      <c r="E2760">
        <v>2</v>
      </c>
      <c r="F2760" t="s">
        <v>21</v>
      </c>
      <c r="G2760">
        <v>147</v>
      </c>
      <c r="H2760">
        <v>5</v>
      </c>
      <c r="I2760" s="2">
        <f>IFERROR(Table2[[#This Row],[Defects]]/Table2[[#This Row],[Units Produced]],"")</f>
        <v>3.4013605442176874E-2</v>
      </c>
      <c r="J2760">
        <v>11.27</v>
      </c>
      <c r="K2760" s="4">
        <f>IFERROR(Table2[[#This Row],[Units Produced]]/Table2[[#This Row],[Production Time Hours]],"")</f>
        <v>13.043478260869566</v>
      </c>
      <c r="L2760">
        <v>22.05</v>
      </c>
      <c r="M2760">
        <v>16.29</v>
      </c>
      <c r="N2760">
        <v>482.82</v>
      </c>
      <c r="O2760">
        <v>4</v>
      </c>
      <c r="P2760">
        <v>0.24</v>
      </c>
      <c r="Q2760">
        <v>1.92</v>
      </c>
      <c r="R2760">
        <v>1.46</v>
      </c>
      <c r="S2760">
        <v>0.02</v>
      </c>
      <c r="T2760">
        <v>1.47</v>
      </c>
      <c r="U2760">
        <v>1</v>
      </c>
      <c r="V2760">
        <v>21.3</v>
      </c>
      <c r="W2760">
        <v>52</v>
      </c>
    </row>
    <row r="2761" spans="1:23" ht="16.5" x14ac:dyDescent="0.3">
      <c r="A2761" s="3">
        <v>2760</v>
      </c>
      <c r="B2761" s="1">
        <v>46590</v>
      </c>
      <c r="C2761" s="1" t="s">
        <v>62</v>
      </c>
      <c r="D2761" t="s">
        <v>27</v>
      </c>
      <c r="E2761">
        <v>19</v>
      </c>
      <c r="F2761" t="s">
        <v>21</v>
      </c>
      <c r="G2761">
        <v>116</v>
      </c>
      <c r="H2761">
        <v>6</v>
      </c>
      <c r="I2761" s="2">
        <f>IFERROR(Table2[[#This Row],[Defects]]/Table2[[#This Row],[Units Produced]],"")</f>
        <v>5.1724137931034482E-2</v>
      </c>
      <c r="J2761">
        <v>17.5</v>
      </c>
      <c r="K2761" s="4">
        <f>IFERROR(Table2[[#This Row],[Units Produced]]/Table2[[#This Row],[Production Time Hours]],"")</f>
        <v>6.628571428571429</v>
      </c>
      <c r="L2761">
        <v>11.18</v>
      </c>
      <c r="M2761">
        <v>16.149999999999999</v>
      </c>
      <c r="N2761">
        <v>279</v>
      </c>
      <c r="O2761">
        <v>3</v>
      </c>
      <c r="P2761">
        <v>3.5</v>
      </c>
      <c r="Q2761">
        <v>0.7</v>
      </c>
      <c r="R2761">
        <v>0.76</v>
      </c>
      <c r="S2761">
        <v>2.5999999999999999E-2</v>
      </c>
      <c r="T2761">
        <v>0.86</v>
      </c>
      <c r="U2761">
        <v>1</v>
      </c>
      <c r="V2761">
        <v>24.9</v>
      </c>
      <c r="W2761">
        <v>54.7</v>
      </c>
    </row>
    <row r="2762" spans="1:23" ht="16.5" x14ac:dyDescent="0.3">
      <c r="A2762" s="3">
        <v>2761</v>
      </c>
      <c r="B2762" s="1">
        <v>46591</v>
      </c>
      <c r="C2762" s="1" t="s">
        <v>62</v>
      </c>
      <c r="D2762" t="s">
        <v>26</v>
      </c>
      <c r="E2762">
        <v>13</v>
      </c>
      <c r="F2762" t="s">
        <v>25</v>
      </c>
      <c r="G2762">
        <v>89</v>
      </c>
      <c r="H2762">
        <v>0</v>
      </c>
      <c r="I2762" s="2">
        <f>IFERROR(Table2[[#This Row],[Defects]]/Table2[[#This Row],[Units Produced]],"")</f>
        <v>0</v>
      </c>
      <c r="J2762">
        <v>19.170000000000002</v>
      </c>
      <c r="K2762" s="4">
        <f>IFERROR(Table2[[#This Row],[Units Produced]]/Table2[[#This Row],[Production Time Hours]],"")</f>
        <v>4.6426708398539382</v>
      </c>
      <c r="L2762">
        <v>24.47</v>
      </c>
      <c r="M2762">
        <v>17.13</v>
      </c>
      <c r="N2762">
        <v>153.99</v>
      </c>
      <c r="O2762">
        <v>3</v>
      </c>
      <c r="P2762">
        <v>2.52</v>
      </c>
      <c r="Q2762">
        <v>1.1399999999999999</v>
      </c>
      <c r="R2762">
        <v>2.44</v>
      </c>
      <c r="S2762">
        <v>3.2000000000000001E-2</v>
      </c>
      <c r="T2762">
        <v>0.56999999999999995</v>
      </c>
      <c r="U2762">
        <v>0</v>
      </c>
      <c r="V2762">
        <v>23</v>
      </c>
      <c r="W2762">
        <v>33.299999999999997</v>
      </c>
    </row>
    <row r="2763" spans="1:23" ht="16.5" x14ac:dyDescent="0.3">
      <c r="A2763" s="3">
        <v>2762</v>
      </c>
      <c r="B2763" s="1">
        <v>46592</v>
      </c>
      <c r="C2763" s="1" t="s">
        <v>62</v>
      </c>
      <c r="D2763" t="s">
        <v>26</v>
      </c>
      <c r="E2763">
        <v>13</v>
      </c>
      <c r="F2763" t="s">
        <v>21</v>
      </c>
      <c r="G2763">
        <v>140</v>
      </c>
      <c r="H2763">
        <v>2</v>
      </c>
      <c r="I2763" s="2">
        <f>IFERROR(Table2[[#This Row],[Defects]]/Table2[[#This Row],[Units Produced]],"")</f>
        <v>1.4285714285714285E-2</v>
      </c>
      <c r="J2763">
        <v>16.95</v>
      </c>
      <c r="K2763" s="4">
        <f>IFERROR(Table2[[#This Row],[Units Produced]]/Table2[[#This Row],[Production Time Hours]],"")</f>
        <v>8.2595870206489685</v>
      </c>
      <c r="L2763">
        <v>38.28</v>
      </c>
      <c r="M2763">
        <v>15.72</v>
      </c>
      <c r="N2763">
        <v>448.77</v>
      </c>
      <c r="O2763">
        <v>1</v>
      </c>
      <c r="P2763">
        <v>0.95</v>
      </c>
      <c r="R2763">
        <v>2.29</v>
      </c>
      <c r="S2763">
        <v>1.2E-2</v>
      </c>
      <c r="T2763">
        <v>0.28999999999999998</v>
      </c>
      <c r="U2763">
        <v>1</v>
      </c>
      <c r="V2763">
        <v>20.100000000000001</v>
      </c>
      <c r="W2763">
        <v>47.2</v>
      </c>
    </row>
    <row r="2764" spans="1:23" ht="16.5" x14ac:dyDescent="0.3">
      <c r="A2764" s="3">
        <v>2763</v>
      </c>
      <c r="B2764" s="1">
        <v>46593</v>
      </c>
      <c r="C2764" s="1" t="s">
        <v>62</v>
      </c>
      <c r="D2764" t="s">
        <v>20</v>
      </c>
      <c r="E2764">
        <v>1</v>
      </c>
      <c r="F2764" t="s">
        <v>25</v>
      </c>
      <c r="G2764">
        <v>116</v>
      </c>
      <c r="H2764">
        <v>3</v>
      </c>
      <c r="I2764" s="2">
        <f>IFERROR(Table2[[#This Row],[Defects]]/Table2[[#This Row],[Units Produced]],"")</f>
        <v>2.5862068965517241E-2</v>
      </c>
      <c r="J2764">
        <v>9.59</v>
      </c>
      <c r="K2764" s="4">
        <f>IFERROR(Table2[[#This Row],[Units Produced]]/Table2[[#This Row],[Production Time Hours]],"")</f>
        <v>12.095933263816475</v>
      </c>
      <c r="L2764">
        <v>21.04</v>
      </c>
      <c r="M2764">
        <v>25.6</v>
      </c>
      <c r="N2764">
        <v>471.11</v>
      </c>
      <c r="O2764">
        <v>2</v>
      </c>
      <c r="P2764">
        <v>0.28999999999999998</v>
      </c>
      <c r="Q2764">
        <v>2.5499999999999998</v>
      </c>
      <c r="R2764">
        <v>1.82</v>
      </c>
      <c r="S2764">
        <v>2.1999999999999999E-2</v>
      </c>
      <c r="T2764">
        <v>1.26</v>
      </c>
      <c r="U2764">
        <v>1</v>
      </c>
      <c r="V2764">
        <v>18.100000000000001</v>
      </c>
      <c r="W2764">
        <v>42</v>
      </c>
    </row>
    <row r="2765" spans="1:23" ht="16.5" x14ac:dyDescent="0.3">
      <c r="A2765" s="3">
        <v>2764</v>
      </c>
      <c r="B2765" s="1">
        <v>46594</v>
      </c>
      <c r="C2765" s="1" t="s">
        <v>62</v>
      </c>
      <c r="D2765" t="s">
        <v>24</v>
      </c>
      <c r="E2765">
        <v>11</v>
      </c>
      <c r="F2765" t="s">
        <v>23</v>
      </c>
      <c r="G2765">
        <v>120</v>
      </c>
      <c r="H2765">
        <v>1</v>
      </c>
      <c r="I2765" s="2">
        <f>IFERROR(Table2[[#This Row],[Defects]]/Table2[[#This Row],[Units Produced]],"")</f>
        <v>8.3333333333333332E-3</v>
      </c>
      <c r="J2765">
        <v>1.8</v>
      </c>
      <c r="K2765" s="4">
        <f>IFERROR(Table2[[#This Row],[Units Produced]]/Table2[[#This Row],[Production Time Hours]],"")</f>
        <v>66.666666666666671</v>
      </c>
      <c r="L2765">
        <v>21.06</v>
      </c>
      <c r="M2765">
        <v>24.25</v>
      </c>
      <c r="N2765">
        <v>429.16</v>
      </c>
      <c r="O2765">
        <v>3</v>
      </c>
      <c r="P2765">
        <v>0.96</v>
      </c>
      <c r="Q2765">
        <v>0.31</v>
      </c>
      <c r="R2765">
        <v>0.56000000000000005</v>
      </c>
      <c r="S2765">
        <v>3.5999999999999997E-2</v>
      </c>
      <c r="T2765">
        <v>1.2</v>
      </c>
      <c r="U2765">
        <v>1</v>
      </c>
      <c r="V2765">
        <v>23.2</v>
      </c>
      <c r="W2765">
        <v>39.6</v>
      </c>
    </row>
    <row r="2766" spans="1:23" ht="16.5" x14ac:dyDescent="0.3">
      <c r="A2766" s="3">
        <v>2765</v>
      </c>
      <c r="B2766" s="1">
        <v>46595</v>
      </c>
      <c r="C2766" s="1" t="s">
        <v>62</v>
      </c>
      <c r="D2766" t="s">
        <v>26</v>
      </c>
      <c r="E2766">
        <v>13</v>
      </c>
      <c r="F2766" t="s">
        <v>23</v>
      </c>
      <c r="G2766">
        <v>173</v>
      </c>
      <c r="H2766">
        <v>7</v>
      </c>
      <c r="I2766" s="2">
        <f>IFERROR(Table2[[#This Row],[Defects]]/Table2[[#This Row],[Units Produced]],"")</f>
        <v>4.046242774566474E-2</v>
      </c>
      <c r="J2766">
        <v>4.18</v>
      </c>
      <c r="K2766" s="4">
        <f>IFERROR(Table2[[#This Row],[Units Produced]]/Table2[[#This Row],[Production Time Hours]],"")</f>
        <v>41.387559808612444</v>
      </c>
      <c r="L2766">
        <v>13.72</v>
      </c>
      <c r="M2766">
        <v>27.58</v>
      </c>
      <c r="N2766">
        <v>274.02</v>
      </c>
      <c r="O2766">
        <v>2</v>
      </c>
      <c r="P2766">
        <v>2.5499999999999998</v>
      </c>
      <c r="Q2766">
        <v>1.21</v>
      </c>
      <c r="R2766">
        <v>1.21</v>
      </c>
      <c r="S2766">
        <v>1.2999999999999999E-2</v>
      </c>
      <c r="U2766">
        <v>0</v>
      </c>
      <c r="V2766">
        <v>19.3</v>
      </c>
      <c r="W2766">
        <v>32.799999999999997</v>
      </c>
    </row>
    <row r="2767" spans="1:23" ht="16.5" x14ac:dyDescent="0.3">
      <c r="A2767" s="3">
        <v>2766</v>
      </c>
      <c r="B2767" s="1">
        <v>46596</v>
      </c>
      <c r="C2767" s="1" t="s">
        <v>62</v>
      </c>
      <c r="D2767" t="s">
        <v>24</v>
      </c>
      <c r="E2767">
        <v>11</v>
      </c>
      <c r="F2767" t="s">
        <v>23</v>
      </c>
      <c r="G2767">
        <v>52</v>
      </c>
      <c r="H2767">
        <v>3</v>
      </c>
      <c r="I2767" s="2">
        <f>IFERROR(Table2[[#This Row],[Defects]]/Table2[[#This Row],[Units Produced]],"")</f>
        <v>5.7692307692307696E-2</v>
      </c>
      <c r="J2767">
        <v>11.67</v>
      </c>
      <c r="K2767" s="4">
        <f>IFERROR(Table2[[#This Row],[Units Produced]]/Table2[[#This Row],[Production Time Hours]],"")</f>
        <v>4.4558697514995718</v>
      </c>
      <c r="L2767">
        <v>18.32</v>
      </c>
      <c r="M2767">
        <v>22.29</v>
      </c>
      <c r="N2767">
        <v>477.34</v>
      </c>
      <c r="O2767">
        <v>4</v>
      </c>
      <c r="P2767">
        <v>0.33</v>
      </c>
      <c r="Q2767">
        <v>0.28000000000000003</v>
      </c>
      <c r="R2767">
        <v>0.81</v>
      </c>
      <c r="S2767">
        <v>2.1999999999999999E-2</v>
      </c>
      <c r="T2767">
        <v>1.43</v>
      </c>
      <c r="U2767">
        <v>2</v>
      </c>
      <c r="V2767">
        <v>24.8</v>
      </c>
      <c r="W2767">
        <v>46.5</v>
      </c>
    </row>
    <row r="2768" spans="1:23" ht="16.5" x14ac:dyDescent="0.3">
      <c r="A2768" s="3">
        <v>2767</v>
      </c>
      <c r="B2768" s="1">
        <v>46597</v>
      </c>
      <c r="C2768" s="1" t="s">
        <v>62</v>
      </c>
      <c r="D2768" t="s">
        <v>26</v>
      </c>
      <c r="E2768">
        <v>14</v>
      </c>
      <c r="F2768" t="s">
        <v>21</v>
      </c>
      <c r="G2768">
        <v>134</v>
      </c>
      <c r="H2768">
        <v>7</v>
      </c>
      <c r="I2768" s="2">
        <f>IFERROR(Table2[[#This Row],[Defects]]/Table2[[#This Row],[Units Produced]],"")</f>
        <v>5.2238805970149252E-2</v>
      </c>
      <c r="J2768">
        <v>14.46</v>
      </c>
      <c r="K2768" s="4">
        <f>IFERROR(Table2[[#This Row],[Units Produced]]/Table2[[#This Row],[Production Time Hours]],"")</f>
        <v>9.2669432918395565</v>
      </c>
      <c r="L2768">
        <v>39.32</v>
      </c>
      <c r="M2768">
        <v>23.75</v>
      </c>
      <c r="N2768">
        <v>232.87</v>
      </c>
      <c r="O2768">
        <v>1</v>
      </c>
      <c r="P2768">
        <v>3.08</v>
      </c>
      <c r="Q2768">
        <v>2.0299999999999998</v>
      </c>
      <c r="R2768">
        <v>0.88</v>
      </c>
      <c r="S2768">
        <v>3.5999999999999997E-2</v>
      </c>
      <c r="T2768">
        <v>1.05</v>
      </c>
      <c r="U2768">
        <v>2</v>
      </c>
      <c r="V2768">
        <v>22.1</v>
      </c>
      <c r="W2768">
        <v>42.9</v>
      </c>
    </row>
    <row r="2769" spans="1:23" ht="16.5" x14ac:dyDescent="0.3">
      <c r="A2769" s="3">
        <v>2768</v>
      </c>
      <c r="B2769" s="1">
        <v>46598</v>
      </c>
      <c r="C2769" s="1" t="s">
        <v>62</v>
      </c>
      <c r="D2769" t="s">
        <v>22</v>
      </c>
      <c r="E2769">
        <v>7</v>
      </c>
      <c r="F2769" t="s">
        <v>21</v>
      </c>
      <c r="G2769">
        <v>195</v>
      </c>
      <c r="H2769">
        <v>1</v>
      </c>
      <c r="I2769" s="2">
        <f>IFERROR(Table2[[#This Row],[Defects]]/Table2[[#This Row],[Units Produced]],"")</f>
        <v>5.1282051282051282E-3</v>
      </c>
      <c r="J2769">
        <v>3.15</v>
      </c>
      <c r="K2769" s="4">
        <f>IFERROR(Table2[[#This Row],[Units Produced]]/Table2[[#This Row],[Production Time Hours]],"")</f>
        <v>61.904761904761905</v>
      </c>
      <c r="L2769">
        <v>30.31</v>
      </c>
      <c r="M2769">
        <v>17.16</v>
      </c>
      <c r="N2769">
        <v>135.43</v>
      </c>
      <c r="O2769">
        <v>1</v>
      </c>
      <c r="P2769">
        <v>1.36</v>
      </c>
      <c r="Q2769">
        <v>1.22</v>
      </c>
      <c r="R2769">
        <v>1.87</v>
      </c>
      <c r="S2769">
        <v>1.9E-2</v>
      </c>
      <c r="T2769">
        <v>0.69</v>
      </c>
      <c r="U2769">
        <v>2</v>
      </c>
      <c r="V2769">
        <v>20.6</v>
      </c>
      <c r="W2769">
        <v>35.9</v>
      </c>
    </row>
    <row r="2770" spans="1:23" ht="16.5" x14ac:dyDescent="0.3">
      <c r="A2770" s="3">
        <v>2769</v>
      </c>
      <c r="B2770" s="1">
        <v>46599</v>
      </c>
      <c r="C2770" s="1" t="s">
        <v>62</v>
      </c>
      <c r="D2770" t="s">
        <v>24</v>
      </c>
      <c r="E2770">
        <v>9</v>
      </c>
      <c r="F2770" t="s">
        <v>21</v>
      </c>
      <c r="G2770">
        <v>93</v>
      </c>
      <c r="H2770">
        <v>0</v>
      </c>
      <c r="I2770" s="2">
        <f>IFERROR(Table2[[#This Row],[Defects]]/Table2[[#This Row],[Units Produced]],"")</f>
        <v>0</v>
      </c>
      <c r="J2770">
        <v>11.65</v>
      </c>
      <c r="K2770" s="4">
        <f>IFERROR(Table2[[#This Row],[Units Produced]]/Table2[[#This Row],[Production Time Hours]],"")</f>
        <v>7.9828326180257507</v>
      </c>
      <c r="L2770">
        <v>12.69</v>
      </c>
      <c r="M2770">
        <v>22.82</v>
      </c>
      <c r="N2770">
        <v>237.47</v>
      </c>
      <c r="O2770">
        <v>1</v>
      </c>
      <c r="P2770">
        <v>4.82</v>
      </c>
      <c r="Q2770">
        <v>0.88</v>
      </c>
      <c r="R2770">
        <v>1.28</v>
      </c>
      <c r="S2770">
        <v>1.9E-2</v>
      </c>
      <c r="T2770">
        <v>1.43</v>
      </c>
      <c r="U2770">
        <v>1</v>
      </c>
      <c r="V2770">
        <v>18.8</v>
      </c>
      <c r="W2770">
        <v>47.3</v>
      </c>
    </row>
    <row r="2771" spans="1:23" ht="16.5" x14ac:dyDescent="0.3">
      <c r="A2771" s="3">
        <v>2770</v>
      </c>
      <c r="B2771" s="1">
        <v>46600</v>
      </c>
      <c r="C2771" s="1" t="s">
        <v>63</v>
      </c>
      <c r="D2771" t="s">
        <v>20</v>
      </c>
      <c r="E2771">
        <v>1</v>
      </c>
      <c r="F2771" t="s">
        <v>21</v>
      </c>
      <c r="G2771">
        <v>140</v>
      </c>
      <c r="H2771">
        <v>0</v>
      </c>
      <c r="I2771" s="2">
        <f>IFERROR(Table2[[#This Row],[Defects]]/Table2[[#This Row],[Units Produced]],"")</f>
        <v>0</v>
      </c>
      <c r="J2771">
        <v>7.58</v>
      </c>
      <c r="K2771" s="4">
        <f>IFERROR(Table2[[#This Row],[Units Produced]]/Table2[[#This Row],[Production Time Hours]],"")</f>
        <v>18.469656992084431</v>
      </c>
      <c r="L2771">
        <v>49.89</v>
      </c>
      <c r="M2771">
        <v>19.73</v>
      </c>
      <c r="N2771">
        <v>246.28</v>
      </c>
      <c r="O2771">
        <v>1</v>
      </c>
      <c r="P2771">
        <v>3.95</v>
      </c>
      <c r="Q2771">
        <v>2.5299999999999998</v>
      </c>
      <c r="R2771">
        <v>1.18</v>
      </c>
      <c r="S2771">
        <v>1.7999999999999999E-2</v>
      </c>
      <c r="T2771">
        <v>0.64</v>
      </c>
      <c r="U2771">
        <v>0</v>
      </c>
      <c r="V2771">
        <v>22.8</v>
      </c>
      <c r="W2771">
        <v>42.9</v>
      </c>
    </row>
    <row r="2772" spans="1:23" ht="16.5" x14ac:dyDescent="0.3">
      <c r="A2772" s="3">
        <v>2771</v>
      </c>
      <c r="B2772" s="1">
        <v>46601</v>
      </c>
      <c r="C2772" s="1" t="s">
        <v>63</v>
      </c>
      <c r="D2772" t="s">
        <v>22</v>
      </c>
      <c r="E2772">
        <v>5</v>
      </c>
      <c r="F2772" t="s">
        <v>23</v>
      </c>
      <c r="G2772">
        <v>123</v>
      </c>
      <c r="H2772">
        <v>4</v>
      </c>
      <c r="I2772" s="2">
        <f>IFERROR(Table2[[#This Row],[Defects]]/Table2[[#This Row],[Units Produced]],"")</f>
        <v>3.2520325203252036E-2</v>
      </c>
      <c r="J2772">
        <v>2.57</v>
      </c>
      <c r="K2772" s="4">
        <f>IFERROR(Table2[[#This Row],[Units Produced]]/Table2[[#This Row],[Production Time Hours]],"")</f>
        <v>47.859922178988327</v>
      </c>
      <c r="L2772">
        <v>32.700000000000003</v>
      </c>
      <c r="M2772">
        <v>21.77</v>
      </c>
      <c r="N2772">
        <v>420.44</v>
      </c>
      <c r="O2772">
        <v>4</v>
      </c>
      <c r="P2772">
        <v>0.56000000000000005</v>
      </c>
      <c r="Q2772">
        <v>2.98</v>
      </c>
      <c r="R2772">
        <v>1.43</v>
      </c>
      <c r="S2772">
        <v>4.2000000000000003E-2</v>
      </c>
      <c r="T2772">
        <v>0.54</v>
      </c>
      <c r="U2772">
        <v>1</v>
      </c>
      <c r="V2772">
        <v>18.8</v>
      </c>
      <c r="W2772">
        <v>56.6</v>
      </c>
    </row>
    <row r="2773" spans="1:23" ht="16.5" x14ac:dyDescent="0.3">
      <c r="A2773" s="3">
        <v>2772</v>
      </c>
      <c r="B2773" s="1">
        <v>46602</v>
      </c>
      <c r="C2773" s="1" t="s">
        <v>63</v>
      </c>
      <c r="D2773" t="s">
        <v>24</v>
      </c>
      <c r="E2773">
        <v>11</v>
      </c>
      <c r="F2773" t="s">
        <v>23</v>
      </c>
      <c r="G2773">
        <v>52</v>
      </c>
      <c r="H2773">
        <v>4</v>
      </c>
      <c r="I2773" s="2">
        <f>IFERROR(Table2[[#This Row],[Defects]]/Table2[[#This Row],[Units Produced]],"")</f>
        <v>7.6923076923076927E-2</v>
      </c>
      <c r="J2773">
        <v>9.1300000000000008</v>
      </c>
      <c r="K2773" s="4">
        <f>IFERROR(Table2[[#This Row],[Units Produced]]/Table2[[#This Row],[Production Time Hours]],"")</f>
        <v>5.6955093099671412</v>
      </c>
      <c r="L2773">
        <v>16.22</v>
      </c>
      <c r="M2773">
        <v>27.55</v>
      </c>
      <c r="N2773">
        <v>386.04</v>
      </c>
      <c r="O2773">
        <v>3</v>
      </c>
      <c r="P2773">
        <v>3.57</v>
      </c>
      <c r="Q2773">
        <v>2.1800000000000002</v>
      </c>
      <c r="R2773">
        <v>0.82</v>
      </c>
      <c r="S2773">
        <v>4.1000000000000002E-2</v>
      </c>
      <c r="T2773">
        <v>1.61</v>
      </c>
      <c r="U2773">
        <v>2</v>
      </c>
      <c r="V2773">
        <v>21.1</v>
      </c>
      <c r="W2773">
        <v>54.3</v>
      </c>
    </row>
    <row r="2774" spans="1:23" ht="16.5" x14ac:dyDescent="0.3">
      <c r="A2774" s="3">
        <v>2773</v>
      </c>
      <c r="B2774" s="1">
        <v>46603</v>
      </c>
      <c r="C2774" s="1" t="s">
        <v>63</v>
      </c>
      <c r="D2774" t="s">
        <v>22</v>
      </c>
      <c r="E2774">
        <v>5</v>
      </c>
      <c r="F2774" t="s">
        <v>21</v>
      </c>
      <c r="G2774">
        <v>156</v>
      </c>
      <c r="H2774">
        <v>2</v>
      </c>
      <c r="I2774" s="2">
        <f>IFERROR(Table2[[#This Row],[Defects]]/Table2[[#This Row],[Units Produced]],"")</f>
        <v>1.282051282051282E-2</v>
      </c>
      <c r="J2774">
        <v>15.56</v>
      </c>
      <c r="K2774" s="4">
        <f>IFERROR(Table2[[#This Row],[Units Produced]]/Table2[[#This Row],[Production Time Hours]],"")</f>
        <v>10.025706940874036</v>
      </c>
      <c r="L2774">
        <v>11.94</v>
      </c>
      <c r="M2774">
        <v>25.08</v>
      </c>
      <c r="N2774">
        <v>348.46</v>
      </c>
      <c r="O2774">
        <v>3</v>
      </c>
      <c r="P2774">
        <v>4.16</v>
      </c>
      <c r="Q2774">
        <v>0.03</v>
      </c>
      <c r="R2774">
        <v>1.38</v>
      </c>
      <c r="S2774">
        <v>3.9E-2</v>
      </c>
      <c r="T2774">
        <v>0.56999999999999995</v>
      </c>
      <c r="U2774">
        <v>2</v>
      </c>
      <c r="V2774">
        <v>24.5</v>
      </c>
      <c r="W2774">
        <v>51</v>
      </c>
    </row>
    <row r="2775" spans="1:23" ht="16.5" x14ac:dyDescent="0.3">
      <c r="A2775" s="3">
        <v>2774</v>
      </c>
      <c r="B2775" s="1">
        <v>46604</v>
      </c>
      <c r="C2775" s="1" t="s">
        <v>63</v>
      </c>
      <c r="D2775" t="s">
        <v>20</v>
      </c>
      <c r="E2775">
        <v>2</v>
      </c>
      <c r="F2775" t="s">
        <v>23</v>
      </c>
      <c r="G2775">
        <v>138</v>
      </c>
      <c r="I2775" s="2">
        <f>IFERROR(Table2[[#This Row],[Defects]]/Table2[[#This Row],[Units Produced]],"")</f>
        <v>0</v>
      </c>
      <c r="J2775">
        <v>18.850000000000001</v>
      </c>
      <c r="K2775" s="4">
        <f>IFERROR(Table2[[#This Row],[Units Produced]]/Table2[[#This Row],[Production Time Hours]],"")</f>
        <v>7.320954907161803</v>
      </c>
      <c r="L2775">
        <v>32.31</v>
      </c>
      <c r="M2775">
        <v>15.91</v>
      </c>
      <c r="N2775">
        <v>177</v>
      </c>
      <c r="O2775">
        <v>3</v>
      </c>
      <c r="Q2775">
        <v>2.92</v>
      </c>
      <c r="R2775">
        <v>2.37</v>
      </c>
      <c r="S2775">
        <v>4.2999999999999997E-2</v>
      </c>
      <c r="T2775">
        <v>0.28999999999999998</v>
      </c>
      <c r="U2775">
        <v>0</v>
      </c>
      <c r="V2775">
        <v>23.6</v>
      </c>
      <c r="W2775">
        <v>32.200000000000003</v>
      </c>
    </row>
    <row r="2776" spans="1:23" ht="16.5" x14ac:dyDescent="0.3">
      <c r="A2776" s="3">
        <v>2775</v>
      </c>
      <c r="B2776" s="1">
        <v>46605</v>
      </c>
      <c r="C2776" s="1" t="s">
        <v>63</v>
      </c>
      <c r="D2776" t="s">
        <v>20</v>
      </c>
      <c r="E2776">
        <v>2</v>
      </c>
      <c r="F2776" t="s">
        <v>21</v>
      </c>
      <c r="G2776">
        <v>146</v>
      </c>
      <c r="H2776">
        <v>4</v>
      </c>
      <c r="I2776" s="2">
        <f>IFERROR(Table2[[#This Row],[Defects]]/Table2[[#This Row],[Units Produced]],"")</f>
        <v>2.7397260273972601E-2</v>
      </c>
      <c r="J2776">
        <v>18.52</v>
      </c>
      <c r="K2776" s="4">
        <f>IFERROR(Table2[[#This Row],[Units Produced]]/Table2[[#This Row],[Production Time Hours]],"")</f>
        <v>7.8833693304535641</v>
      </c>
      <c r="L2776">
        <v>20.11</v>
      </c>
      <c r="M2776">
        <v>29.38</v>
      </c>
      <c r="N2776">
        <v>419.97</v>
      </c>
      <c r="O2776">
        <v>2</v>
      </c>
      <c r="P2776">
        <v>2.73</v>
      </c>
      <c r="Q2776">
        <v>0.42</v>
      </c>
      <c r="R2776">
        <v>2.09</v>
      </c>
      <c r="S2776">
        <v>1.4999999999999999E-2</v>
      </c>
      <c r="T2776">
        <v>0.37</v>
      </c>
      <c r="U2776">
        <v>0</v>
      </c>
      <c r="V2776">
        <v>22.9</v>
      </c>
      <c r="W2776">
        <v>35.4</v>
      </c>
    </row>
    <row r="2777" spans="1:23" ht="16.5" x14ac:dyDescent="0.3">
      <c r="A2777" s="3">
        <v>2776</v>
      </c>
      <c r="B2777" s="1">
        <v>46606</v>
      </c>
      <c r="C2777" s="1" t="s">
        <v>63</v>
      </c>
      <c r="D2777" t="s">
        <v>22</v>
      </c>
      <c r="E2777">
        <v>5</v>
      </c>
      <c r="F2777" t="s">
        <v>21</v>
      </c>
      <c r="G2777">
        <v>69</v>
      </c>
      <c r="H2777">
        <v>0</v>
      </c>
      <c r="I2777" s="2">
        <f>IFERROR(Table2[[#This Row],[Defects]]/Table2[[#This Row],[Units Produced]],"")</f>
        <v>0</v>
      </c>
      <c r="J2777">
        <v>12.74</v>
      </c>
      <c r="K2777" s="4">
        <f>IFERROR(Table2[[#This Row],[Units Produced]]/Table2[[#This Row],[Production Time Hours]],"")</f>
        <v>5.4160125588697019</v>
      </c>
      <c r="L2777">
        <v>20.03</v>
      </c>
      <c r="M2777">
        <v>18.86</v>
      </c>
      <c r="N2777">
        <v>112.8</v>
      </c>
      <c r="O2777">
        <v>2</v>
      </c>
      <c r="P2777">
        <v>4.3099999999999996</v>
      </c>
      <c r="Q2777">
        <v>0.89</v>
      </c>
      <c r="R2777">
        <v>0.57999999999999996</v>
      </c>
      <c r="S2777">
        <v>3.6999999999999998E-2</v>
      </c>
      <c r="T2777">
        <v>1.0900000000000001</v>
      </c>
      <c r="U2777">
        <v>0</v>
      </c>
      <c r="V2777">
        <v>19.3</v>
      </c>
      <c r="W2777">
        <v>52.5</v>
      </c>
    </row>
    <row r="2778" spans="1:23" ht="16.5" x14ac:dyDescent="0.3">
      <c r="A2778" s="3">
        <v>2777</v>
      </c>
      <c r="B2778" s="1">
        <v>46607</v>
      </c>
      <c r="C2778" s="1" t="s">
        <v>63</v>
      </c>
      <c r="D2778" t="s">
        <v>22</v>
      </c>
      <c r="E2778">
        <v>5</v>
      </c>
      <c r="F2778" t="s">
        <v>23</v>
      </c>
      <c r="G2778">
        <v>147</v>
      </c>
      <c r="H2778">
        <v>4</v>
      </c>
      <c r="I2778" s="2">
        <f>IFERROR(Table2[[#This Row],[Defects]]/Table2[[#This Row],[Units Produced]],"")</f>
        <v>2.7210884353741496E-2</v>
      </c>
      <c r="J2778">
        <v>3.18</v>
      </c>
      <c r="K2778" s="4">
        <f>IFERROR(Table2[[#This Row],[Units Produced]]/Table2[[#This Row],[Production Time Hours]],"")</f>
        <v>46.226415094339622</v>
      </c>
      <c r="L2778">
        <v>29.81</v>
      </c>
      <c r="M2778">
        <v>21.89</v>
      </c>
      <c r="N2778">
        <v>187.69</v>
      </c>
      <c r="O2778">
        <v>3</v>
      </c>
      <c r="P2778">
        <v>3.82</v>
      </c>
      <c r="Q2778">
        <v>1.25</v>
      </c>
      <c r="R2778">
        <v>1.36</v>
      </c>
      <c r="S2778">
        <v>0.03</v>
      </c>
      <c r="T2778">
        <v>1.6</v>
      </c>
      <c r="U2778">
        <v>2</v>
      </c>
      <c r="V2778">
        <v>21.7</v>
      </c>
      <c r="W2778">
        <v>52.2</v>
      </c>
    </row>
    <row r="2779" spans="1:23" ht="16.5" x14ac:dyDescent="0.3">
      <c r="A2779" s="3">
        <v>2778</v>
      </c>
      <c r="B2779" s="1">
        <v>46608</v>
      </c>
      <c r="C2779" s="1" t="s">
        <v>63</v>
      </c>
      <c r="D2779" t="s">
        <v>20</v>
      </c>
      <c r="E2779">
        <v>2</v>
      </c>
      <c r="F2779" t="s">
        <v>23</v>
      </c>
      <c r="G2779">
        <v>122</v>
      </c>
      <c r="H2779">
        <v>6</v>
      </c>
      <c r="I2779" s="2">
        <f>IFERROR(Table2[[#This Row],[Defects]]/Table2[[#This Row],[Units Produced]],"")</f>
        <v>4.9180327868852458E-2</v>
      </c>
      <c r="J2779">
        <v>14.7</v>
      </c>
      <c r="K2779" s="4">
        <f>IFERROR(Table2[[#This Row],[Units Produced]]/Table2[[#This Row],[Production Time Hours]],"")</f>
        <v>8.2993197278911577</v>
      </c>
      <c r="L2779">
        <v>28.57</v>
      </c>
      <c r="M2779">
        <v>22.04</v>
      </c>
      <c r="N2779">
        <v>319.58</v>
      </c>
      <c r="O2779">
        <v>4</v>
      </c>
      <c r="P2779">
        <v>2.83</v>
      </c>
      <c r="Q2779">
        <v>0.43</v>
      </c>
      <c r="R2779">
        <v>2.2200000000000002</v>
      </c>
      <c r="S2779">
        <v>2.1999999999999999E-2</v>
      </c>
      <c r="U2779">
        <v>1</v>
      </c>
      <c r="V2779">
        <v>24.8</v>
      </c>
      <c r="W2779">
        <v>41.5</v>
      </c>
    </row>
    <row r="2780" spans="1:23" ht="16.5" x14ac:dyDescent="0.3">
      <c r="A2780" s="3">
        <v>2779</v>
      </c>
      <c r="B2780" s="1">
        <v>46609</v>
      </c>
      <c r="C2780" s="1" t="s">
        <v>63</v>
      </c>
      <c r="D2780" t="s">
        <v>22</v>
      </c>
      <c r="E2780">
        <v>6</v>
      </c>
      <c r="F2780" t="s">
        <v>25</v>
      </c>
      <c r="G2780">
        <v>118</v>
      </c>
      <c r="H2780">
        <v>7</v>
      </c>
      <c r="I2780" s="2">
        <f>IFERROR(Table2[[#This Row],[Defects]]/Table2[[#This Row],[Units Produced]],"")</f>
        <v>5.9322033898305086E-2</v>
      </c>
      <c r="J2780">
        <v>2.1800000000000002</v>
      </c>
      <c r="K2780" s="4">
        <f>IFERROR(Table2[[#This Row],[Units Produced]]/Table2[[#This Row],[Production Time Hours]],"")</f>
        <v>54.12844036697247</v>
      </c>
      <c r="L2780">
        <v>24.39</v>
      </c>
      <c r="M2780">
        <v>24.72</v>
      </c>
      <c r="N2780">
        <v>290.38</v>
      </c>
      <c r="O2780">
        <v>2</v>
      </c>
      <c r="P2780">
        <v>2.11</v>
      </c>
      <c r="Q2780">
        <v>1.28</v>
      </c>
      <c r="R2780">
        <v>1</v>
      </c>
      <c r="S2780">
        <v>2.5000000000000001E-2</v>
      </c>
      <c r="U2780">
        <v>0</v>
      </c>
      <c r="V2780">
        <v>22</v>
      </c>
      <c r="W2780">
        <v>48.4</v>
      </c>
    </row>
    <row r="2781" spans="1:23" ht="16.5" x14ac:dyDescent="0.3">
      <c r="A2781" s="3">
        <v>2780</v>
      </c>
      <c r="B2781" s="1">
        <v>46610</v>
      </c>
      <c r="C2781" s="1" t="s">
        <v>63</v>
      </c>
      <c r="D2781" t="s">
        <v>26</v>
      </c>
      <c r="E2781">
        <v>14</v>
      </c>
      <c r="F2781" t="s">
        <v>25</v>
      </c>
      <c r="G2781">
        <v>102</v>
      </c>
      <c r="H2781">
        <v>6</v>
      </c>
      <c r="I2781" s="2">
        <f>IFERROR(Table2[[#This Row],[Defects]]/Table2[[#This Row],[Units Produced]],"")</f>
        <v>5.8823529411764705E-2</v>
      </c>
      <c r="J2781">
        <v>10.78</v>
      </c>
      <c r="K2781" s="4">
        <f>IFERROR(Table2[[#This Row],[Units Produced]]/Table2[[#This Row],[Production Time Hours]],"")</f>
        <v>9.4619666048237487</v>
      </c>
      <c r="L2781">
        <v>42.36</v>
      </c>
      <c r="M2781">
        <v>27.67</v>
      </c>
      <c r="N2781">
        <v>376.21</v>
      </c>
      <c r="O2781">
        <v>4</v>
      </c>
      <c r="P2781">
        <v>0.01</v>
      </c>
      <c r="Q2781">
        <v>2.7</v>
      </c>
      <c r="R2781">
        <v>2.1800000000000002</v>
      </c>
      <c r="S2781">
        <v>0.03</v>
      </c>
      <c r="T2781">
        <v>0.06</v>
      </c>
      <c r="U2781">
        <v>1</v>
      </c>
      <c r="V2781">
        <v>18.600000000000001</v>
      </c>
      <c r="W2781">
        <v>46.1</v>
      </c>
    </row>
    <row r="2782" spans="1:23" ht="16.5" x14ac:dyDescent="0.3">
      <c r="A2782" s="3">
        <v>2781</v>
      </c>
      <c r="B2782" s="1">
        <v>46611</v>
      </c>
      <c r="C2782" s="1" t="s">
        <v>63</v>
      </c>
      <c r="D2782" t="s">
        <v>27</v>
      </c>
      <c r="E2782">
        <v>17</v>
      </c>
      <c r="F2782" t="s">
        <v>23</v>
      </c>
      <c r="G2782">
        <v>184</v>
      </c>
      <c r="H2782">
        <v>7</v>
      </c>
      <c r="I2782" s="2">
        <f>IFERROR(Table2[[#This Row],[Defects]]/Table2[[#This Row],[Units Produced]],"")</f>
        <v>3.8043478260869568E-2</v>
      </c>
      <c r="J2782">
        <v>16.16</v>
      </c>
      <c r="K2782" s="4">
        <f>IFERROR(Table2[[#This Row],[Units Produced]]/Table2[[#This Row],[Production Time Hours]],"")</f>
        <v>11.386138613861386</v>
      </c>
      <c r="L2782">
        <v>26</v>
      </c>
      <c r="M2782">
        <v>19.23</v>
      </c>
      <c r="N2782">
        <v>417.22</v>
      </c>
      <c r="O2782">
        <v>4</v>
      </c>
      <c r="P2782">
        <v>3.07</v>
      </c>
      <c r="Q2782">
        <v>0.79</v>
      </c>
      <c r="R2782">
        <v>1.68</v>
      </c>
      <c r="S2782">
        <v>2.5999999999999999E-2</v>
      </c>
      <c r="T2782">
        <v>0.9</v>
      </c>
      <c r="U2782">
        <v>1</v>
      </c>
      <c r="V2782">
        <v>21.6</v>
      </c>
      <c r="W2782">
        <v>50.2</v>
      </c>
    </row>
    <row r="2783" spans="1:23" ht="16.5" x14ac:dyDescent="0.3">
      <c r="A2783" s="3">
        <v>2782</v>
      </c>
      <c r="B2783" s="1">
        <v>46612</v>
      </c>
      <c r="C2783" s="1" t="s">
        <v>63</v>
      </c>
      <c r="D2783" t="s">
        <v>24</v>
      </c>
      <c r="E2783">
        <v>10</v>
      </c>
      <c r="F2783" t="s">
        <v>25</v>
      </c>
      <c r="G2783">
        <v>82</v>
      </c>
      <c r="H2783">
        <v>4</v>
      </c>
      <c r="I2783" s="2">
        <f>IFERROR(Table2[[#This Row],[Defects]]/Table2[[#This Row],[Units Produced]],"")</f>
        <v>4.878048780487805E-2</v>
      </c>
      <c r="J2783">
        <v>3.84</v>
      </c>
      <c r="K2783" s="4">
        <f>IFERROR(Table2[[#This Row],[Units Produced]]/Table2[[#This Row],[Production Time Hours]],"")</f>
        <v>21.354166666666668</v>
      </c>
      <c r="L2783">
        <v>27.93</v>
      </c>
      <c r="M2783">
        <v>19.420000000000002</v>
      </c>
      <c r="N2783">
        <v>445.99</v>
      </c>
      <c r="O2783">
        <v>1</v>
      </c>
      <c r="Q2783">
        <v>0.8</v>
      </c>
      <c r="R2783">
        <v>0.52</v>
      </c>
      <c r="S2783">
        <v>1.6E-2</v>
      </c>
      <c r="T2783">
        <v>0.24</v>
      </c>
      <c r="U2783">
        <v>1</v>
      </c>
      <c r="V2783">
        <v>19.3</v>
      </c>
      <c r="W2783">
        <v>51.4</v>
      </c>
    </row>
    <row r="2784" spans="1:23" ht="16.5" x14ac:dyDescent="0.3">
      <c r="A2784" s="3">
        <v>2783</v>
      </c>
      <c r="B2784" s="1">
        <v>46613</v>
      </c>
      <c r="C2784" s="1" t="s">
        <v>63</v>
      </c>
      <c r="D2784" t="s">
        <v>20</v>
      </c>
      <c r="E2784">
        <v>1</v>
      </c>
      <c r="F2784" t="s">
        <v>25</v>
      </c>
      <c r="G2784">
        <v>109</v>
      </c>
      <c r="H2784">
        <v>7</v>
      </c>
      <c r="I2784" s="2">
        <f>IFERROR(Table2[[#This Row],[Defects]]/Table2[[#This Row],[Units Produced]],"")</f>
        <v>6.4220183486238536E-2</v>
      </c>
      <c r="J2784">
        <v>15.29</v>
      </c>
      <c r="K2784" s="4">
        <f>IFERROR(Table2[[#This Row],[Units Produced]]/Table2[[#This Row],[Production Time Hours]],"")</f>
        <v>7.1288423806409424</v>
      </c>
      <c r="L2784">
        <v>35.130000000000003</v>
      </c>
      <c r="M2784">
        <v>18.34</v>
      </c>
      <c r="N2784">
        <v>485.96</v>
      </c>
      <c r="O2784">
        <v>4</v>
      </c>
      <c r="Q2784">
        <v>1.77</v>
      </c>
      <c r="R2784">
        <v>2.27</v>
      </c>
      <c r="S2784">
        <v>3.3000000000000002E-2</v>
      </c>
      <c r="T2784">
        <v>1.96</v>
      </c>
      <c r="U2784">
        <v>2</v>
      </c>
      <c r="V2784">
        <v>18.399999999999999</v>
      </c>
      <c r="W2784">
        <v>51.4</v>
      </c>
    </row>
    <row r="2785" spans="1:23" ht="16.5" x14ac:dyDescent="0.3">
      <c r="A2785" s="3">
        <v>2784</v>
      </c>
      <c r="B2785" s="1">
        <v>46614</v>
      </c>
      <c r="C2785" s="1" t="s">
        <v>63</v>
      </c>
      <c r="D2785" t="s">
        <v>27</v>
      </c>
      <c r="E2785">
        <v>19</v>
      </c>
      <c r="F2785" t="s">
        <v>23</v>
      </c>
      <c r="G2785">
        <v>158</v>
      </c>
      <c r="H2785">
        <v>0</v>
      </c>
      <c r="I2785" s="2">
        <f>IFERROR(Table2[[#This Row],[Defects]]/Table2[[#This Row],[Units Produced]],"")</f>
        <v>0</v>
      </c>
      <c r="J2785">
        <v>16.48</v>
      </c>
      <c r="K2785" s="4">
        <f>IFERROR(Table2[[#This Row],[Units Produced]]/Table2[[#This Row],[Production Time Hours]],"")</f>
        <v>9.5873786407766985</v>
      </c>
      <c r="L2785">
        <v>38.590000000000003</v>
      </c>
      <c r="M2785">
        <v>26.4</v>
      </c>
      <c r="N2785">
        <v>321.35000000000002</v>
      </c>
      <c r="O2785">
        <v>4</v>
      </c>
      <c r="P2785">
        <v>0.71</v>
      </c>
      <c r="Q2785">
        <v>2.0099999999999998</v>
      </c>
      <c r="R2785">
        <v>2.29</v>
      </c>
      <c r="S2785">
        <v>1.2E-2</v>
      </c>
      <c r="T2785">
        <v>0.85</v>
      </c>
      <c r="U2785">
        <v>2</v>
      </c>
      <c r="V2785">
        <v>24.3</v>
      </c>
      <c r="W2785">
        <v>55.1</v>
      </c>
    </row>
    <row r="2786" spans="1:23" ht="16.5" x14ac:dyDescent="0.3">
      <c r="A2786" s="3">
        <v>2785</v>
      </c>
      <c r="B2786" s="1">
        <v>46615</v>
      </c>
      <c r="C2786" s="1" t="s">
        <v>63</v>
      </c>
      <c r="D2786" t="s">
        <v>26</v>
      </c>
      <c r="E2786">
        <v>15</v>
      </c>
      <c r="F2786" t="s">
        <v>23</v>
      </c>
      <c r="G2786">
        <v>190</v>
      </c>
      <c r="H2786">
        <v>8</v>
      </c>
      <c r="I2786" s="2">
        <f>IFERROR(Table2[[#This Row],[Defects]]/Table2[[#This Row],[Units Produced]],"")</f>
        <v>4.2105263157894736E-2</v>
      </c>
      <c r="J2786">
        <v>21.48</v>
      </c>
      <c r="K2786" s="4">
        <f>IFERROR(Table2[[#This Row],[Units Produced]]/Table2[[#This Row],[Production Time Hours]],"")</f>
        <v>8.8454376163873363</v>
      </c>
      <c r="L2786">
        <v>24.87</v>
      </c>
      <c r="M2786">
        <v>24.54</v>
      </c>
      <c r="N2786">
        <v>332.21</v>
      </c>
      <c r="O2786">
        <v>3</v>
      </c>
      <c r="P2786">
        <v>3.42</v>
      </c>
      <c r="Q2786">
        <v>1.78</v>
      </c>
      <c r="R2786">
        <v>2.15</v>
      </c>
      <c r="S2786">
        <v>1.9E-2</v>
      </c>
      <c r="T2786">
        <v>0.36</v>
      </c>
      <c r="U2786">
        <v>2</v>
      </c>
      <c r="V2786">
        <v>22.2</v>
      </c>
      <c r="W2786">
        <v>34.700000000000003</v>
      </c>
    </row>
    <row r="2787" spans="1:23" ht="16.5" x14ac:dyDescent="0.3">
      <c r="A2787" s="3">
        <v>2786</v>
      </c>
      <c r="B2787" s="1">
        <v>46616</v>
      </c>
      <c r="C2787" s="1" t="s">
        <v>63</v>
      </c>
      <c r="D2787" t="s">
        <v>20</v>
      </c>
      <c r="E2787">
        <v>4</v>
      </c>
      <c r="F2787" t="s">
        <v>21</v>
      </c>
      <c r="G2787">
        <v>117</v>
      </c>
      <c r="H2787">
        <v>0</v>
      </c>
      <c r="I2787" s="2">
        <f>IFERROR(Table2[[#This Row],[Defects]]/Table2[[#This Row],[Units Produced]],"")</f>
        <v>0</v>
      </c>
      <c r="J2787">
        <v>5.99</v>
      </c>
      <c r="K2787" s="4">
        <f>IFERROR(Table2[[#This Row],[Units Produced]]/Table2[[#This Row],[Production Time Hours]],"")</f>
        <v>19.532554257095157</v>
      </c>
      <c r="L2787">
        <v>30.82</v>
      </c>
      <c r="M2787">
        <v>18.149999999999999</v>
      </c>
      <c r="N2787">
        <v>324.26</v>
      </c>
      <c r="O2787">
        <v>3</v>
      </c>
      <c r="P2787">
        <v>3.39</v>
      </c>
      <c r="Q2787">
        <v>0.23</v>
      </c>
      <c r="R2787">
        <v>1.55</v>
      </c>
      <c r="S2787">
        <v>4.1000000000000002E-2</v>
      </c>
      <c r="T2787">
        <v>1.52</v>
      </c>
      <c r="U2787">
        <v>2</v>
      </c>
      <c r="V2787">
        <v>19.100000000000001</v>
      </c>
      <c r="W2787">
        <v>59.7</v>
      </c>
    </row>
    <row r="2788" spans="1:23" ht="16.5" x14ac:dyDescent="0.3">
      <c r="A2788" s="3">
        <v>2787</v>
      </c>
      <c r="B2788" s="1">
        <v>46617</v>
      </c>
      <c r="C2788" s="1" t="s">
        <v>63</v>
      </c>
      <c r="D2788" t="s">
        <v>27</v>
      </c>
      <c r="E2788">
        <v>20</v>
      </c>
      <c r="F2788" t="s">
        <v>23</v>
      </c>
      <c r="G2788">
        <v>167</v>
      </c>
      <c r="H2788">
        <v>8</v>
      </c>
      <c r="I2788" s="2">
        <f>IFERROR(Table2[[#This Row],[Defects]]/Table2[[#This Row],[Units Produced]],"")</f>
        <v>4.790419161676647E-2</v>
      </c>
      <c r="J2788">
        <v>19.84</v>
      </c>
      <c r="K2788" s="4">
        <f>IFERROR(Table2[[#This Row],[Units Produced]]/Table2[[#This Row],[Production Time Hours]],"")</f>
        <v>8.4173387096774199</v>
      </c>
      <c r="L2788">
        <v>30.09</v>
      </c>
      <c r="M2788">
        <v>21.7</v>
      </c>
      <c r="N2788">
        <v>458.5</v>
      </c>
      <c r="O2788">
        <v>3</v>
      </c>
      <c r="P2788">
        <v>2.09</v>
      </c>
      <c r="Q2788">
        <v>2.64</v>
      </c>
      <c r="R2788">
        <v>1.96</v>
      </c>
      <c r="S2788">
        <v>2.1999999999999999E-2</v>
      </c>
      <c r="T2788">
        <v>0.4</v>
      </c>
      <c r="U2788">
        <v>0</v>
      </c>
      <c r="V2788">
        <v>19.399999999999999</v>
      </c>
      <c r="W2788">
        <v>48.5</v>
      </c>
    </row>
    <row r="2789" spans="1:23" ht="16.5" x14ac:dyDescent="0.3">
      <c r="A2789" s="3">
        <v>2788</v>
      </c>
      <c r="B2789" s="1">
        <v>46618</v>
      </c>
      <c r="C2789" s="1" t="s">
        <v>63</v>
      </c>
      <c r="D2789" t="s">
        <v>27</v>
      </c>
      <c r="E2789">
        <v>20</v>
      </c>
      <c r="F2789" t="s">
        <v>21</v>
      </c>
      <c r="G2789">
        <v>99</v>
      </c>
      <c r="H2789">
        <v>2</v>
      </c>
      <c r="I2789" s="2">
        <f>IFERROR(Table2[[#This Row],[Defects]]/Table2[[#This Row],[Units Produced]],"")</f>
        <v>2.0202020202020204E-2</v>
      </c>
      <c r="J2789">
        <v>8.91</v>
      </c>
      <c r="K2789" s="4">
        <f>IFERROR(Table2[[#This Row],[Units Produced]]/Table2[[#This Row],[Production Time Hours]],"")</f>
        <v>11.111111111111111</v>
      </c>
      <c r="L2789">
        <v>45.16</v>
      </c>
      <c r="M2789">
        <v>21.09</v>
      </c>
      <c r="N2789">
        <v>408.96</v>
      </c>
      <c r="O2789">
        <v>1</v>
      </c>
      <c r="P2789">
        <v>2.34</v>
      </c>
      <c r="Q2789">
        <v>2.2000000000000002</v>
      </c>
      <c r="R2789">
        <v>0.76</v>
      </c>
      <c r="S2789">
        <v>4.8000000000000001E-2</v>
      </c>
      <c r="T2789">
        <v>0.03</v>
      </c>
      <c r="U2789">
        <v>0</v>
      </c>
      <c r="V2789">
        <v>19.100000000000001</v>
      </c>
      <c r="W2789">
        <v>42</v>
      </c>
    </row>
    <row r="2790" spans="1:23" ht="16.5" x14ac:dyDescent="0.3">
      <c r="A2790" s="3">
        <v>2789</v>
      </c>
      <c r="B2790" s="1">
        <v>46619</v>
      </c>
      <c r="C2790" s="1" t="s">
        <v>63</v>
      </c>
      <c r="D2790" t="s">
        <v>26</v>
      </c>
      <c r="E2790">
        <v>16</v>
      </c>
      <c r="F2790" t="s">
        <v>23</v>
      </c>
      <c r="G2790">
        <v>127</v>
      </c>
      <c r="H2790">
        <v>2</v>
      </c>
      <c r="I2790" s="2">
        <f>IFERROR(Table2[[#This Row],[Defects]]/Table2[[#This Row],[Units Produced]],"")</f>
        <v>1.5748031496062992E-2</v>
      </c>
      <c r="J2790">
        <v>9.92</v>
      </c>
      <c r="K2790" s="4">
        <f>IFERROR(Table2[[#This Row],[Units Produced]]/Table2[[#This Row],[Production Time Hours]],"")</f>
        <v>12.80241935483871</v>
      </c>
      <c r="L2790">
        <v>26.69</v>
      </c>
      <c r="M2790">
        <v>23.06</v>
      </c>
      <c r="N2790">
        <v>298.94</v>
      </c>
      <c r="O2790">
        <v>2</v>
      </c>
      <c r="P2790">
        <v>3.8</v>
      </c>
      <c r="Q2790">
        <v>1.72</v>
      </c>
      <c r="R2790">
        <v>2.2200000000000002</v>
      </c>
      <c r="S2790">
        <v>4.3999999999999997E-2</v>
      </c>
      <c r="U2790">
        <v>1</v>
      </c>
      <c r="V2790">
        <v>22.9</v>
      </c>
      <c r="W2790">
        <v>49.6</v>
      </c>
    </row>
    <row r="2791" spans="1:23" ht="16.5" x14ac:dyDescent="0.3">
      <c r="A2791" s="3">
        <v>2790</v>
      </c>
      <c r="B2791" s="1">
        <v>46620</v>
      </c>
      <c r="C2791" s="1" t="s">
        <v>63</v>
      </c>
      <c r="D2791" t="s">
        <v>24</v>
      </c>
      <c r="E2791">
        <v>10</v>
      </c>
      <c r="F2791" t="s">
        <v>23</v>
      </c>
      <c r="G2791">
        <v>186</v>
      </c>
      <c r="H2791">
        <v>1</v>
      </c>
      <c r="I2791" s="2">
        <f>IFERROR(Table2[[#This Row],[Defects]]/Table2[[#This Row],[Units Produced]],"")</f>
        <v>5.3763440860215058E-3</v>
      </c>
      <c r="J2791">
        <v>23.2</v>
      </c>
      <c r="K2791" s="4">
        <f>IFERROR(Table2[[#This Row],[Units Produced]]/Table2[[#This Row],[Production Time Hours]],"")</f>
        <v>8.0172413793103452</v>
      </c>
      <c r="L2791">
        <v>28.42</v>
      </c>
      <c r="M2791">
        <v>27.32</v>
      </c>
      <c r="N2791">
        <v>373.67</v>
      </c>
      <c r="O2791">
        <v>3</v>
      </c>
      <c r="P2791">
        <v>0.77</v>
      </c>
      <c r="Q2791">
        <v>1.34</v>
      </c>
      <c r="R2791">
        <v>2.4</v>
      </c>
      <c r="S2791">
        <v>2.5000000000000001E-2</v>
      </c>
      <c r="T2791">
        <v>1.23</v>
      </c>
      <c r="U2791">
        <v>0</v>
      </c>
      <c r="V2791">
        <v>22.6</v>
      </c>
      <c r="W2791">
        <v>43.1</v>
      </c>
    </row>
    <row r="2792" spans="1:23" ht="16.5" x14ac:dyDescent="0.3">
      <c r="A2792" s="3">
        <v>2791</v>
      </c>
      <c r="B2792" s="1">
        <v>46621</v>
      </c>
      <c r="C2792" s="1" t="s">
        <v>63</v>
      </c>
      <c r="D2792" t="s">
        <v>22</v>
      </c>
      <c r="E2792">
        <v>7</v>
      </c>
      <c r="F2792" t="s">
        <v>21</v>
      </c>
      <c r="G2792">
        <v>126</v>
      </c>
      <c r="H2792">
        <v>5</v>
      </c>
      <c r="I2792" s="2">
        <f>IFERROR(Table2[[#This Row],[Defects]]/Table2[[#This Row],[Units Produced]],"")</f>
        <v>3.968253968253968E-2</v>
      </c>
      <c r="J2792">
        <v>12.69</v>
      </c>
      <c r="K2792" s="4">
        <f>IFERROR(Table2[[#This Row],[Units Produced]]/Table2[[#This Row],[Production Time Hours]],"")</f>
        <v>9.9290780141843982</v>
      </c>
      <c r="L2792">
        <v>33.03</v>
      </c>
      <c r="M2792">
        <v>28.39</v>
      </c>
      <c r="N2792">
        <v>221.95</v>
      </c>
      <c r="O2792">
        <v>4</v>
      </c>
      <c r="P2792">
        <v>1.1499999999999999</v>
      </c>
      <c r="Q2792">
        <v>2.92</v>
      </c>
      <c r="R2792">
        <v>1.1599999999999999</v>
      </c>
      <c r="S2792">
        <v>4.5999999999999999E-2</v>
      </c>
      <c r="T2792">
        <v>0.57999999999999996</v>
      </c>
      <c r="U2792">
        <v>1</v>
      </c>
      <c r="V2792">
        <v>18.7</v>
      </c>
      <c r="W2792">
        <v>38.6</v>
      </c>
    </row>
    <row r="2793" spans="1:23" ht="16.5" x14ac:dyDescent="0.3">
      <c r="A2793" s="3">
        <v>2792</v>
      </c>
      <c r="B2793" s="1">
        <v>46622</v>
      </c>
      <c r="C2793" s="1" t="s">
        <v>63</v>
      </c>
      <c r="D2793" t="s">
        <v>22</v>
      </c>
      <c r="E2793">
        <v>7</v>
      </c>
      <c r="F2793" t="s">
        <v>23</v>
      </c>
      <c r="G2793">
        <v>123</v>
      </c>
      <c r="H2793">
        <v>6</v>
      </c>
      <c r="I2793" s="2">
        <f>IFERROR(Table2[[#This Row],[Defects]]/Table2[[#This Row],[Units Produced]],"")</f>
        <v>4.878048780487805E-2</v>
      </c>
      <c r="J2793">
        <v>21.01</v>
      </c>
      <c r="K2793" s="4">
        <f>IFERROR(Table2[[#This Row],[Units Produced]]/Table2[[#This Row],[Production Time Hours]],"")</f>
        <v>5.8543550690147548</v>
      </c>
      <c r="L2793">
        <v>36.61</v>
      </c>
      <c r="M2793">
        <v>18.260000000000002</v>
      </c>
      <c r="N2793">
        <v>166.5</v>
      </c>
      <c r="O2793">
        <v>4</v>
      </c>
      <c r="P2793">
        <v>4.71</v>
      </c>
      <c r="Q2793">
        <v>2.5099999999999998</v>
      </c>
      <c r="R2793">
        <v>1.02</v>
      </c>
      <c r="S2793">
        <v>1.7000000000000001E-2</v>
      </c>
      <c r="U2793">
        <v>0</v>
      </c>
      <c r="V2793">
        <v>21.3</v>
      </c>
      <c r="W2793">
        <v>54.2</v>
      </c>
    </row>
    <row r="2794" spans="1:23" ht="16.5" x14ac:dyDescent="0.3">
      <c r="A2794" s="3">
        <v>2793</v>
      </c>
      <c r="B2794" s="1">
        <v>46623</v>
      </c>
      <c r="C2794" s="1" t="s">
        <v>63</v>
      </c>
      <c r="D2794" t="s">
        <v>20</v>
      </c>
      <c r="E2794">
        <v>1</v>
      </c>
      <c r="F2794" t="s">
        <v>21</v>
      </c>
      <c r="G2794">
        <v>118</v>
      </c>
      <c r="H2794">
        <v>8</v>
      </c>
      <c r="I2794" s="2">
        <f>IFERROR(Table2[[#This Row],[Defects]]/Table2[[#This Row],[Units Produced]],"")</f>
        <v>6.7796610169491525E-2</v>
      </c>
      <c r="J2794">
        <v>17.07</v>
      </c>
      <c r="K2794" s="4">
        <f>IFERROR(Table2[[#This Row],[Units Produced]]/Table2[[#This Row],[Production Time Hours]],"")</f>
        <v>6.912712360867018</v>
      </c>
      <c r="L2794">
        <v>10.039999999999999</v>
      </c>
      <c r="M2794">
        <v>24.05</v>
      </c>
      <c r="N2794">
        <v>118.92</v>
      </c>
      <c r="O2794">
        <v>4</v>
      </c>
      <c r="P2794">
        <v>4.99</v>
      </c>
      <c r="Q2794">
        <v>0.78</v>
      </c>
      <c r="R2794">
        <v>0.99</v>
      </c>
      <c r="S2794">
        <v>1.7999999999999999E-2</v>
      </c>
      <c r="T2794">
        <v>0.59</v>
      </c>
      <c r="U2794">
        <v>1</v>
      </c>
      <c r="V2794">
        <v>19.899999999999999</v>
      </c>
      <c r="W2794">
        <v>32.799999999999997</v>
      </c>
    </row>
    <row r="2795" spans="1:23" ht="16.5" x14ac:dyDescent="0.3">
      <c r="A2795" s="3">
        <v>2794</v>
      </c>
      <c r="B2795" s="1">
        <v>46624</v>
      </c>
      <c r="C2795" s="1" t="s">
        <v>63</v>
      </c>
      <c r="D2795" t="s">
        <v>20</v>
      </c>
      <c r="E2795">
        <v>1</v>
      </c>
      <c r="F2795" t="s">
        <v>25</v>
      </c>
      <c r="G2795">
        <v>100</v>
      </c>
      <c r="H2795">
        <v>9</v>
      </c>
      <c r="I2795" s="2">
        <f>IFERROR(Table2[[#This Row],[Defects]]/Table2[[#This Row],[Units Produced]],"")</f>
        <v>0.09</v>
      </c>
      <c r="J2795">
        <v>10.64</v>
      </c>
      <c r="K2795" s="4">
        <f>IFERROR(Table2[[#This Row],[Units Produced]]/Table2[[#This Row],[Production Time Hours]],"")</f>
        <v>9.3984962406015029</v>
      </c>
      <c r="L2795">
        <v>36.07</v>
      </c>
      <c r="M2795">
        <v>27.04</v>
      </c>
      <c r="N2795">
        <v>265.89999999999998</v>
      </c>
      <c r="O2795">
        <v>3</v>
      </c>
      <c r="P2795">
        <v>2.56</v>
      </c>
      <c r="Q2795">
        <v>1.88</v>
      </c>
      <c r="R2795">
        <v>1.18</v>
      </c>
      <c r="S2795">
        <v>4.3999999999999997E-2</v>
      </c>
      <c r="T2795">
        <v>1.77</v>
      </c>
      <c r="U2795">
        <v>0</v>
      </c>
      <c r="V2795">
        <v>19.100000000000001</v>
      </c>
      <c r="W2795">
        <v>34.9</v>
      </c>
    </row>
    <row r="2796" spans="1:23" ht="16.5" x14ac:dyDescent="0.3">
      <c r="A2796" s="3">
        <v>2795</v>
      </c>
      <c r="B2796" s="1">
        <v>46625</v>
      </c>
      <c r="C2796" s="1" t="s">
        <v>63</v>
      </c>
      <c r="D2796" t="s">
        <v>24</v>
      </c>
      <c r="E2796">
        <v>11</v>
      </c>
      <c r="F2796" t="s">
        <v>25</v>
      </c>
      <c r="G2796">
        <v>125</v>
      </c>
      <c r="H2796">
        <v>9</v>
      </c>
      <c r="I2796" s="2">
        <f>IFERROR(Table2[[#This Row],[Defects]]/Table2[[#This Row],[Units Produced]],"")</f>
        <v>7.1999999999999995E-2</v>
      </c>
      <c r="J2796">
        <v>1.99</v>
      </c>
      <c r="K2796" s="4">
        <f>IFERROR(Table2[[#This Row],[Units Produced]]/Table2[[#This Row],[Production Time Hours]],"")</f>
        <v>62.814070351758794</v>
      </c>
      <c r="L2796">
        <v>16.09</v>
      </c>
      <c r="M2796">
        <v>17.059999999999999</v>
      </c>
      <c r="N2796">
        <v>248.96</v>
      </c>
      <c r="O2796">
        <v>2</v>
      </c>
      <c r="Q2796">
        <v>0.7</v>
      </c>
      <c r="R2796">
        <v>0.66</v>
      </c>
      <c r="S2796">
        <v>4.2999999999999997E-2</v>
      </c>
      <c r="T2796">
        <v>0.49</v>
      </c>
      <c r="U2796">
        <v>0</v>
      </c>
      <c r="V2796">
        <v>21</v>
      </c>
      <c r="W2796">
        <v>38.700000000000003</v>
      </c>
    </row>
    <row r="2797" spans="1:23" ht="16.5" x14ac:dyDescent="0.3">
      <c r="A2797" s="3">
        <v>2796</v>
      </c>
      <c r="B2797" s="1">
        <v>46626</v>
      </c>
      <c r="C2797" s="1" t="s">
        <v>63</v>
      </c>
      <c r="D2797" t="s">
        <v>26</v>
      </c>
      <c r="E2797">
        <v>15</v>
      </c>
      <c r="F2797" t="s">
        <v>25</v>
      </c>
      <c r="G2797">
        <v>99</v>
      </c>
      <c r="H2797">
        <v>4</v>
      </c>
      <c r="I2797" s="2">
        <f>IFERROR(Table2[[#This Row],[Defects]]/Table2[[#This Row],[Units Produced]],"")</f>
        <v>4.0404040404040407E-2</v>
      </c>
      <c r="J2797">
        <v>12.33</v>
      </c>
      <c r="K2797" s="4">
        <f>IFERROR(Table2[[#This Row],[Units Produced]]/Table2[[#This Row],[Production Time Hours]],"")</f>
        <v>8.0291970802919703</v>
      </c>
      <c r="L2797">
        <v>49.04</v>
      </c>
      <c r="M2797">
        <v>20.12</v>
      </c>
      <c r="N2797">
        <v>403.45</v>
      </c>
      <c r="O2797">
        <v>2</v>
      </c>
      <c r="Q2797">
        <v>1.71</v>
      </c>
      <c r="R2797">
        <v>2.08</v>
      </c>
      <c r="S2797">
        <v>0.04</v>
      </c>
      <c r="T2797">
        <v>0.25</v>
      </c>
      <c r="U2797">
        <v>1</v>
      </c>
      <c r="V2797">
        <v>21.8</v>
      </c>
      <c r="W2797">
        <v>31</v>
      </c>
    </row>
    <row r="2798" spans="1:23" ht="16.5" x14ac:dyDescent="0.3">
      <c r="A2798" s="3">
        <v>2797</v>
      </c>
      <c r="B2798" s="1">
        <v>46627</v>
      </c>
      <c r="C2798" s="1" t="s">
        <v>63</v>
      </c>
      <c r="D2798" t="s">
        <v>22</v>
      </c>
      <c r="E2798">
        <v>6</v>
      </c>
      <c r="F2798" t="s">
        <v>21</v>
      </c>
      <c r="G2798">
        <v>113</v>
      </c>
      <c r="H2798">
        <v>9</v>
      </c>
      <c r="I2798" s="2">
        <f>IFERROR(Table2[[#This Row],[Defects]]/Table2[[#This Row],[Units Produced]],"")</f>
        <v>7.9646017699115043E-2</v>
      </c>
      <c r="J2798">
        <v>9.61</v>
      </c>
      <c r="K2798" s="4">
        <f>IFERROR(Table2[[#This Row],[Units Produced]]/Table2[[#This Row],[Production Time Hours]],"")</f>
        <v>11.758584807492197</v>
      </c>
      <c r="L2798">
        <v>24.32</v>
      </c>
      <c r="M2798">
        <v>17.420000000000002</v>
      </c>
      <c r="N2798">
        <v>301.35000000000002</v>
      </c>
      <c r="O2798">
        <v>2</v>
      </c>
      <c r="P2798">
        <v>3.36</v>
      </c>
      <c r="Q2798">
        <v>2.2000000000000002</v>
      </c>
      <c r="R2798">
        <v>1.1399999999999999</v>
      </c>
      <c r="S2798">
        <v>4.2000000000000003E-2</v>
      </c>
      <c r="T2798">
        <v>0.75</v>
      </c>
      <c r="U2798">
        <v>2</v>
      </c>
      <c r="V2798">
        <v>18.100000000000001</v>
      </c>
      <c r="W2798">
        <v>50.1</v>
      </c>
    </row>
    <row r="2799" spans="1:23" ht="16.5" x14ac:dyDescent="0.3">
      <c r="A2799" s="3">
        <v>2798</v>
      </c>
      <c r="B2799" s="1">
        <v>46628</v>
      </c>
      <c r="C2799" s="1" t="s">
        <v>63</v>
      </c>
      <c r="D2799" t="s">
        <v>22</v>
      </c>
      <c r="E2799">
        <v>7</v>
      </c>
      <c r="F2799" t="s">
        <v>21</v>
      </c>
      <c r="G2799">
        <v>160</v>
      </c>
      <c r="H2799">
        <v>3</v>
      </c>
      <c r="I2799" s="2">
        <f>IFERROR(Table2[[#This Row],[Defects]]/Table2[[#This Row],[Units Produced]],"")</f>
        <v>1.8749999999999999E-2</v>
      </c>
      <c r="J2799">
        <v>13.07</v>
      </c>
      <c r="K2799" s="4">
        <f>IFERROR(Table2[[#This Row],[Units Produced]]/Table2[[#This Row],[Production Time Hours]],"")</f>
        <v>12.24177505738332</v>
      </c>
      <c r="L2799">
        <v>29.27</v>
      </c>
      <c r="M2799">
        <v>20.65</v>
      </c>
      <c r="N2799">
        <v>168.44</v>
      </c>
      <c r="O2799">
        <v>3</v>
      </c>
      <c r="P2799">
        <v>2.34</v>
      </c>
      <c r="Q2799">
        <v>1.4</v>
      </c>
      <c r="R2799">
        <v>0.66</v>
      </c>
      <c r="S2799">
        <v>3.2000000000000001E-2</v>
      </c>
      <c r="T2799">
        <v>0.65</v>
      </c>
      <c r="U2799">
        <v>1</v>
      </c>
      <c r="V2799">
        <v>21.2</v>
      </c>
      <c r="W2799">
        <v>47</v>
      </c>
    </row>
    <row r="2800" spans="1:23" ht="16.5" x14ac:dyDescent="0.3">
      <c r="A2800" s="3">
        <v>2799</v>
      </c>
      <c r="B2800" s="1">
        <v>46629</v>
      </c>
      <c r="C2800" s="1" t="s">
        <v>63</v>
      </c>
      <c r="D2800" t="s">
        <v>22</v>
      </c>
      <c r="E2800">
        <v>7</v>
      </c>
      <c r="F2800" t="s">
        <v>23</v>
      </c>
      <c r="G2800">
        <v>181</v>
      </c>
      <c r="H2800">
        <v>1</v>
      </c>
      <c r="I2800" s="2">
        <f>IFERROR(Table2[[#This Row],[Defects]]/Table2[[#This Row],[Units Produced]],"")</f>
        <v>5.5248618784530384E-3</v>
      </c>
      <c r="J2800">
        <v>17.82</v>
      </c>
      <c r="K2800" s="4">
        <f>IFERROR(Table2[[#This Row],[Units Produced]]/Table2[[#This Row],[Production Time Hours]],"")</f>
        <v>10.15712682379349</v>
      </c>
      <c r="L2800">
        <v>12.73</v>
      </c>
      <c r="M2800">
        <v>15.63</v>
      </c>
      <c r="N2800">
        <v>139.22999999999999</v>
      </c>
      <c r="O2800">
        <v>4</v>
      </c>
      <c r="P2800">
        <v>2.69</v>
      </c>
      <c r="Q2800">
        <v>0.9</v>
      </c>
      <c r="R2800">
        <v>2.48</v>
      </c>
      <c r="S2800">
        <v>1.2999999999999999E-2</v>
      </c>
      <c r="T2800">
        <v>1.18</v>
      </c>
      <c r="U2800">
        <v>0</v>
      </c>
      <c r="V2800">
        <v>22.1</v>
      </c>
      <c r="W2800">
        <v>55.8</v>
      </c>
    </row>
    <row r="2801" spans="1:23" ht="16.5" x14ac:dyDescent="0.3">
      <c r="A2801" s="3">
        <v>2800</v>
      </c>
      <c r="B2801" s="1">
        <v>46630</v>
      </c>
      <c r="C2801" s="1" t="s">
        <v>63</v>
      </c>
      <c r="D2801" t="s">
        <v>26</v>
      </c>
      <c r="E2801">
        <v>14</v>
      </c>
      <c r="F2801" t="s">
        <v>23</v>
      </c>
      <c r="G2801">
        <v>58</v>
      </c>
      <c r="H2801">
        <v>6</v>
      </c>
      <c r="I2801" s="2">
        <f>IFERROR(Table2[[#This Row],[Defects]]/Table2[[#This Row],[Units Produced]],"")</f>
        <v>0.10344827586206896</v>
      </c>
      <c r="J2801">
        <v>13.36</v>
      </c>
      <c r="K2801" s="4">
        <f>IFERROR(Table2[[#This Row],[Units Produced]]/Table2[[#This Row],[Production Time Hours]],"")</f>
        <v>4.341317365269461</v>
      </c>
      <c r="L2801">
        <v>44.89</v>
      </c>
      <c r="M2801">
        <v>22.41</v>
      </c>
      <c r="N2801">
        <v>131.81</v>
      </c>
      <c r="O2801">
        <v>2</v>
      </c>
      <c r="Q2801">
        <v>1.02</v>
      </c>
      <c r="R2801">
        <v>0.93</v>
      </c>
      <c r="S2801">
        <v>4.5999999999999999E-2</v>
      </c>
      <c r="T2801">
        <v>1.48</v>
      </c>
      <c r="U2801">
        <v>1</v>
      </c>
      <c r="V2801">
        <v>22.3</v>
      </c>
      <c r="W2801">
        <v>46.7</v>
      </c>
    </row>
    <row r="2802" spans="1:23" ht="16.5" x14ac:dyDescent="0.3">
      <c r="A2802" s="3">
        <v>2801</v>
      </c>
      <c r="B2802" s="1">
        <v>46631</v>
      </c>
      <c r="C2802" s="1" t="s">
        <v>64</v>
      </c>
      <c r="D2802" t="s">
        <v>27</v>
      </c>
      <c r="E2802">
        <v>20</v>
      </c>
      <c r="F2802" t="s">
        <v>23</v>
      </c>
      <c r="G2802">
        <v>122</v>
      </c>
      <c r="H2802">
        <v>3</v>
      </c>
      <c r="I2802" s="2">
        <f>IFERROR(Table2[[#This Row],[Defects]]/Table2[[#This Row],[Units Produced]],"")</f>
        <v>2.4590163934426229E-2</v>
      </c>
      <c r="J2802">
        <v>16.440000000000001</v>
      </c>
      <c r="K2802" s="4">
        <f>IFERROR(Table2[[#This Row],[Units Produced]]/Table2[[#This Row],[Production Time Hours]],"")</f>
        <v>7.4209245742092449</v>
      </c>
      <c r="L2802">
        <v>19.899999999999999</v>
      </c>
      <c r="M2802">
        <v>29.95</v>
      </c>
      <c r="N2802">
        <v>107.13</v>
      </c>
      <c r="O2802">
        <v>1</v>
      </c>
      <c r="P2802">
        <v>4.5999999999999996</v>
      </c>
      <c r="Q2802">
        <v>2.58</v>
      </c>
      <c r="R2802">
        <v>2.14</v>
      </c>
      <c r="S2802">
        <v>1.4999999999999999E-2</v>
      </c>
      <c r="U2802">
        <v>0</v>
      </c>
      <c r="V2802">
        <v>19.5</v>
      </c>
      <c r="W2802">
        <v>32.299999999999997</v>
      </c>
    </row>
    <row r="2803" spans="1:23" ht="16.5" x14ac:dyDescent="0.3">
      <c r="A2803" s="3">
        <v>2802</v>
      </c>
      <c r="B2803" s="1">
        <v>46632</v>
      </c>
      <c r="C2803" s="1" t="s">
        <v>64</v>
      </c>
      <c r="D2803" t="s">
        <v>26</v>
      </c>
      <c r="E2803">
        <v>15</v>
      </c>
      <c r="F2803" t="s">
        <v>21</v>
      </c>
      <c r="G2803">
        <v>58</v>
      </c>
      <c r="H2803">
        <v>1</v>
      </c>
      <c r="I2803" s="2">
        <f>IFERROR(Table2[[#This Row],[Defects]]/Table2[[#This Row],[Units Produced]],"")</f>
        <v>1.7241379310344827E-2</v>
      </c>
      <c r="J2803">
        <v>17.09</v>
      </c>
      <c r="K2803" s="4">
        <f>IFERROR(Table2[[#This Row],[Units Produced]]/Table2[[#This Row],[Production Time Hours]],"")</f>
        <v>3.3937975424224693</v>
      </c>
      <c r="L2803">
        <v>22.26</v>
      </c>
      <c r="M2803">
        <v>28.13</v>
      </c>
      <c r="N2803">
        <v>129.85</v>
      </c>
      <c r="O2803">
        <v>4</v>
      </c>
      <c r="P2803">
        <v>4.59</v>
      </c>
      <c r="Q2803">
        <v>0.21</v>
      </c>
      <c r="R2803">
        <v>1.48</v>
      </c>
      <c r="S2803">
        <v>1.7000000000000001E-2</v>
      </c>
      <c r="T2803">
        <v>1.29</v>
      </c>
      <c r="U2803">
        <v>2</v>
      </c>
      <c r="V2803">
        <v>18.899999999999999</v>
      </c>
      <c r="W2803">
        <v>33.200000000000003</v>
      </c>
    </row>
    <row r="2804" spans="1:23" ht="16.5" x14ac:dyDescent="0.3">
      <c r="A2804" s="3">
        <v>2803</v>
      </c>
      <c r="B2804" s="1">
        <v>46633</v>
      </c>
      <c r="C2804" s="1" t="s">
        <v>64</v>
      </c>
      <c r="D2804" t="s">
        <v>20</v>
      </c>
      <c r="E2804">
        <v>2</v>
      </c>
      <c r="F2804" t="s">
        <v>23</v>
      </c>
      <c r="G2804">
        <v>158</v>
      </c>
      <c r="H2804">
        <v>6</v>
      </c>
      <c r="I2804" s="2">
        <f>IFERROR(Table2[[#This Row],[Defects]]/Table2[[#This Row],[Units Produced]],"")</f>
        <v>3.7974683544303799E-2</v>
      </c>
      <c r="J2804">
        <v>18.93</v>
      </c>
      <c r="K2804" s="4">
        <f>IFERROR(Table2[[#This Row],[Units Produced]]/Table2[[#This Row],[Production Time Hours]],"")</f>
        <v>8.3465398837823557</v>
      </c>
      <c r="L2804">
        <v>34.83</v>
      </c>
      <c r="M2804">
        <v>22.63</v>
      </c>
      <c r="N2804">
        <v>401.53</v>
      </c>
      <c r="O2804">
        <v>1</v>
      </c>
      <c r="P2804">
        <v>0.49</v>
      </c>
      <c r="Q2804">
        <v>2.74</v>
      </c>
      <c r="R2804">
        <v>1.25</v>
      </c>
      <c r="S2804">
        <v>4.2000000000000003E-2</v>
      </c>
      <c r="T2804">
        <v>1.98</v>
      </c>
      <c r="U2804">
        <v>1</v>
      </c>
      <c r="V2804">
        <v>24.5</v>
      </c>
      <c r="W2804">
        <v>55.4</v>
      </c>
    </row>
    <row r="2805" spans="1:23" ht="16.5" x14ac:dyDescent="0.3">
      <c r="A2805" s="3">
        <v>2804</v>
      </c>
      <c r="B2805" s="1">
        <v>46634</v>
      </c>
      <c r="C2805" s="1" t="s">
        <v>64</v>
      </c>
      <c r="D2805" t="s">
        <v>26</v>
      </c>
      <c r="E2805">
        <v>16</v>
      </c>
      <c r="F2805" t="s">
        <v>23</v>
      </c>
      <c r="G2805">
        <v>100</v>
      </c>
      <c r="H2805">
        <v>9</v>
      </c>
      <c r="I2805" s="2">
        <f>IFERROR(Table2[[#This Row],[Defects]]/Table2[[#This Row],[Units Produced]],"")</f>
        <v>0.09</v>
      </c>
      <c r="J2805">
        <v>15.94</v>
      </c>
      <c r="K2805" s="4">
        <f>IFERROR(Table2[[#This Row],[Units Produced]]/Table2[[#This Row],[Production Time Hours]],"")</f>
        <v>6.2735257214554583</v>
      </c>
      <c r="L2805">
        <v>10.3</v>
      </c>
      <c r="M2805">
        <v>23.81</v>
      </c>
      <c r="N2805">
        <v>409.39</v>
      </c>
      <c r="O2805">
        <v>3</v>
      </c>
      <c r="P2805">
        <v>1.92</v>
      </c>
      <c r="Q2805">
        <v>0.78</v>
      </c>
      <c r="R2805">
        <v>1.84</v>
      </c>
      <c r="S2805">
        <v>1.2E-2</v>
      </c>
      <c r="T2805">
        <v>1.19</v>
      </c>
      <c r="U2805">
        <v>2</v>
      </c>
      <c r="V2805">
        <v>24.3</v>
      </c>
      <c r="W2805">
        <v>47.8</v>
      </c>
    </row>
    <row r="2806" spans="1:23" ht="16.5" x14ac:dyDescent="0.3">
      <c r="A2806" s="3">
        <v>2805</v>
      </c>
      <c r="B2806" s="1">
        <v>46635</v>
      </c>
      <c r="C2806" s="1" t="s">
        <v>64</v>
      </c>
      <c r="D2806" t="s">
        <v>22</v>
      </c>
      <c r="E2806">
        <v>6</v>
      </c>
      <c r="F2806" t="s">
        <v>23</v>
      </c>
      <c r="G2806">
        <v>100</v>
      </c>
      <c r="H2806">
        <v>6</v>
      </c>
      <c r="I2806" s="2">
        <f>IFERROR(Table2[[#This Row],[Defects]]/Table2[[#This Row],[Units Produced]],"")</f>
        <v>0.06</v>
      </c>
      <c r="J2806">
        <v>21.26</v>
      </c>
      <c r="K2806" s="4">
        <f>IFERROR(Table2[[#This Row],[Units Produced]]/Table2[[#This Row],[Production Time Hours]],"")</f>
        <v>4.7036688617121349</v>
      </c>
      <c r="L2806">
        <v>49.63</v>
      </c>
      <c r="M2806">
        <v>26.52</v>
      </c>
      <c r="N2806">
        <v>242</v>
      </c>
      <c r="O2806">
        <v>4</v>
      </c>
      <c r="P2806">
        <v>3.32</v>
      </c>
      <c r="Q2806">
        <v>1.85</v>
      </c>
      <c r="R2806">
        <v>2.2200000000000002</v>
      </c>
      <c r="S2806">
        <v>0.03</v>
      </c>
      <c r="T2806">
        <v>0.03</v>
      </c>
      <c r="U2806">
        <v>0</v>
      </c>
      <c r="V2806">
        <v>19.5</v>
      </c>
      <c r="W2806">
        <v>46.3</v>
      </c>
    </row>
    <row r="2807" spans="1:23" ht="16.5" x14ac:dyDescent="0.3">
      <c r="A2807" s="3">
        <v>2806</v>
      </c>
      <c r="B2807" s="1">
        <v>46636</v>
      </c>
      <c r="C2807" s="1" t="s">
        <v>64</v>
      </c>
      <c r="D2807" t="s">
        <v>26</v>
      </c>
      <c r="E2807">
        <v>13</v>
      </c>
      <c r="F2807" t="s">
        <v>21</v>
      </c>
      <c r="G2807">
        <v>169</v>
      </c>
      <c r="H2807">
        <v>7</v>
      </c>
      <c r="I2807" s="2">
        <f>IFERROR(Table2[[#This Row],[Defects]]/Table2[[#This Row],[Units Produced]],"")</f>
        <v>4.142011834319527E-2</v>
      </c>
      <c r="J2807">
        <v>7.9</v>
      </c>
      <c r="K2807" s="4">
        <f>IFERROR(Table2[[#This Row],[Units Produced]]/Table2[[#This Row],[Production Time Hours]],"")</f>
        <v>21.39240506329114</v>
      </c>
      <c r="L2807">
        <v>30.3</v>
      </c>
      <c r="M2807">
        <v>18.48</v>
      </c>
      <c r="N2807">
        <v>113.2</v>
      </c>
      <c r="O2807">
        <v>4</v>
      </c>
      <c r="P2807">
        <v>0.69</v>
      </c>
      <c r="Q2807">
        <v>1.51</v>
      </c>
      <c r="R2807">
        <v>0.61</v>
      </c>
      <c r="S2807">
        <v>2.1000000000000001E-2</v>
      </c>
      <c r="T2807">
        <v>0.31</v>
      </c>
      <c r="U2807">
        <v>2</v>
      </c>
      <c r="V2807">
        <v>23.1</v>
      </c>
      <c r="W2807">
        <v>55.4</v>
      </c>
    </row>
    <row r="2808" spans="1:23" ht="16.5" x14ac:dyDescent="0.3">
      <c r="A2808" s="3">
        <v>2807</v>
      </c>
      <c r="B2808" s="1">
        <v>46637</v>
      </c>
      <c r="C2808" s="1" t="s">
        <v>64</v>
      </c>
      <c r="D2808" t="s">
        <v>22</v>
      </c>
      <c r="E2808">
        <v>5</v>
      </c>
      <c r="F2808" t="s">
        <v>23</v>
      </c>
      <c r="G2808">
        <v>87</v>
      </c>
      <c r="I2808" s="2">
        <f>IFERROR(Table2[[#This Row],[Defects]]/Table2[[#This Row],[Units Produced]],"")</f>
        <v>0</v>
      </c>
      <c r="J2808">
        <v>20.22</v>
      </c>
      <c r="K2808" s="4">
        <f>IFERROR(Table2[[#This Row],[Units Produced]]/Table2[[#This Row],[Production Time Hours]],"")</f>
        <v>4.3026706231454011</v>
      </c>
      <c r="L2808">
        <v>43.38</v>
      </c>
      <c r="M2808">
        <v>23.24</v>
      </c>
      <c r="N2808">
        <v>151.53</v>
      </c>
      <c r="O2808">
        <v>3</v>
      </c>
      <c r="P2808">
        <v>4.7</v>
      </c>
      <c r="R2808">
        <v>0.59</v>
      </c>
      <c r="S2808">
        <v>2.4E-2</v>
      </c>
      <c r="U2808">
        <v>1</v>
      </c>
      <c r="V2808">
        <v>21.7</v>
      </c>
      <c r="W2808">
        <v>46.6</v>
      </c>
    </row>
    <row r="2809" spans="1:23" ht="16.5" x14ac:dyDescent="0.3">
      <c r="A2809" s="3">
        <v>2808</v>
      </c>
      <c r="B2809" s="1">
        <v>46638</v>
      </c>
      <c r="C2809" s="1" t="s">
        <v>64</v>
      </c>
      <c r="D2809" t="s">
        <v>22</v>
      </c>
      <c r="E2809">
        <v>7</v>
      </c>
      <c r="F2809" t="s">
        <v>25</v>
      </c>
      <c r="G2809">
        <v>110</v>
      </c>
      <c r="H2809">
        <v>1</v>
      </c>
      <c r="I2809" s="2">
        <f>IFERROR(Table2[[#This Row],[Defects]]/Table2[[#This Row],[Units Produced]],"")</f>
        <v>9.0909090909090905E-3</v>
      </c>
      <c r="J2809">
        <v>15.53</v>
      </c>
      <c r="K2809" s="4">
        <f>IFERROR(Table2[[#This Row],[Units Produced]]/Table2[[#This Row],[Production Time Hours]],"")</f>
        <v>7.0830650354153253</v>
      </c>
      <c r="L2809">
        <v>46.28</v>
      </c>
      <c r="M2809">
        <v>22.25</v>
      </c>
      <c r="N2809">
        <v>302.98</v>
      </c>
      <c r="O2809">
        <v>2</v>
      </c>
      <c r="P2809">
        <v>2.88</v>
      </c>
      <c r="Q2809">
        <v>2.7</v>
      </c>
      <c r="R2809">
        <v>2.4700000000000002</v>
      </c>
      <c r="S2809">
        <v>2.5999999999999999E-2</v>
      </c>
      <c r="T2809">
        <v>0.65</v>
      </c>
      <c r="U2809">
        <v>1</v>
      </c>
      <c r="V2809">
        <v>23.2</v>
      </c>
      <c r="W2809">
        <v>39</v>
      </c>
    </row>
    <row r="2810" spans="1:23" ht="16.5" x14ac:dyDescent="0.3">
      <c r="A2810" s="3">
        <v>2809</v>
      </c>
      <c r="B2810" s="1">
        <v>46639</v>
      </c>
      <c r="C2810" s="1" t="s">
        <v>64</v>
      </c>
      <c r="D2810" t="s">
        <v>27</v>
      </c>
      <c r="E2810">
        <v>20</v>
      </c>
      <c r="F2810" t="s">
        <v>21</v>
      </c>
      <c r="G2810">
        <v>179</v>
      </c>
      <c r="H2810">
        <v>1</v>
      </c>
      <c r="I2810" s="2">
        <f>IFERROR(Table2[[#This Row],[Defects]]/Table2[[#This Row],[Units Produced]],"")</f>
        <v>5.5865921787709499E-3</v>
      </c>
      <c r="J2810">
        <v>15.11</v>
      </c>
      <c r="K2810" s="4">
        <f>IFERROR(Table2[[#This Row],[Units Produced]]/Table2[[#This Row],[Production Time Hours]],"")</f>
        <v>11.84645929847783</v>
      </c>
      <c r="L2810">
        <v>10.02</v>
      </c>
      <c r="M2810">
        <v>20.77</v>
      </c>
      <c r="N2810">
        <v>490.81</v>
      </c>
      <c r="O2810">
        <v>1</v>
      </c>
      <c r="P2810">
        <v>2.98</v>
      </c>
      <c r="Q2810">
        <v>2.48</v>
      </c>
      <c r="R2810">
        <v>1.04</v>
      </c>
      <c r="S2810">
        <v>1.7000000000000001E-2</v>
      </c>
      <c r="T2810">
        <v>0.61</v>
      </c>
      <c r="U2810">
        <v>0</v>
      </c>
      <c r="V2810">
        <v>23.5</v>
      </c>
      <c r="W2810">
        <v>59.4</v>
      </c>
    </row>
    <row r="2811" spans="1:23" ht="16.5" x14ac:dyDescent="0.3">
      <c r="A2811" s="3">
        <v>2810</v>
      </c>
      <c r="B2811" s="1">
        <v>46640</v>
      </c>
      <c r="C2811" s="1" t="s">
        <v>64</v>
      </c>
      <c r="D2811" t="s">
        <v>22</v>
      </c>
      <c r="E2811">
        <v>5</v>
      </c>
      <c r="F2811" t="s">
        <v>25</v>
      </c>
      <c r="G2811">
        <v>123</v>
      </c>
      <c r="H2811">
        <v>2</v>
      </c>
      <c r="I2811" s="2">
        <f>IFERROR(Table2[[#This Row],[Defects]]/Table2[[#This Row],[Units Produced]],"")</f>
        <v>1.6260162601626018E-2</v>
      </c>
      <c r="J2811">
        <v>5.29</v>
      </c>
      <c r="K2811" s="4">
        <f>IFERROR(Table2[[#This Row],[Units Produced]]/Table2[[#This Row],[Production Time Hours]],"")</f>
        <v>23.251417769376182</v>
      </c>
      <c r="L2811">
        <v>27.13</v>
      </c>
      <c r="M2811">
        <v>21.84</v>
      </c>
      <c r="N2811">
        <v>148.97</v>
      </c>
      <c r="O2811">
        <v>1</v>
      </c>
      <c r="P2811">
        <v>0.63</v>
      </c>
      <c r="R2811">
        <v>0.61</v>
      </c>
      <c r="S2811">
        <v>4.2000000000000003E-2</v>
      </c>
      <c r="T2811">
        <v>1.32</v>
      </c>
      <c r="U2811">
        <v>1</v>
      </c>
      <c r="V2811">
        <v>21.2</v>
      </c>
      <c r="W2811">
        <v>55.5</v>
      </c>
    </row>
    <row r="2812" spans="1:23" ht="16.5" x14ac:dyDescent="0.3">
      <c r="A2812" s="3">
        <v>2811</v>
      </c>
      <c r="B2812" s="1">
        <v>46641</v>
      </c>
      <c r="C2812" s="1" t="s">
        <v>64</v>
      </c>
      <c r="D2812" t="s">
        <v>24</v>
      </c>
      <c r="E2812">
        <v>10</v>
      </c>
      <c r="F2812" t="s">
        <v>23</v>
      </c>
      <c r="G2812">
        <v>137</v>
      </c>
      <c r="H2812">
        <v>9</v>
      </c>
      <c r="I2812" s="2">
        <f>IFERROR(Table2[[#This Row],[Defects]]/Table2[[#This Row],[Units Produced]],"")</f>
        <v>6.569343065693431E-2</v>
      </c>
      <c r="J2812">
        <v>20.41</v>
      </c>
      <c r="K2812" s="4">
        <f>IFERROR(Table2[[#This Row],[Units Produced]]/Table2[[#This Row],[Production Time Hours]],"")</f>
        <v>6.712395884370407</v>
      </c>
      <c r="L2812">
        <v>45.59</v>
      </c>
      <c r="M2812">
        <v>26.54</v>
      </c>
      <c r="N2812">
        <v>161.72</v>
      </c>
      <c r="O2812">
        <v>3</v>
      </c>
      <c r="P2812">
        <v>0.09</v>
      </c>
      <c r="Q2812">
        <v>1.22</v>
      </c>
      <c r="R2812">
        <v>1.1599999999999999</v>
      </c>
      <c r="S2812">
        <v>2.1000000000000001E-2</v>
      </c>
      <c r="T2812">
        <v>0.56999999999999995</v>
      </c>
      <c r="U2812">
        <v>1</v>
      </c>
      <c r="V2812">
        <v>24.4</v>
      </c>
      <c r="W2812">
        <v>39.5</v>
      </c>
    </row>
    <row r="2813" spans="1:23" ht="16.5" x14ac:dyDescent="0.3">
      <c r="A2813" s="3">
        <v>2812</v>
      </c>
      <c r="B2813" s="1">
        <v>46642</v>
      </c>
      <c r="C2813" s="1" t="s">
        <v>64</v>
      </c>
      <c r="D2813" t="s">
        <v>24</v>
      </c>
      <c r="E2813">
        <v>11</v>
      </c>
      <c r="F2813" t="s">
        <v>25</v>
      </c>
      <c r="G2813">
        <v>88</v>
      </c>
      <c r="H2813">
        <v>1</v>
      </c>
      <c r="I2813" s="2">
        <f>IFERROR(Table2[[#This Row],[Defects]]/Table2[[#This Row],[Units Produced]],"")</f>
        <v>1.1363636363636364E-2</v>
      </c>
      <c r="J2813">
        <v>14.84</v>
      </c>
      <c r="K2813" s="4">
        <f>IFERROR(Table2[[#This Row],[Units Produced]]/Table2[[#This Row],[Production Time Hours]],"")</f>
        <v>5.9299191374663076</v>
      </c>
      <c r="L2813">
        <v>37.700000000000003</v>
      </c>
      <c r="M2813">
        <v>20.71</v>
      </c>
      <c r="N2813">
        <v>261.94</v>
      </c>
      <c r="O2813">
        <v>2</v>
      </c>
      <c r="P2813">
        <v>3.22</v>
      </c>
      <c r="Q2813">
        <v>2.0299999999999998</v>
      </c>
      <c r="R2813">
        <v>0.86</v>
      </c>
      <c r="S2813">
        <v>2.5999999999999999E-2</v>
      </c>
      <c r="T2813">
        <v>0.68</v>
      </c>
      <c r="U2813">
        <v>1</v>
      </c>
      <c r="V2813">
        <v>21.7</v>
      </c>
      <c r="W2813">
        <v>50.9</v>
      </c>
    </row>
    <row r="2814" spans="1:23" ht="16.5" x14ac:dyDescent="0.3">
      <c r="A2814" s="3">
        <v>2813</v>
      </c>
      <c r="B2814" s="1">
        <v>46643</v>
      </c>
      <c r="C2814" s="1" t="s">
        <v>64</v>
      </c>
      <c r="D2814" t="s">
        <v>26</v>
      </c>
      <c r="E2814">
        <v>14</v>
      </c>
      <c r="F2814" t="s">
        <v>23</v>
      </c>
      <c r="G2814">
        <v>189</v>
      </c>
      <c r="H2814">
        <v>1</v>
      </c>
      <c r="I2814" s="2">
        <f>IFERROR(Table2[[#This Row],[Defects]]/Table2[[#This Row],[Units Produced]],"")</f>
        <v>5.2910052910052907E-3</v>
      </c>
      <c r="J2814">
        <v>5.16</v>
      </c>
      <c r="K2814" s="4">
        <f>IFERROR(Table2[[#This Row],[Units Produced]]/Table2[[#This Row],[Production Time Hours]],"")</f>
        <v>36.627906976744185</v>
      </c>
      <c r="L2814">
        <v>39.57</v>
      </c>
      <c r="M2814">
        <v>28.79</v>
      </c>
      <c r="N2814">
        <v>346.23</v>
      </c>
      <c r="O2814">
        <v>4</v>
      </c>
      <c r="P2814">
        <v>1.07</v>
      </c>
      <c r="Q2814">
        <v>0.36</v>
      </c>
      <c r="R2814">
        <v>1.4</v>
      </c>
      <c r="S2814">
        <v>1.2999999999999999E-2</v>
      </c>
      <c r="T2814">
        <v>1.82</v>
      </c>
      <c r="U2814">
        <v>0</v>
      </c>
      <c r="V2814">
        <v>18.8</v>
      </c>
      <c r="W2814">
        <v>31.7</v>
      </c>
    </row>
    <row r="2815" spans="1:23" ht="16.5" x14ac:dyDescent="0.3">
      <c r="A2815" s="3">
        <v>2814</v>
      </c>
      <c r="B2815" s="1">
        <v>46644</v>
      </c>
      <c r="C2815" s="1" t="s">
        <v>64</v>
      </c>
      <c r="D2815" t="s">
        <v>22</v>
      </c>
      <c r="E2815">
        <v>5</v>
      </c>
      <c r="F2815" t="s">
        <v>25</v>
      </c>
      <c r="G2815">
        <v>92</v>
      </c>
      <c r="H2815">
        <v>9</v>
      </c>
      <c r="I2815" s="2">
        <f>IFERROR(Table2[[#This Row],[Defects]]/Table2[[#This Row],[Units Produced]],"")</f>
        <v>9.7826086956521743E-2</v>
      </c>
      <c r="J2815">
        <v>2.14</v>
      </c>
      <c r="K2815" s="4">
        <f>IFERROR(Table2[[#This Row],[Units Produced]]/Table2[[#This Row],[Production Time Hours]],"")</f>
        <v>42.990654205607477</v>
      </c>
      <c r="L2815">
        <v>32.06</v>
      </c>
      <c r="M2815">
        <v>28.47</v>
      </c>
      <c r="N2815">
        <v>256.77</v>
      </c>
      <c r="O2815">
        <v>1</v>
      </c>
      <c r="P2815">
        <v>4.0999999999999996</v>
      </c>
      <c r="Q2815">
        <v>2.84</v>
      </c>
      <c r="R2815">
        <v>2.2599999999999998</v>
      </c>
      <c r="S2815">
        <v>1.4E-2</v>
      </c>
      <c r="T2815">
        <v>1.89</v>
      </c>
      <c r="U2815">
        <v>2</v>
      </c>
      <c r="V2815">
        <v>23.3</v>
      </c>
      <c r="W2815">
        <v>45</v>
      </c>
    </row>
    <row r="2816" spans="1:23" ht="16.5" x14ac:dyDescent="0.3">
      <c r="A2816" s="3">
        <v>2815</v>
      </c>
      <c r="B2816" s="1">
        <v>46645</v>
      </c>
      <c r="C2816" s="1" t="s">
        <v>64</v>
      </c>
      <c r="D2816" t="s">
        <v>20</v>
      </c>
      <c r="E2816">
        <v>3</v>
      </c>
      <c r="F2816" t="s">
        <v>25</v>
      </c>
      <c r="G2816">
        <v>168</v>
      </c>
      <c r="H2816">
        <v>1</v>
      </c>
      <c r="I2816" s="2">
        <f>IFERROR(Table2[[#This Row],[Defects]]/Table2[[#This Row],[Units Produced]],"")</f>
        <v>5.9523809523809521E-3</v>
      </c>
      <c r="J2816">
        <v>12.19</v>
      </c>
      <c r="K2816" s="4">
        <f>IFERROR(Table2[[#This Row],[Units Produced]]/Table2[[#This Row],[Production Time Hours]],"")</f>
        <v>13.781788351107465</v>
      </c>
      <c r="L2816">
        <v>49.05</v>
      </c>
      <c r="M2816">
        <v>29.61</v>
      </c>
      <c r="N2816">
        <v>350.44</v>
      </c>
      <c r="O2816">
        <v>3</v>
      </c>
      <c r="P2816">
        <v>0.25</v>
      </c>
      <c r="Q2816">
        <v>2.67</v>
      </c>
      <c r="R2816">
        <v>2.29</v>
      </c>
      <c r="S2816">
        <v>3.4000000000000002E-2</v>
      </c>
      <c r="T2816">
        <v>0.01</v>
      </c>
      <c r="U2816">
        <v>2</v>
      </c>
      <c r="V2816">
        <v>23.6</v>
      </c>
      <c r="W2816">
        <v>51</v>
      </c>
    </row>
    <row r="2817" spans="1:23" ht="16.5" x14ac:dyDescent="0.3">
      <c r="A2817" s="3">
        <v>2816</v>
      </c>
      <c r="B2817" s="1">
        <v>46646</v>
      </c>
      <c r="C2817" s="1" t="s">
        <v>64</v>
      </c>
      <c r="D2817" t="s">
        <v>24</v>
      </c>
      <c r="E2817">
        <v>9</v>
      </c>
      <c r="F2817" t="s">
        <v>25</v>
      </c>
      <c r="G2817">
        <v>85</v>
      </c>
      <c r="H2817">
        <v>2</v>
      </c>
      <c r="I2817" s="2">
        <f>IFERROR(Table2[[#This Row],[Defects]]/Table2[[#This Row],[Units Produced]],"")</f>
        <v>2.3529411764705882E-2</v>
      </c>
      <c r="J2817">
        <v>7.5</v>
      </c>
      <c r="K2817" s="4">
        <f>IFERROR(Table2[[#This Row],[Units Produced]]/Table2[[#This Row],[Production Time Hours]],"")</f>
        <v>11.333333333333334</v>
      </c>
      <c r="L2817">
        <v>14.13</v>
      </c>
      <c r="M2817">
        <v>15.97</v>
      </c>
      <c r="N2817">
        <v>126.09</v>
      </c>
      <c r="O2817">
        <v>1</v>
      </c>
      <c r="P2817">
        <v>0.86</v>
      </c>
      <c r="Q2817">
        <v>1.53</v>
      </c>
      <c r="R2817">
        <v>1.1200000000000001</v>
      </c>
      <c r="S2817">
        <v>2.7E-2</v>
      </c>
      <c r="U2817">
        <v>1</v>
      </c>
      <c r="V2817">
        <v>24.3</v>
      </c>
      <c r="W2817">
        <v>41.7</v>
      </c>
    </row>
    <row r="2818" spans="1:23" ht="16.5" x14ac:dyDescent="0.3">
      <c r="A2818" s="3">
        <v>2817</v>
      </c>
      <c r="B2818" s="1">
        <v>46647</v>
      </c>
      <c r="C2818" s="1" t="s">
        <v>64</v>
      </c>
      <c r="D2818" t="s">
        <v>24</v>
      </c>
      <c r="E2818">
        <v>11</v>
      </c>
      <c r="F2818" t="s">
        <v>25</v>
      </c>
      <c r="G2818">
        <v>116</v>
      </c>
      <c r="H2818">
        <v>4</v>
      </c>
      <c r="I2818" s="2">
        <f>IFERROR(Table2[[#This Row],[Defects]]/Table2[[#This Row],[Units Produced]],"")</f>
        <v>3.4482758620689655E-2</v>
      </c>
      <c r="J2818">
        <v>7.82</v>
      </c>
      <c r="K2818" s="4">
        <f>IFERROR(Table2[[#This Row],[Units Produced]]/Table2[[#This Row],[Production Time Hours]],"")</f>
        <v>14.833759590792837</v>
      </c>
      <c r="L2818">
        <v>44.81</v>
      </c>
      <c r="M2818">
        <v>24.11</v>
      </c>
      <c r="N2818">
        <v>171.57</v>
      </c>
      <c r="O2818">
        <v>2</v>
      </c>
      <c r="P2818">
        <v>3.9</v>
      </c>
      <c r="Q2818">
        <v>2.5</v>
      </c>
      <c r="R2818">
        <v>1.45</v>
      </c>
      <c r="S2818">
        <v>0.03</v>
      </c>
      <c r="T2818">
        <v>0.79</v>
      </c>
      <c r="U2818">
        <v>1</v>
      </c>
      <c r="V2818">
        <v>24.4</v>
      </c>
      <c r="W2818">
        <v>51.9</v>
      </c>
    </row>
    <row r="2819" spans="1:23" ht="16.5" x14ac:dyDescent="0.3">
      <c r="A2819" s="3">
        <v>2818</v>
      </c>
      <c r="B2819" s="1">
        <v>46648</v>
      </c>
      <c r="C2819" s="1" t="s">
        <v>64</v>
      </c>
      <c r="D2819" t="s">
        <v>22</v>
      </c>
      <c r="E2819">
        <v>7</v>
      </c>
      <c r="F2819" t="s">
        <v>21</v>
      </c>
      <c r="G2819">
        <v>180</v>
      </c>
      <c r="H2819">
        <v>0</v>
      </c>
      <c r="I2819" s="2">
        <f>IFERROR(Table2[[#This Row],[Defects]]/Table2[[#This Row],[Units Produced]],"")</f>
        <v>0</v>
      </c>
      <c r="J2819">
        <v>2.77</v>
      </c>
      <c r="K2819" s="4">
        <f>IFERROR(Table2[[#This Row],[Units Produced]]/Table2[[#This Row],[Production Time Hours]],"")</f>
        <v>64.981949458483754</v>
      </c>
      <c r="L2819">
        <v>37.11</v>
      </c>
      <c r="M2819">
        <v>18.100000000000001</v>
      </c>
      <c r="N2819">
        <v>128.33000000000001</v>
      </c>
      <c r="O2819">
        <v>3</v>
      </c>
      <c r="P2819">
        <v>7.0000000000000007E-2</v>
      </c>
      <c r="Q2819">
        <v>2.76</v>
      </c>
      <c r="R2819">
        <v>1.58</v>
      </c>
      <c r="S2819">
        <v>3.4000000000000002E-2</v>
      </c>
      <c r="U2819">
        <v>1</v>
      </c>
      <c r="V2819">
        <v>22.4</v>
      </c>
      <c r="W2819">
        <v>39.6</v>
      </c>
    </row>
    <row r="2820" spans="1:23" ht="16.5" x14ac:dyDescent="0.3">
      <c r="A2820" s="3">
        <v>2819</v>
      </c>
      <c r="B2820" s="1">
        <v>46649</v>
      </c>
      <c r="C2820" s="1" t="s">
        <v>64</v>
      </c>
      <c r="D2820" t="s">
        <v>24</v>
      </c>
      <c r="E2820">
        <v>9</v>
      </c>
      <c r="F2820" t="s">
        <v>21</v>
      </c>
      <c r="G2820">
        <v>193</v>
      </c>
      <c r="I2820" s="2">
        <f>IFERROR(Table2[[#This Row],[Defects]]/Table2[[#This Row],[Units Produced]],"")</f>
        <v>0</v>
      </c>
      <c r="J2820">
        <v>6.14</v>
      </c>
      <c r="K2820" s="4">
        <f>IFERROR(Table2[[#This Row],[Units Produced]]/Table2[[#This Row],[Production Time Hours]],"")</f>
        <v>31.433224755700326</v>
      </c>
      <c r="L2820">
        <v>31.91</v>
      </c>
      <c r="M2820">
        <v>16.2</v>
      </c>
      <c r="N2820">
        <v>450.03</v>
      </c>
      <c r="O2820">
        <v>1</v>
      </c>
      <c r="P2820">
        <v>1.21</v>
      </c>
      <c r="R2820">
        <v>1</v>
      </c>
      <c r="S2820">
        <v>4.3999999999999997E-2</v>
      </c>
      <c r="T2820">
        <v>1.92</v>
      </c>
      <c r="U2820">
        <v>0</v>
      </c>
      <c r="V2820">
        <v>18.899999999999999</v>
      </c>
      <c r="W2820">
        <v>44.3</v>
      </c>
    </row>
    <row r="2821" spans="1:23" ht="16.5" x14ac:dyDescent="0.3">
      <c r="A2821" s="3">
        <v>2820</v>
      </c>
      <c r="B2821" s="1">
        <v>46650</v>
      </c>
      <c r="C2821" s="1" t="s">
        <v>64</v>
      </c>
      <c r="D2821" t="s">
        <v>27</v>
      </c>
      <c r="E2821">
        <v>20</v>
      </c>
      <c r="F2821" t="s">
        <v>23</v>
      </c>
      <c r="G2821">
        <v>50</v>
      </c>
      <c r="H2821">
        <v>6</v>
      </c>
      <c r="I2821" s="2">
        <f>IFERROR(Table2[[#This Row],[Defects]]/Table2[[#This Row],[Units Produced]],"")</f>
        <v>0.12</v>
      </c>
      <c r="J2821">
        <v>23.25</v>
      </c>
      <c r="K2821" s="4">
        <f>IFERROR(Table2[[#This Row],[Units Produced]]/Table2[[#This Row],[Production Time Hours]],"")</f>
        <v>2.150537634408602</v>
      </c>
      <c r="L2821">
        <v>36.76</v>
      </c>
      <c r="M2821">
        <v>22.71</v>
      </c>
      <c r="N2821">
        <v>419.48</v>
      </c>
      <c r="O2821">
        <v>3</v>
      </c>
      <c r="P2821">
        <v>3.63</v>
      </c>
      <c r="Q2821">
        <v>0.79</v>
      </c>
      <c r="R2821">
        <v>0.84</v>
      </c>
      <c r="S2821">
        <v>1.9E-2</v>
      </c>
      <c r="T2821">
        <v>1.44</v>
      </c>
      <c r="U2821">
        <v>1</v>
      </c>
      <c r="V2821">
        <v>21.6</v>
      </c>
      <c r="W2821">
        <v>45.6</v>
      </c>
    </row>
    <row r="2822" spans="1:23" ht="16.5" x14ac:dyDescent="0.3">
      <c r="A2822" s="3">
        <v>2821</v>
      </c>
      <c r="B2822" s="1">
        <v>46651</v>
      </c>
      <c r="C2822" s="1" t="s">
        <v>64</v>
      </c>
      <c r="D2822" t="s">
        <v>20</v>
      </c>
      <c r="E2822">
        <v>4</v>
      </c>
      <c r="F2822" t="s">
        <v>23</v>
      </c>
      <c r="G2822">
        <v>77</v>
      </c>
      <c r="H2822">
        <v>4</v>
      </c>
      <c r="I2822" s="2">
        <f>IFERROR(Table2[[#This Row],[Defects]]/Table2[[#This Row],[Units Produced]],"")</f>
        <v>5.1948051948051951E-2</v>
      </c>
      <c r="J2822">
        <v>13.88</v>
      </c>
      <c r="K2822" s="4">
        <f>IFERROR(Table2[[#This Row],[Units Produced]]/Table2[[#This Row],[Production Time Hours]],"")</f>
        <v>5.5475504322766565</v>
      </c>
      <c r="L2822">
        <v>41.36</v>
      </c>
      <c r="M2822">
        <v>29</v>
      </c>
      <c r="N2822">
        <v>206.7</v>
      </c>
      <c r="O2822">
        <v>3</v>
      </c>
      <c r="P2822">
        <v>3.48</v>
      </c>
      <c r="Q2822">
        <v>0.63</v>
      </c>
      <c r="R2822">
        <v>1.45</v>
      </c>
      <c r="S2822">
        <v>1.2E-2</v>
      </c>
      <c r="T2822">
        <v>1.91</v>
      </c>
      <c r="U2822">
        <v>2</v>
      </c>
      <c r="V2822">
        <v>20.9</v>
      </c>
      <c r="W2822">
        <v>46.1</v>
      </c>
    </row>
    <row r="2823" spans="1:23" ht="16.5" x14ac:dyDescent="0.3">
      <c r="A2823" s="3">
        <v>2822</v>
      </c>
      <c r="B2823" s="1">
        <v>46652</v>
      </c>
      <c r="C2823" s="1" t="s">
        <v>64</v>
      </c>
      <c r="D2823" t="s">
        <v>20</v>
      </c>
      <c r="E2823">
        <v>1</v>
      </c>
      <c r="F2823" t="s">
        <v>23</v>
      </c>
      <c r="G2823">
        <v>145</v>
      </c>
      <c r="I2823" s="2">
        <f>IFERROR(Table2[[#This Row],[Defects]]/Table2[[#This Row],[Units Produced]],"")</f>
        <v>0</v>
      </c>
      <c r="J2823">
        <v>13.31</v>
      </c>
      <c r="K2823" s="4">
        <f>IFERROR(Table2[[#This Row],[Units Produced]]/Table2[[#This Row],[Production Time Hours]],"")</f>
        <v>10.894064613072878</v>
      </c>
      <c r="L2823">
        <v>17.41</v>
      </c>
      <c r="M2823">
        <v>19.420000000000002</v>
      </c>
      <c r="N2823">
        <v>401.63</v>
      </c>
      <c r="O2823">
        <v>1</v>
      </c>
      <c r="Q2823">
        <v>1.99</v>
      </c>
      <c r="R2823">
        <v>1.31</v>
      </c>
      <c r="S2823">
        <v>0.03</v>
      </c>
      <c r="T2823">
        <v>0.7</v>
      </c>
      <c r="U2823">
        <v>0</v>
      </c>
      <c r="V2823">
        <v>23.6</v>
      </c>
      <c r="W2823">
        <v>59.7</v>
      </c>
    </row>
    <row r="2824" spans="1:23" ht="16.5" x14ac:dyDescent="0.3">
      <c r="A2824" s="3">
        <v>2823</v>
      </c>
      <c r="B2824" s="1">
        <v>46653</v>
      </c>
      <c r="C2824" s="1" t="s">
        <v>64</v>
      </c>
      <c r="D2824" t="s">
        <v>22</v>
      </c>
      <c r="E2824">
        <v>5</v>
      </c>
      <c r="F2824" t="s">
        <v>25</v>
      </c>
      <c r="G2824">
        <v>173</v>
      </c>
      <c r="H2824">
        <v>3</v>
      </c>
      <c r="I2824" s="2">
        <f>IFERROR(Table2[[#This Row],[Defects]]/Table2[[#This Row],[Units Produced]],"")</f>
        <v>1.7341040462427744E-2</v>
      </c>
      <c r="J2824">
        <v>12.63</v>
      </c>
      <c r="K2824" s="4">
        <f>IFERROR(Table2[[#This Row],[Units Produced]]/Table2[[#This Row],[Production Time Hours]],"")</f>
        <v>13.697545526524149</v>
      </c>
      <c r="L2824">
        <v>18.829999999999998</v>
      </c>
      <c r="M2824">
        <v>20.98</v>
      </c>
      <c r="N2824">
        <v>424.34</v>
      </c>
      <c r="O2824">
        <v>2</v>
      </c>
      <c r="P2824">
        <v>3.96</v>
      </c>
      <c r="Q2824">
        <v>2.95</v>
      </c>
      <c r="R2824">
        <v>2.2999999999999998</v>
      </c>
      <c r="S2824">
        <v>3.3000000000000002E-2</v>
      </c>
      <c r="T2824">
        <v>0.3</v>
      </c>
      <c r="U2824">
        <v>0</v>
      </c>
      <c r="V2824">
        <v>19.600000000000001</v>
      </c>
      <c r="W2824">
        <v>57.7</v>
      </c>
    </row>
    <row r="2825" spans="1:23" ht="16.5" x14ac:dyDescent="0.3">
      <c r="A2825" s="3">
        <v>2824</v>
      </c>
      <c r="B2825" s="1">
        <v>46654</v>
      </c>
      <c r="C2825" s="1" t="s">
        <v>64</v>
      </c>
      <c r="D2825" t="s">
        <v>27</v>
      </c>
      <c r="E2825">
        <v>17</v>
      </c>
      <c r="F2825" t="s">
        <v>21</v>
      </c>
      <c r="G2825">
        <v>197</v>
      </c>
      <c r="H2825">
        <v>0</v>
      </c>
      <c r="I2825" s="2">
        <f>IFERROR(Table2[[#This Row],[Defects]]/Table2[[#This Row],[Units Produced]],"")</f>
        <v>0</v>
      </c>
      <c r="J2825">
        <v>18.68</v>
      </c>
      <c r="K2825" s="4">
        <f>IFERROR(Table2[[#This Row],[Units Produced]]/Table2[[#This Row],[Production Time Hours]],"")</f>
        <v>10.546038543897216</v>
      </c>
      <c r="L2825">
        <v>19.8</v>
      </c>
      <c r="M2825">
        <v>25.24</v>
      </c>
      <c r="N2825">
        <v>440.43</v>
      </c>
      <c r="O2825">
        <v>2</v>
      </c>
      <c r="P2825">
        <v>2.1</v>
      </c>
      <c r="R2825">
        <v>2.19</v>
      </c>
      <c r="S2825">
        <v>1.2E-2</v>
      </c>
      <c r="T2825">
        <v>1.31</v>
      </c>
      <c r="U2825">
        <v>1</v>
      </c>
      <c r="V2825">
        <v>19</v>
      </c>
      <c r="W2825">
        <v>50.9</v>
      </c>
    </row>
    <row r="2826" spans="1:23" ht="16.5" x14ac:dyDescent="0.3">
      <c r="A2826" s="3">
        <v>2825</v>
      </c>
      <c r="B2826" s="1">
        <v>46655</v>
      </c>
      <c r="C2826" s="1" t="s">
        <v>64</v>
      </c>
      <c r="D2826" t="s">
        <v>22</v>
      </c>
      <c r="E2826">
        <v>6</v>
      </c>
      <c r="F2826" t="s">
        <v>21</v>
      </c>
      <c r="G2826">
        <v>152</v>
      </c>
      <c r="H2826">
        <v>8</v>
      </c>
      <c r="I2826" s="2">
        <f>IFERROR(Table2[[#This Row],[Defects]]/Table2[[#This Row],[Units Produced]],"")</f>
        <v>5.2631578947368418E-2</v>
      </c>
      <c r="J2826">
        <v>16.55</v>
      </c>
      <c r="K2826" s="4">
        <f>IFERROR(Table2[[#This Row],[Units Produced]]/Table2[[#This Row],[Production Time Hours]],"")</f>
        <v>9.1842900302114803</v>
      </c>
      <c r="L2826">
        <v>23.86</v>
      </c>
      <c r="M2826">
        <v>28.13</v>
      </c>
      <c r="N2826">
        <v>273.20999999999998</v>
      </c>
      <c r="O2826">
        <v>3</v>
      </c>
      <c r="P2826">
        <v>3.5</v>
      </c>
      <c r="Q2826">
        <v>2.99</v>
      </c>
      <c r="R2826">
        <v>1.83</v>
      </c>
      <c r="S2826">
        <v>1.4999999999999999E-2</v>
      </c>
      <c r="U2826">
        <v>2</v>
      </c>
      <c r="V2826">
        <v>20.5</v>
      </c>
      <c r="W2826">
        <v>41.9</v>
      </c>
    </row>
    <row r="2827" spans="1:23" ht="16.5" x14ac:dyDescent="0.3">
      <c r="A2827" s="3">
        <v>2826</v>
      </c>
      <c r="B2827" s="1">
        <v>46656</v>
      </c>
      <c r="C2827" s="1" t="s">
        <v>64</v>
      </c>
      <c r="D2827" t="s">
        <v>24</v>
      </c>
      <c r="E2827">
        <v>10</v>
      </c>
      <c r="F2827" t="s">
        <v>23</v>
      </c>
      <c r="G2827">
        <v>84</v>
      </c>
      <c r="H2827">
        <v>7</v>
      </c>
      <c r="I2827" s="2">
        <f>IFERROR(Table2[[#This Row],[Defects]]/Table2[[#This Row],[Units Produced]],"")</f>
        <v>8.3333333333333329E-2</v>
      </c>
      <c r="J2827">
        <v>5.41</v>
      </c>
      <c r="K2827" s="4">
        <f>IFERROR(Table2[[#This Row],[Units Produced]]/Table2[[#This Row],[Production Time Hours]],"")</f>
        <v>15.526802218114602</v>
      </c>
      <c r="L2827">
        <v>32.64</v>
      </c>
      <c r="M2827">
        <v>16.53</v>
      </c>
      <c r="N2827">
        <v>487.57</v>
      </c>
      <c r="O2827">
        <v>1</v>
      </c>
      <c r="P2827">
        <v>2.3199999999999998</v>
      </c>
      <c r="Q2827">
        <v>0.35</v>
      </c>
      <c r="R2827">
        <v>1.07</v>
      </c>
      <c r="S2827">
        <v>4.4999999999999998E-2</v>
      </c>
      <c r="T2827">
        <v>1.7</v>
      </c>
      <c r="U2827">
        <v>1</v>
      </c>
      <c r="V2827">
        <v>18.7</v>
      </c>
      <c r="W2827">
        <v>50.6</v>
      </c>
    </row>
    <row r="2828" spans="1:23" ht="16.5" x14ac:dyDescent="0.3">
      <c r="A2828" s="3">
        <v>2827</v>
      </c>
      <c r="B2828" s="1">
        <v>46657</v>
      </c>
      <c r="C2828" s="1" t="s">
        <v>64</v>
      </c>
      <c r="D2828" t="s">
        <v>22</v>
      </c>
      <c r="E2828">
        <v>8</v>
      </c>
      <c r="F2828" t="s">
        <v>23</v>
      </c>
      <c r="G2828">
        <v>127</v>
      </c>
      <c r="H2828">
        <v>8</v>
      </c>
      <c r="I2828" s="2">
        <f>IFERROR(Table2[[#This Row],[Defects]]/Table2[[#This Row],[Units Produced]],"")</f>
        <v>6.2992125984251968E-2</v>
      </c>
      <c r="J2828">
        <v>12.53</v>
      </c>
      <c r="K2828" s="4">
        <f>IFERROR(Table2[[#This Row],[Units Produced]]/Table2[[#This Row],[Production Time Hours]],"")</f>
        <v>10.135674381484439</v>
      </c>
      <c r="L2828">
        <v>46.44</v>
      </c>
      <c r="M2828">
        <v>23.91</v>
      </c>
      <c r="N2828">
        <v>456.91</v>
      </c>
      <c r="O2828">
        <v>1</v>
      </c>
      <c r="P2828">
        <v>0.05</v>
      </c>
      <c r="Q2828">
        <v>1.87</v>
      </c>
      <c r="R2828">
        <v>1.24</v>
      </c>
      <c r="S2828">
        <v>1.0999999999999999E-2</v>
      </c>
      <c r="U2828">
        <v>1</v>
      </c>
      <c r="V2828">
        <v>20.100000000000001</v>
      </c>
      <c r="W2828">
        <v>40.799999999999997</v>
      </c>
    </row>
    <row r="2829" spans="1:23" ht="16.5" x14ac:dyDescent="0.3">
      <c r="A2829" s="3">
        <v>2828</v>
      </c>
      <c r="B2829" s="1">
        <v>46658</v>
      </c>
      <c r="C2829" s="1" t="s">
        <v>64</v>
      </c>
      <c r="D2829" t="s">
        <v>27</v>
      </c>
      <c r="E2829">
        <v>18</v>
      </c>
      <c r="F2829" t="s">
        <v>21</v>
      </c>
      <c r="G2829">
        <v>197</v>
      </c>
      <c r="H2829">
        <v>5</v>
      </c>
      <c r="I2829" s="2">
        <f>IFERROR(Table2[[#This Row],[Defects]]/Table2[[#This Row],[Units Produced]],"")</f>
        <v>2.5380710659898477E-2</v>
      </c>
      <c r="J2829">
        <v>17.309999999999999</v>
      </c>
      <c r="K2829" s="4">
        <f>IFERROR(Table2[[#This Row],[Units Produced]]/Table2[[#This Row],[Production Time Hours]],"")</f>
        <v>11.380704794916234</v>
      </c>
      <c r="L2829">
        <v>20.170000000000002</v>
      </c>
      <c r="M2829">
        <v>18.579999999999998</v>
      </c>
      <c r="N2829">
        <v>383.87</v>
      </c>
      <c r="O2829">
        <v>1</v>
      </c>
      <c r="P2829">
        <v>0.02</v>
      </c>
      <c r="Q2829">
        <v>2.04</v>
      </c>
      <c r="R2829">
        <v>0.85</v>
      </c>
      <c r="S2829">
        <v>4.2000000000000003E-2</v>
      </c>
      <c r="T2829">
        <v>0.8</v>
      </c>
      <c r="U2829">
        <v>2</v>
      </c>
      <c r="V2829">
        <v>22.9</v>
      </c>
      <c r="W2829">
        <v>53.9</v>
      </c>
    </row>
    <row r="2830" spans="1:23" ht="16.5" x14ac:dyDescent="0.3">
      <c r="A2830" s="3">
        <v>2829</v>
      </c>
      <c r="B2830" s="1">
        <v>46659</v>
      </c>
      <c r="C2830" s="1" t="s">
        <v>64</v>
      </c>
      <c r="D2830" t="s">
        <v>24</v>
      </c>
      <c r="E2830">
        <v>10</v>
      </c>
      <c r="F2830" t="s">
        <v>23</v>
      </c>
      <c r="G2830">
        <v>77</v>
      </c>
      <c r="H2830">
        <v>8</v>
      </c>
      <c r="I2830" s="2">
        <f>IFERROR(Table2[[#This Row],[Defects]]/Table2[[#This Row],[Units Produced]],"")</f>
        <v>0.1038961038961039</v>
      </c>
      <c r="J2830">
        <v>11.37</v>
      </c>
      <c r="K2830" s="4">
        <f>IFERROR(Table2[[#This Row],[Units Produced]]/Table2[[#This Row],[Production Time Hours]],"")</f>
        <v>6.7722075637642929</v>
      </c>
      <c r="L2830">
        <v>32.14</v>
      </c>
      <c r="M2830">
        <v>26.65</v>
      </c>
      <c r="N2830">
        <v>112.76</v>
      </c>
      <c r="O2830">
        <v>2</v>
      </c>
      <c r="P2830">
        <v>4.95</v>
      </c>
      <c r="Q2830">
        <v>0.11</v>
      </c>
      <c r="R2830">
        <v>1.04</v>
      </c>
      <c r="S2830">
        <v>3.7999999999999999E-2</v>
      </c>
      <c r="T2830">
        <v>1.7</v>
      </c>
      <c r="U2830">
        <v>1</v>
      </c>
      <c r="V2830">
        <v>22.2</v>
      </c>
      <c r="W2830">
        <v>34.1</v>
      </c>
    </row>
    <row r="2831" spans="1:23" ht="16.5" x14ac:dyDescent="0.3">
      <c r="A2831" s="3">
        <v>2830</v>
      </c>
      <c r="B2831" s="1">
        <v>46660</v>
      </c>
      <c r="C2831" s="1" t="s">
        <v>64</v>
      </c>
      <c r="D2831" t="s">
        <v>24</v>
      </c>
      <c r="E2831">
        <v>9</v>
      </c>
      <c r="F2831" t="s">
        <v>23</v>
      </c>
      <c r="G2831">
        <v>191</v>
      </c>
      <c r="H2831">
        <v>7</v>
      </c>
      <c r="I2831" s="2">
        <f>IFERROR(Table2[[#This Row],[Defects]]/Table2[[#This Row],[Units Produced]],"")</f>
        <v>3.6649214659685861E-2</v>
      </c>
      <c r="J2831">
        <v>13.47</v>
      </c>
      <c r="K2831" s="4">
        <f>IFERROR(Table2[[#This Row],[Units Produced]]/Table2[[#This Row],[Production Time Hours]],"")</f>
        <v>14.179658500371195</v>
      </c>
      <c r="L2831">
        <v>49.07</v>
      </c>
      <c r="M2831">
        <v>18.98</v>
      </c>
      <c r="N2831">
        <v>394.87</v>
      </c>
      <c r="O2831">
        <v>4</v>
      </c>
      <c r="P2831">
        <v>1.01</v>
      </c>
      <c r="Q2831">
        <v>1</v>
      </c>
      <c r="R2831">
        <v>2.4700000000000002</v>
      </c>
      <c r="S2831">
        <v>4.8000000000000001E-2</v>
      </c>
      <c r="T2831">
        <v>0.64</v>
      </c>
      <c r="U2831">
        <v>0</v>
      </c>
      <c r="V2831">
        <v>19.100000000000001</v>
      </c>
      <c r="W2831">
        <v>31.7</v>
      </c>
    </row>
    <row r="2832" spans="1:23" ht="16.5" x14ac:dyDescent="0.3">
      <c r="A2832" s="3">
        <v>2831</v>
      </c>
      <c r="B2832" s="1">
        <v>46661</v>
      </c>
      <c r="C2832" s="1" t="s">
        <v>65</v>
      </c>
      <c r="D2832" t="s">
        <v>20</v>
      </c>
      <c r="E2832">
        <v>4</v>
      </c>
      <c r="F2832" t="s">
        <v>23</v>
      </c>
      <c r="G2832">
        <v>137</v>
      </c>
      <c r="H2832">
        <v>7</v>
      </c>
      <c r="I2832" s="2">
        <f>IFERROR(Table2[[#This Row],[Defects]]/Table2[[#This Row],[Units Produced]],"")</f>
        <v>5.1094890510948905E-2</v>
      </c>
      <c r="J2832">
        <v>2.87</v>
      </c>
      <c r="K2832" s="4">
        <f>IFERROR(Table2[[#This Row],[Units Produced]]/Table2[[#This Row],[Production Time Hours]],"")</f>
        <v>47.735191637630663</v>
      </c>
      <c r="L2832">
        <v>37.08</v>
      </c>
      <c r="M2832">
        <v>25.91</v>
      </c>
      <c r="N2832">
        <v>351.34</v>
      </c>
      <c r="O2832">
        <v>4</v>
      </c>
      <c r="P2832">
        <v>4.29</v>
      </c>
      <c r="Q2832">
        <v>1.4</v>
      </c>
      <c r="R2832">
        <v>1.6</v>
      </c>
      <c r="S2832">
        <v>1.9E-2</v>
      </c>
      <c r="T2832">
        <v>0.41</v>
      </c>
      <c r="U2832">
        <v>1</v>
      </c>
      <c r="V2832">
        <v>21.2</v>
      </c>
      <c r="W2832">
        <v>40</v>
      </c>
    </row>
    <row r="2833" spans="1:23" ht="16.5" x14ac:dyDescent="0.3">
      <c r="A2833" s="3">
        <v>2832</v>
      </c>
      <c r="B2833" s="1">
        <v>46662</v>
      </c>
      <c r="C2833" s="1" t="s">
        <v>65</v>
      </c>
      <c r="D2833" t="s">
        <v>27</v>
      </c>
      <c r="E2833">
        <v>17</v>
      </c>
      <c r="F2833" t="s">
        <v>23</v>
      </c>
      <c r="G2833">
        <v>77</v>
      </c>
      <c r="H2833">
        <v>8</v>
      </c>
      <c r="I2833" s="2">
        <f>IFERROR(Table2[[#This Row],[Defects]]/Table2[[#This Row],[Units Produced]],"")</f>
        <v>0.1038961038961039</v>
      </c>
      <c r="J2833">
        <v>1.28</v>
      </c>
      <c r="K2833" s="4">
        <f>IFERROR(Table2[[#This Row],[Units Produced]]/Table2[[#This Row],[Production Time Hours]],"")</f>
        <v>60.15625</v>
      </c>
      <c r="L2833">
        <v>27.15</v>
      </c>
      <c r="M2833">
        <v>25.71</v>
      </c>
      <c r="N2833">
        <v>478.21</v>
      </c>
      <c r="O2833">
        <v>1</v>
      </c>
      <c r="P2833">
        <v>1.1399999999999999</v>
      </c>
      <c r="Q2833">
        <v>2.72</v>
      </c>
      <c r="R2833">
        <v>2.14</v>
      </c>
      <c r="S2833">
        <v>1.9E-2</v>
      </c>
      <c r="U2833">
        <v>0</v>
      </c>
      <c r="V2833">
        <v>19.8</v>
      </c>
      <c r="W2833">
        <v>41</v>
      </c>
    </row>
    <row r="2834" spans="1:23" ht="16.5" x14ac:dyDescent="0.3">
      <c r="A2834" s="3">
        <v>2833</v>
      </c>
      <c r="B2834" s="1">
        <v>46663</v>
      </c>
      <c r="C2834" s="1" t="s">
        <v>65</v>
      </c>
      <c r="D2834" t="s">
        <v>24</v>
      </c>
      <c r="E2834">
        <v>11</v>
      </c>
      <c r="F2834" t="s">
        <v>21</v>
      </c>
      <c r="G2834">
        <v>162</v>
      </c>
      <c r="H2834">
        <v>8</v>
      </c>
      <c r="I2834" s="2">
        <f>IFERROR(Table2[[#This Row],[Defects]]/Table2[[#This Row],[Units Produced]],"")</f>
        <v>4.9382716049382713E-2</v>
      </c>
      <c r="J2834">
        <v>18.68</v>
      </c>
      <c r="K2834" s="4">
        <f>IFERROR(Table2[[#This Row],[Units Produced]]/Table2[[#This Row],[Production Time Hours]],"")</f>
        <v>8.6723768736616709</v>
      </c>
      <c r="L2834">
        <v>12.97</v>
      </c>
      <c r="M2834">
        <v>29.64</v>
      </c>
      <c r="N2834">
        <v>281.67</v>
      </c>
      <c r="O2834">
        <v>3</v>
      </c>
      <c r="P2834">
        <v>2.2599999999999998</v>
      </c>
      <c r="Q2834">
        <v>2.11</v>
      </c>
      <c r="R2834">
        <v>1.05</v>
      </c>
      <c r="S2834">
        <v>3.1E-2</v>
      </c>
      <c r="T2834">
        <v>1.67</v>
      </c>
      <c r="U2834">
        <v>2</v>
      </c>
      <c r="V2834">
        <v>20.9</v>
      </c>
      <c r="W2834">
        <v>58.7</v>
      </c>
    </row>
    <row r="2835" spans="1:23" ht="16.5" x14ac:dyDescent="0.3">
      <c r="A2835" s="3">
        <v>2834</v>
      </c>
      <c r="B2835" s="1">
        <v>46664</v>
      </c>
      <c r="C2835" s="1" t="s">
        <v>65</v>
      </c>
      <c r="D2835" t="s">
        <v>24</v>
      </c>
      <c r="E2835">
        <v>12</v>
      </c>
      <c r="F2835" t="s">
        <v>21</v>
      </c>
      <c r="G2835">
        <v>74</v>
      </c>
      <c r="H2835">
        <v>9</v>
      </c>
      <c r="I2835" s="2">
        <f>IFERROR(Table2[[#This Row],[Defects]]/Table2[[#This Row],[Units Produced]],"")</f>
        <v>0.12162162162162163</v>
      </c>
      <c r="J2835">
        <v>18.829999999999998</v>
      </c>
      <c r="K2835" s="4">
        <f>IFERROR(Table2[[#This Row],[Units Produced]]/Table2[[#This Row],[Production Time Hours]],"")</f>
        <v>3.9298990971853427</v>
      </c>
      <c r="L2835">
        <v>22.95</v>
      </c>
      <c r="M2835">
        <v>22.42</v>
      </c>
      <c r="N2835">
        <v>335.4</v>
      </c>
      <c r="O2835">
        <v>3</v>
      </c>
      <c r="P2835">
        <v>4.92</v>
      </c>
      <c r="Q2835">
        <v>1.88</v>
      </c>
      <c r="R2835">
        <v>1.32</v>
      </c>
      <c r="S2835">
        <v>2.9000000000000001E-2</v>
      </c>
      <c r="T2835">
        <v>0.94</v>
      </c>
      <c r="U2835">
        <v>1</v>
      </c>
      <c r="V2835">
        <v>20</v>
      </c>
      <c r="W2835">
        <v>58.1</v>
      </c>
    </row>
    <row r="2836" spans="1:23" ht="16.5" x14ac:dyDescent="0.3">
      <c r="A2836" s="3">
        <v>2835</v>
      </c>
      <c r="B2836" s="1">
        <v>46665</v>
      </c>
      <c r="C2836" s="1" t="s">
        <v>65</v>
      </c>
      <c r="D2836" t="s">
        <v>24</v>
      </c>
      <c r="E2836">
        <v>12</v>
      </c>
      <c r="F2836" t="s">
        <v>21</v>
      </c>
      <c r="G2836">
        <v>184</v>
      </c>
      <c r="H2836">
        <v>0</v>
      </c>
      <c r="I2836" s="2">
        <f>IFERROR(Table2[[#This Row],[Defects]]/Table2[[#This Row],[Units Produced]],"")</f>
        <v>0</v>
      </c>
      <c r="J2836">
        <v>12.7</v>
      </c>
      <c r="K2836" s="4">
        <f>IFERROR(Table2[[#This Row],[Units Produced]]/Table2[[#This Row],[Production Time Hours]],"")</f>
        <v>14.488188976377954</v>
      </c>
      <c r="L2836">
        <v>22.86</v>
      </c>
      <c r="M2836">
        <v>17.399999999999999</v>
      </c>
      <c r="N2836">
        <v>327.49</v>
      </c>
      <c r="O2836">
        <v>4</v>
      </c>
      <c r="P2836">
        <v>0.67</v>
      </c>
      <c r="Q2836">
        <v>0.39</v>
      </c>
      <c r="R2836">
        <v>1.7</v>
      </c>
      <c r="S2836">
        <v>3.5999999999999997E-2</v>
      </c>
      <c r="U2836">
        <v>1</v>
      </c>
      <c r="V2836">
        <v>18.399999999999999</v>
      </c>
      <c r="W2836">
        <v>45</v>
      </c>
    </row>
    <row r="2837" spans="1:23" ht="16.5" x14ac:dyDescent="0.3">
      <c r="A2837" s="3">
        <v>2836</v>
      </c>
      <c r="B2837" s="1">
        <v>46666</v>
      </c>
      <c r="C2837" s="1" t="s">
        <v>65</v>
      </c>
      <c r="D2837" t="s">
        <v>27</v>
      </c>
      <c r="E2837">
        <v>17</v>
      </c>
      <c r="F2837" t="s">
        <v>25</v>
      </c>
      <c r="G2837">
        <v>73</v>
      </c>
      <c r="H2837">
        <v>3</v>
      </c>
      <c r="I2837" s="2">
        <f>IFERROR(Table2[[#This Row],[Defects]]/Table2[[#This Row],[Units Produced]],"")</f>
        <v>4.1095890410958902E-2</v>
      </c>
      <c r="J2837">
        <v>19.75</v>
      </c>
      <c r="K2837" s="4">
        <f>IFERROR(Table2[[#This Row],[Units Produced]]/Table2[[#This Row],[Production Time Hours]],"")</f>
        <v>3.6962025316455698</v>
      </c>
      <c r="L2837">
        <v>36.950000000000003</v>
      </c>
      <c r="M2837">
        <v>26.9</v>
      </c>
      <c r="N2837">
        <v>109.63</v>
      </c>
      <c r="O2837">
        <v>4</v>
      </c>
      <c r="Q2837">
        <v>0.87</v>
      </c>
      <c r="R2837">
        <v>0.6</v>
      </c>
      <c r="S2837">
        <v>3.6999999999999998E-2</v>
      </c>
      <c r="T2837">
        <v>0.11</v>
      </c>
      <c r="U2837">
        <v>2</v>
      </c>
      <c r="V2837">
        <v>23</v>
      </c>
      <c r="W2837">
        <v>44.3</v>
      </c>
    </row>
    <row r="2838" spans="1:23" ht="16.5" x14ac:dyDescent="0.3">
      <c r="A2838" s="3">
        <v>2837</v>
      </c>
      <c r="B2838" s="1">
        <v>46667</v>
      </c>
      <c r="C2838" s="1" t="s">
        <v>65</v>
      </c>
      <c r="D2838" t="s">
        <v>27</v>
      </c>
      <c r="E2838">
        <v>18</v>
      </c>
      <c r="F2838" t="s">
        <v>21</v>
      </c>
      <c r="G2838">
        <v>104</v>
      </c>
      <c r="H2838">
        <v>0</v>
      </c>
      <c r="I2838" s="2">
        <f>IFERROR(Table2[[#This Row],[Defects]]/Table2[[#This Row],[Units Produced]],"")</f>
        <v>0</v>
      </c>
      <c r="J2838">
        <v>18.98</v>
      </c>
      <c r="K2838" s="4">
        <f>IFERROR(Table2[[#This Row],[Units Produced]]/Table2[[#This Row],[Production Time Hours]],"")</f>
        <v>5.4794520547945202</v>
      </c>
      <c r="L2838">
        <v>16.84</v>
      </c>
      <c r="M2838">
        <v>26.21</v>
      </c>
      <c r="N2838">
        <v>185.47</v>
      </c>
      <c r="O2838">
        <v>2</v>
      </c>
      <c r="P2838">
        <v>1.81</v>
      </c>
      <c r="Q2838">
        <v>1.32</v>
      </c>
      <c r="R2838">
        <v>2.2999999999999998</v>
      </c>
      <c r="S2838">
        <v>1.2E-2</v>
      </c>
      <c r="T2838">
        <v>0.22</v>
      </c>
      <c r="U2838">
        <v>1</v>
      </c>
      <c r="V2838">
        <v>22.2</v>
      </c>
      <c r="W2838">
        <v>51.2</v>
      </c>
    </row>
    <row r="2839" spans="1:23" ht="16.5" x14ac:dyDescent="0.3">
      <c r="A2839" s="3">
        <v>2838</v>
      </c>
      <c r="B2839" s="1">
        <v>46668</v>
      </c>
      <c r="C2839" s="1" t="s">
        <v>65</v>
      </c>
      <c r="D2839" t="s">
        <v>22</v>
      </c>
      <c r="E2839">
        <v>8</v>
      </c>
      <c r="F2839" t="s">
        <v>23</v>
      </c>
      <c r="G2839">
        <v>124</v>
      </c>
      <c r="H2839">
        <v>5</v>
      </c>
      <c r="I2839" s="2">
        <f>IFERROR(Table2[[#This Row],[Defects]]/Table2[[#This Row],[Units Produced]],"")</f>
        <v>4.0322580645161289E-2</v>
      </c>
      <c r="J2839">
        <v>9.23</v>
      </c>
      <c r="K2839" s="4">
        <f>IFERROR(Table2[[#This Row],[Units Produced]]/Table2[[#This Row],[Production Time Hours]],"")</f>
        <v>13.434452871072589</v>
      </c>
      <c r="L2839">
        <v>29.73</v>
      </c>
      <c r="M2839">
        <v>27.76</v>
      </c>
      <c r="N2839">
        <v>172.95</v>
      </c>
      <c r="O2839">
        <v>1</v>
      </c>
      <c r="P2839">
        <v>2.85</v>
      </c>
      <c r="Q2839">
        <v>0.91</v>
      </c>
      <c r="R2839">
        <v>2.19</v>
      </c>
      <c r="S2839">
        <v>3.4000000000000002E-2</v>
      </c>
      <c r="T2839">
        <v>0.91</v>
      </c>
      <c r="U2839">
        <v>1</v>
      </c>
      <c r="V2839">
        <v>22.7</v>
      </c>
      <c r="W2839">
        <v>57.1</v>
      </c>
    </row>
    <row r="2840" spans="1:23" ht="16.5" x14ac:dyDescent="0.3">
      <c r="A2840" s="3">
        <v>2839</v>
      </c>
      <c r="B2840" s="1">
        <v>46669</v>
      </c>
      <c r="C2840" s="1" t="s">
        <v>65</v>
      </c>
      <c r="D2840" t="s">
        <v>24</v>
      </c>
      <c r="E2840">
        <v>12</v>
      </c>
      <c r="F2840" t="s">
        <v>21</v>
      </c>
      <c r="G2840">
        <v>113</v>
      </c>
      <c r="H2840">
        <v>1</v>
      </c>
      <c r="I2840" s="2">
        <f>IFERROR(Table2[[#This Row],[Defects]]/Table2[[#This Row],[Units Produced]],"")</f>
        <v>8.8495575221238937E-3</v>
      </c>
      <c r="J2840">
        <v>12.29</v>
      </c>
      <c r="K2840" s="4">
        <f>IFERROR(Table2[[#This Row],[Units Produced]]/Table2[[#This Row],[Production Time Hours]],"")</f>
        <v>9.1944670463791702</v>
      </c>
      <c r="L2840">
        <v>25.98</v>
      </c>
      <c r="M2840">
        <v>23.38</v>
      </c>
      <c r="N2840">
        <v>241.95</v>
      </c>
      <c r="O2840">
        <v>1</v>
      </c>
      <c r="P2840">
        <v>2.62</v>
      </c>
      <c r="Q2840">
        <v>1.31</v>
      </c>
      <c r="R2840">
        <v>2.46</v>
      </c>
      <c r="S2840">
        <v>3.6999999999999998E-2</v>
      </c>
      <c r="T2840">
        <v>0.97</v>
      </c>
      <c r="U2840">
        <v>2</v>
      </c>
      <c r="V2840">
        <v>23</v>
      </c>
      <c r="W2840">
        <v>58</v>
      </c>
    </row>
    <row r="2841" spans="1:23" ht="16.5" x14ac:dyDescent="0.3">
      <c r="A2841" s="3">
        <v>2840</v>
      </c>
      <c r="B2841" s="1">
        <v>46670</v>
      </c>
      <c r="C2841" s="1" t="s">
        <v>65</v>
      </c>
      <c r="D2841" t="s">
        <v>20</v>
      </c>
      <c r="E2841">
        <v>4</v>
      </c>
      <c r="F2841" t="s">
        <v>23</v>
      </c>
      <c r="G2841">
        <v>162</v>
      </c>
      <c r="H2841">
        <v>6</v>
      </c>
      <c r="I2841" s="2">
        <f>IFERROR(Table2[[#This Row],[Defects]]/Table2[[#This Row],[Units Produced]],"")</f>
        <v>3.7037037037037035E-2</v>
      </c>
      <c r="J2841">
        <v>11.91</v>
      </c>
      <c r="K2841" s="4">
        <f>IFERROR(Table2[[#This Row],[Units Produced]]/Table2[[#This Row],[Production Time Hours]],"")</f>
        <v>13.602015113350125</v>
      </c>
      <c r="L2841">
        <v>15.61</v>
      </c>
      <c r="M2841">
        <v>24.88</v>
      </c>
      <c r="N2841">
        <v>210.28</v>
      </c>
      <c r="O2841">
        <v>2</v>
      </c>
      <c r="P2841">
        <v>0.65</v>
      </c>
      <c r="R2841">
        <v>1.27</v>
      </c>
      <c r="S2841">
        <v>2.5999999999999999E-2</v>
      </c>
      <c r="T2841">
        <v>0.19</v>
      </c>
      <c r="U2841">
        <v>2</v>
      </c>
      <c r="V2841">
        <v>22.9</v>
      </c>
      <c r="W2841">
        <v>38</v>
      </c>
    </row>
    <row r="2842" spans="1:23" ht="16.5" x14ac:dyDescent="0.3">
      <c r="A2842" s="3">
        <v>2841</v>
      </c>
      <c r="B2842" s="1">
        <v>46671</v>
      </c>
      <c r="C2842" s="1" t="s">
        <v>65</v>
      </c>
      <c r="D2842" t="s">
        <v>26</v>
      </c>
      <c r="E2842">
        <v>13</v>
      </c>
      <c r="F2842" t="s">
        <v>21</v>
      </c>
      <c r="G2842">
        <v>59</v>
      </c>
      <c r="I2842" s="2">
        <f>IFERROR(Table2[[#This Row],[Defects]]/Table2[[#This Row],[Units Produced]],"")</f>
        <v>0</v>
      </c>
      <c r="J2842">
        <v>1.45</v>
      </c>
      <c r="K2842" s="4">
        <f>IFERROR(Table2[[#This Row],[Units Produced]]/Table2[[#This Row],[Production Time Hours]],"")</f>
        <v>40.689655172413794</v>
      </c>
      <c r="L2842">
        <v>45.54</v>
      </c>
      <c r="M2842">
        <v>29.45</v>
      </c>
      <c r="N2842">
        <v>229.3</v>
      </c>
      <c r="O2842">
        <v>1</v>
      </c>
      <c r="P2842">
        <v>2.84</v>
      </c>
      <c r="Q2842">
        <v>1.82</v>
      </c>
      <c r="R2842">
        <v>0.75</v>
      </c>
      <c r="S2842">
        <v>4.5999999999999999E-2</v>
      </c>
      <c r="T2842">
        <v>0.17</v>
      </c>
      <c r="U2842">
        <v>0</v>
      </c>
      <c r="V2842">
        <v>24.6</v>
      </c>
      <c r="W2842">
        <v>56</v>
      </c>
    </row>
    <row r="2843" spans="1:23" ht="16.5" x14ac:dyDescent="0.3">
      <c r="A2843" s="3">
        <v>2842</v>
      </c>
      <c r="B2843" s="1">
        <v>46672</v>
      </c>
      <c r="C2843" s="1" t="s">
        <v>65</v>
      </c>
      <c r="D2843" t="s">
        <v>27</v>
      </c>
      <c r="E2843">
        <v>17</v>
      </c>
      <c r="F2843" t="s">
        <v>21</v>
      </c>
      <c r="G2843">
        <v>142</v>
      </c>
      <c r="H2843">
        <v>9</v>
      </c>
      <c r="I2843" s="2">
        <f>IFERROR(Table2[[#This Row],[Defects]]/Table2[[#This Row],[Units Produced]],"")</f>
        <v>6.3380281690140844E-2</v>
      </c>
      <c r="J2843">
        <v>1</v>
      </c>
      <c r="K2843" s="4">
        <f>IFERROR(Table2[[#This Row],[Units Produced]]/Table2[[#This Row],[Production Time Hours]],"")</f>
        <v>142</v>
      </c>
      <c r="L2843">
        <v>34.85</v>
      </c>
      <c r="M2843">
        <v>15.24</v>
      </c>
      <c r="N2843">
        <v>129.66999999999999</v>
      </c>
      <c r="O2843">
        <v>4</v>
      </c>
      <c r="P2843">
        <v>1.81</v>
      </c>
      <c r="Q2843">
        <v>1.56</v>
      </c>
      <c r="R2843">
        <v>1.86</v>
      </c>
      <c r="S2843">
        <v>2.8000000000000001E-2</v>
      </c>
      <c r="T2843">
        <v>1.21</v>
      </c>
      <c r="U2843">
        <v>1</v>
      </c>
      <c r="V2843">
        <v>23.9</v>
      </c>
      <c r="W2843">
        <v>47.3</v>
      </c>
    </row>
    <row r="2844" spans="1:23" ht="16.5" x14ac:dyDescent="0.3">
      <c r="A2844" s="3">
        <v>2843</v>
      </c>
      <c r="B2844" s="1">
        <v>46673</v>
      </c>
      <c r="C2844" s="1" t="s">
        <v>65</v>
      </c>
      <c r="D2844" t="s">
        <v>20</v>
      </c>
      <c r="E2844">
        <v>4</v>
      </c>
      <c r="F2844" t="s">
        <v>23</v>
      </c>
      <c r="G2844">
        <v>61</v>
      </c>
      <c r="H2844">
        <v>3</v>
      </c>
      <c r="I2844" s="2">
        <f>IFERROR(Table2[[#This Row],[Defects]]/Table2[[#This Row],[Units Produced]],"")</f>
        <v>4.9180327868852458E-2</v>
      </c>
      <c r="J2844">
        <v>20.28</v>
      </c>
      <c r="K2844" s="4">
        <f>IFERROR(Table2[[#This Row],[Units Produced]]/Table2[[#This Row],[Production Time Hours]],"")</f>
        <v>3.0078895463510849</v>
      </c>
      <c r="L2844">
        <v>36.94</v>
      </c>
      <c r="M2844">
        <v>25.02</v>
      </c>
      <c r="N2844">
        <v>161.16999999999999</v>
      </c>
      <c r="O2844">
        <v>3</v>
      </c>
      <c r="P2844">
        <v>1.29</v>
      </c>
      <c r="Q2844">
        <v>1.61</v>
      </c>
      <c r="R2844">
        <v>0.76</v>
      </c>
      <c r="S2844">
        <v>4.1000000000000002E-2</v>
      </c>
      <c r="T2844">
        <v>1.08</v>
      </c>
      <c r="U2844">
        <v>2</v>
      </c>
      <c r="V2844">
        <v>21.9</v>
      </c>
      <c r="W2844">
        <v>49.7</v>
      </c>
    </row>
    <row r="2845" spans="1:23" ht="16.5" x14ac:dyDescent="0.3">
      <c r="A2845" s="3">
        <v>2844</v>
      </c>
      <c r="B2845" s="1">
        <v>46674</v>
      </c>
      <c r="C2845" s="1" t="s">
        <v>65</v>
      </c>
      <c r="D2845" t="s">
        <v>20</v>
      </c>
      <c r="E2845">
        <v>1</v>
      </c>
      <c r="F2845" t="s">
        <v>25</v>
      </c>
      <c r="G2845">
        <v>173</v>
      </c>
      <c r="H2845">
        <v>9</v>
      </c>
      <c r="I2845" s="2">
        <f>IFERROR(Table2[[#This Row],[Defects]]/Table2[[#This Row],[Units Produced]],"")</f>
        <v>5.2023121387283239E-2</v>
      </c>
      <c r="J2845">
        <v>23.49</v>
      </c>
      <c r="K2845" s="4">
        <f>IFERROR(Table2[[#This Row],[Units Produced]]/Table2[[#This Row],[Production Time Hours]],"")</f>
        <v>7.3648361004682847</v>
      </c>
      <c r="L2845">
        <v>25.81</v>
      </c>
      <c r="M2845">
        <v>21.91</v>
      </c>
      <c r="N2845">
        <v>302.60000000000002</v>
      </c>
      <c r="O2845">
        <v>2</v>
      </c>
      <c r="P2845">
        <v>0.7</v>
      </c>
      <c r="Q2845">
        <v>2.3199999999999998</v>
      </c>
      <c r="R2845">
        <v>1.1200000000000001</v>
      </c>
      <c r="S2845">
        <v>1.4E-2</v>
      </c>
      <c r="U2845">
        <v>1</v>
      </c>
      <c r="V2845">
        <v>18.899999999999999</v>
      </c>
      <c r="W2845">
        <v>42.2</v>
      </c>
    </row>
    <row r="2846" spans="1:23" ht="16.5" x14ac:dyDescent="0.3">
      <c r="A2846" s="3">
        <v>2845</v>
      </c>
      <c r="B2846" s="1">
        <v>46675</v>
      </c>
      <c r="C2846" s="1" t="s">
        <v>65</v>
      </c>
      <c r="D2846" t="s">
        <v>26</v>
      </c>
      <c r="E2846">
        <v>13</v>
      </c>
      <c r="F2846" t="s">
        <v>25</v>
      </c>
      <c r="G2846">
        <v>134</v>
      </c>
      <c r="H2846">
        <v>9</v>
      </c>
      <c r="I2846" s="2">
        <f>IFERROR(Table2[[#This Row],[Defects]]/Table2[[#This Row],[Units Produced]],"")</f>
        <v>6.7164179104477612E-2</v>
      </c>
      <c r="J2846">
        <v>43.64</v>
      </c>
      <c r="K2846" s="4">
        <f>IFERROR(Table2[[#This Row],[Units Produced]]/Table2[[#This Row],[Production Time Hours]],"")</f>
        <v>3.0705774518790099</v>
      </c>
      <c r="L2846">
        <v>43.51</v>
      </c>
      <c r="M2846">
        <v>21.17</v>
      </c>
      <c r="N2846">
        <v>303.69</v>
      </c>
      <c r="O2846">
        <v>1</v>
      </c>
      <c r="P2846">
        <v>3.33</v>
      </c>
      <c r="Q2846">
        <v>2.93</v>
      </c>
      <c r="R2846">
        <v>0.93</v>
      </c>
      <c r="S2846">
        <v>4.8000000000000001E-2</v>
      </c>
      <c r="T2846">
        <v>1.42</v>
      </c>
      <c r="U2846">
        <v>1</v>
      </c>
      <c r="V2846">
        <v>18</v>
      </c>
      <c r="W2846">
        <v>44.7</v>
      </c>
    </row>
    <row r="2847" spans="1:23" ht="16.5" x14ac:dyDescent="0.3">
      <c r="A2847" s="3">
        <v>2846</v>
      </c>
      <c r="B2847" s="1">
        <v>46676</v>
      </c>
      <c r="C2847" s="1" t="s">
        <v>65</v>
      </c>
      <c r="D2847" t="s">
        <v>27</v>
      </c>
      <c r="E2847">
        <v>17</v>
      </c>
      <c r="F2847" t="s">
        <v>25</v>
      </c>
      <c r="G2847">
        <v>141</v>
      </c>
      <c r="H2847">
        <v>7</v>
      </c>
      <c r="I2847" s="2">
        <f>IFERROR(Table2[[#This Row],[Defects]]/Table2[[#This Row],[Units Produced]],"")</f>
        <v>4.9645390070921988E-2</v>
      </c>
      <c r="J2847">
        <v>2.65</v>
      </c>
      <c r="K2847" s="4">
        <f>IFERROR(Table2[[#This Row],[Units Produced]]/Table2[[#This Row],[Production Time Hours]],"")</f>
        <v>53.20754716981132</v>
      </c>
      <c r="L2847">
        <v>47.05</v>
      </c>
      <c r="M2847">
        <v>19.48</v>
      </c>
      <c r="N2847">
        <v>138.81</v>
      </c>
      <c r="O2847">
        <v>2</v>
      </c>
      <c r="P2847">
        <v>3.59</v>
      </c>
      <c r="Q2847">
        <v>2.95</v>
      </c>
      <c r="R2847">
        <v>1.77</v>
      </c>
      <c r="S2847">
        <v>2.9000000000000001E-2</v>
      </c>
      <c r="T2847">
        <v>0.56999999999999995</v>
      </c>
      <c r="U2847">
        <v>1</v>
      </c>
      <c r="V2847">
        <v>18.600000000000001</v>
      </c>
      <c r="W2847">
        <v>44.8</v>
      </c>
    </row>
    <row r="2848" spans="1:23" ht="16.5" x14ac:dyDescent="0.3">
      <c r="A2848" s="3">
        <v>2847</v>
      </c>
      <c r="B2848" s="1">
        <v>46677</v>
      </c>
      <c r="C2848" s="1" t="s">
        <v>65</v>
      </c>
      <c r="D2848" t="s">
        <v>27</v>
      </c>
      <c r="E2848">
        <v>18</v>
      </c>
      <c r="F2848" t="s">
        <v>25</v>
      </c>
      <c r="G2848">
        <v>99</v>
      </c>
      <c r="H2848">
        <v>3</v>
      </c>
      <c r="I2848" s="2">
        <f>IFERROR(Table2[[#This Row],[Defects]]/Table2[[#This Row],[Units Produced]],"")</f>
        <v>3.0303030303030304E-2</v>
      </c>
      <c r="J2848">
        <v>15</v>
      </c>
      <c r="K2848" s="4">
        <f>IFERROR(Table2[[#This Row],[Units Produced]]/Table2[[#This Row],[Production Time Hours]],"")</f>
        <v>6.6</v>
      </c>
      <c r="L2848">
        <v>10.99</v>
      </c>
      <c r="M2848">
        <v>25.89</v>
      </c>
      <c r="N2848">
        <v>342.22</v>
      </c>
      <c r="O2848">
        <v>1</v>
      </c>
      <c r="P2848">
        <v>4.09</v>
      </c>
      <c r="Q2848">
        <v>1.98</v>
      </c>
      <c r="R2848">
        <v>1.79</v>
      </c>
      <c r="S2848">
        <v>1.7999999999999999E-2</v>
      </c>
      <c r="T2848">
        <v>1.33</v>
      </c>
      <c r="U2848">
        <v>0</v>
      </c>
      <c r="V2848">
        <v>24</v>
      </c>
      <c r="W2848">
        <v>51.5</v>
      </c>
    </row>
    <row r="2849" spans="1:23" ht="16.5" x14ac:dyDescent="0.3">
      <c r="A2849" s="3">
        <v>2848</v>
      </c>
      <c r="B2849" s="1">
        <v>46678</v>
      </c>
      <c r="C2849" s="1" t="s">
        <v>65</v>
      </c>
      <c r="D2849" t="s">
        <v>22</v>
      </c>
      <c r="E2849">
        <v>7</v>
      </c>
      <c r="F2849" t="s">
        <v>21</v>
      </c>
      <c r="G2849">
        <v>154</v>
      </c>
      <c r="H2849">
        <v>2</v>
      </c>
      <c r="I2849" s="2">
        <f>IFERROR(Table2[[#This Row],[Defects]]/Table2[[#This Row],[Units Produced]],"")</f>
        <v>1.2987012987012988E-2</v>
      </c>
      <c r="J2849">
        <v>15.4</v>
      </c>
      <c r="K2849" s="4">
        <f>IFERROR(Table2[[#This Row],[Units Produced]]/Table2[[#This Row],[Production Time Hours]],"")</f>
        <v>10</v>
      </c>
      <c r="L2849">
        <v>27.99</v>
      </c>
      <c r="M2849">
        <v>16.73</v>
      </c>
      <c r="N2849">
        <v>491.28</v>
      </c>
      <c r="O2849">
        <v>1</v>
      </c>
      <c r="Q2849">
        <v>1.1000000000000001</v>
      </c>
      <c r="R2849">
        <v>1.1599999999999999</v>
      </c>
      <c r="S2849">
        <v>1.4E-2</v>
      </c>
      <c r="T2849">
        <v>1.1399999999999999</v>
      </c>
      <c r="U2849">
        <v>2</v>
      </c>
      <c r="V2849">
        <v>24.3</v>
      </c>
      <c r="W2849">
        <v>39.299999999999997</v>
      </c>
    </row>
    <row r="2850" spans="1:23" ht="16.5" x14ac:dyDescent="0.3">
      <c r="A2850" s="3">
        <v>2849</v>
      </c>
      <c r="B2850" s="1">
        <v>46679</v>
      </c>
      <c r="C2850" s="1" t="s">
        <v>65</v>
      </c>
      <c r="D2850" t="s">
        <v>27</v>
      </c>
      <c r="E2850">
        <v>19</v>
      </c>
      <c r="F2850" t="s">
        <v>21</v>
      </c>
      <c r="G2850">
        <v>68</v>
      </c>
      <c r="H2850">
        <v>9</v>
      </c>
      <c r="I2850" s="2">
        <f>IFERROR(Table2[[#This Row],[Defects]]/Table2[[#This Row],[Units Produced]],"")</f>
        <v>0.13235294117647059</v>
      </c>
      <c r="J2850">
        <v>7.19</v>
      </c>
      <c r="K2850" s="4">
        <f>IFERROR(Table2[[#This Row],[Units Produced]]/Table2[[#This Row],[Production Time Hours]],"")</f>
        <v>9.4575799721835878</v>
      </c>
      <c r="L2850">
        <v>36.86</v>
      </c>
      <c r="M2850">
        <v>18.440000000000001</v>
      </c>
      <c r="N2850">
        <v>256.81</v>
      </c>
      <c r="O2850">
        <v>1</v>
      </c>
      <c r="P2850">
        <v>4.9800000000000004</v>
      </c>
      <c r="Q2850">
        <v>1.77</v>
      </c>
      <c r="R2850">
        <v>1.99</v>
      </c>
      <c r="S2850">
        <v>0.03</v>
      </c>
      <c r="T2850">
        <v>0.02</v>
      </c>
      <c r="U2850">
        <v>0</v>
      </c>
      <c r="V2850">
        <v>22.4</v>
      </c>
      <c r="W2850">
        <v>41.4</v>
      </c>
    </row>
    <row r="2851" spans="1:23" ht="16.5" x14ac:dyDescent="0.3">
      <c r="A2851" s="3">
        <v>2850</v>
      </c>
      <c r="B2851" s="1">
        <v>46680</v>
      </c>
      <c r="C2851" s="1" t="s">
        <v>65</v>
      </c>
      <c r="D2851" t="s">
        <v>20</v>
      </c>
      <c r="E2851">
        <v>1</v>
      </c>
      <c r="F2851" t="s">
        <v>23</v>
      </c>
      <c r="G2851">
        <v>79</v>
      </c>
      <c r="I2851" s="2">
        <f>IFERROR(Table2[[#This Row],[Defects]]/Table2[[#This Row],[Units Produced]],"")</f>
        <v>0</v>
      </c>
      <c r="J2851">
        <v>12.21</v>
      </c>
      <c r="K2851" s="4">
        <f>IFERROR(Table2[[#This Row],[Units Produced]]/Table2[[#This Row],[Production Time Hours]],"")</f>
        <v>6.4701064701064697</v>
      </c>
      <c r="L2851">
        <v>43.48</v>
      </c>
      <c r="M2851">
        <v>19.82</v>
      </c>
      <c r="N2851">
        <v>164.99</v>
      </c>
      <c r="O2851">
        <v>4</v>
      </c>
      <c r="P2851">
        <v>1.2</v>
      </c>
      <c r="Q2851">
        <v>0.2</v>
      </c>
      <c r="R2851">
        <v>2.0699999999999998</v>
      </c>
      <c r="S2851">
        <v>1.7999999999999999E-2</v>
      </c>
      <c r="T2851">
        <v>0.85</v>
      </c>
      <c r="U2851">
        <v>0</v>
      </c>
      <c r="V2851">
        <v>23.9</v>
      </c>
      <c r="W2851">
        <v>52.5</v>
      </c>
    </row>
    <row r="2852" spans="1:23" ht="16.5" x14ac:dyDescent="0.3">
      <c r="A2852" s="3">
        <v>2851</v>
      </c>
      <c r="B2852" s="1">
        <v>46681</v>
      </c>
      <c r="C2852" s="1" t="s">
        <v>65</v>
      </c>
      <c r="D2852" t="s">
        <v>22</v>
      </c>
      <c r="E2852">
        <v>8</v>
      </c>
      <c r="F2852" t="s">
        <v>21</v>
      </c>
      <c r="G2852">
        <v>166</v>
      </c>
      <c r="H2852">
        <v>9</v>
      </c>
      <c r="I2852" s="2">
        <f>IFERROR(Table2[[#This Row],[Defects]]/Table2[[#This Row],[Units Produced]],"")</f>
        <v>5.4216867469879519E-2</v>
      </c>
      <c r="J2852">
        <v>1.29</v>
      </c>
      <c r="K2852" s="4">
        <f>IFERROR(Table2[[#This Row],[Units Produced]]/Table2[[#This Row],[Production Time Hours]],"")</f>
        <v>128.68217054263565</v>
      </c>
      <c r="L2852">
        <v>41.52</v>
      </c>
      <c r="M2852">
        <v>18.04</v>
      </c>
      <c r="N2852">
        <v>498.2</v>
      </c>
      <c r="O2852">
        <v>2</v>
      </c>
      <c r="P2852">
        <v>2.83</v>
      </c>
      <c r="Q2852">
        <v>0.49</v>
      </c>
      <c r="R2852">
        <v>1.87</v>
      </c>
      <c r="S2852">
        <v>0.02</v>
      </c>
      <c r="T2852">
        <v>1.39</v>
      </c>
      <c r="U2852">
        <v>0</v>
      </c>
      <c r="V2852">
        <v>24.4</v>
      </c>
      <c r="W2852">
        <v>56</v>
      </c>
    </row>
    <row r="2853" spans="1:23" ht="16.5" x14ac:dyDescent="0.3">
      <c r="A2853" s="3">
        <v>2852</v>
      </c>
      <c r="B2853" s="1">
        <v>46682</v>
      </c>
      <c r="C2853" s="1" t="s">
        <v>65</v>
      </c>
      <c r="D2853" t="s">
        <v>24</v>
      </c>
      <c r="E2853">
        <v>10</v>
      </c>
      <c r="F2853" t="s">
        <v>21</v>
      </c>
      <c r="G2853">
        <v>187</v>
      </c>
      <c r="H2853">
        <v>5</v>
      </c>
      <c r="I2853" s="2">
        <f>IFERROR(Table2[[#This Row],[Defects]]/Table2[[#This Row],[Units Produced]],"")</f>
        <v>2.6737967914438502E-2</v>
      </c>
      <c r="J2853">
        <v>11.77</v>
      </c>
      <c r="K2853" s="4">
        <f>IFERROR(Table2[[#This Row],[Units Produced]]/Table2[[#This Row],[Production Time Hours]],"")</f>
        <v>15.88785046728972</v>
      </c>
      <c r="L2853">
        <v>49.22</v>
      </c>
      <c r="M2853">
        <v>17.190000000000001</v>
      </c>
      <c r="N2853">
        <v>310.54000000000002</v>
      </c>
      <c r="O2853">
        <v>1</v>
      </c>
      <c r="P2853">
        <v>2.85</v>
      </c>
      <c r="Q2853">
        <v>2.67</v>
      </c>
      <c r="R2853">
        <v>0.62</v>
      </c>
      <c r="S2853">
        <v>1.2E-2</v>
      </c>
      <c r="T2853">
        <v>1.82</v>
      </c>
      <c r="U2853">
        <v>0</v>
      </c>
      <c r="V2853">
        <v>18.7</v>
      </c>
      <c r="W2853">
        <v>33.1</v>
      </c>
    </row>
    <row r="2854" spans="1:23" ht="16.5" x14ac:dyDescent="0.3">
      <c r="A2854" s="3">
        <v>2853</v>
      </c>
      <c r="B2854" s="1">
        <v>46683</v>
      </c>
      <c r="C2854" s="1" t="s">
        <v>65</v>
      </c>
      <c r="D2854" t="s">
        <v>27</v>
      </c>
      <c r="E2854">
        <v>18</v>
      </c>
      <c r="F2854" t="s">
        <v>25</v>
      </c>
      <c r="G2854">
        <v>168</v>
      </c>
      <c r="H2854">
        <v>4</v>
      </c>
      <c r="I2854" s="2">
        <f>IFERROR(Table2[[#This Row],[Defects]]/Table2[[#This Row],[Units Produced]],"")</f>
        <v>2.3809523809523808E-2</v>
      </c>
      <c r="J2854">
        <v>7.2</v>
      </c>
      <c r="K2854" s="4">
        <f>IFERROR(Table2[[#This Row],[Units Produced]]/Table2[[#This Row],[Production Time Hours]],"")</f>
        <v>23.333333333333332</v>
      </c>
      <c r="L2854">
        <v>40.33</v>
      </c>
      <c r="M2854">
        <v>22.28</v>
      </c>
      <c r="N2854">
        <v>197.17</v>
      </c>
      <c r="O2854">
        <v>4</v>
      </c>
      <c r="P2854">
        <v>2.68</v>
      </c>
      <c r="Q2854">
        <v>2.2400000000000002</v>
      </c>
      <c r="R2854">
        <v>0.79</v>
      </c>
      <c r="S2854">
        <v>4.7E-2</v>
      </c>
      <c r="T2854">
        <v>0.25</v>
      </c>
      <c r="U2854">
        <v>2</v>
      </c>
      <c r="V2854">
        <v>19.2</v>
      </c>
      <c r="W2854">
        <v>41.1</v>
      </c>
    </row>
    <row r="2855" spans="1:23" ht="16.5" x14ac:dyDescent="0.3">
      <c r="A2855" s="3">
        <v>2854</v>
      </c>
      <c r="B2855" s="1">
        <v>46684</v>
      </c>
      <c r="C2855" s="1" t="s">
        <v>65</v>
      </c>
      <c r="D2855" t="s">
        <v>22</v>
      </c>
      <c r="E2855">
        <v>7</v>
      </c>
      <c r="F2855" t="s">
        <v>21</v>
      </c>
      <c r="G2855">
        <v>107</v>
      </c>
      <c r="H2855">
        <v>6</v>
      </c>
      <c r="I2855" s="2">
        <f>IFERROR(Table2[[#This Row],[Defects]]/Table2[[#This Row],[Units Produced]],"")</f>
        <v>5.6074766355140186E-2</v>
      </c>
      <c r="J2855">
        <v>5.99</v>
      </c>
      <c r="K2855" s="4">
        <f>IFERROR(Table2[[#This Row],[Units Produced]]/Table2[[#This Row],[Production Time Hours]],"")</f>
        <v>17.863105175292151</v>
      </c>
      <c r="L2855">
        <v>15</v>
      </c>
      <c r="M2855">
        <v>16.77</v>
      </c>
      <c r="N2855">
        <v>450.93</v>
      </c>
      <c r="O2855">
        <v>4</v>
      </c>
      <c r="P2855">
        <v>1.77</v>
      </c>
      <c r="Q2855">
        <v>0.73</v>
      </c>
      <c r="R2855">
        <v>1.26</v>
      </c>
      <c r="S2855">
        <v>2.5999999999999999E-2</v>
      </c>
      <c r="T2855">
        <v>0.43</v>
      </c>
      <c r="U2855">
        <v>1</v>
      </c>
      <c r="V2855">
        <v>21.6</v>
      </c>
      <c r="W2855">
        <v>32</v>
      </c>
    </row>
    <row r="2856" spans="1:23" ht="16.5" x14ac:dyDescent="0.3">
      <c r="A2856" s="3">
        <v>2855</v>
      </c>
      <c r="B2856" s="1">
        <v>46685</v>
      </c>
      <c r="C2856" s="1" t="s">
        <v>65</v>
      </c>
      <c r="D2856" t="s">
        <v>26</v>
      </c>
      <c r="E2856">
        <v>15</v>
      </c>
      <c r="F2856" t="s">
        <v>21</v>
      </c>
      <c r="G2856">
        <v>185</v>
      </c>
      <c r="H2856">
        <v>1</v>
      </c>
      <c r="I2856" s="2">
        <f>IFERROR(Table2[[#This Row],[Defects]]/Table2[[#This Row],[Units Produced]],"")</f>
        <v>5.4054054054054057E-3</v>
      </c>
      <c r="J2856">
        <v>23.41</v>
      </c>
      <c r="K2856" s="4">
        <f>IFERROR(Table2[[#This Row],[Units Produced]]/Table2[[#This Row],[Production Time Hours]],"")</f>
        <v>7.9026057240495513</v>
      </c>
      <c r="L2856">
        <v>16.38</v>
      </c>
      <c r="M2856">
        <v>19.600000000000001</v>
      </c>
      <c r="N2856">
        <v>150.51</v>
      </c>
      <c r="O2856">
        <v>1</v>
      </c>
      <c r="P2856">
        <v>0.89</v>
      </c>
      <c r="Q2856">
        <v>1.24</v>
      </c>
      <c r="R2856">
        <v>1.37</v>
      </c>
      <c r="S2856">
        <v>4.2000000000000003E-2</v>
      </c>
      <c r="T2856">
        <v>1.52</v>
      </c>
      <c r="U2856">
        <v>2</v>
      </c>
      <c r="V2856">
        <v>18.8</v>
      </c>
      <c r="W2856">
        <v>35.6</v>
      </c>
    </row>
    <row r="2857" spans="1:23" ht="16.5" x14ac:dyDescent="0.3">
      <c r="A2857" s="3">
        <v>2856</v>
      </c>
      <c r="B2857" s="1">
        <v>46686</v>
      </c>
      <c r="C2857" s="1" t="s">
        <v>65</v>
      </c>
      <c r="D2857" t="s">
        <v>24</v>
      </c>
      <c r="E2857">
        <v>10</v>
      </c>
      <c r="F2857" t="s">
        <v>25</v>
      </c>
      <c r="G2857">
        <v>101</v>
      </c>
      <c r="H2857">
        <v>5</v>
      </c>
      <c r="I2857" s="2">
        <f>IFERROR(Table2[[#This Row],[Defects]]/Table2[[#This Row],[Units Produced]],"")</f>
        <v>4.9504950495049507E-2</v>
      </c>
      <c r="J2857">
        <v>16.48</v>
      </c>
      <c r="K2857" s="4">
        <f>IFERROR(Table2[[#This Row],[Units Produced]]/Table2[[#This Row],[Production Time Hours]],"")</f>
        <v>6.1286407766990294</v>
      </c>
      <c r="L2857">
        <v>48.09</v>
      </c>
      <c r="M2857">
        <v>28.61</v>
      </c>
      <c r="N2857">
        <v>174.25</v>
      </c>
      <c r="O2857">
        <v>4</v>
      </c>
      <c r="P2857">
        <v>2.88</v>
      </c>
      <c r="Q2857">
        <v>0.19</v>
      </c>
      <c r="R2857">
        <v>1.1599999999999999</v>
      </c>
      <c r="S2857">
        <v>4.2000000000000003E-2</v>
      </c>
      <c r="T2857">
        <v>0.18</v>
      </c>
      <c r="U2857">
        <v>1</v>
      </c>
      <c r="V2857">
        <v>20.2</v>
      </c>
      <c r="W2857">
        <v>39.5</v>
      </c>
    </row>
    <row r="2858" spans="1:23" ht="16.5" x14ac:dyDescent="0.3">
      <c r="A2858" s="3">
        <v>2857</v>
      </c>
      <c r="B2858" s="1">
        <v>46687</v>
      </c>
      <c r="C2858" s="1" t="s">
        <v>65</v>
      </c>
      <c r="D2858" t="s">
        <v>26</v>
      </c>
      <c r="E2858">
        <v>15</v>
      </c>
      <c r="F2858" t="s">
        <v>21</v>
      </c>
      <c r="G2858">
        <v>55</v>
      </c>
      <c r="H2858">
        <v>8</v>
      </c>
      <c r="I2858" s="2">
        <f>IFERROR(Table2[[#This Row],[Defects]]/Table2[[#This Row],[Units Produced]],"")</f>
        <v>0.14545454545454545</v>
      </c>
      <c r="J2858">
        <v>21.53</v>
      </c>
      <c r="K2858" s="4">
        <f>IFERROR(Table2[[#This Row],[Units Produced]]/Table2[[#This Row],[Production Time Hours]],"")</f>
        <v>2.5545750116117043</v>
      </c>
      <c r="L2858">
        <v>10.97</v>
      </c>
      <c r="M2858">
        <v>23.19</v>
      </c>
      <c r="N2858">
        <v>402.86</v>
      </c>
      <c r="O2858">
        <v>4</v>
      </c>
      <c r="P2858">
        <v>0.75</v>
      </c>
      <c r="Q2858">
        <v>2.59</v>
      </c>
      <c r="R2858">
        <v>1.61</v>
      </c>
      <c r="S2858">
        <v>0.04</v>
      </c>
      <c r="T2858">
        <v>0.05</v>
      </c>
      <c r="U2858">
        <v>0</v>
      </c>
      <c r="V2858">
        <v>19.8</v>
      </c>
      <c r="W2858">
        <v>38.9</v>
      </c>
    </row>
    <row r="2859" spans="1:23" ht="16.5" x14ac:dyDescent="0.3">
      <c r="A2859" s="3">
        <v>2858</v>
      </c>
      <c r="B2859" s="1">
        <v>46688</v>
      </c>
      <c r="C2859" s="1" t="s">
        <v>65</v>
      </c>
      <c r="D2859" t="s">
        <v>26</v>
      </c>
      <c r="E2859">
        <v>13</v>
      </c>
      <c r="F2859" t="s">
        <v>21</v>
      </c>
      <c r="G2859">
        <v>115</v>
      </c>
      <c r="H2859">
        <v>0</v>
      </c>
      <c r="I2859" s="2">
        <f>IFERROR(Table2[[#This Row],[Defects]]/Table2[[#This Row],[Units Produced]],"")</f>
        <v>0</v>
      </c>
      <c r="J2859">
        <v>4.3499999999999996</v>
      </c>
      <c r="K2859" s="4">
        <f>IFERROR(Table2[[#This Row],[Units Produced]]/Table2[[#This Row],[Production Time Hours]],"")</f>
        <v>26.436781609195403</v>
      </c>
      <c r="L2859">
        <v>25.08</v>
      </c>
      <c r="M2859">
        <v>22.79</v>
      </c>
      <c r="N2859">
        <v>464.43</v>
      </c>
      <c r="O2859">
        <v>3</v>
      </c>
      <c r="P2859">
        <v>0.06</v>
      </c>
      <c r="Q2859">
        <v>0.9</v>
      </c>
      <c r="R2859">
        <v>1.1000000000000001</v>
      </c>
      <c r="S2859">
        <v>4.2000000000000003E-2</v>
      </c>
      <c r="T2859">
        <v>0.65</v>
      </c>
      <c r="U2859">
        <v>1</v>
      </c>
      <c r="V2859">
        <v>23.1</v>
      </c>
      <c r="W2859">
        <v>37.799999999999997</v>
      </c>
    </row>
    <row r="2860" spans="1:23" ht="16.5" x14ac:dyDescent="0.3">
      <c r="A2860" s="3">
        <v>2859</v>
      </c>
      <c r="B2860" s="1">
        <v>46689</v>
      </c>
      <c r="C2860" s="1" t="s">
        <v>65</v>
      </c>
      <c r="D2860" t="s">
        <v>20</v>
      </c>
      <c r="E2860">
        <v>2</v>
      </c>
      <c r="F2860" t="s">
        <v>25</v>
      </c>
      <c r="G2860">
        <v>105</v>
      </c>
      <c r="H2860">
        <v>3</v>
      </c>
      <c r="I2860" s="2">
        <f>IFERROR(Table2[[#This Row],[Defects]]/Table2[[#This Row],[Units Produced]],"")</f>
        <v>2.8571428571428571E-2</v>
      </c>
      <c r="J2860">
        <v>6.28</v>
      </c>
      <c r="K2860" s="4">
        <f>IFERROR(Table2[[#This Row],[Units Produced]]/Table2[[#This Row],[Production Time Hours]],"")</f>
        <v>16.719745222929937</v>
      </c>
      <c r="L2860">
        <v>27.26</v>
      </c>
      <c r="M2860">
        <v>27.16</v>
      </c>
      <c r="N2860">
        <v>272.05</v>
      </c>
      <c r="O2860">
        <v>4</v>
      </c>
      <c r="P2860">
        <v>3.31</v>
      </c>
      <c r="Q2860">
        <v>1.64</v>
      </c>
      <c r="R2860">
        <v>1.34</v>
      </c>
      <c r="S2860">
        <v>1.0999999999999999E-2</v>
      </c>
      <c r="T2860">
        <v>0.63</v>
      </c>
      <c r="U2860">
        <v>1</v>
      </c>
      <c r="V2860">
        <v>19.600000000000001</v>
      </c>
      <c r="W2860">
        <v>56.4</v>
      </c>
    </row>
    <row r="2861" spans="1:23" ht="16.5" x14ac:dyDescent="0.3">
      <c r="A2861" s="3">
        <v>2860</v>
      </c>
      <c r="B2861" s="1">
        <v>46690</v>
      </c>
      <c r="C2861" s="1" t="s">
        <v>65</v>
      </c>
      <c r="D2861" t="s">
        <v>27</v>
      </c>
      <c r="E2861">
        <v>19</v>
      </c>
      <c r="F2861" t="s">
        <v>23</v>
      </c>
      <c r="G2861">
        <v>64</v>
      </c>
      <c r="H2861">
        <v>6</v>
      </c>
      <c r="I2861" s="2">
        <f>IFERROR(Table2[[#This Row],[Defects]]/Table2[[#This Row],[Units Produced]],"")</f>
        <v>9.375E-2</v>
      </c>
      <c r="J2861">
        <v>22.32</v>
      </c>
      <c r="K2861" s="4">
        <f>IFERROR(Table2[[#This Row],[Units Produced]]/Table2[[#This Row],[Production Time Hours]],"")</f>
        <v>2.8673835125448028</v>
      </c>
      <c r="L2861">
        <v>20.38</v>
      </c>
      <c r="M2861">
        <v>25.36</v>
      </c>
      <c r="N2861">
        <v>128.16999999999999</v>
      </c>
      <c r="O2861">
        <v>4</v>
      </c>
      <c r="P2861">
        <v>2.2000000000000002</v>
      </c>
      <c r="Q2861">
        <v>2.96</v>
      </c>
      <c r="R2861">
        <v>0.54</v>
      </c>
      <c r="S2861">
        <v>3.9E-2</v>
      </c>
      <c r="U2861">
        <v>0</v>
      </c>
      <c r="V2861">
        <v>18.5</v>
      </c>
      <c r="W2861">
        <v>41.5</v>
      </c>
    </row>
    <row r="2862" spans="1:23" ht="16.5" x14ac:dyDescent="0.3">
      <c r="A2862" s="3">
        <v>2861</v>
      </c>
      <c r="B2862" s="1">
        <v>46691</v>
      </c>
      <c r="C2862" s="1" t="s">
        <v>65</v>
      </c>
      <c r="D2862" t="s">
        <v>20</v>
      </c>
      <c r="E2862">
        <v>2</v>
      </c>
      <c r="F2862" t="s">
        <v>23</v>
      </c>
      <c r="G2862">
        <v>74</v>
      </c>
      <c r="H2862">
        <v>3</v>
      </c>
      <c r="I2862" s="2">
        <f>IFERROR(Table2[[#This Row],[Defects]]/Table2[[#This Row],[Units Produced]],"")</f>
        <v>4.0540540540540543E-2</v>
      </c>
      <c r="J2862">
        <v>7.46</v>
      </c>
      <c r="K2862" s="4">
        <f>IFERROR(Table2[[#This Row],[Units Produced]]/Table2[[#This Row],[Production Time Hours]],"")</f>
        <v>9.9195710455764079</v>
      </c>
      <c r="L2862">
        <v>39.200000000000003</v>
      </c>
      <c r="M2862">
        <v>20.45</v>
      </c>
      <c r="N2862">
        <v>349.93</v>
      </c>
      <c r="O2862">
        <v>2</v>
      </c>
      <c r="P2862">
        <v>4.8</v>
      </c>
      <c r="Q2862">
        <v>0.54</v>
      </c>
      <c r="R2862">
        <v>1.21</v>
      </c>
      <c r="S2862">
        <v>4.2000000000000003E-2</v>
      </c>
      <c r="T2862">
        <v>0.5</v>
      </c>
      <c r="U2862">
        <v>2</v>
      </c>
      <c r="V2862">
        <v>24.3</v>
      </c>
      <c r="W2862">
        <v>51.6</v>
      </c>
    </row>
    <row r="2863" spans="1:23" ht="16.5" x14ac:dyDescent="0.3">
      <c r="A2863" s="3">
        <v>2862</v>
      </c>
      <c r="B2863" s="1">
        <v>46692</v>
      </c>
      <c r="C2863" s="1" t="s">
        <v>66</v>
      </c>
      <c r="D2863" t="s">
        <v>20</v>
      </c>
      <c r="E2863">
        <v>1</v>
      </c>
      <c r="F2863" t="s">
        <v>21</v>
      </c>
      <c r="G2863">
        <v>107</v>
      </c>
      <c r="I2863" s="2">
        <f>IFERROR(Table2[[#This Row],[Defects]]/Table2[[#This Row],[Units Produced]],"")</f>
        <v>0</v>
      </c>
      <c r="J2863">
        <v>21.22</v>
      </c>
      <c r="K2863" s="4">
        <f>IFERROR(Table2[[#This Row],[Units Produced]]/Table2[[#This Row],[Production Time Hours]],"")</f>
        <v>5.0424128180961363</v>
      </c>
      <c r="L2863">
        <v>43.31</v>
      </c>
      <c r="M2863">
        <v>17.02</v>
      </c>
      <c r="N2863">
        <v>405.87</v>
      </c>
      <c r="O2863">
        <v>3</v>
      </c>
      <c r="R2863">
        <v>1.89</v>
      </c>
      <c r="S2863">
        <v>2.5000000000000001E-2</v>
      </c>
      <c r="T2863">
        <v>0.02</v>
      </c>
      <c r="U2863">
        <v>1</v>
      </c>
      <c r="V2863">
        <v>18.899999999999999</v>
      </c>
      <c r="W2863">
        <v>57</v>
      </c>
    </row>
    <row r="2864" spans="1:23" ht="16.5" x14ac:dyDescent="0.3">
      <c r="A2864" s="3">
        <v>2863</v>
      </c>
      <c r="B2864" s="1">
        <v>46693</v>
      </c>
      <c r="C2864" s="1" t="s">
        <v>66</v>
      </c>
      <c r="D2864" t="s">
        <v>22</v>
      </c>
      <c r="E2864">
        <v>5</v>
      </c>
      <c r="F2864" t="s">
        <v>21</v>
      </c>
      <c r="G2864">
        <v>57</v>
      </c>
      <c r="H2864">
        <v>5</v>
      </c>
      <c r="I2864" s="2">
        <f>IFERROR(Table2[[#This Row],[Defects]]/Table2[[#This Row],[Units Produced]],"")</f>
        <v>8.771929824561403E-2</v>
      </c>
      <c r="J2864">
        <v>18</v>
      </c>
      <c r="K2864" s="4">
        <f>IFERROR(Table2[[#This Row],[Units Produced]]/Table2[[#This Row],[Production Time Hours]],"")</f>
        <v>3.1666666666666665</v>
      </c>
      <c r="L2864">
        <v>48.26</v>
      </c>
      <c r="M2864">
        <v>26.29</v>
      </c>
      <c r="N2864">
        <v>310.55</v>
      </c>
      <c r="O2864">
        <v>2</v>
      </c>
      <c r="Q2864">
        <v>0.78</v>
      </c>
      <c r="R2864">
        <v>1.51</v>
      </c>
      <c r="S2864">
        <v>3.1E-2</v>
      </c>
      <c r="U2864">
        <v>2</v>
      </c>
      <c r="V2864">
        <v>22.2</v>
      </c>
      <c r="W2864">
        <v>37.200000000000003</v>
      </c>
    </row>
    <row r="2865" spans="1:23" ht="16.5" x14ac:dyDescent="0.3">
      <c r="A2865" s="3">
        <v>2864</v>
      </c>
      <c r="B2865" s="1">
        <v>46694</v>
      </c>
      <c r="C2865" s="1" t="s">
        <v>66</v>
      </c>
      <c r="D2865" t="s">
        <v>22</v>
      </c>
      <c r="E2865">
        <v>7</v>
      </c>
      <c r="F2865" t="s">
        <v>25</v>
      </c>
      <c r="G2865">
        <v>184</v>
      </c>
      <c r="H2865">
        <v>3</v>
      </c>
      <c r="I2865" s="2">
        <f>IFERROR(Table2[[#This Row],[Defects]]/Table2[[#This Row],[Units Produced]],"")</f>
        <v>1.6304347826086956E-2</v>
      </c>
      <c r="J2865">
        <v>1.87</v>
      </c>
      <c r="K2865" s="4">
        <f>IFERROR(Table2[[#This Row],[Units Produced]]/Table2[[#This Row],[Production Time Hours]],"")</f>
        <v>98.395721925133685</v>
      </c>
      <c r="L2865">
        <v>48.68</v>
      </c>
      <c r="M2865">
        <v>16.66</v>
      </c>
      <c r="N2865">
        <v>256.88</v>
      </c>
      <c r="O2865">
        <v>3</v>
      </c>
      <c r="P2865">
        <v>0.05</v>
      </c>
      <c r="Q2865">
        <v>0.34</v>
      </c>
      <c r="R2865">
        <v>1.95</v>
      </c>
      <c r="S2865">
        <v>4.2999999999999997E-2</v>
      </c>
      <c r="T2865">
        <v>1.95</v>
      </c>
      <c r="U2865">
        <v>2</v>
      </c>
      <c r="V2865">
        <v>23.9</v>
      </c>
      <c r="W2865">
        <v>30.5</v>
      </c>
    </row>
    <row r="2866" spans="1:23" ht="16.5" x14ac:dyDescent="0.3">
      <c r="A2866" s="3">
        <v>2865</v>
      </c>
      <c r="B2866" s="1">
        <v>46695</v>
      </c>
      <c r="C2866" s="1" t="s">
        <v>66</v>
      </c>
      <c r="D2866" t="s">
        <v>24</v>
      </c>
      <c r="E2866">
        <v>10</v>
      </c>
      <c r="F2866" t="s">
        <v>21</v>
      </c>
      <c r="G2866">
        <v>173</v>
      </c>
      <c r="H2866">
        <v>0</v>
      </c>
      <c r="I2866" s="2">
        <f>IFERROR(Table2[[#This Row],[Defects]]/Table2[[#This Row],[Units Produced]],"")</f>
        <v>0</v>
      </c>
      <c r="J2866">
        <v>4.5</v>
      </c>
      <c r="K2866" s="4">
        <f>IFERROR(Table2[[#This Row],[Units Produced]]/Table2[[#This Row],[Production Time Hours]],"")</f>
        <v>38.444444444444443</v>
      </c>
      <c r="L2866">
        <v>25.67</v>
      </c>
      <c r="M2866">
        <v>19.579999999999998</v>
      </c>
      <c r="N2866">
        <v>371.1</v>
      </c>
      <c r="O2866">
        <v>2</v>
      </c>
      <c r="P2866">
        <v>0.28999999999999998</v>
      </c>
      <c r="R2866">
        <v>1.72</v>
      </c>
      <c r="S2866">
        <v>4.7E-2</v>
      </c>
      <c r="T2866">
        <v>1.99</v>
      </c>
      <c r="U2866">
        <v>2</v>
      </c>
      <c r="V2866">
        <v>23.2</v>
      </c>
      <c r="W2866">
        <v>39.299999999999997</v>
      </c>
    </row>
    <row r="2867" spans="1:23" ht="16.5" x14ac:dyDescent="0.3">
      <c r="A2867" s="3">
        <v>2866</v>
      </c>
      <c r="B2867" s="1">
        <v>46696</v>
      </c>
      <c r="C2867" s="1" t="s">
        <v>66</v>
      </c>
      <c r="D2867" t="s">
        <v>20</v>
      </c>
      <c r="E2867">
        <v>1</v>
      </c>
      <c r="F2867" t="s">
        <v>23</v>
      </c>
      <c r="G2867">
        <v>193</v>
      </c>
      <c r="H2867">
        <v>3</v>
      </c>
      <c r="I2867" s="2">
        <f>IFERROR(Table2[[#This Row],[Defects]]/Table2[[#This Row],[Units Produced]],"")</f>
        <v>1.5544041450777202E-2</v>
      </c>
      <c r="J2867">
        <v>13.83</v>
      </c>
      <c r="K2867" s="4">
        <f>IFERROR(Table2[[#This Row],[Units Produced]]/Table2[[#This Row],[Production Time Hours]],"")</f>
        <v>13.955169920462762</v>
      </c>
      <c r="L2867">
        <v>47.82</v>
      </c>
      <c r="M2867">
        <v>26.66</v>
      </c>
      <c r="N2867">
        <v>288.97000000000003</v>
      </c>
      <c r="O2867">
        <v>4</v>
      </c>
      <c r="P2867">
        <v>3.32</v>
      </c>
      <c r="Q2867">
        <v>2.52</v>
      </c>
      <c r="R2867">
        <v>2.46</v>
      </c>
      <c r="S2867">
        <v>2.7E-2</v>
      </c>
      <c r="T2867">
        <v>1.94</v>
      </c>
      <c r="U2867">
        <v>1</v>
      </c>
      <c r="V2867">
        <v>20.9</v>
      </c>
      <c r="W2867">
        <v>40.799999999999997</v>
      </c>
    </row>
    <row r="2868" spans="1:23" ht="16.5" x14ac:dyDescent="0.3">
      <c r="A2868" s="3">
        <v>2867</v>
      </c>
      <c r="B2868" s="1">
        <v>46697</v>
      </c>
      <c r="C2868" s="1" t="s">
        <v>66</v>
      </c>
      <c r="D2868" t="s">
        <v>27</v>
      </c>
      <c r="E2868">
        <v>17</v>
      </c>
      <c r="F2868" t="s">
        <v>21</v>
      </c>
      <c r="G2868">
        <v>148</v>
      </c>
      <c r="H2868">
        <v>7</v>
      </c>
      <c r="I2868" s="2">
        <f>IFERROR(Table2[[#This Row],[Defects]]/Table2[[#This Row],[Units Produced]],"")</f>
        <v>4.72972972972973E-2</v>
      </c>
      <c r="J2868">
        <v>22.09</v>
      </c>
      <c r="K2868" s="4">
        <f>IFERROR(Table2[[#This Row],[Units Produced]]/Table2[[#This Row],[Production Time Hours]],"")</f>
        <v>6.699864191942055</v>
      </c>
      <c r="L2868">
        <v>29.41</v>
      </c>
      <c r="M2868">
        <v>25.57</v>
      </c>
      <c r="N2868">
        <v>412.67</v>
      </c>
      <c r="O2868">
        <v>2</v>
      </c>
      <c r="P2868">
        <v>3.17</v>
      </c>
      <c r="Q2868">
        <v>0.01</v>
      </c>
      <c r="R2868">
        <v>1.04</v>
      </c>
      <c r="S2868">
        <v>2.3E-2</v>
      </c>
      <c r="T2868">
        <v>1.63</v>
      </c>
      <c r="U2868">
        <v>2</v>
      </c>
      <c r="V2868">
        <v>22.7</v>
      </c>
      <c r="W2868">
        <v>33</v>
      </c>
    </row>
    <row r="2869" spans="1:23" ht="16.5" x14ac:dyDescent="0.3">
      <c r="A2869" s="3">
        <v>2868</v>
      </c>
      <c r="B2869" s="1">
        <v>46698</v>
      </c>
      <c r="C2869" s="1" t="s">
        <v>66</v>
      </c>
      <c r="D2869" t="s">
        <v>26</v>
      </c>
      <c r="E2869">
        <v>15</v>
      </c>
      <c r="F2869" t="s">
        <v>25</v>
      </c>
      <c r="G2869">
        <v>52</v>
      </c>
      <c r="H2869">
        <v>6</v>
      </c>
      <c r="I2869" s="2">
        <f>IFERROR(Table2[[#This Row],[Defects]]/Table2[[#This Row],[Units Produced]],"")</f>
        <v>0.11538461538461539</v>
      </c>
      <c r="J2869">
        <v>14.25</v>
      </c>
      <c r="K2869" s="4">
        <f>IFERROR(Table2[[#This Row],[Units Produced]]/Table2[[#This Row],[Production Time Hours]],"")</f>
        <v>3.6491228070175437</v>
      </c>
      <c r="L2869">
        <v>43.33</v>
      </c>
      <c r="M2869">
        <v>27.68</v>
      </c>
      <c r="N2869">
        <v>102.47</v>
      </c>
      <c r="O2869">
        <v>1</v>
      </c>
      <c r="P2869">
        <v>2.71</v>
      </c>
      <c r="R2869">
        <v>0.71</v>
      </c>
      <c r="S2869">
        <v>1.7999999999999999E-2</v>
      </c>
      <c r="U2869">
        <v>1</v>
      </c>
      <c r="V2869">
        <v>23</v>
      </c>
      <c r="W2869">
        <v>34.6</v>
      </c>
    </row>
    <row r="2870" spans="1:23" ht="16.5" x14ac:dyDescent="0.3">
      <c r="A2870" s="3">
        <v>2869</v>
      </c>
      <c r="B2870" s="1">
        <v>46699</v>
      </c>
      <c r="C2870" s="1" t="s">
        <v>66</v>
      </c>
      <c r="D2870" t="s">
        <v>20</v>
      </c>
      <c r="E2870">
        <v>1</v>
      </c>
      <c r="F2870" t="s">
        <v>23</v>
      </c>
      <c r="G2870">
        <v>51</v>
      </c>
      <c r="H2870">
        <v>0</v>
      </c>
      <c r="I2870" s="2">
        <f>IFERROR(Table2[[#This Row],[Defects]]/Table2[[#This Row],[Units Produced]],"")</f>
        <v>0</v>
      </c>
      <c r="J2870">
        <v>17.07</v>
      </c>
      <c r="K2870" s="4">
        <f>IFERROR(Table2[[#This Row],[Units Produced]]/Table2[[#This Row],[Production Time Hours]],"")</f>
        <v>2.9876977152899822</v>
      </c>
      <c r="L2870">
        <v>41.51</v>
      </c>
      <c r="M2870">
        <v>24.07</v>
      </c>
      <c r="N2870">
        <v>343.36</v>
      </c>
      <c r="O2870">
        <v>2</v>
      </c>
      <c r="P2870">
        <v>0.96</v>
      </c>
      <c r="R2870">
        <v>0.77</v>
      </c>
      <c r="S2870">
        <v>1.9E-2</v>
      </c>
      <c r="T2870">
        <v>1.05</v>
      </c>
      <c r="U2870">
        <v>1</v>
      </c>
      <c r="V2870">
        <v>21.8</v>
      </c>
      <c r="W2870">
        <v>33</v>
      </c>
    </row>
    <row r="2871" spans="1:23" ht="16.5" x14ac:dyDescent="0.3">
      <c r="A2871" s="3">
        <v>2870</v>
      </c>
      <c r="B2871" s="1">
        <v>46700</v>
      </c>
      <c r="C2871" s="1" t="s">
        <v>66</v>
      </c>
      <c r="D2871" t="s">
        <v>22</v>
      </c>
      <c r="E2871">
        <v>8</v>
      </c>
      <c r="F2871" t="s">
        <v>23</v>
      </c>
      <c r="G2871">
        <v>79</v>
      </c>
      <c r="H2871">
        <v>7</v>
      </c>
      <c r="I2871" s="2">
        <f>IFERROR(Table2[[#This Row],[Defects]]/Table2[[#This Row],[Units Produced]],"")</f>
        <v>8.8607594936708861E-2</v>
      </c>
      <c r="J2871">
        <v>16.5</v>
      </c>
      <c r="K2871" s="4">
        <f>IFERROR(Table2[[#This Row],[Units Produced]]/Table2[[#This Row],[Production Time Hours]],"")</f>
        <v>4.7878787878787881</v>
      </c>
      <c r="L2871">
        <v>18.98</v>
      </c>
      <c r="M2871">
        <v>24.38</v>
      </c>
      <c r="N2871">
        <v>438.27</v>
      </c>
      <c r="O2871">
        <v>2</v>
      </c>
      <c r="P2871">
        <v>0.47</v>
      </c>
      <c r="Q2871">
        <v>2.44</v>
      </c>
      <c r="R2871">
        <v>1.04</v>
      </c>
      <c r="S2871">
        <v>2.3E-2</v>
      </c>
      <c r="T2871">
        <v>0.12</v>
      </c>
      <c r="U2871">
        <v>2</v>
      </c>
      <c r="V2871">
        <v>24.6</v>
      </c>
      <c r="W2871">
        <v>31.5</v>
      </c>
    </row>
    <row r="2872" spans="1:23" ht="16.5" x14ac:dyDescent="0.3">
      <c r="A2872" s="3">
        <v>2871</v>
      </c>
      <c r="B2872" s="1">
        <v>46701</v>
      </c>
      <c r="C2872" s="1" t="s">
        <v>66</v>
      </c>
      <c r="D2872" t="s">
        <v>24</v>
      </c>
      <c r="E2872">
        <v>12</v>
      </c>
      <c r="F2872" t="s">
        <v>21</v>
      </c>
      <c r="G2872">
        <v>78</v>
      </c>
      <c r="H2872">
        <v>3</v>
      </c>
      <c r="I2872" s="2">
        <f>IFERROR(Table2[[#This Row],[Defects]]/Table2[[#This Row],[Units Produced]],"")</f>
        <v>3.8461538461538464E-2</v>
      </c>
      <c r="J2872">
        <v>3.62</v>
      </c>
      <c r="K2872" s="4">
        <f>IFERROR(Table2[[#This Row],[Units Produced]]/Table2[[#This Row],[Production Time Hours]],"")</f>
        <v>21.546961325966851</v>
      </c>
      <c r="L2872">
        <v>32.83</v>
      </c>
      <c r="M2872">
        <v>22.45</v>
      </c>
      <c r="N2872">
        <v>372.58</v>
      </c>
      <c r="O2872">
        <v>1</v>
      </c>
      <c r="P2872">
        <v>0.3</v>
      </c>
      <c r="R2872">
        <v>1.65</v>
      </c>
      <c r="S2872">
        <v>1.0999999999999999E-2</v>
      </c>
      <c r="T2872">
        <v>1.76</v>
      </c>
      <c r="U2872">
        <v>2</v>
      </c>
      <c r="V2872">
        <v>24.6</v>
      </c>
      <c r="W2872">
        <v>53.7</v>
      </c>
    </row>
    <row r="2873" spans="1:23" ht="16.5" x14ac:dyDescent="0.3">
      <c r="A2873" s="3">
        <v>2872</v>
      </c>
      <c r="B2873" s="1">
        <v>46702</v>
      </c>
      <c r="C2873" s="1" t="s">
        <v>66</v>
      </c>
      <c r="D2873" t="s">
        <v>26</v>
      </c>
      <c r="E2873">
        <v>13</v>
      </c>
      <c r="F2873" t="s">
        <v>25</v>
      </c>
      <c r="G2873">
        <v>109</v>
      </c>
      <c r="H2873">
        <v>4</v>
      </c>
      <c r="I2873" s="2">
        <f>IFERROR(Table2[[#This Row],[Defects]]/Table2[[#This Row],[Units Produced]],"")</f>
        <v>3.669724770642202E-2</v>
      </c>
      <c r="J2873">
        <v>20.079999999999998</v>
      </c>
      <c r="K2873" s="4">
        <f>IFERROR(Table2[[#This Row],[Units Produced]]/Table2[[#This Row],[Production Time Hours]],"")</f>
        <v>5.4282868525896415</v>
      </c>
      <c r="L2873">
        <v>48.85</v>
      </c>
      <c r="M2873">
        <v>19.57</v>
      </c>
      <c r="N2873">
        <v>327.16000000000003</v>
      </c>
      <c r="O2873">
        <v>3</v>
      </c>
      <c r="P2873">
        <v>3.87</v>
      </c>
      <c r="Q2873">
        <v>0.25</v>
      </c>
      <c r="R2873">
        <v>2.0499999999999998</v>
      </c>
      <c r="S2873">
        <v>4.2999999999999997E-2</v>
      </c>
      <c r="T2873">
        <v>0.46</v>
      </c>
      <c r="U2873">
        <v>2</v>
      </c>
      <c r="V2873">
        <v>23.1</v>
      </c>
      <c r="W2873">
        <v>45.6</v>
      </c>
    </row>
    <row r="2874" spans="1:23" ht="16.5" x14ac:dyDescent="0.3">
      <c r="A2874" s="3">
        <v>2873</v>
      </c>
      <c r="B2874" s="1">
        <v>46703</v>
      </c>
      <c r="C2874" s="1" t="s">
        <v>66</v>
      </c>
      <c r="D2874" t="s">
        <v>26</v>
      </c>
      <c r="E2874">
        <v>15</v>
      </c>
      <c r="F2874" t="s">
        <v>21</v>
      </c>
      <c r="G2874">
        <v>186</v>
      </c>
      <c r="H2874">
        <v>9</v>
      </c>
      <c r="I2874" s="2">
        <f>IFERROR(Table2[[#This Row],[Defects]]/Table2[[#This Row],[Units Produced]],"")</f>
        <v>4.8387096774193547E-2</v>
      </c>
      <c r="J2874">
        <v>17.84</v>
      </c>
      <c r="K2874" s="4">
        <f>IFERROR(Table2[[#This Row],[Units Produced]]/Table2[[#This Row],[Production Time Hours]],"")</f>
        <v>10.426008968609866</v>
      </c>
      <c r="L2874">
        <v>31.07</v>
      </c>
      <c r="M2874">
        <v>22.31</v>
      </c>
      <c r="N2874">
        <v>189.32</v>
      </c>
      <c r="O2874">
        <v>1</v>
      </c>
      <c r="P2874">
        <v>4.4000000000000004</v>
      </c>
      <c r="Q2874">
        <v>1.1499999999999999</v>
      </c>
      <c r="R2874">
        <v>0.57999999999999996</v>
      </c>
      <c r="S2874">
        <v>4.4999999999999998E-2</v>
      </c>
      <c r="T2874">
        <v>1.48</v>
      </c>
      <c r="U2874">
        <v>0</v>
      </c>
      <c r="V2874">
        <v>23.8</v>
      </c>
      <c r="W2874">
        <v>47.3</v>
      </c>
    </row>
    <row r="2875" spans="1:23" ht="16.5" x14ac:dyDescent="0.3">
      <c r="A2875" s="3">
        <v>2874</v>
      </c>
      <c r="B2875" s="1">
        <v>46704</v>
      </c>
      <c r="C2875" s="1" t="s">
        <v>66</v>
      </c>
      <c r="D2875" t="s">
        <v>22</v>
      </c>
      <c r="E2875">
        <v>5</v>
      </c>
      <c r="F2875" t="s">
        <v>25</v>
      </c>
      <c r="G2875">
        <v>84</v>
      </c>
      <c r="H2875">
        <v>8</v>
      </c>
      <c r="I2875" s="2">
        <f>IFERROR(Table2[[#This Row],[Defects]]/Table2[[#This Row],[Units Produced]],"")</f>
        <v>9.5238095238095233E-2</v>
      </c>
      <c r="J2875">
        <v>8.36</v>
      </c>
      <c r="K2875" s="4">
        <f>IFERROR(Table2[[#This Row],[Units Produced]]/Table2[[#This Row],[Production Time Hours]],"")</f>
        <v>10.047846889952154</v>
      </c>
      <c r="L2875">
        <v>30.9</v>
      </c>
      <c r="M2875">
        <v>16.79</v>
      </c>
      <c r="N2875">
        <v>320.37</v>
      </c>
      <c r="O2875">
        <v>3</v>
      </c>
      <c r="P2875">
        <v>4.0999999999999996</v>
      </c>
      <c r="Q2875">
        <v>0.83</v>
      </c>
      <c r="R2875">
        <v>2.4300000000000002</v>
      </c>
      <c r="S2875">
        <v>1.4E-2</v>
      </c>
      <c r="T2875">
        <v>1.39</v>
      </c>
      <c r="U2875">
        <v>2</v>
      </c>
      <c r="V2875">
        <v>23.8</v>
      </c>
      <c r="W2875">
        <v>51.8</v>
      </c>
    </row>
    <row r="2876" spans="1:23" ht="16.5" x14ac:dyDescent="0.3">
      <c r="A2876" s="3">
        <v>2875</v>
      </c>
      <c r="B2876" s="1">
        <v>46705</v>
      </c>
      <c r="C2876" s="1" t="s">
        <v>66</v>
      </c>
      <c r="D2876" t="s">
        <v>24</v>
      </c>
      <c r="E2876">
        <v>10</v>
      </c>
      <c r="F2876" t="s">
        <v>23</v>
      </c>
      <c r="G2876">
        <v>155</v>
      </c>
      <c r="I2876" s="2">
        <f>IFERROR(Table2[[#This Row],[Defects]]/Table2[[#This Row],[Units Produced]],"")</f>
        <v>0</v>
      </c>
      <c r="J2876">
        <v>11.59</v>
      </c>
      <c r="K2876" s="4">
        <f>IFERROR(Table2[[#This Row],[Units Produced]]/Table2[[#This Row],[Production Time Hours]],"")</f>
        <v>13.373597929249353</v>
      </c>
      <c r="L2876">
        <v>35.08</v>
      </c>
      <c r="M2876">
        <v>29.91</v>
      </c>
      <c r="N2876">
        <v>426.01</v>
      </c>
      <c r="O2876">
        <v>1</v>
      </c>
      <c r="P2876">
        <v>0.75</v>
      </c>
      <c r="Q2876">
        <v>0.05</v>
      </c>
      <c r="R2876">
        <v>1.21</v>
      </c>
      <c r="S2876">
        <v>4.2999999999999997E-2</v>
      </c>
      <c r="T2876">
        <v>1.5</v>
      </c>
      <c r="U2876">
        <v>2</v>
      </c>
      <c r="V2876">
        <v>23.5</v>
      </c>
      <c r="W2876">
        <v>54.8</v>
      </c>
    </row>
    <row r="2877" spans="1:23" ht="16.5" x14ac:dyDescent="0.3">
      <c r="A2877" s="3">
        <v>2876</v>
      </c>
      <c r="B2877" s="1">
        <v>46706</v>
      </c>
      <c r="C2877" s="1" t="s">
        <v>66</v>
      </c>
      <c r="D2877" t="s">
        <v>20</v>
      </c>
      <c r="E2877">
        <v>1</v>
      </c>
      <c r="F2877" t="s">
        <v>23</v>
      </c>
      <c r="G2877">
        <v>161</v>
      </c>
      <c r="H2877">
        <v>1</v>
      </c>
      <c r="I2877" s="2">
        <f>IFERROR(Table2[[#This Row],[Defects]]/Table2[[#This Row],[Units Produced]],"")</f>
        <v>6.2111801242236021E-3</v>
      </c>
      <c r="J2877">
        <v>12.04</v>
      </c>
      <c r="K2877" s="4">
        <f>IFERROR(Table2[[#This Row],[Units Produced]]/Table2[[#This Row],[Production Time Hours]],"")</f>
        <v>13.372093023255815</v>
      </c>
      <c r="L2877">
        <v>47.16</v>
      </c>
      <c r="M2877">
        <v>20.149999999999999</v>
      </c>
      <c r="N2877">
        <v>443.24</v>
      </c>
      <c r="O2877">
        <v>4</v>
      </c>
      <c r="P2877">
        <v>3.9</v>
      </c>
      <c r="Q2877">
        <v>1.27</v>
      </c>
      <c r="R2877">
        <v>2.15</v>
      </c>
      <c r="S2877">
        <v>3.5000000000000003E-2</v>
      </c>
      <c r="T2877">
        <v>0.25</v>
      </c>
      <c r="U2877">
        <v>2</v>
      </c>
      <c r="V2877">
        <v>23.6</v>
      </c>
      <c r="W2877">
        <v>49</v>
      </c>
    </row>
    <row r="2878" spans="1:23" ht="16.5" x14ac:dyDescent="0.3">
      <c r="A2878" s="3">
        <v>2877</v>
      </c>
      <c r="B2878" s="1">
        <v>46707</v>
      </c>
      <c r="C2878" s="1" t="s">
        <v>66</v>
      </c>
      <c r="D2878" t="s">
        <v>20</v>
      </c>
      <c r="E2878">
        <v>1</v>
      </c>
      <c r="F2878" t="s">
        <v>21</v>
      </c>
      <c r="G2878">
        <v>73</v>
      </c>
      <c r="H2878">
        <v>5</v>
      </c>
      <c r="I2878" s="2">
        <f>IFERROR(Table2[[#This Row],[Defects]]/Table2[[#This Row],[Units Produced]],"")</f>
        <v>6.8493150684931503E-2</v>
      </c>
      <c r="J2878">
        <v>19.27</v>
      </c>
      <c r="K2878" s="4">
        <f>IFERROR(Table2[[#This Row],[Units Produced]]/Table2[[#This Row],[Production Time Hours]],"")</f>
        <v>3.7882719252724444</v>
      </c>
      <c r="L2878">
        <v>25.51</v>
      </c>
      <c r="M2878">
        <v>27.85</v>
      </c>
      <c r="N2878">
        <v>355.18</v>
      </c>
      <c r="O2878">
        <v>1</v>
      </c>
      <c r="P2878">
        <v>4.9000000000000004</v>
      </c>
      <c r="Q2878">
        <v>1.46</v>
      </c>
      <c r="R2878">
        <v>1.84</v>
      </c>
      <c r="S2878">
        <v>2.1999999999999999E-2</v>
      </c>
      <c r="T2878">
        <v>0.89</v>
      </c>
      <c r="U2878">
        <v>1</v>
      </c>
      <c r="V2878">
        <v>20.3</v>
      </c>
      <c r="W2878">
        <v>50.5</v>
      </c>
    </row>
    <row r="2879" spans="1:23" ht="16.5" x14ac:dyDescent="0.3">
      <c r="A2879" s="3">
        <v>2878</v>
      </c>
      <c r="B2879" s="1">
        <v>46708</v>
      </c>
      <c r="C2879" s="1" t="s">
        <v>66</v>
      </c>
      <c r="D2879" t="s">
        <v>20</v>
      </c>
      <c r="E2879">
        <v>2</v>
      </c>
      <c r="F2879" t="s">
        <v>23</v>
      </c>
      <c r="G2879">
        <v>51</v>
      </c>
      <c r="H2879">
        <v>4</v>
      </c>
      <c r="I2879" s="2">
        <f>IFERROR(Table2[[#This Row],[Defects]]/Table2[[#This Row],[Units Produced]],"")</f>
        <v>7.8431372549019607E-2</v>
      </c>
      <c r="J2879">
        <v>22.9</v>
      </c>
      <c r="K2879" s="4">
        <f>IFERROR(Table2[[#This Row],[Units Produced]]/Table2[[#This Row],[Production Time Hours]],"")</f>
        <v>2.2270742358078603</v>
      </c>
      <c r="L2879">
        <v>11.52</v>
      </c>
      <c r="M2879">
        <v>28.66</v>
      </c>
      <c r="N2879">
        <v>493.74</v>
      </c>
      <c r="O2879">
        <v>3</v>
      </c>
      <c r="P2879">
        <v>3.07</v>
      </c>
      <c r="R2879">
        <v>1.68</v>
      </c>
      <c r="S2879">
        <v>1.7000000000000001E-2</v>
      </c>
      <c r="T2879">
        <v>1.42</v>
      </c>
      <c r="U2879">
        <v>0</v>
      </c>
      <c r="V2879">
        <v>20.9</v>
      </c>
      <c r="W2879">
        <v>44.3</v>
      </c>
    </row>
    <row r="2880" spans="1:23" ht="16.5" x14ac:dyDescent="0.3">
      <c r="A2880" s="3">
        <v>2879</v>
      </c>
      <c r="B2880" s="1">
        <v>46709</v>
      </c>
      <c r="C2880" s="1" t="s">
        <v>66</v>
      </c>
      <c r="D2880" t="s">
        <v>26</v>
      </c>
      <c r="E2880">
        <v>14</v>
      </c>
      <c r="F2880" t="s">
        <v>23</v>
      </c>
      <c r="G2880">
        <v>68</v>
      </c>
      <c r="H2880">
        <v>9</v>
      </c>
      <c r="I2880" s="2">
        <f>IFERROR(Table2[[#This Row],[Defects]]/Table2[[#This Row],[Units Produced]],"")</f>
        <v>0.13235294117647059</v>
      </c>
      <c r="J2880">
        <v>20.73</v>
      </c>
      <c r="K2880" s="4">
        <f>IFERROR(Table2[[#This Row],[Units Produced]]/Table2[[#This Row],[Production Time Hours]],"")</f>
        <v>3.2802701398938736</v>
      </c>
      <c r="L2880">
        <v>17.22</v>
      </c>
      <c r="M2880">
        <v>15.41</v>
      </c>
      <c r="N2880">
        <v>147.47</v>
      </c>
      <c r="O2880">
        <v>2</v>
      </c>
      <c r="Q2880">
        <v>0.73</v>
      </c>
      <c r="R2880">
        <v>0.67</v>
      </c>
      <c r="S2880">
        <v>4.3999999999999997E-2</v>
      </c>
      <c r="T2880">
        <v>0.03</v>
      </c>
      <c r="U2880">
        <v>2</v>
      </c>
      <c r="V2880">
        <v>21.1</v>
      </c>
      <c r="W2880">
        <v>57.5</v>
      </c>
    </row>
    <row r="2881" spans="1:23" ht="16.5" x14ac:dyDescent="0.3">
      <c r="A2881" s="3">
        <v>2880</v>
      </c>
      <c r="B2881" s="1">
        <v>46710</v>
      </c>
      <c r="C2881" s="1" t="s">
        <v>66</v>
      </c>
      <c r="D2881" t="s">
        <v>27</v>
      </c>
      <c r="E2881">
        <v>18</v>
      </c>
      <c r="F2881" t="s">
        <v>21</v>
      </c>
      <c r="G2881">
        <v>60</v>
      </c>
      <c r="H2881">
        <v>4</v>
      </c>
      <c r="I2881" s="2">
        <f>IFERROR(Table2[[#This Row],[Defects]]/Table2[[#This Row],[Units Produced]],"")</f>
        <v>6.6666666666666666E-2</v>
      </c>
      <c r="J2881">
        <v>12.01</v>
      </c>
      <c r="K2881" s="4">
        <f>IFERROR(Table2[[#This Row],[Units Produced]]/Table2[[#This Row],[Production Time Hours]],"")</f>
        <v>4.9958368026644466</v>
      </c>
      <c r="L2881">
        <v>48.41</v>
      </c>
      <c r="M2881">
        <v>23.95</v>
      </c>
      <c r="N2881">
        <v>373.42</v>
      </c>
      <c r="O2881">
        <v>4</v>
      </c>
      <c r="P2881">
        <v>0.47</v>
      </c>
      <c r="Q2881">
        <v>2.54</v>
      </c>
      <c r="R2881">
        <v>2.29</v>
      </c>
      <c r="S2881">
        <v>4.3999999999999997E-2</v>
      </c>
      <c r="T2881">
        <v>0.83</v>
      </c>
      <c r="U2881">
        <v>0</v>
      </c>
      <c r="V2881">
        <v>22</v>
      </c>
      <c r="W2881">
        <v>42</v>
      </c>
    </row>
    <row r="2882" spans="1:23" ht="16.5" x14ac:dyDescent="0.3">
      <c r="A2882" s="3">
        <v>2881</v>
      </c>
      <c r="B2882" s="1">
        <v>46711</v>
      </c>
      <c r="C2882" s="1" t="s">
        <v>66</v>
      </c>
      <c r="D2882" t="s">
        <v>26</v>
      </c>
      <c r="E2882">
        <v>16</v>
      </c>
      <c r="F2882" t="s">
        <v>25</v>
      </c>
      <c r="G2882">
        <v>137</v>
      </c>
      <c r="H2882">
        <v>3</v>
      </c>
      <c r="I2882" s="2">
        <f>IFERROR(Table2[[#This Row],[Defects]]/Table2[[#This Row],[Units Produced]],"")</f>
        <v>2.1897810218978103E-2</v>
      </c>
      <c r="J2882">
        <v>8.7799999999999994</v>
      </c>
      <c r="K2882" s="4">
        <f>IFERROR(Table2[[#This Row],[Units Produced]]/Table2[[#This Row],[Production Time Hours]],"")</f>
        <v>15.603644646924831</v>
      </c>
      <c r="L2882">
        <v>20.440000000000001</v>
      </c>
      <c r="M2882">
        <v>27.81</v>
      </c>
      <c r="N2882">
        <v>117.39</v>
      </c>
      <c r="O2882">
        <v>2</v>
      </c>
      <c r="P2882">
        <v>1.51</v>
      </c>
      <c r="Q2882">
        <v>1.44</v>
      </c>
      <c r="R2882">
        <v>1.26</v>
      </c>
      <c r="S2882">
        <v>0.03</v>
      </c>
      <c r="T2882">
        <v>0.64</v>
      </c>
      <c r="U2882">
        <v>0</v>
      </c>
      <c r="V2882">
        <v>23.6</v>
      </c>
      <c r="W2882">
        <v>42.5</v>
      </c>
    </row>
    <row r="2883" spans="1:23" ht="16.5" x14ac:dyDescent="0.3">
      <c r="A2883" s="3">
        <v>2882</v>
      </c>
      <c r="B2883" s="1">
        <v>46712</v>
      </c>
      <c r="C2883" s="1" t="s">
        <v>66</v>
      </c>
      <c r="D2883" t="s">
        <v>24</v>
      </c>
      <c r="E2883">
        <v>12</v>
      </c>
      <c r="F2883" t="s">
        <v>23</v>
      </c>
      <c r="G2883">
        <v>65</v>
      </c>
      <c r="H2883">
        <v>4</v>
      </c>
      <c r="I2883" s="2">
        <f>IFERROR(Table2[[#This Row],[Defects]]/Table2[[#This Row],[Units Produced]],"")</f>
        <v>6.1538461538461542E-2</v>
      </c>
      <c r="J2883">
        <v>6.31</v>
      </c>
      <c r="K2883" s="4">
        <f>IFERROR(Table2[[#This Row],[Units Produced]]/Table2[[#This Row],[Production Time Hours]],"")</f>
        <v>10.301109350237718</v>
      </c>
      <c r="L2883">
        <v>39.75</v>
      </c>
      <c r="M2883">
        <v>21.56</v>
      </c>
      <c r="N2883">
        <v>441.72</v>
      </c>
      <c r="O2883">
        <v>3</v>
      </c>
      <c r="P2883">
        <v>2.93</v>
      </c>
      <c r="Q2883">
        <v>2.0099999999999998</v>
      </c>
      <c r="R2883">
        <v>2.2799999999999998</v>
      </c>
      <c r="S2883">
        <v>4.8000000000000001E-2</v>
      </c>
      <c r="T2883">
        <v>1.61</v>
      </c>
      <c r="U2883">
        <v>0</v>
      </c>
      <c r="V2883">
        <v>22.9</v>
      </c>
      <c r="W2883">
        <v>47</v>
      </c>
    </row>
    <row r="2884" spans="1:23" ht="16.5" x14ac:dyDescent="0.3">
      <c r="A2884" s="3">
        <v>2883</v>
      </c>
      <c r="B2884" s="1">
        <v>46713</v>
      </c>
      <c r="C2884" s="1" t="s">
        <v>66</v>
      </c>
      <c r="D2884" t="s">
        <v>22</v>
      </c>
      <c r="E2884">
        <v>7</v>
      </c>
      <c r="F2884" t="s">
        <v>25</v>
      </c>
      <c r="G2884">
        <v>81</v>
      </c>
      <c r="H2884">
        <v>4</v>
      </c>
      <c r="I2884" s="2">
        <f>IFERROR(Table2[[#This Row],[Defects]]/Table2[[#This Row],[Units Produced]],"")</f>
        <v>4.9382716049382713E-2</v>
      </c>
      <c r="J2884">
        <v>16.79</v>
      </c>
      <c r="K2884" s="4">
        <f>IFERROR(Table2[[#This Row],[Units Produced]]/Table2[[#This Row],[Production Time Hours]],"")</f>
        <v>4.8243001786777846</v>
      </c>
      <c r="L2884">
        <v>25.34</v>
      </c>
      <c r="M2884">
        <v>15.91</v>
      </c>
      <c r="N2884">
        <v>411.03</v>
      </c>
      <c r="O2884">
        <v>2</v>
      </c>
      <c r="P2884">
        <v>2.09</v>
      </c>
      <c r="Q2884">
        <v>1.4</v>
      </c>
      <c r="R2884">
        <v>0.88</v>
      </c>
      <c r="S2884">
        <v>3.3000000000000002E-2</v>
      </c>
      <c r="T2884">
        <v>1.04</v>
      </c>
      <c r="U2884">
        <v>2</v>
      </c>
      <c r="V2884">
        <v>18.8</v>
      </c>
      <c r="W2884">
        <v>38.700000000000003</v>
      </c>
    </row>
    <row r="2885" spans="1:23" ht="16.5" x14ac:dyDescent="0.3">
      <c r="A2885" s="3">
        <v>2884</v>
      </c>
      <c r="B2885" s="1">
        <v>46714</v>
      </c>
      <c r="C2885" s="1" t="s">
        <v>66</v>
      </c>
      <c r="D2885" t="s">
        <v>27</v>
      </c>
      <c r="E2885">
        <v>19</v>
      </c>
      <c r="F2885" t="s">
        <v>23</v>
      </c>
      <c r="G2885">
        <v>107</v>
      </c>
      <c r="I2885" s="2">
        <f>IFERROR(Table2[[#This Row],[Defects]]/Table2[[#This Row],[Units Produced]],"")</f>
        <v>0</v>
      </c>
      <c r="J2885">
        <v>10.6</v>
      </c>
      <c r="K2885" s="4">
        <f>IFERROR(Table2[[#This Row],[Units Produced]]/Table2[[#This Row],[Production Time Hours]],"")</f>
        <v>10.09433962264151</v>
      </c>
      <c r="L2885">
        <v>11.5</v>
      </c>
      <c r="M2885">
        <v>20.74</v>
      </c>
      <c r="N2885">
        <v>425.89</v>
      </c>
      <c r="O2885">
        <v>2</v>
      </c>
      <c r="Q2885">
        <v>0.24</v>
      </c>
      <c r="R2885">
        <v>2.4300000000000002</v>
      </c>
      <c r="S2885">
        <v>2.9000000000000001E-2</v>
      </c>
      <c r="T2885">
        <v>1.1399999999999999</v>
      </c>
      <c r="U2885">
        <v>1</v>
      </c>
      <c r="V2885">
        <v>19.3</v>
      </c>
      <c r="W2885">
        <v>32.700000000000003</v>
      </c>
    </row>
    <row r="2886" spans="1:23" ht="16.5" x14ac:dyDescent="0.3">
      <c r="A2886" s="3">
        <v>2885</v>
      </c>
      <c r="B2886" s="1">
        <v>46715</v>
      </c>
      <c r="C2886" s="1" t="s">
        <v>66</v>
      </c>
      <c r="D2886" t="s">
        <v>26</v>
      </c>
      <c r="E2886">
        <v>13</v>
      </c>
      <c r="F2886" t="s">
        <v>23</v>
      </c>
      <c r="G2886">
        <v>138</v>
      </c>
      <c r="H2886">
        <v>5</v>
      </c>
      <c r="I2886" s="2">
        <f>IFERROR(Table2[[#This Row],[Defects]]/Table2[[#This Row],[Units Produced]],"")</f>
        <v>3.6231884057971016E-2</v>
      </c>
      <c r="J2886">
        <v>4.2699999999999996</v>
      </c>
      <c r="K2886" s="4">
        <f>IFERROR(Table2[[#This Row],[Units Produced]]/Table2[[#This Row],[Production Time Hours]],"")</f>
        <v>32.318501170960189</v>
      </c>
      <c r="L2886">
        <v>23.23</v>
      </c>
      <c r="M2886">
        <v>19.13</v>
      </c>
      <c r="N2886">
        <v>244.57</v>
      </c>
      <c r="O2886">
        <v>2</v>
      </c>
      <c r="P2886">
        <v>3.42</v>
      </c>
      <c r="Q2886">
        <v>3</v>
      </c>
      <c r="R2886">
        <v>1.74</v>
      </c>
      <c r="S2886">
        <v>1.7000000000000001E-2</v>
      </c>
      <c r="T2886">
        <v>0.16</v>
      </c>
      <c r="U2886">
        <v>1</v>
      </c>
      <c r="V2886">
        <v>18.7</v>
      </c>
      <c r="W2886">
        <v>54.5</v>
      </c>
    </row>
    <row r="2887" spans="1:23" ht="16.5" x14ac:dyDescent="0.3">
      <c r="A2887" s="3">
        <v>2886</v>
      </c>
      <c r="B2887" s="1">
        <v>46716</v>
      </c>
      <c r="C2887" s="1" t="s">
        <v>66</v>
      </c>
      <c r="D2887" t="s">
        <v>22</v>
      </c>
      <c r="E2887">
        <v>7</v>
      </c>
      <c r="F2887" t="s">
        <v>23</v>
      </c>
      <c r="G2887">
        <v>100</v>
      </c>
      <c r="H2887">
        <v>0</v>
      </c>
      <c r="I2887" s="2">
        <f>IFERROR(Table2[[#This Row],[Defects]]/Table2[[#This Row],[Units Produced]],"")</f>
        <v>0</v>
      </c>
      <c r="J2887">
        <v>2.13</v>
      </c>
      <c r="K2887" s="4">
        <f>IFERROR(Table2[[#This Row],[Units Produced]]/Table2[[#This Row],[Production Time Hours]],"")</f>
        <v>46.948356807511736</v>
      </c>
      <c r="L2887">
        <v>26.51</v>
      </c>
      <c r="M2887">
        <v>28.31</v>
      </c>
      <c r="N2887">
        <v>185.69</v>
      </c>
      <c r="O2887">
        <v>4</v>
      </c>
      <c r="P2887">
        <v>2.16</v>
      </c>
      <c r="Q2887">
        <v>2.34</v>
      </c>
      <c r="R2887">
        <v>2.17</v>
      </c>
      <c r="S2887">
        <v>1.6E-2</v>
      </c>
      <c r="T2887">
        <v>0.34</v>
      </c>
      <c r="U2887">
        <v>1</v>
      </c>
      <c r="V2887">
        <v>18.899999999999999</v>
      </c>
      <c r="W2887">
        <v>30.3</v>
      </c>
    </row>
    <row r="2888" spans="1:23" ht="16.5" x14ac:dyDescent="0.3">
      <c r="A2888" s="3">
        <v>2887</v>
      </c>
      <c r="B2888" s="1">
        <v>46717</v>
      </c>
      <c r="C2888" s="1" t="s">
        <v>66</v>
      </c>
      <c r="D2888" t="s">
        <v>22</v>
      </c>
      <c r="E2888">
        <v>5</v>
      </c>
      <c r="F2888" t="s">
        <v>21</v>
      </c>
      <c r="G2888">
        <v>153</v>
      </c>
      <c r="H2888">
        <v>2</v>
      </c>
      <c r="I2888" s="2">
        <f>IFERROR(Table2[[#This Row],[Defects]]/Table2[[#This Row],[Units Produced]],"")</f>
        <v>1.3071895424836602E-2</v>
      </c>
      <c r="J2888">
        <v>14.39</v>
      </c>
      <c r="K2888" s="4">
        <f>IFERROR(Table2[[#This Row],[Units Produced]]/Table2[[#This Row],[Production Time Hours]],"")</f>
        <v>10.632383599722029</v>
      </c>
      <c r="L2888">
        <v>19.27</v>
      </c>
      <c r="M2888">
        <v>24.99</v>
      </c>
      <c r="N2888">
        <v>185</v>
      </c>
      <c r="O2888">
        <v>2</v>
      </c>
      <c r="P2888">
        <v>0.97</v>
      </c>
      <c r="Q2888">
        <v>2.94</v>
      </c>
      <c r="R2888">
        <v>1.51</v>
      </c>
      <c r="S2888">
        <v>1.9E-2</v>
      </c>
      <c r="T2888">
        <v>1.5</v>
      </c>
      <c r="U2888">
        <v>2</v>
      </c>
      <c r="V2888">
        <v>24.7</v>
      </c>
      <c r="W2888">
        <v>58.3</v>
      </c>
    </row>
    <row r="2889" spans="1:23" ht="16.5" x14ac:dyDescent="0.3">
      <c r="A2889" s="3">
        <v>2888</v>
      </c>
      <c r="B2889" s="1">
        <v>46718</v>
      </c>
      <c r="C2889" s="1" t="s">
        <v>66</v>
      </c>
      <c r="D2889" t="s">
        <v>27</v>
      </c>
      <c r="E2889">
        <v>17</v>
      </c>
      <c r="F2889" t="s">
        <v>23</v>
      </c>
      <c r="G2889">
        <v>120</v>
      </c>
      <c r="H2889">
        <v>3</v>
      </c>
      <c r="I2889" s="2">
        <f>IFERROR(Table2[[#This Row],[Defects]]/Table2[[#This Row],[Units Produced]],"")</f>
        <v>2.5000000000000001E-2</v>
      </c>
      <c r="J2889">
        <v>21.09</v>
      </c>
      <c r="K2889" s="4">
        <f>IFERROR(Table2[[#This Row],[Units Produced]]/Table2[[#This Row],[Production Time Hours]],"")</f>
        <v>5.6899004267425317</v>
      </c>
      <c r="L2889">
        <v>48.77</v>
      </c>
      <c r="M2889">
        <v>18.899999999999999</v>
      </c>
      <c r="N2889">
        <v>463.25</v>
      </c>
      <c r="O2889">
        <v>3</v>
      </c>
      <c r="P2889">
        <v>0.39</v>
      </c>
      <c r="Q2889">
        <v>2.4700000000000002</v>
      </c>
      <c r="R2889">
        <v>1.69</v>
      </c>
      <c r="S2889">
        <v>4.5999999999999999E-2</v>
      </c>
      <c r="T2889">
        <v>0.99</v>
      </c>
      <c r="U2889">
        <v>0</v>
      </c>
      <c r="V2889">
        <v>18.3</v>
      </c>
      <c r="W2889">
        <v>57.9</v>
      </c>
    </row>
    <row r="2890" spans="1:23" ht="16.5" x14ac:dyDescent="0.3">
      <c r="A2890" s="3">
        <v>2889</v>
      </c>
      <c r="B2890" s="1">
        <v>46719</v>
      </c>
      <c r="C2890" s="1" t="s">
        <v>66</v>
      </c>
      <c r="D2890" t="s">
        <v>26</v>
      </c>
      <c r="E2890">
        <v>13</v>
      </c>
      <c r="F2890" t="s">
        <v>25</v>
      </c>
      <c r="G2890">
        <v>173</v>
      </c>
      <c r="H2890">
        <v>7</v>
      </c>
      <c r="I2890" s="2">
        <f>IFERROR(Table2[[#This Row],[Defects]]/Table2[[#This Row],[Units Produced]],"")</f>
        <v>4.046242774566474E-2</v>
      </c>
      <c r="J2890">
        <v>8.61</v>
      </c>
      <c r="K2890" s="4">
        <f>IFERROR(Table2[[#This Row],[Units Produced]]/Table2[[#This Row],[Production Time Hours]],"")</f>
        <v>20.092915214866437</v>
      </c>
      <c r="L2890">
        <v>49.63</v>
      </c>
      <c r="M2890">
        <v>27.08</v>
      </c>
      <c r="N2890">
        <v>308.89999999999998</v>
      </c>
      <c r="O2890">
        <v>4</v>
      </c>
      <c r="P2890">
        <v>2.09</v>
      </c>
      <c r="Q2890">
        <v>1.37</v>
      </c>
      <c r="R2890">
        <v>1.1399999999999999</v>
      </c>
      <c r="S2890">
        <v>1.9E-2</v>
      </c>
      <c r="T2890">
        <v>0.32</v>
      </c>
      <c r="U2890">
        <v>1</v>
      </c>
      <c r="V2890">
        <v>21.6</v>
      </c>
      <c r="W2890">
        <v>58.5</v>
      </c>
    </row>
    <row r="2891" spans="1:23" ht="16.5" x14ac:dyDescent="0.3">
      <c r="A2891" s="3">
        <v>2890</v>
      </c>
      <c r="B2891" s="1">
        <v>46720</v>
      </c>
      <c r="C2891" s="1" t="s">
        <v>66</v>
      </c>
      <c r="D2891" t="s">
        <v>26</v>
      </c>
      <c r="E2891">
        <v>13</v>
      </c>
      <c r="F2891" t="s">
        <v>23</v>
      </c>
      <c r="G2891">
        <v>67</v>
      </c>
      <c r="H2891">
        <v>9</v>
      </c>
      <c r="I2891" s="2">
        <f>IFERROR(Table2[[#This Row],[Defects]]/Table2[[#This Row],[Units Produced]],"")</f>
        <v>0.13432835820895522</v>
      </c>
      <c r="J2891">
        <v>5.86</v>
      </c>
      <c r="K2891" s="4">
        <f>IFERROR(Table2[[#This Row],[Units Produced]]/Table2[[#This Row],[Production Time Hours]],"")</f>
        <v>11.433447098976108</v>
      </c>
      <c r="L2891">
        <v>21.06</v>
      </c>
      <c r="M2891">
        <v>22.63</v>
      </c>
      <c r="N2891">
        <v>176.08</v>
      </c>
      <c r="O2891">
        <v>3</v>
      </c>
      <c r="P2891">
        <v>4.4000000000000004</v>
      </c>
      <c r="Q2891">
        <v>2.0699999999999998</v>
      </c>
      <c r="R2891">
        <v>1.98</v>
      </c>
      <c r="S2891">
        <v>4.5999999999999999E-2</v>
      </c>
      <c r="T2891">
        <v>0.01</v>
      </c>
      <c r="U2891">
        <v>0</v>
      </c>
      <c r="V2891">
        <v>18.100000000000001</v>
      </c>
      <c r="W2891">
        <v>44.5</v>
      </c>
    </row>
    <row r="2892" spans="1:23" ht="16.5" x14ac:dyDescent="0.3">
      <c r="A2892" s="3">
        <v>2891</v>
      </c>
      <c r="B2892" s="1">
        <v>46721</v>
      </c>
      <c r="C2892" s="1" t="s">
        <v>66</v>
      </c>
      <c r="D2892" t="s">
        <v>22</v>
      </c>
      <c r="E2892">
        <v>5</v>
      </c>
      <c r="F2892" t="s">
        <v>21</v>
      </c>
      <c r="G2892">
        <v>57</v>
      </c>
      <c r="H2892">
        <v>0</v>
      </c>
      <c r="I2892" s="2">
        <f>IFERROR(Table2[[#This Row],[Defects]]/Table2[[#This Row],[Units Produced]],"")</f>
        <v>0</v>
      </c>
      <c r="J2892">
        <v>12.56</v>
      </c>
      <c r="K2892" s="4">
        <f>IFERROR(Table2[[#This Row],[Units Produced]]/Table2[[#This Row],[Production Time Hours]],"")</f>
        <v>4.5382165605095537</v>
      </c>
      <c r="L2892">
        <v>48.38</v>
      </c>
      <c r="M2892">
        <v>28.13</v>
      </c>
      <c r="N2892">
        <v>131.71</v>
      </c>
      <c r="O2892">
        <v>4</v>
      </c>
      <c r="P2892">
        <v>3.4</v>
      </c>
      <c r="Q2892">
        <v>2.5099999999999998</v>
      </c>
      <c r="R2892">
        <v>2.31</v>
      </c>
      <c r="S2892">
        <v>0.04</v>
      </c>
      <c r="T2892">
        <v>0.71</v>
      </c>
      <c r="U2892">
        <v>2</v>
      </c>
      <c r="V2892">
        <v>20.8</v>
      </c>
      <c r="W2892">
        <v>51.8</v>
      </c>
    </row>
    <row r="2893" spans="1:23" ht="16.5" x14ac:dyDescent="0.3">
      <c r="A2893" s="3">
        <v>2892</v>
      </c>
      <c r="B2893" s="1">
        <v>46722</v>
      </c>
      <c r="C2893" s="1" t="s">
        <v>67</v>
      </c>
      <c r="D2893" t="s">
        <v>27</v>
      </c>
      <c r="E2893">
        <v>17</v>
      </c>
      <c r="F2893" t="s">
        <v>23</v>
      </c>
      <c r="G2893">
        <v>164</v>
      </c>
      <c r="H2893">
        <v>2</v>
      </c>
      <c r="I2893" s="2">
        <f>IFERROR(Table2[[#This Row],[Defects]]/Table2[[#This Row],[Units Produced]],"")</f>
        <v>1.2195121951219513E-2</v>
      </c>
      <c r="J2893">
        <v>18.309999999999999</v>
      </c>
      <c r="K2893" s="4">
        <f>IFERROR(Table2[[#This Row],[Units Produced]]/Table2[[#This Row],[Production Time Hours]],"")</f>
        <v>8.9568541780447841</v>
      </c>
      <c r="L2893">
        <v>46.8</v>
      </c>
      <c r="M2893">
        <v>27.02</v>
      </c>
      <c r="N2893">
        <v>266.75</v>
      </c>
      <c r="O2893">
        <v>1</v>
      </c>
      <c r="P2893">
        <v>1.17</v>
      </c>
      <c r="Q2893">
        <v>1.93</v>
      </c>
      <c r="R2893">
        <v>1.93</v>
      </c>
      <c r="S2893">
        <v>3.1E-2</v>
      </c>
      <c r="T2893">
        <v>0.66</v>
      </c>
      <c r="U2893">
        <v>1</v>
      </c>
      <c r="V2893">
        <v>22.5</v>
      </c>
      <c r="W2893">
        <v>39.6</v>
      </c>
    </row>
    <row r="2894" spans="1:23" ht="16.5" x14ac:dyDescent="0.3">
      <c r="A2894" s="3">
        <v>2893</v>
      </c>
      <c r="B2894" s="1">
        <v>46723</v>
      </c>
      <c r="C2894" s="1" t="s">
        <v>67</v>
      </c>
      <c r="D2894" t="s">
        <v>20</v>
      </c>
      <c r="E2894">
        <v>2</v>
      </c>
      <c r="F2894" t="s">
        <v>25</v>
      </c>
      <c r="G2894">
        <v>81</v>
      </c>
      <c r="H2894">
        <v>6</v>
      </c>
      <c r="I2894" s="2">
        <f>IFERROR(Table2[[#This Row],[Defects]]/Table2[[#This Row],[Units Produced]],"")</f>
        <v>7.407407407407407E-2</v>
      </c>
      <c r="J2894">
        <v>1.81</v>
      </c>
      <c r="K2894" s="4">
        <f>IFERROR(Table2[[#This Row],[Units Produced]]/Table2[[#This Row],[Production Time Hours]],"")</f>
        <v>44.751381215469614</v>
      </c>
      <c r="L2894">
        <v>47.96</v>
      </c>
      <c r="M2894">
        <v>24.98</v>
      </c>
      <c r="N2894">
        <v>154.5</v>
      </c>
      <c r="O2894">
        <v>3</v>
      </c>
      <c r="P2894">
        <v>2.5</v>
      </c>
      <c r="Q2894">
        <v>1.95</v>
      </c>
      <c r="R2894">
        <v>1.44</v>
      </c>
      <c r="S2894">
        <v>2.5000000000000001E-2</v>
      </c>
      <c r="T2894">
        <v>0.76</v>
      </c>
      <c r="U2894">
        <v>1</v>
      </c>
      <c r="V2894">
        <v>23.7</v>
      </c>
      <c r="W2894">
        <v>49.5</v>
      </c>
    </row>
    <row r="2895" spans="1:23" ht="16.5" x14ac:dyDescent="0.3">
      <c r="A2895" s="3">
        <v>2894</v>
      </c>
      <c r="B2895" s="1">
        <v>46724</v>
      </c>
      <c r="C2895" s="1" t="s">
        <v>67</v>
      </c>
      <c r="D2895" t="s">
        <v>26</v>
      </c>
      <c r="E2895">
        <v>16</v>
      </c>
      <c r="F2895" t="s">
        <v>21</v>
      </c>
      <c r="G2895">
        <v>181</v>
      </c>
      <c r="H2895">
        <v>8</v>
      </c>
      <c r="I2895" s="2">
        <f>IFERROR(Table2[[#This Row],[Defects]]/Table2[[#This Row],[Units Produced]],"")</f>
        <v>4.4198895027624308E-2</v>
      </c>
      <c r="J2895">
        <v>21.16</v>
      </c>
      <c r="K2895" s="4">
        <f>IFERROR(Table2[[#This Row],[Units Produced]]/Table2[[#This Row],[Production Time Hours]],"")</f>
        <v>8.5538752362948962</v>
      </c>
      <c r="L2895">
        <v>39.46</v>
      </c>
      <c r="M2895">
        <v>16.73</v>
      </c>
      <c r="N2895">
        <v>241.94</v>
      </c>
      <c r="O2895">
        <v>1</v>
      </c>
      <c r="P2895">
        <v>1.0900000000000001</v>
      </c>
      <c r="Q2895">
        <v>0.6</v>
      </c>
      <c r="R2895">
        <v>2.17</v>
      </c>
      <c r="S2895">
        <v>1.7999999999999999E-2</v>
      </c>
      <c r="U2895">
        <v>1</v>
      </c>
      <c r="V2895">
        <v>22.6</v>
      </c>
      <c r="W2895">
        <v>35.200000000000003</v>
      </c>
    </row>
    <row r="2896" spans="1:23" ht="16.5" x14ac:dyDescent="0.3">
      <c r="A2896" s="3">
        <v>2895</v>
      </c>
      <c r="B2896" s="1">
        <v>46725</v>
      </c>
      <c r="C2896" s="1" t="s">
        <v>67</v>
      </c>
      <c r="D2896" t="s">
        <v>26</v>
      </c>
      <c r="E2896">
        <v>14</v>
      </c>
      <c r="F2896" t="s">
        <v>21</v>
      </c>
      <c r="G2896">
        <v>134</v>
      </c>
      <c r="H2896">
        <v>4</v>
      </c>
      <c r="I2896" s="2">
        <f>IFERROR(Table2[[#This Row],[Defects]]/Table2[[#This Row],[Units Produced]],"")</f>
        <v>2.9850746268656716E-2</v>
      </c>
      <c r="J2896">
        <v>23.79</v>
      </c>
      <c r="K2896" s="4">
        <f>IFERROR(Table2[[#This Row],[Units Produced]]/Table2[[#This Row],[Production Time Hours]],"")</f>
        <v>5.6326187473728462</v>
      </c>
      <c r="L2896">
        <v>29.55</v>
      </c>
      <c r="M2896">
        <v>24.04</v>
      </c>
      <c r="N2896">
        <v>154.06</v>
      </c>
      <c r="O2896">
        <v>3</v>
      </c>
      <c r="P2896">
        <v>0.69</v>
      </c>
      <c r="Q2896">
        <v>0.33</v>
      </c>
      <c r="R2896">
        <v>1.5</v>
      </c>
      <c r="S2896">
        <v>3.5999999999999997E-2</v>
      </c>
      <c r="T2896">
        <v>1.84</v>
      </c>
      <c r="U2896">
        <v>2</v>
      </c>
      <c r="V2896">
        <v>24.2</v>
      </c>
      <c r="W2896">
        <v>42.4</v>
      </c>
    </row>
    <row r="2897" spans="1:23" ht="16.5" x14ac:dyDescent="0.3">
      <c r="A2897" s="3">
        <v>2896</v>
      </c>
      <c r="B2897" s="1">
        <v>46726</v>
      </c>
      <c r="C2897" s="1" t="s">
        <v>67</v>
      </c>
      <c r="D2897" t="s">
        <v>24</v>
      </c>
      <c r="E2897">
        <v>9</v>
      </c>
      <c r="F2897" t="s">
        <v>21</v>
      </c>
      <c r="G2897">
        <v>137</v>
      </c>
      <c r="H2897">
        <v>4</v>
      </c>
      <c r="I2897" s="2">
        <f>IFERROR(Table2[[#This Row],[Defects]]/Table2[[#This Row],[Units Produced]],"")</f>
        <v>2.9197080291970802E-2</v>
      </c>
      <c r="J2897">
        <v>11.27</v>
      </c>
      <c r="K2897" s="4">
        <f>IFERROR(Table2[[#This Row],[Units Produced]]/Table2[[#This Row],[Production Time Hours]],"")</f>
        <v>12.156166814551908</v>
      </c>
      <c r="L2897">
        <v>26.46</v>
      </c>
      <c r="M2897">
        <v>24.25</v>
      </c>
      <c r="N2897">
        <v>316.81</v>
      </c>
      <c r="O2897">
        <v>3</v>
      </c>
      <c r="P2897">
        <v>3.9</v>
      </c>
      <c r="Q2897">
        <v>2.2000000000000002</v>
      </c>
      <c r="R2897">
        <v>1.38</v>
      </c>
      <c r="S2897">
        <v>4.9000000000000002E-2</v>
      </c>
      <c r="T2897">
        <v>0.81</v>
      </c>
      <c r="U2897">
        <v>2</v>
      </c>
      <c r="V2897">
        <v>19.8</v>
      </c>
      <c r="W2897">
        <v>41.2</v>
      </c>
    </row>
    <row r="2898" spans="1:23" ht="16.5" x14ac:dyDescent="0.3">
      <c r="A2898" s="3">
        <v>2897</v>
      </c>
      <c r="B2898" s="1">
        <v>46727</v>
      </c>
      <c r="C2898" s="1" t="s">
        <v>67</v>
      </c>
      <c r="D2898" t="s">
        <v>22</v>
      </c>
      <c r="E2898">
        <v>8</v>
      </c>
      <c r="F2898" t="s">
        <v>25</v>
      </c>
      <c r="G2898">
        <v>55</v>
      </c>
      <c r="H2898">
        <v>9</v>
      </c>
      <c r="I2898" s="2">
        <f>IFERROR(Table2[[#This Row],[Defects]]/Table2[[#This Row],[Units Produced]],"")</f>
        <v>0.16363636363636364</v>
      </c>
      <c r="J2898">
        <v>20.420000000000002</v>
      </c>
      <c r="K2898" s="4">
        <f>IFERROR(Table2[[#This Row],[Units Produced]]/Table2[[#This Row],[Production Time Hours]],"")</f>
        <v>2.693437806072478</v>
      </c>
      <c r="L2898">
        <v>11.14</v>
      </c>
      <c r="M2898">
        <v>27.24</v>
      </c>
      <c r="N2898">
        <v>126.02</v>
      </c>
      <c r="O2898">
        <v>1</v>
      </c>
      <c r="P2898">
        <v>2.13</v>
      </c>
      <c r="Q2898">
        <v>1.7</v>
      </c>
      <c r="R2898">
        <v>1.83</v>
      </c>
      <c r="S2898">
        <v>4.4999999999999998E-2</v>
      </c>
      <c r="T2898">
        <v>1.48</v>
      </c>
      <c r="U2898">
        <v>0</v>
      </c>
      <c r="V2898">
        <v>21.5</v>
      </c>
      <c r="W2898">
        <v>44</v>
      </c>
    </row>
    <row r="2899" spans="1:23" ht="16.5" x14ac:dyDescent="0.3">
      <c r="A2899" s="3">
        <v>2898</v>
      </c>
      <c r="B2899" s="1">
        <v>46728</v>
      </c>
      <c r="C2899" s="1" t="s">
        <v>67</v>
      </c>
      <c r="D2899" t="s">
        <v>24</v>
      </c>
      <c r="E2899">
        <v>11</v>
      </c>
      <c r="F2899" t="s">
        <v>25</v>
      </c>
      <c r="G2899">
        <v>134</v>
      </c>
      <c r="H2899">
        <v>4</v>
      </c>
      <c r="I2899" s="2">
        <f>IFERROR(Table2[[#This Row],[Defects]]/Table2[[#This Row],[Units Produced]],"")</f>
        <v>2.9850746268656716E-2</v>
      </c>
      <c r="J2899">
        <v>10.62</v>
      </c>
      <c r="K2899" s="4">
        <f>IFERROR(Table2[[#This Row],[Units Produced]]/Table2[[#This Row],[Production Time Hours]],"")</f>
        <v>12.617702448210924</v>
      </c>
      <c r="L2899">
        <v>18.57</v>
      </c>
      <c r="M2899">
        <v>17.760000000000002</v>
      </c>
      <c r="N2899">
        <v>124.46</v>
      </c>
      <c r="O2899">
        <v>4</v>
      </c>
      <c r="P2899">
        <v>0.28000000000000003</v>
      </c>
      <c r="Q2899">
        <v>2.2000000000000002</v>
      </c>
      <c r="R2899">
        <v>0.96</v>
      </c>
      <c r="S2899">
        <v>2.1999999999999999E-2</v>
      </c>
      <c r="T2899">
        <v>0.4</v>
      </c>
      <c r="U2899">
        <v>2</v>
      </c>
      <c r="V2899">
        <v>21.1</v>
      </c>
      <c r="W2899">
        <v>59.9</v>
      </c>
    </row>
    <row r="2900" spans="1:23" ht="16.5" x14ac:dyDescent="0.3">
      <c r="A2900" s="3">
        <v>2899</v>
      </c>
      <c r="B2900" s="1">
        <v>46729</v>
      </c>
      <c r="C2900" s="1" t="s">
        <v>67</v>
      </c>
      <c r="D2900" t="s">
        <v>27</v>
      </c>
      <c r="E2900">
        <v>20</v>
      </c>
      <c r="F2900" t="s">
        <v>23</v>
      </c>
      <c r="G2900">
        <v>157</v>
      </c>
      <c r="H2900">
        <v>8</v>
      </c>
      <c r="I2900" s="2">
        <f>IFERROR(Table2[[#This Row],[Defects]]/Table2[[#This Row],[Units Produced]],"")</f>
        <v>5.0955414012738856E-2</v>
      </c>
      <c r="J2900">
        <v>3.42</v>
      </c>
      <c r="K2900" s="4">
        <f>IFERROR(Table2[[#This Row],[Units Produced]]/Table2[[#This Row],[Production Time Hours]],"")</f>
        <v>45.906432748538016</v>
      </c>
      <c r="L2900">
        <v>39.57</v>
      </c>
      <c r="M2900">
        <v>24.15</v>
      </c>
      <c r="N2900">
        <v>426.59</v>
      </c>
      <c r="O2900">
        <v>3</v>
      </c>
      <c r="P2900">
        <v>4.09</v>
      </c>
      <c r="Q2900">
        <v>1.75</v>
      </c>
      <c r="R2900">
        <v>1.45</v>
      </c>
      <c r="S2900">
        <v>4.9000000000000002E-2</v>
      </c>
      <c r="T2900">
        <v>0.04</v>
      </c>
      <c r="U2900">
        <v>2</v>
      </c>
      <c r="V2900">
        <v>20.399999999999999</v>
      </c>
      <c r="W2900">
        <v>44.1</v>
      </c>
    </row>
    <row r="2901" spans="1:23" ht="16.5" x14ac:dyDescent="0.3">
      <c r="A2901" s="3">
        <v>2900</v>
      </c>
      <c r="B2901" s="1">
        <v>46730</v>
      </c>
      <c r="C2901" s="1" t="s">
        <v>67</v>
      </c>
      <c r="D2901" t="s">
        <v>22</v>
      </c>
      <c r="E2901">
        <v>5</v>
      </c>
      <c r="F2901" t="s">
        <v>25</v>
      </c>
      <c r="G2901">
        <v>172</v>
      </c>
      <c r="H2901">
        <v>9</v>
      </c>
      <c r="I2901" s="2">
        <f>IFERROR(Table2[[#This Row],[Defects]]/Table2[[#This Row],[Units Produced]],"")</f>
        <v>5.232558139534884E-2</v>
      </c>
      <c r="J2901">
        <v>12.55</v>
      </c>
      <c r="K2901" s="4">
        <f>IFERROR(Table2[[#This Row],[Units Produced]]/Table2[[#This Row],[Production Time Hours]],"")</f>
        <v>13.705179282868524</v>
      </c>
      <c r="L2901">
        <v>14.54</v>
      </c>
      <c r="M2901">
        <v>27.42</v>
      </c>
      <c r="N2901">
        <v>133.44</v>
      </c>
      <c r="O2901">
        <v>2</v>
      </c>
      <c r="P2901">
        <v>4.68</v>
      </c>
      <c r="Q2901">
        <v>0.04</v>
      </c>
      <c r="R2901">
        <v>0.57999999999999996</v>
      </c>
      <c r="S2901">
        <v>4.2000000000000003E-2</v>
      </c>
      <c r="T2901">
        <v>1.46</v>
      </c>
      <c r="U2901">
        <v>1</v>
      </c>
      <c r="V2901">
        <v>18.3</v>
      </c>
      <c r="W2901">
        <v>34.6</v>
      </c>
    </row>
    <row r="2902" spans="1:23" ht="16.5" x14ac:dyDescent="0.3">
      <c r="A2902" s="3">
        <v>2901</v>
      </c>
      <c r="B2902" s="1">
        <v>46731</v>
      </c>
      <c r="C2902" s="1" t="s">
        <v>67</v>
      </c>
      <c r="D2902" t="s">
        <v>20</v>
      </c>
      <c r="E2902">
        <v>4</v>
      </c>
      <c r="F2902" t="s">
        <v>23</v>
      </c>
      <c r="G2902">
        <v>107</v>
      </c>
      <c r="H2902">
        <v>5</v>
      </c>
      <c r="I2902" s="2">
        <f>IFERROR(Table2[[#This Row],[Defects]]/Table2[[#This Row],[Units Produced]],"")</f>
        <v>4.6728971962616821E-2</v>
      </c>
      <c r="J2902">
        <v>5.08</v>
      </c>
      <c r="K2902" s="4">
        <f>IFERROR(Table2[[#This Row],[Units Produced]]/Table2[[#This Row],[Production Time Hours]],"")</f>
        <v>21.062992125984252</v>
      </c>
      <c r="L2902">
        <v>10.52</v>
      </c>
      <c r="M2902">
        <v>15.27</v>
      </c>
      <c r="N2902">
        <v>487.63</v>
      </c>
      <c r="O2902">
        <v>2</v>
      </c>
      <c r="P2902">
        <v>1.71</v>
      </c>
      <c r="Q2902">
        <v>2.92</v>
      </c>
      <c r="R2902">
        <v>2.4700000000000002</v>
      </c>
      <c r="S2902">
        <v>3.6999999999999998E-2</v>
      </c>
      <c r="T2902">
        <v>1.8</v>
      </c>
      <c r="U2902">
        <v>1</v>
      </c>
      <c r="V2902">
        <v>19.3</v>
      </c>
      <c r="W2902">
        <v>54.7</v>
      </c>
    </row>
    <row r="2903" spans="1:23" ht="16.5" x14ac:dyDescent="0.3">
      <c r="A2903" s="3">
        <v>2902</v>
      </c>
      <c r="B2903" s="1">
        <v>46732</v>
      </c>
      <c r="C2903" s="1" t="s">
        <v>67</v>
      </c>
      <c r="D2903" t="s">
        <v>27</v>
      </c>
      <c r="E2903">
        <v>17</v>
      </c>
      <c r="F2903" t="s">
        <v>21</v>
      </c>
      <c r="G2903">
        <v>83</v>
      </c>
      <c r="H2903">
        <v>8</v>
      </c>
      <c r="I2903" s="2">
        <f>IFERROR(Table2[[#This Row],[Defects]]/Table2[[#This Row],[Units Produced]],"")</f>
        <v>9.6385542168674704E-2</v>
      </c>
      <c r="J2903">
        <v>5.4</v>
      </c>
      <c r="K2903" s="4">
        <f>IFERROR(Table2[[#This Row],[Units Produced]]/Table2[[#This Row],[Production Time Hours]],"")</f>
        <v>15.37037037037037</v>
      </c>
      <c r="L2903">
        <v>41.65</v>
      </c>
      <c r="M2903">
        <v>24.19</v>
      </c>
      <c r="N2903">
        <v>331.16</v>
      </c>
      <c r="O2903">
        <v>4</v>
      </c>
      <c r="P2903">
        <v>2.48</v>
      </c>
      <c r="Q2903">
        <v>0.37</v>
      </c>
      <c r="R2903">
        <v>2.42</v>
      </c>
      <c r="S2903">
        <v>1.4E-2</v>
      </c>
      <c r="T2903">
        <v>1.1299999999999999</v>
      </c>
      <c r="U2903">
        <v>2</v>
      </c>
      <c r="V2903">
        <v>19.3</v>
      </c>
      <c r="W2903">
        <v>43</v>
      </c>
    </row>
    <row r="2904" spans="1:23" ht="16.5" x14ac:dyDescent="0.3">
      <c r="A2904" s="3">
        <v>2903</v>
      </c>
      <c r="B2904" s="1">
        <v>46733</v>
      </c>
      <c r="C2904" s="1" t="s">
        <v>67</v>
      </c>
      <c r="D2904" t="s">
        <v>22</v>
      </c>
      <c r="E2904">
        <v>6</v>
      </c>
      <c r="F2904" t="s">
        <v>25</v>
      </c>
      <c r="G2904">
        <v>68</v>
      </c>
      <c r="H2904">
        <v>0</v>
      </c>
      <c r="I2904" s="2">
        <f>IFERROR(Table2[[#This Row],[Defects]]/Table2[[#This Row],[Units Produced]],"")</f>
        <v>0</v>
      </c>
      <c r="J2904">
        <v>19.29</v>
      </c>
      <c r="K2904" s="4">
        <f>IFERROR(Table2[[#This Row],[Units Produced]]/Table2[[#This Row],[Production Time Hours]],"")</f>
        <v>3.5251425609123901</v>
      </c>
      <c r="L2904">
        <v>25.68</v>
      </c>
      <c r="M2904">
        <v>27.22</v>
      </c>
      <c r="N2904">
        <v>217.64</v>
      </c>
      <c r="O2904">
        <v>3</v>
      </c>
      <c r="P2904">
        <v>3.79</v>
      </c>
      <c r="R2904">
        <v>2.4700000000000002</v>
      </c>
      <c r="S2904">
        <v>4.2000000000000003E-2</v>
      </c>
      <c r="U2904">
        <v>0</v>
      </c>
      <c r="V2904">
        <v>20</v>
      </c>
      <c r="W2904">
        <v>57.7</v>
      </c>
    </row>
    <row r="2905" spans="1:23" ht="16.5" x14ac:dyDescent="0.3">
      <c r="A2905" s="3">
        <v>2904</v>
      </c>
      <c r="B2905" s="1">
        <v>46734</v>
      </c>
      <c r="C2905" s="1" t="s">
        <v>67</v>
      </c>
      <c r="D2905" t="s">
        <v>22</v>
      </c>
      <c r="E2905">
        <v>6</v>
      </c>
      <c r="F2905" t="s">
        <v>23</v>
      </c>
      <c r="G2905">
        <v>179</v>
      </c>
      <c r="H2905">
        <v>0</v>
      </c>
      <c r="I2905" s="2">
        <f>IFERROR(Table2[[#This Row],[Defects]]/Table2[[#This Row],[Units Produced]],"")</f>
        <v>0</v>
      </c>
      <c r="J2905">
        <v>3.37</v>
      </c>
      <c r="K2905" s="4">
        <f>IFERROR(Table2[[#This Row],[Units Produced]]/Table2[[#This Row],[Production Time Hours]],"")</f>
        <v>53.115727002967354</v>
      </c>
      <c r="L2905">
        <v>25.82</v>
      </c>
      <c r="M2905">
        <v>21.76</v>
      </c>
      <c r="N2905">
        <v>208.83</v>
      </c>
      <c r="O2905">
        <v>1</v>
      </c>
      <c r="P2905">
        <v>0.18</v>
      </c>
      <c r="Q2905">
        <v>1.84</v>
      </c>
      <c r="R2905">
        <v>2.2599999999999998</v>
      </c>
      <c r="S2905">
        <v>1.4E-2</v>
      </c>
      <c r="T2905">
        <v>1.39</v>
      </c>
      <c r="U2905">
        <v>1</v>
      </c>
      <c r="V2905">
        <v>21.2</v>
      </c>
      <c r="W2905">
        <v>50.1</v>
      </c>
    </row>
    <row r="2906" spans="1:23" ht="16.5" x14ac:dyDescent="0.3">
      <c r="A2906" s="3">
        <v>2905</v>
      </c>
      <c r="B2906" s="1">
        <v>46735</v>
      </c>
      <c r="C2906" s="1" t="s">
        <v>67</v>
      </c>
      <c r="D2906" t="s">
        <v>24</v>
      </c>
      <c r="E2906">
        <v>9</v>
      </c>
      <c r="F2906" t="s">
        <v>21</v>
      </c>
      <c r="G2906">
        <v>104</v>
      </c>
      <c r="H2906">
        <v>3</v>
      </c>
      <c r="I2906" s="2">
        <f>IFERROR(Table2[[#This Row],[Defects]]/Table2[[#This Row],[Units Produced]],"")</f>
        <v>2.8846153846153848E-2</v>
      </c>
      <c r="J2906">
        <v>7.76</v>
      </c>
      <c r="K2906" s="4">
        <f>IFERROR(Table2[[#This Row],[Units Produced]]/Table2[[#This Row],[Production Time Hours]],"")</f>
        <v>13.402061855670103</v>
      </c>
      <c r="L2906">
        <v>20.87</v>
      </c>
      <c r="M2906">
        <v>17.87</v>
      </c>
      <c r="N2906">
        <v>365.94</v>
      </c>
      <c r="O2906">
        <v>2</v>
      </c>
      <c r="P2906">
        <v>4.58</v>
      </c>
      <c r="Q2906">
        <v>0.74</v>
      </c>
      <c r="R2906">
        <v>2.2999999999999998</v>
      </c>
      <c r="S2906">
        <v>0.03</v>
      </c>
      <c r="T2906">
        <v>1.89</v>
      </c>
      <c r="U2906">
        <v>2</v>
      </c>
      <c r="V2906">
        <v>19.899999999999999</v>
      </c>
      <c r="W2906">
        <v>50.4</v>
      </c>
    </row>
    <row r="2907" spans="1:23" ht="16.5" x14ac:dyDescent="0.3">
      <c r="A2907" s="3">
        <v>2906</v>
      </c>
      <c r="B2907" s="1">
        <v>46736</v>
      </c>
      <c r="C2907" s="1" t="s">
        <v>67</v>
      </c>
      <c r="D2907" t="s">
        <v>20</v>
      </c>
      <c r="E2907">
        <v>1</v>
      </c>
      <c r="F2907" t="s">
        <v>23</v>
      </c>
      <c r="G2907">
        <v>118</v>
      </c>
      <c r="H2907">
        <v>6</v>
      </c>
      <c r="I2907" s="2">
        <f>IFERROR(Table2[[#This Row],[Defects]]/Table2[[#This Row],[Units Produced]],"")</f>
        <v>5.0847457627118647E-2</v>
      </c>
      <c r="J2907">
        <v>9.33</v>
      </c>
      <c r="K2907" s="4">
        <f>IFERROR(Table2[[#This Row],[Units Produced]]/Table2[[#This Row],[Production Time Hours]],"")</f>
        <v>12.647374062165058</v>
      </c>
      <c r="L2907">
        <v>43.6</v>
      </c>
      <c r="M2907">
        <v>26.76</v>
      </c>
      <c r="N2907">
        <v>445.17</v>
      </c>
      <c r="O2907">
        <v>3</v>
      </c>
      <c r="Q2907">
        <v>2.48</v>
      </c>
      <c r="R2907">
        <v>0.67</v>
      </c>
      <c r="S2907">
        <v>4.1000000000000002E-2</v>
      </c>
      <c r="T2907">
        <v>1.93</v>
      </c>
      <c r="U2907">
        <v>2</v>
      </c>
      <c r="V2907">
        <v>21.9</v>
      </c>
      <c r="W2907">
        <v>50.7</v>
      </c>
    </row>
    <row r="2908" spans="1:23" ht="16.5" x14ac:dyDescent="0.3">
      <c r="A2908" s="3">
        <v>2907</v>
      </c>
      <c r="B2908" s="1">
        <v>46737</v>
      </c>
      <c r="C2908" s="1" t="s">
        <v>67</v>
      </c>
      <c r="D2908" t="s">
        <v>20</v>
      </c>
      <c r="E2908">
        <v>3</v>
      </c>
      <c r="F2908" t="s">
        <v>25</v>
      </c>
      <c r="G2908">
        <v>85</v>
      </c>
      <c r="I2908" s="2">
        <f>IFERROR(Table2[[#This Row],[Defects]]/Table2[[#This Row],[Units Produced]],"")</f>
        <v>0</v>
      </c>
      <c r="J2908">
        <v>21.91</v>
      </c>
      <c r="K2908" s="4">
        <f>IFERROR(Table2[[#This Row],[Units Produced]]/Table2[[#This Row],[Production Time Hours]],"")</f>
        <v>3.8795070743952533</v>
      </c>
      <c r="L2908">
        <v>42.69</v>
      </c>
      <c r="M2908">
        <v>16.350000000000001</v>
      </c>
      <c r="N2908">
        <v>308.54000000000002</v>
      </c>
      <c r="O2908">
        <v>3</v>
      </c>
      <c r="P2908">
        <v>2.5299999999999998</v>
      </c>
      <c r="Q2908">
        <v>0.79</v>
      </c>
      <c r="R2908">
        <v>0.93</v>
      </c>
      <c r="S2908">
        <v>1.4999999999999999E-2</v>
      </c>
      <c r="T2908">
        <v>1.04</v>
      </c>
      <c r="U2908">
        <v>2</v>
      </c>
      <c r="V2908">
        <v>20</v>
      </c>
      <c r="W2908">
        <v>35.200000000000003</v>
      </c>
    </row>
    <row r="2909" spans="1:23" ht="16.5" x14ac:dyDescent="0.3">
      <c r="A2909" s="3">
        <v>2908</v>
      </c>
      <c r="B2909" s="1">
        <v>46738</v>
      </c>
      <c r="C2909" s="1" t="s">
        <v>67</v>
      </c>
      <c r="D2909" t="s">
        <v>27</v>
      </c>
      <c r="E2909">
        <v>20</v>
      </c>
      <c r="F2909" t="s">
        <v>23</v>
      </c>
      <c r="G2909">
        <v>61</v>
      </c>
      <c r="I2909" s="2">
        <f>IFERROR(Table2[[#This Row],[Defects]]/Table2[[#This Row],[Units Produced]],"")</f>
        <v>0</v>
      </c>
      <c r="J2909">
        <v>15.03</v>
      </c>
      <c r="K2909" s="4">
        <f>IFERROR(Table2[[#This Row],[Units Produced]]/Table2[[#This Row],[Production Time Hours]],"")</f>
        <v>4.0585495675316032</v>
      </c>
      <c r="L2909">
        <v>30.22</v>
      </c>
      <c r="M2909">
        <v>23</v>
      </c>
      <c r="N2909">
        <v>406</v>
      </c>
      <c r="O2909">
        <v>3</v>
      </c>
      <c r="P2909">
        <v>2.67</v>
      </c>
      <c r="Q2909">
        <v>0.21</v>
      </c>
      <c r="R2909">
        <v>1.84</v>
      </c>
      <c r="S2909">
        <v>4.5999999999999999E-2</v>
      </c>
      <c r="T2909">
        <v>1.7</v>
      </c>
      <c r="U2909">
        <v>2</v>
      </c>
      <c r="V2909">
        <v>22.2</v>
      </c>
      <c r="W2909">
        <v>49.4</v>
      </c>
    </row>
    <row r="2910" spans="1:23" ht="16.5" x14ac:dyDescent="0.3">
      <c r="A2910" s="3">
        <v>2909</v>
      </c>
      <c r="B2910" s="1">
        <v>46739</v>
      </c>
      <c r="C2910" s="1" t="s">
        <v>67</v>
      </c>
      <c r="D2910" t="s">
        <v>26</v>
      </c>
      <c r="E2910">
        <v>13</v>
      </c>
      <c r="F2910" t="s">
        <v>23</v>
      </c>
      <c r="G2910">
        <v>135</v>
      </c>
      <c r="H2910">
        <v>5</v>
      </c>
      <c r="I2910" s="2">
        <f>IFERROR(Table2[[#This Row],[Defects]]/Table2[[#This Row],[Units Produced]],"")</f>
        <v>3.7037037037037035E-2</v>
      </c>
      <c r="J2910">
        <v>2.2999999999999998</v>
      </c>
      <c r="K2910" s="4">
        <f>IFERROR(Table2[[#This Row],[Units Produced]]/Table2[[#This Row],[Production Time Hours]],"")</f>
        <v>58.695652173913047</v>
      </c>
      <c r="L2910">
        <v>33.51</v>
      </c>
      <c r="M2910">
        <v>15.09</v>
      </c>
      <c r="N2910">
        <v>474.3</v>
      </c>
      <c r="O2910">
        <v>3</v>
      </c>
      <c r="P2910">
        <v>2.59</v>
      </c>
      <c r="Q2910">
        <v>2.08</v>
      </c>
      <c r="R2910">
        <v>0.9</v>
      </c>
      <c r="S2910">
        <v>4.7E-2</v>
      </c>
      <c r="T2910">
        <v>1.51</v>
      </c>
      <c r="U2910">
        <v>2</v>
      </c>
      <c r="V2910">
        <v>19.7</v>
      </c>
      <c r="W2910">
        <v>52.2</v>
      </c>
    </row>
    <row r="2911" spans="1:23" ht="16.5" x14ac:dyDescent="0.3">
      <c r="A2911" s="3">
        <v>2910</v>
      </c>
      <c r="B2911" s="1">
        <v>46740</v>
      </c>
      <c r="C2911" s="1" t="s">
        <v>67</v>
      </c>
      <c r="D2911" t="s">
        <v>24</v>
      </c>
      <c r="E2911">
        <v>11</v>
      </c>
      <c r="F2911" t="s">
        <v>21</v>
      </c>
      <c r="G2911">
        <v>153</v>
      </c>
      <c r="H2911">
        <v>9</v>
      </c>
      <c r="I2911" s="2">
        <f>IFERROR(Table2[[#This Row],[Defects]]/Table2[[#This Row],[Units Produced]],"")</f>
        <v>5.8823529411764705E-2</v>
      </c>
      <c r="J2911">
        <v>7.46</v>
      </c>
      <c r="K2911" s="4">
        <f>IFERROR(Table2[[#This Row],[Units Produced]]/Table2[[#This Row],[Production Time Hours]],"")</f>
        <v>20.509383378016086</v>
      </c>
      <c r="L2911">
        <v>19.829999999999998</v>
      </c>
      <c r="M2911">
        <v>22.07</v>
      </c>
      <c r="N2911">
        <v>342.13</v>
      </c>
      <c r="O2911">
        <v>4</v>
      </c>
      <c r="P2911">
        <v>4.12</v>
      </c>
      <c r="Q2911">
        <v>0.98</v>
      </c>
      <c r="R2911">
        <v>0.6</v>
      </c>
      <c r="S2911">
        <v>3.5000000000000003E-2</v>
      </c>
      <c r="T2911">
        <v>0.73</v>
      </c>
      <c r="U2911">
        <v>0</v>
      </c>
      <c r="V2911">
        <v>22.7</v>
      </c>
      <c r="W2911">
        <v>35.6</v>
      </c>
    </row>
    <row r="2912" spans="1:23" ht="16.5" x14ac:dyDescent="0.3">
      <c r="A2912" s="3">
        <v>2911</v>
      </c>
      <c r="B2912" s="1">
        <v>46741</v>
      </c>
      <c r="C2912" s="1" t="s">
        <v>67</v>
      </c>
      <c r="D2912" t="s">
        <v>24</v>
      </c>
      <c r="E2912">
        <v>9</v>
      </c>
      <c r="F2912" t="s">
        <v>21</v>
      </c>
      <c r="G2912">
        <v>150</v>
      </c>
      <c r="H2912">
        <v>7</v>
      </c>
      <c r="I2912" s="2">
        <f>IFERROR(Table2[[#This Row],[Defects]]/Table2[[#This Row],[Units Produced]],"")</f>
        <v>4.6666666666666669E-2</v>
      </c>
      <c r="J2912">
        <v>2.4700000000000002</v>
      </c>
      <c r="K2912" s="4">
        <f>IFERROR(Table2[[#This Row],[Units Produced]]/Table2[[#This Row],[Production Time Hours]],"")</f>
        <v>60.728744939271252</v>
      </c>
      <c r="L2912">
        <v>15.77</v>
      </c>
      <c r="M2912">
        <v>28.45</v>
      </c>
      <c r="N2912">
        <v>268.60000000000002</v>
      </c>
      <c r="O2912">
        <v>1</v>
      </c>
      <c r="P2912">
        <v>2.62</v>
      </c>
      <c r="Q2912">
        <v>0.49</v>
      </c>
      <c r="R2912">
        <v>1.32</v>
      </c>
      <c r="S2912">
        <v>3.9E-2</v>
      </c>
      <c r="T2912">
        <v>0.81</v>
      </c>
      <c r="U2912">
        <v>0</v>
      </c>
      <c r="V2912">
        <v>23.6</v>
      </c>
      <c r="W2912">
        <v>38.1</v>
      </c>
    </row>
    <row r="2913" spans="1:23" ht="16.5" x14ac:dyDescent="0.3">
      <c r="A2913" s="3">
        <v>2912</v>
      </c>
      <c r="B2913" s="1">
        <v>46742</v>
      </c>
      <c r="C2913" s="1" t="s">
        <v>67</v>
      </c>
      <c r="D2913" t="s">
        <v>26</v>
      </c>
      <c r="E2913">
        <v>15</v>
      </c>
      <c r="F2913" t="s">
        <v>23</v>
      </c>
      <c r="G2913">
        <v>79</v>
      </c>
      <c r="H2913">
        <v>4</v>
      </c>
      <c r="I2913" s="2">
        <f>IFERROR(Table2[[#This Row],[Defects]]/Table2[[#This Row],[Units Produced]],"")</f>
        <v>5.0632911392405063E-2</v>
      </c>
      <c r="J2913">
        <v>17.93</v>
      </c>
      <c r="K2913" s="4">
        <f>IFERROR(Table2[[#This Row],[Units Produced]]/Table2[[#This Row],[Production Time Hours]],"")</f>
        <v>4.4060234244283327</v>
      </c>
      <c r="L2913">
        <v>23.29</v>
      </c>
      <c r="M2913">
        <v>28.95</v>
      </c>
      <c r="N2913">
        <v>144.47999999999999</v>
      </c>
      <c r="O2913">
        <v>1</v>
      </c>
      <c r="P2913">
        <v>3.27</v>
      </c>
      <c r="Q2913">
        <v>0.53</v>
      </c>
      <c r="R2913">
        <v>2.36</v>
      </c>
      <c r="S2913">
        <v>2.7E-2</v>
      </c>
      <c r="T2913">
        <v>0.82</v>
      </c>
      <c r="U2913">
        <v>1</v>
      </c>
      <c r="V2913">
        <v>21.5</v>
      </c>
      <c r="W2913">
        <v>56.7</v>
      </c>
    </row>
    <row r="2914" spans="1:23" ht="16.5" x14ac:dyDescent="0.3">
      <c r="A2914" s="3">
        <v>2913</v>
      </c>
      <c r="B2914" s="1">
        <v>46743</v>
      </c>
      <c r="C2914" s="1" t="s">
        <v>67</v>
      </c>
      <c r="D2914" t="s">
        <v>24</v>
      </c>
      <c r="E2914">
        <v>9</v>
      </c>
      <c r="F2914" t="s">
        <v>25</v>
      </c>
      <c r="G2914">
        <v>96</v>
      </c>
      <c r="H2914">
        <v>9</v>
      </c>
      <c r="I2914" s="2">
        <f>IFERROR(Table2[[#This Row],[Defects]]/Table2[[#This Row],[Units Produced]],"")</f>
        <v>9.375E-2</v>
      </c>
      <c r="J2914">
        <v>5.47</v>
      </c>
      <c r="K2914" s="4">
        <f>IFERROR(Table2[[#This Row],[Units Produced]]/Table2[[#This Row],[Production Time Hours]],"")</f>
        <v>17.550274223034737</v>
      </c>
      <c r="L2914">
        <v>41.06</v>
      </c>
      <c r="M2914">
        <v>17.45</v>
      </c>
      <c r="N2914">
        <v>376.42</v>
      </c>
      <c r="O2914">
        <v>1</v>
      </c>
      <c r="P2914">
        <v>3.25</v>
      </c>
      <c r="Q2914">
        <v>0.05</v>
      </c>
      <c r="R2914">
        <v>2.4900000000000002</v>
      </c>
      <c r="S2914">
        <v>2.4E-2</v>
      </c>
      <c r="T2914">
        <v>0.09</v>
      </c>
      <c r="U2914">
        <v>0</v>
      </c>
      <c r="V2914">
        <v>23.1</v>
      </c>
      <c r="W2914">
        <v>37.700000000000003</v>
      </c>
    </row>
    <row r="2915" spans="1:23" ht="16.5" x14ac:dyDescent="0.3">
      <c r="A2915" s="3">
        <v>2914</v>
      </c>
      <c r="B2915" s="1">
        <v>46744</v>
      </c>
      <c r="C2915" s="1" t="s">
        <v>67</v>
      </c>
      <c r="D2915" t="s">
        <v>26</v>
      </c>
      <c r="E2915">
        <v>13</v>
      </c>
      <c r="F2915" t="s">
        <v>21</v>
      </c>
      <c r="G2915">
        <v>56</v>
      </c>
      <c r="H2915">
        <v>0</v>
      </c>
      <c r="I2915" s="2">
        <f>IFERROR(Table2[[#This Row],[Defects]]/Table2[[#This Row],[Units Produced]],"")</f>
        <v>0</v>
      </c>
      <c r="J2915">
        <v>6.13</v>
      </c>
      <c r="K2915" s="4">
        <f>IFERROR(Table2[[#This Row],[Units Produced]]/Table2[[#This Row],[Production Time Hours]],"")</f>
        <v>9.1353996737357264</v>
      </c>
      <c r="L2915">
        <v>45.71</v>
      </c>
      <c r="M2915">
        <v>24.3</v>
      </c>
      <c r="N2915">
        <v>440.8</v>
      </c>
      <c r="O2915">
        <v>1</v>
      </c>
      <c r="P2915">
        <v>2.65</v>
      </c>
      <c r="Q2915">
        <v>0.91</v>
      </c>
      <c r="R2915">
        <v>1.48</v>
      </c>
      <c r="S2915">
        <v>4.1000000000000002E-2</v>
      </c>
      <c r="U2915">
        <v>1</v>
      </c>
      <c r="V2915">
        <v>23</v>
      </c>
      <c r="W2915">
        <v>31.9</v>
      </c>
    </row>
    <row r="2916" spans="1:23" ht="16.5" x14ac:dyDescent="0.3">
      <c r="A2916" s="3">
        <v>2915</v>
      </c>
      <c r="B2916" s="1">
        <v>46745</v>
      </c>
      <c r="C2916" s="1" t="s">
        <v>67</v>
      </c>
      <c r="D2916" t="s">
        <v>27</v>
      </c>
      <c r="E2916">
        <v>18</v>
      </c>
      <c r="F2916" t="s">
        <v>25</v>
      </c>
      <c r="G2916">
        <v>71</v>
      </c>
      <c r="H2916">
        <v>2</v>
      </c>
      <c r="I2916" s="2">
        <f>IFERROR(Table2[[#This Row],[Defects]]/Table2[[#This Row],[Units Produced]],"")</f>
        <v>2.8169014084507043E-2</v>
      </c>
      <c r="J2916">
        <v>3.78</v>
      </c>
      <c r="K2916" s="4">
        <f>IFERROR(Table2[[#This Row],[Units Produced]]/Table2[[#This Row],[Production Time Hours]],"")</f>
        <v>18.783068783068785</v>
      </c>
      <c r="L2916">
        <v>26.68</v>
      </c>
      <c r="M2916">
        <v>15.83</v>
      </c>
      <c r="N2916">
        <v>107.02</v>
      </c>
      <c r="O2916">
        <v>4</v>
      </c>
      <c r="Q2916">
        <v>0.83</v>
      </c>
      <c r="R2916">
        <v>1.72</v>
      </c>
      <c r="S2916">
        <v>1.6E-2</v>
      </c>
      <c r="T2916">
        <v>1.1200000000000001</v>
      </c>
      <c r="U2916">
        <v>1</v>
      </c>
      <c r="V2916">
        <v>21.3</v>
      </c>
      <c r="W2916">
        <v>33</v>
      </c>
    </row>
    <row r="2917" spans="1:23" ht="16.5" x14ac:dyDescent="0.3">
      <c r="A2917" s="3">
        <v>2916</v>
      </c>
      <c r="B2917" s="1">
        <v>46746</v>
      </c>
      <c r="C2917" s="1" t="s">
        <v>67</v>
      </c>
      <c r="D2917" t="s">
        <v>22</v>
      </c>
      <c r="E2917">
        <v>6</v>
      </c>
      <c r="F2917" t="s">
        <v>23</v>
      </c>
      <c r="G2917">
        <v>170</v>
      </c>
      <c r="H2917">
        <v>2</v>
      </c>
      <c r="I2917" s="2">
        <f>IFERROR(Table2[[#This Row],[Defects]]/Table2[[#This Row],[Units Produced]],"")</f>
        <v>1.1764705882352941E-2</v>
      </c>
      <c r="J2917">
        <v>16.84</v>
      </c>
      <c r="K2917" s="4">
        <f>IFERROR(Table2[[#This Row],[Units Produced]]/Table2[[#This Row],[Production Time Hours]],"")</f>
        <v>10.095011876484561</v>
      </c>
      <c r="L2917">
        <v>45.89</v>
      </c>
      <c r="M2917">
        <v>25.21</v>
      </c>
      <c r="N2917">
        <v>358.7</v>
      </c>
      <c r="O2917">
        <v>1</v>
      </c>
      <c r="P2917">
        <v>4.26</v>
      </c>
      <c r="Q2917">
        <v>1.45</v>
      </c>
      <c r="R2917">
        <v>1.19</v>
      </c>
      <c r="S2917">
        <v>3.3000000000000002E-2</v>
      </c>
      <c r="T2917">
        <v>1.52</v>
      </c>
      <c r="U2917">
        <v>1</v>
      </c>
      <c r="V2917">
        <v>20.7</v>
      </c>
      <c r="W2917">
        <v>45.3</v>
      </c>
    </row>
    <row r="2918" spans="1:23" ht="16.5" x14ac:dyDescent="0.3">
      <c r="A2918" s="3">
        <v>2917</v>
      </c>
      <c r="B2918" s="1">
        <v>46747</v>
      </c>
      <c r="C2918" s="1" t="s">
        <v>67</v>
      </c>
      <c r="D2918" t="s">
        <v>22</v>
      </c>
      <c r="E2918">
        <v>7</v>
      </c>
      <c r="F2918" t="s">
        <v>23</v>
      </c>
      <c r="G2918">
        <v>134</v>
      </c>
      <c r="H2918">
        <v>8</v>
      </c>
      <c r="I2918" s="2">
        <f>IFERROR(Table2[[#This Row],[Defects]]/Table2[[#This Row],[Units Produced]],"")</f>
        <v>5.9701492537313432E-2</v>
      </c>
      <c r="J2918">
        <v>12.91</v>
      </c>
      <c r="K2918" s="4">
        <f>IFERROR(Table2[[#This Row],[Units Produced]]/Table2[[#This Row],[Production Time Hours]],"")</f>
        <v>10.379550735863672</v>
      </c>
      <c r="L2918">
        <v>21.78</v>
      </c>
      <c r="M2918">
        <v>26.5</v>
      </c>
      <c r="N2918">
        <v>127.06</v>
      </c>
      <c r="O2918">
        <v>4</v>
      </c>
      <c r="P2918">
        <v>0.36</v>
      </c>
      <c r="Q2918">
        <v>1.44</v>
      </c>
      <c r="R2918">
        <v>1.06</v>
      </c>
      <c r="S2918">
        <v>0.03</v>
      </c>
      <c r="T2918">
        <v>0.67</v>
      </c>
      <c r="U2918">
        <v>2</v>
      </c>
      <c r="V2918">
        <v>20</v>
      </c>
      <c r="W2918">
        <v>57.9</v>
      </c>
    </row>
    <row r="2919" spans="1:23" ht="16.5" x14ac:dyDescent="0.3">
      <c r="A2919" s="3">
        <v>2918</v>
      </c>
      <c r="B2919" s="1">
        <v>46748</v>
      </c>
      <c r="C2919" s="1" t="s">
        <v>67</v>
      </c>
      <c r="D2919" t="s">
        <v>20</v>
      </c>
      <c r="E2919">
        <v>4</v>
      </c>
      <c r="F2919" t="s">
        <v>23</v>
      </c>
      <c r="G2919">
        <v>141</v>
      </c>
      <c r="H2919">
        <v>1</v>
      </c>
      <c r="I2919" s="2">
        <f>IFERROR(Table2[[#This Row],[Defects]]/Table2[[#This Row],[Units Produced]],"")</f>
        <v>7.0921985815602835E-3</v>
      </c>
      <c r="J2919">
        <v>7.09</v>
      </c>
      <c r="K2919" s="4">
        <f>IFERROR(Table2[[#This Row],[Units Produced]]/Table2[[#This Row],[Production Time Hours]],"")</f>
        <v>19.887165021156559</v>
      </c>
      <c r="L2919">
        <v>25.23</v>
      </c>
      <c r="M2919">
        <v>21.87</v>
      </c>
      <c r="N2919">
        <v>477.07</v>
      </c>
      <c r="O2919">
        <v>3</v>
      </c>
      <c r="P2919">
        <v>2.04</v>
      </c>
      <c r="Q2919">
        <v>2.04</v>
      </c>
      <c r="R2919">
        <v>2.36</v>
      </c>
      <c r="S2919">
        <v>0.04</v>
      </c>
      <c r="T2919">
        <v>0.1</v>
      </c>
      <c r="U2919">
        <v>1</v>
      </c>
      <c r="V2919">
        <v>19.8</v>
      </c>
      <c r="W2919">
        <v>38.6</v>
      </c>
    </row>
    <row r="2920" spans="1:23" ht="16.5" x14ac:dyDescent="0.3">
      <c r="A2920" s="3">
        <v>2919</v>
      </c>
      <c r="B2920" s="1">
        <v>46749</v>
      </c>
      <c r="C2920" s="1" t="s">
        <v>67</v>
      </c>
      <c r="D2920" t="s">
        <v>24</v>
      </c>
      <c r="E2920">
        <v>12</v>
      </c>
      <c r="F2920" t="s">
        <v>25</v>
      </c>
      <c r="G2920">
        <v>152</v>
      </c>
      <c r="H2920">
        <v>1</v>
      </c>
      <c r="I2920" s="2">
        <f>IFERROR(Table2[[#This Row],[Defects]]/Table2[[#This Row],[Units Produced]],"")</f>
        <v>6.5789473684210523E-3</v>
      </c>
      <c r="J2920">
        <v>19.23</v>
      </c>
      <c r="K2920" s="4">
        <f>IFERROR(Table2[[#This Row],[Units Produced]]/Table2[[#This Row],[Production Time Hours]],"")</f>
        <v>7.9043161726469053</v>
      </c>
      <c r="L2920">
        <v>22.72</v>
      </c>
      <c r="M2920">
        <v>21.38</v>
      </c>
      <c r="N2920">
        <v>265.82</v>
      </c>
      <c r="O2920">
        <v>2</v>
      </c>
      <c r="P2920">
        <v>2.93</v>
      </c>
      <c r="Q2920">
        <v>1.54</v>
      </c>
      <c r="R2920">
        <v>1.94</v>
      </c>
      <c r="S2920">
        <v>4.3999999999999997E-2</v>
      </c>
      <c r="T2920">
        <v>1.1000000000000001</v>
      </c>
      <c r="U2920">
        <v>1</v>
      </c>
      <c r="V2920">
        <v>19</v>
      </c>
      <c r="W2920">
        <v>59.2</v>
      </c>
    </row>
    <row r="2921" spans="1:23" ht="16.5" x14ac:dyDescent="0.3">
      <c r="A2921" s="3">
        <v>2920</v>
      </c>
      <c r="B2921" s="1">
        <v>46750</v>
      </c>
      <c r="C2921" s="1" t="s">
        <v>67</v>
      </c>
      <c r="D2921" t="s">
        <v>24</v>
      </c>
      <c r="E2921">
        <v>9</v>
      </c>
      <c r="F2921" t="s">
        <v>25</v>
      </c>
      <c r="G2921">
        <v>75</v>
      </c>
      <c r="H2921">
        <v>9</v>
      </c>
      <c r="I2921" s="2">
        <f>IFERROR(Table2[[#This Row],[Defects]]/Table2[[#This Row],[Units Produced]],"")</f>
        <v>0.12</v>
      </c>
      <c r="J2921">
        <v>14.39</v>
      </c>
      <c r="K2921" s="4">
        <f>IFERROR(Table2[[#This Row],[Units Produced]]/Table2[[#This Row],[Production Time Hours]],"")</f>
        <v>5.2119527449617786</v>
      </c>
      <c r="L2921">
        <v>19.670000000000002</v>
      </c>
      <c r="M2921">
        <v>23.24</v>
      </c>
      <c r="N2921">
        <v>174.13</v>
      </c>
      <c r="O2921">
        <v>4</v>
      </c>
      <c r="P2921">
        <v>3.92</v>
      </c>
      <c r="Q2921">
        <v>2.44</v>
      </c>
      <c r="R2921">
        <v>0.94</v>
      </c>
      <c r="S2921">
        <v>3.5999999999999997E-2</v>
      </c>
      <c r="T2921">
        <v>1.64</v>
      </c>
      <c r="U2921">
        <v>2</v>
      </c>
      <c r="V2921">
        <v>19.5</v>
      </c>
      <c r="W2921">
        <v>58</v>
      </c>
    </row>
    <row r="2922" spans="1:23" ht="16.5" x14ac:dyDescent="0.3">
      <c r="A2922" s="3">
        <v>2921</v>
      </c>
      <c r="B2922" s="1">
        <v>46751</v>
      </c>
      <c r="C2922" s="1" t="s">
        <v>67</v>
      </c>
      <c r="D2922" t="s">
        <v>24</v>
      </c>
      <c r="E2922">
        <v>11</v>
      </c>
      <c r="F2922" t="s">
        <v>25</v>
      </c>
      <c r="G2922">
        <v>139</v>
      </c>
      <c r="H2922">
        <v>0</v>
      </c>
      <c r="I2922" s="2">
        <f>IFERROR(Table2[[#This Row],[Defects]]/Table2[[#This Row],[Units Produced]],"")</f>
        <v>0</v>
      </c>
      <c r="J2922">
        <v>5.18</v>
      </c>
      <c r="K2922" s="4">
        <f>IFERROR(Table2[[#This Row],[Units Produced]]/Table2[[#This Row],[Production Time Hours]],"")</f>
        <v>26.833976833976834</v>
      </c>
      <c r="L2922">
        <v>26.04</v>
      </c>
      <c r="M2922">
        <v>19.399999999999999</v>
      </c>
      <c r="N2922">
        <v>180.91</v>
      </c>
      <c r="O2922">
        <v>1</v>
      </c>
      <c r="P2922">
        <v>1.8</v>
      </c>
      <c r="Q2922">
        <v>2.62</v>
      </c>
      <c r="R2922">
        <v>1</v>
      </c>
      <c r="S2922">
        <v>4.7E-2</v>
      </c>
      <c r="T2922">
        <v>1.67</v>
      </c>
      <c r="U2922">
        <v>2</v>
      </c>
      <c r="V2922">
        <v>23.2</v>
      </c>
      <c r="W2922">
        <v>49.7</v>
      </c>
    </row>
    <row r="2923" spans="1:23" ht="16.5" x14ac:dyDescent="0.3">
      <c r="A2923" s="3">
        <v>2922</v>
      </c>
      <c r="B2923" s="1">
        <v>46752</v>
      </c>
      <c r="C2923" s="1" t="s">
        <v>67</v>
      </c>
      <c r="D2923" t="s">
        <v>22</v>
      </c>
      <c r="E2923">
        <v>5</v>
      </c>
      <c r="F2923" t="s">
        <v>25</v>
      </c>
      <c r="G2923">
        <v>84</v>
      </c>
      <c r="H2923">
        <v>4</v>
      </c>
      <c r="I2923" s="2">
        <f>IFERROR(Table2[[#This Row],[Defects]]/Table2[[#This Row],[Units Produced]],"")</f>
        <v>4.7619047619047616E-2</v>
      </c>
      <c r="J2923">
        <v>1.43</v>
      </c>
      <c r="K2923" s="4">
        <f>IFERROR(Table2[[#This Row],[Units Produced]]/Table2[[#This Row],[Production Time Hours]],"")</f>
        <v>58.741258741258747</v>
      </c>
      <c r="L2923">
        <v>23.5</v>
      </c>
      <c r="M2923">
        <v>22.22</v>
      </c>
      <c r="N2923">
        <v>136.22</v>
      </c>
      <c r="O2923">
        <v>1</v>
      </c>
      <c r="P2923">
        <v>3.08</v>
      </c>
      <c r="Q2923">
        <v>1.66</v>
      </c>
      <c r="R2923">
        <v>1.94</v>
      </c>
      <c r="S2923">
        <v>2.7E-2</v>
      </c>
      <c r="T2923">
        <v>1.6</v>
      </c>
      <c r="U2923">
        <v>2</v>
      </c>
      <c r="V2923">
        <v>18.600000000000001</v>
      </c>
      <c r="W2923">
        <v>45.4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3BBAD-995C-4612-89D5-F96329917C46}">
  <dimension ref="A1:C55"/>
  <sheetViews>
    <sheetView workbookViewId="0">
      <selection activeCell="A45" sqref="A45"/>
    </sheetView>
  </sheetViews>
  <sheetFormatPr defaultRowHeight="16.5" x14ac:dyDescent="0.3"/>
  <cols>
    <col min="1" max="1" width="11.25" customWidth="1"/>
    <col min="2" max="2" width="21.5" customWidth="1"/>
    <col min="3" max="4" width="19.75" customWidth="1"/>
  </cols>
  <sheetData>
    <row r="1" spans="1:2" x14ac:dyDescent="0.3">
      <c r="A1" t="s">
        <v>33</v>
      </c>
    </row>
    <row r="2" spans="1:2" x14ac:dyDescent="0.3">
      <c r="A2" s="5">
        <v>365200</v>
      </c>
    </row>
    <row r="4" spans="1:2" x14ac:dyDescent="0.3">
      <c r="A4" t="s">
        <v>30</v>
      </c>
    </row>
    <row r="5" spans="1:2" x14ac:dyDescent="0.3">
      <c r="A5" s="7">
        <v>3.8541797247021718E-2</v>
      </c>
    </row>
    <row r="7" spans="1:2" x14ac:dyDescent="0.3">
      <c r="A7" t="s">
        <v>38</v>
      </c>
    </row>
    <row r="8" spans="1:2" x14ac:dyDescent="0.3">
      <c r="A8" s="5">
        <v>36739.749999999956</v>
      </c>
    </row>
    <row r="10" spans="1:2" x14ac:dyDescent="0.3">
      <c r="A10" t="s">
        <v>32</v>
      </c>
    </row>
    <row r="11" spans="1:2" x14ac:dyDescent="0.3">
      <c r="A11" s="5">
        <v>17.371755753076283</v>
      </c>
    </row>
    <row r="13" spans="1:2" x14ac:dyDescent="0.3">
      <c r="A13" s="6" t="s">
        <v>4</v>
      </c>
      <c r="B13" t="s">
        <v>33</v>
      </c>
    </row>
    <row r="14" spans="1:2" x14ac:dyDescent="0.3">
      <c r="A14" s="8" t="s">
        <v>25</v>
      </c>
      <c r="B14" s="5">
        <v>119058</v>
      </c>
    </row>
    <row r="15" spans="1:2" x14ac:dyDescent="0.3">
      <c r="A15" s="8" t="s">
        <v>23</v>
      </c>
      <c r="B15" s="5">
        <v>121350</v>
      </c>
    </row>
    <row r="16" spans="1:2" x14ac:dyDescent="0.3">
      <c r="A16" s="8" t="s">
        <v>21</v>
      </c>
      <c r="B16" s="5">
        <v>124792</v>
      </c>
    </row>
    <row r="17" spans="1:2" ht="17.25" customHeight="1" x14ac:dyDescent="0.3">
      <c r="A17" s="8" t="s">
        <v>34</v>
      </c>
      <c r="B17" s="5">
        <v>365200</v>
      </c>
    </row>
    <row r="19" spans="1:2" x14ac:dyDescent="0.3">
      <c r="A19" s="6" t="s">
        <v>35</v>
      </c>
      <c r="B19" s="7" t="s">
        <v>30</v>
      </c>
    </row>
    <row r="20" spans="1:2" x14ac:dyDescent="0.3">
      <c r="A20" s="8" t="s">
        <v>24</v>
      </c>
      <c r="B20" s="7">
        <v>3.7320464370366874E-2</v>
      </c>
    </row>
    <row r="21" spans="1:2" x14ac:dyDescent="0.3">
      <c r="A21" s="8" t="s">
        <v>20</v>
      </c>
      <c r="B21" s="7">
        <v>3.6957367104770496E-2</v>
      </c>
    </row>
    <row r="22" spans="1:2" x14ac:dyDescent="0.3">
      <c r="A22" s="8" t="s">
        <v>26</v>
      </c>
      <c r="B22" s="7">
        <v>4.0725906677612243E-2</v>
      </c>
    </row>
    <row r="23" spans="1:2" x14ac:dyDescent="0.3">
      <c r="A23" s="8" t="s">
        <v>27</v>
      </c>
      <c r="B23" s="7">
        <v>3.9908032599094354E-2</v>
      </c>
    </row>
    <row r="24" spans="1:2" x14ac:dyDescent="0.3">
      <c r="A24" s="8" t="s">
        <v>22</v>
      </c>
      <c r="B24" s="7">
        <v>3.8151675048114599E-2</v>
      </c>
    </row>
    <row r="25" spans="1:2" x14ac:dyDescent="0.3">
      <c r="A25" s="8" t="s">
        <v>34</v>
      </c>
      <c r="B25" s="7">
        <v>3.8541797247021711E-2</v>
      </c>
    </row>
    <row r="27" spans="1:2" x14ac:dyDescent="0.3">
      <c r="A27" s="6" t="s">
        <v>1</v>
      </c>
      <c r="B27" t="s">
        <v>30</v>
      </c>
    </row>
    <row r="28" spans="1:2" x14ac:dyDescent="0.3">
      <c r="A28" s="8" t="s">
        <v>56</v>
      </c>
      <c r="B28" s="7">
        <v>3.6426674548210768E-2</v>
      </c>
    </row>
    <row r="29" spans="1:2" x14ac:dyDescent="0.3">
      <c r="A29" s="8" t="s">
        <v>57</v>
      </c>
      <c r="B29" s="7">
        <v>4.0778954296908865E-2</v>
      </c>
    </row>
    <row r="30" spans="1:2" x14ac:dyDescent="0.3">
      <c r="A30" s="8" t="s">
        <v>58</v>
      </c>
      <c r="B30" s="7">
        <v>3.7566829205326793E-2</v>
      </c>
    </row>
    <row r="31" spans="1:2" x14ac:dyDescent="0.3">
      <c r="A31" s="8" t="s">
        <v>59</v>
      </c>
      <c r="B31" s="7">
        <v>4.0336315106595771E-2</v>
      </c>
    </row>
    <row r="32" spans="1:2" x14ac:dyDescent="0.3">
      <c r="A32" s="8" t="s">
        <v>60</v>
      </c>
      <c r="B32" s="7">
        <v>3.6511752216712511E-2</v>
      </c>
    </row>
    <row r="33" spans="1:3" x14ac:dyDescent="0.3">
      <c r="A33" s="8" t="s">
        <v>61</v>
      </c>
      <c r="B33" s="7">
        <v>3.7958122639129045E-2</v>
      </c>
    </row>
    <row r="34" spans="1:3" x14ac:dyDescent="0.3">
      <c r="A34" s="8" t="s">
        <v>62</v>
      </c>
      <c r="B34" s="7">
        <v>3.587042269829302E-2</v>
      </c>
    </row>
    <row r="35" spans="1:3" x14ac:dyDescent="0.3">
      <c r="A35" s="8" t="s">
        <v>63</v>
      </c>
      <c r="B35" s="7">
        <v>4.3094629150288423E-2</v>
      </c>
    </row>
    <row r="36" spans="1:3" x14ac:dyDescent="0.3">
      <c r="A36" s="8" t="s">
        <v>64</v>
      </c>
      <c r="B36" s="7">
        <v>3.7499188700424985E-2</v>
      </c>
    </row>
    <row r="37" spans="1:3" x14ac:dyDescent="0.3">
      <c r="A37" s="8" t="s">
        <v>65</v>
      </c>
      <c r="B37" s="7">
        <v>4.0776201078070513E-2</v>
      </c>
    </row>
    <row r="38" spans="1:3" x14ac:dyDescent="0.3">
      <c r="A38" s="8" t="s">
        <v>66</v>
      </c>
      <c r="B38" s="7">
        <v>3.7651669206933518E-2</v>
      </c>
    </row>
    <row r="39" spans="1:3" x14ac:dyDescent="0.3">
      <c r="A39" s="8" t="s">
        <v>67</v>
      </c>
      <c r="B39" s="7">
        <v>3.8205978715822084E-2</v>
      </c>
    </row>
    <row r="40" spans="1:3" x14ac:dyDescent="0.3">
      <c r="A40" s="8" t="s">
        <v>34</v>
      </c>
      <c r="B40" s="7">
        <v>3.8541797247021697E-2</v>
      </c>
    </row>
    <row r="42" spans="1:3" x14ac:dyDescent="0.3">
      <c r="A42" s="9" t="s">
        <v>1</v>
      </c>
      <c r="B42" s="4" t="s">
        <v>33</v>
      </c>
      <c r="C42" s="11" t="s">
        <v>32</v>
      </c>
    </row>
    <row r="43" spans="1:3" x14ac:dyDescent="0.3">
      <c r="A43" s="10" t="s">
        <v>56</v>
      </c>
      <c r="B43" s="5">
        <v>30824</v>
      </c>
      <c r="C43" s="11">
        <v>15.798250916438452</v>
      </c>
    </row>
    <row r="44" spans="1:3" x14ac:dyDescent="0.3">
      <c r="A44" s="10" t="s">
        <v>57</v>
      </c>
      <c r="B44" s="5">
        <v>27875</v>
      </c>
      <c r="C44" s="11">
        <v>17.51971329074776</v>
      </c>
    </row>
    <row r="45" spans="1:3" x14ac:dyDescent="0.3">
      <c r="A45" s="10" t="s">
        <v>58</v>
      </c>
      <c r="B45" s="5">
        <v>31326</v>
      </c>
      <c r="C45" s="11">
        <v>15.372413448845336</v>
      </c>
    </row>
    <row r="46" spans="1:3" x14ac:dyDescent="0.3">
      <c r="A46" s="10" t="s">
        <v>59</v>
      </c>
      <c r="B46" s="5">
        <v>29441</v>
      </c>
      <c r="C46" s="11">
        <v>15.798467511846727</v>
      </c>
    </row>
    <row r="47" spans="1:3" x14ac:dyDescent="0.3">
      <c r="A47" s="10" t="s">
        <v>60</v>
      </c>
      <c r="B47" s="5">
        <v>31558</v>
      </c>
      <c r="C47" s="11">
        <v>18.722252684591712</v>
      </c>
    </row>
    <row r="48" spans="1:3" x14ac:dyDescent="0.3">
      <c r="A48" s="10" t="s">
        <v>61</v>
      </c>
      <c r="B48" s="5">
        <v>30040</v>
      </c>
      <c r="C48" s="11">
        <v>17.490677932194771</v>
      </c>
    </row>
    <row r="49" spans="1:3" x14ac:dyDescent="0.3">
      <c r="A49" s="10" t="s">
        <v>62</v>
      </c>
      <c r="B49" s="5">
        <v>31643</v>
      </c>
      <c r="C49" s="11">
        <v>17.403642229122191</v>
      </c>
    </row>
    <row r="50" spans="1:3" x14ac:dyDescent="0.3">
      <c r="A50" s="10" t="s">
        <v>63</v>
      </c>
      <c r="B50" s="5">
        <v>30326</v>
      </c>
      <c r="C50" s="11">
        <v>18.280153831178911</v>
      </c>
    </row>
    <row r="51" spans="1:3" x14ac:dyDescent="0.3">
      <c r="A51" s="10" t="s">
        <v>64</v>
      </c>
      <c r="B51" s="5">
        <v>30881</v>
      </c>
      <c r="C51" s="11">
        <v>17.423715025771557</v>
      </c>
    </row>
    <row r="52" spans="1:3" x14ac:dyDescent="0.3">
      <c r="A52" s="10" t="s">
        <v>65</v>
      </c>
      <c r="B52" s="5">
        <v>29824</v>
      </c>
      <c r="C52" s="11">
        <v>17.495893672923195</v>
      </c>
    </row>
    <row r="53" spans="1:3" x14ac:dyDescent="0.3">
      <c r="A53" s="10" t="s">
        <v>66</v>
      </c>
      <c r="B53" s="5">
        <v>30016</v>
      </c>
      <c r="C53" s="11">
        <v>17.011746835967688</v>
      </c>
    </row>
    <row r="54" spans="1:3" x14ac:dyDescent="0.3">
      <c r="A54" s="10" t="s">
        <v>67</v>
      </c>
      <c r="B54" s="5">
        <v>31446</v>
      </c>
      <c r="C54" s="11">
        <v>20.100414803160941</v>
      </c>
    </row>
    <row r="55" spans="1:3" x14ac:dyDescent="0.3">
      <c r="A55" s="10" t="s">
        <v>34</v>
      </c>
      <c r="B55" s="5">
        <v>365200</v>
      </c>
      <c r="C55" s="11">
        <v>17.371755753076283</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FEFC7-0C85-4AC5-8CF6-039B384690D0}">
  <dimension ref="A1:E114"/>
  <sheetViews>
    <sheetView workbookViewId="0">
      <selection activeCell="A19" sqref="A19"/>
    </sheetView>
  </sheetViews>
  <sheetFormatPr defaultRowHeight="16.5" x14ac:dyDescent="0.3"/>
  <cols>
    <col min="1" max="1" width="10.5" customWidth="1"/>
    <col min="2" max="2" width="14" customWidth="1"/>
    <col min="3" max="3" width="21.5" customWidth="1"/>
    <col min="4" max="4" width="19.75" customWidth="1"/>
    <col min="5" max="5" width="28.25" customWidth="1"/>
    <col min="6" max="6" width="14.375" customWidth="1"/>
  </cols>
  <sheetData>
    <row r="1" spans="1:5" x14ac:dyDescent="0.3">
      <c r="A1" t="s">
        <v>39</v>
      </c>
      <c r="B1" t="s">
        <v>30</v>
      </c>
      <c r="C1" t="s">
        <v>31</v>
      </c>
      <c r="D1" t="s">
        <v>32</v>
      </c>
      <c r="E1" t="s">
        <v>36</v>
      </c>
    </row>
    <row r="2" spans="1:5" x14ac:dyDescent="0.3">
      <c r="A2" s="5">
        <v>365200</v>
      </c>
      <c r="B2" s="7">
        <v>3.8541797247021718E-2</v>
      </c>
      <c r="C2" s="5">
        <v>36739.749999999956</v>
      </c>
      <c r="D2" s="5">
        <v>17.371755753076283</v>
      </c>
      <c r="E2" s="5">
        <v>12175</v>
      </c>
    </row>
    <row r="4" spans="1:5" x14ac:dyDescent="0.3">
      <c r="A4" s="6" t="s">
        <v>53</v>
      </c>
      <c r="B4" t="s">
        <v>39</v>
      </c>
      <c r="C4" t="s">
        <v>30</v>
      </c>
      <c r="D4" t="s">
        <v>36</v>
      </c>
    </row>
    <row r="5" spans="1:5" x14ac:dyDescent="0.3">
      <c r="A5" s="8" t="s">
        <v>24</v>
      </c>
      <c r="B5" s="5">
        <v>74679</v>
      </c>
      <c r="C5" s="7">
        <v>3.7320464370366874E-2</v>
      </c>
      <c r="D5" s="5">
        <v>2465</v>
      </c>
    </row>
    <row r="6" spans="1:5" x14ac:dyDescent="0.3">
      <c r="A6" s="8" t="s">
        <v>20</v>
      </c>
      <c r="B6" s="5">
        <v>81016</v>
      </c>
      <c r="C6" s="7">
        <v>3.6957367104770496E-2</v>
      </c>
      <c r="D6" s="5">
        <v>2601</v>
      </c>
    </row>
    <row r="7" spans="1:5" x14ac:dyDescent="0.3">
      <c r="A7" s="8" t="s">
        <v>26</v>
      </c>
      <c r="B7" s="5">
        <v>67476</v>
      </c>
      <c r="C7" s="7">
        <v>4.0725906677612243E-2</v>
      </c>
      <c r="D7" s="5">
        <v>2325</v>
      </c>
    </row>
    <row r="8" spans="1:5" x14ac:dyDescent="0.3">
      <c r="A8" s="8" t="s">
        <v>27</v>
      </c>
      <c r="B8" s="5">
        <v>67651</v>
      </c>
      <c r="C8" s="7">
        <v>3.9908032599094354E-2</v>
      </c>
      <c r="D8" s="5">
        <v>2344</v>
      </c>
    </row>
    <row r="9" spans="1:5" x14ac:dyDescent="0.3">
      <c r="A9" s="8" t="s">
        <v>22</v>
      </c>
      <c r="B9" s="5">
        <v>74378</v>
      </c>
      <c r="C9" s="7">
        <v>3.8151675048114599E-2</v>
      </c>
      <c r="D9" s="5">
        <v>2440</v>
      </c>
    </row>
    <row r="10" spans="1:5" x14ac:dyDescent="0.3">
      <c r="A10" s="8" t="s">
        <v>52</v>
      </c>
      <c r="B10" s="5">
        <v>365200</v>
      </c>
      <c r="C10" s="7">
        <v>3.8541797247021711E-2</v>
      </c>
      <c r="D10" s="5">
        <v>12175</v>
      </c>
    </row>
    <row r="12" spans="1:5" x14ac:dyDescent="0.3">
      <c r="A12" s="6" t="s">
        <v>53</v>
      </c>
      <c r="B12" t="s">
        <v>39</v>
      </c>
      <c r="C12" t="s">
        <v>30</v>
      </c>
      <c r="D12" t="s">
        <v>32</v>
      </c>
      <c r="E12" t="s">
        <v>31</v>
      </c>
    </row>
    <row r="13" spans="1:5" x14ac:dyDescent="0.3">
      <c r="A13" s="8" t="s">
        <v>25</v>
      </c>
      <c r="B13" s="5">
        <v>119058</v>
      </c>
      <c r="C13" s="7">
        <v>3.8673940951175927E-2</v>
      </c>
      <c r="D13" s="5">
        <v>17.392684515417592</v>
      </c>
      <c r="E13" s="5">
        <v>12066.019999999999</v>
      </c>
    </row>
    <row r="14" spans="1:5" x14ac:dyDescent="0.3">
      <c r="A14" s="8" t="s">
        <v>23</v>
      </c>
      <c r="B14" s="5">
        <v>121350</v>
      </c>
      <c r="C14" s="7">
        <v>3.9100192266694693E-2</v>
      </c>
      <c r="D14" s="5">
        <v>17.377179525274048</v>
      </c>
      <c r="E14" s="5">
        <v>12241.049999999988</v>
      </c>
    </row>
    <row r="15" spans="1:5" x14ac:dyDescent="0.3">
      <c r="A15" s="8" t="s">
        <v>21</v>
      </c>
      <c r="B15" s="5">
        <v>124792</v>
      </c>
      <c r="C15" s="7">
        <v>3.7859541671138995E-2</v>
      </c>
      <c r="D15" s="5">
        <v>17.346041550710936</v>
      </c>
      <c r="E15" s="5">
        <v>12432.68</v>
      </c>
    </row>
    <row r="16" spans="1:5" x14ac:dyDescent="0.3">
      <c r="A16" s="8" t="s">
        <v>52</v>
      </c>
      <c r="B16" s="5">
        <v>365200</v>
      </c>
      <c r="C16" s="7">
        <v>3.8541797247021677E-2</v>
      </c>
      <c r="D16" s="5">
        <v>17.3717557530763</v>
      </c>
      <c r="E16" s="5">
        <v>36739.749999999971</v>
      </c>
    </row>
    <row r="18" spans="1:2" x14ac:dyDescent="0.3">
      <c r="A18" s="6" t="s">
        <v>37</v>
      </c>
      <c r="B18" s="6" t="s">
        <v>77</v>
      </c>
    </row>
    <row r="19" spans="1:2" x14ac:dyDescent="0.3">
      <c r="A19" t="s">
        <v>56</v>
      </c>
      <c r="B19" t="s">
        <v>70</v>
      </c>
    </row>
    <row r="20" spans="1:2" x14ac:dyDescent="0.3">
      <c r="B20" t="s">
        <v>71</v>
      </c>
    </row>
    <row r="21" spans="1:2" x14ac:dyDescent="0.3">
      <c r="B21" t="s">
        <v>72</v>
      </c>
    </row>
    <row r="22" spans="1:2" x14ac:dyDescent="0.3">
      <c r="B22" t="s">
        <v>69</v>
      </c>
    </row>
    <row r="23" spans="1:2" x14ac:dyDescent="0.3">
      <c r="B23" t="s">
        <v>73</v>
      </c>
    </row>
    <row r="24" spans="1:2" x14ac:dyDescent="0.3">
      <c r="B24" t="s">
        <v>74</v>
      </c>
    </row>
    <row r="25" spans="1:2" x14ac:dyDescent="0.3">
      <c r="B25" t="s">
        <v>75</v>
      </c>
    </row>
    <row r="26" spans="1:2" x14ac:dyDescent="0.3">
      <c r="B26" t="s">
        <v>76</v>
      </c>
    </row>
    <row r="27" spans="1:2" x14ac:dyDescent="0.3">
      <c r="A27" t="s">
        <v>57</v>
      </c>
      <c r="B27" t="s">
        <v>70</v>
      </c>
    </row>
    <row r="28" spans="1:2" x14ac:dyDescent="0.3">
      <c r="B28" t="s">
        <v>71</v>
      </c>
    </row>
    <row r="29" spans="1:2" x14ac:dyDescent="0.3">
      <c r="B29" t="s">
        <v>72</v>
      </c>
    </row>
    <row r="30" spans="1:2" x14ac:dyDescent="0.3">
      <c r="B30" t="s">
        <v>69</v>
      </c>
    </row>
    <row r="31" spans="1:2" x14ac:dyDescent="0.3">
      <c r="B31" t="s">
        <v>73</v>
      </c>
    </row>
    <row r="32" spans="1:2" x14ac:dyDescent="0.3">
      <c r="B32" t="s">
        <v>74</v>
      </c>
    </row>
    <row r="33" spans="1:2" x14ac:dyDescent="0.3">
      <c r="B33" t="s">
        <v>75</v>
      </c>
    </row>
    <row r="34" spans="1:2" x14ac:dyDescent="0.3">
      <c r="B34" t="s">
        <v>76</v>
      </c>
    </row>
    <row r="35" spans="1:2" x14ac:dyDescent="0.3">
      <c r="A35" t="s">
        <v>58</v>
      </c>
      <c r="B35" t="s">
        <v>70</v>
      </c>
    </row>
    <row r="36" spans="1:2" x14ac:dyDescent="0.3">
      <c r="B36" t="s">
        <v>71</v>
      </c>
    </row>
    <row r="37" spans="1:2" x14ac:dyDescent="0.3">
      <c r="B37" t="s">
        <v>72</v>
      </c>
    </row>
    <row r="38" spans="1:2" x14ac:dyDescent="0.3">
      <c r="B38" t="s">
        <v>69</v>
      </c>
    </row>
    <row r="39" spans="1:2" x14ac:dyDescent="0.3">
      <c r="B39" t="s">
        <v>73</v>
      </c>
    </row>
    <row r="40" spans="1:2" x14ac:dyDescent="0.3">
      <c r="B40" t="s">
        <v>74</v>
      </c>
    </row>
    <row r="41" spans="1:2" x14ac:dyDescent="0.3">
      <c r="B41" t="s">
        <v>75</v>
      </c>
    </row>
    <row r="42" spans="1:2" x14ac:dyDescent="0.3">
      <c r="B42" t="s">
        <v>76</v>
      </c>
    </row>
    <row r="43" spans="1:2" x14ac:dyDescent="0.3">
      <c r="A43" t="s">
        <v>59</v>
      </c>
      <c r="B43" t="s">
        <v>70</v>
      </c>
    </row>
    <row r="44" spans="1:2" x14ac:dyDescent="0.3">
      <c r="B44" t="s">
        <v>71</v>
      </c>
    </row>
    <row r="45" spans="1:2" x14ac:dyDescent="0.3">
      <c r="B45" t="s">
        <v>72</v>
      </c>
    </row>
    <row r="46" spans="1:2" x14ac:dyDescent="0.3">
      <c r="B46" t="s">
        <v>69</v>
      </c>
    </row>
    <row r="47" spans="1:2" x14ac:dyDescent="0.3">
      <c r="B47" t="s">
        <v>73</v>
      </c>
    </row>
    <row r="48" spans="1:2" x14ac:dyDescent="0.3">
      <c r="B48" t="s">
        <v>74</v>
      </c>
    </row>
    <row r="49" spans="1:2" x14ac:dyDescent="0.3">
      <c r="B49" t="s">
        <v>75</v>
      </c>
    </row>
    <row r="50" spans="1:2" x14ac:dyDescent="0.3">
      <c r="B50" t="s">
        <v>76</v>
      </c>
    </row>
    <row r="51" spans="1:2" x14ac:dyDescent="0.3">
      <c r="A51" t="s">
        <v>60</v>
      </c>
      <c r="B51" t="s">
        <v>70</v>
      </c>
    </row>
    <row r="52" spans="1:2" x14ac:dyDescent="0.3">
      <c r="B52" t="s">
        <v>71</v>
      </c>
    </row>
    <row r="53" spans="1:2" x14ac:dyDescent="0.3">
      <c r="B53" t="s">
        <v>72</v>
      </c>
    </row>
    <row r="54" spans="1:2" x14ac:dyDescent="0.3">
      <c r="B54" t="s">
        <v>69</v>
      </c>
    </row>
    <row r="55" spans="1:2" x14ac:dyDescent="0.3">
      <c r="B55" t="s">
        <v>73</v>
      </c>
    </row>
    <row r="56" spans="1:2" x14ac:dyDescent="0.3">
      <c r="B56" t="s">
        <v>74</v>
      </c>
    </row>
    <row r="57" spans="1:2" x14ac:dyDescent="0.3">
      <c r="B57" t="s">
        <v>75</v>
      </c>
    </row>
    <row r="58" spans="1:2" x14ac:dyDescent="0.3">
      <c r="B58" t="s">
        <v>76</v>
      </c>
    </row>
    <row r="59" spans="1:2" x14ac:dyDescent="0.3">
      <c r="A59" t="s">
        <v>61</v>
      </c>
      <c r="B59" t="s">
        <v>70</v>
      </c>
    </row>
    <row r="60" spans="1:2" x14ac:dyDescent="0.3">
      <c r="B60" t="s">
        <v>71</v>
      </c>
    </row>
    <row r="61" spans="1:2" x14ac:dyDescent="0.3">
      <c r="B61" t="s">
        <v>72</v>
      </c>
    </row>
    <row r="62" spans="1:2" x14ac:dyDescent="0.3">
      <c r="B62" t="s">
        <v>69</v>
      </c>
    </row>
    <row r="63" spans="1:2" x14ac:dyDescent="0.3">
      <c r="B63" t="s">
        <v>73</v>
      </c>
    </row>
    <row r="64" spans="1:2" x14ac:dyDescent="0.3">
      <c r="B64" t="s">
        <v>74</v>
      </c>
    </row>
    <row r="65" spans="1:2" x14ac:dyDescent="0.3">
      <c r="B65" t="s">
        <v>75</v>
      </c>
    </row>
    <row r="66" spans="1:2" x14ac:dyDescent="0.3">
      <c r="B66" t="s">
        <v>76</v>
      </c>
    </row>
    <row r="67" spans="1:2" x14ac:dyDescent="0.3">
      <c r="A67" t="s">
        <v>62</v>
      </c>
      <c r="B67" t="s">
        <v>70</v>
      </c>
    </row>
    <row r="68" spans="1:2" x14ac:dyDescent="0.3">
      <c r="B68" t="s">
        <v>71</v>
      </c>
    </row>
    <row r="69" spans="1:2" x14ac:dyDescent="0.3">
      <c r="B69" t="s">
        <v>72</v>
      </c>
    </row>
    <row r="70" spans="1:2" x14ac:dyDescent="0.3">
      <c r="B70" t="s">
        <v>69</v>
      </c>
    </row>
    <row r="71" spans="1:2" x14ac:dyDescent="0.3">
      <c r="B71" t="s">
        <v>73</v>
      </c>
    </row>
    <row r="72" spans="1:2" x14ac:dyDescent="0.3">
      <c r="B72" t="s">
        <v>74</v>
      </c>
    </row>
    <row r="73" spans="1:2" x14ac:dyDescent="0.3">
      <c r="B73" t="s">
        <v>75</v>
      </c>
    </row>
    <row r="74" spans="1:2" x14ac:dyDescent="0.3">
      <c r="B74" t="s">
        <v>76</v>
      </c>
    </row>
    <row r="75" spans="1:2" x14ac:dyDescent="0.3">
      <c r="A75" t="s">
        <v>63</v>
      </c>
      <c r="B75" t="s">
        <v>70</v>
      </c>
    </row>
    <row r="76" spans="1:2" x14ac:dyDescent="0.3">
      <c r="B76" t="s">
        <v>71</v>
      </c>
    </row>
    <row r="77" spans="1:2" x14ac:dyDescent="0.3">
      <c r="B77" t="s">
        <v>72</v>
      </c>
    </row>
    <row r="78" spans="1:2" x14ac:dyDescent="0.3">
      <c r="B78" t="s">
        <v>69</v>
      </c>
    </row>
    <row r="79" spans="1:2" x14ac:dyDescent="0.3">
      <c r="B79" t="s">
        <v>73</v>
      </c>
    </row>
    <row r="80" spans="1:2" x14ac:dyDescent="0.3">
      <c r="B80" t="s">
        <v>74</v>
      </c>
    </row>
    <row r="81" spans="1:2" x14ac:dyDescent="0.3">
      <c r="B81" t="s">
        <v>75</v>
      </c>
    </row>
    <row r="82" spans="1:2" x14ac:dyDescent="0.3">
      <c r="B82" t="s">
        <v>76</v>
      </c>
    </row>
    <row r="83" spans="1:2" x14ac:dyDescent="0.3">
      <c r="A83" t="s">
        <v>64</v>
      </c>
      <c r="B83" t="s">
        <v>70</v>
      </c>
    </row>
    <row r="84" spans="1:2" x14ac:dyDescent="0.3">
      <c r="B84" t="s">
        <v>71</v>
      </c>
    </row>
    <row r="85" spans="1:2" x14ac:dyDescent="0.3">
      <c r="B85" t="s">
        <v>72</v>
      </c>
    </row>
    <row r="86" spans="1:2" x14ac:dyDescent="0.3">
      <c r="B86" t="s">
        <v>69</v>
      </c>
    </row>
    <row r="87" spans="1:2" x14ac:dyDescent="0.3">
      <c r="B87" t="s">
        <v>73</v>
      </c>
    </row>
    <row r="88" spans="1:2" x14ac:dyDescent="0.3">
      <c r="B88" t="s">
        <v>74</v>
      </c>
    </row>
    <row r="89" spans="1:2" x14ac:dyDescent="0.3">
      <c r="B89" t="s">
        <v>75</v>
      </c>
    </row>
    <row r="90" spans="1:2" x14ac:dyDescent="0.3">
      <c r="B90" t="s">
        <v>76</v>
      </c>
    </row>
    <row r="91" spans="1:2" x14ac:dyDescent="0.3">
      <c r="A91" t="s">
        <v>65</v>
      </c>
      <c r="B91" t="s">
        <v>70</v>
      </c>
    </row>
    <row r="92" spans="1:2" x14ac:dyDescent="0.3">
      <c r="B92" t="s">
        <v>71</v>
      </c>
    </row>
    <row r="93" spans="1:2" x14ac:dyDescent="0.3">
      <c r="B93" t="s">
        <v>72</v>
      </c>
    </row>
    <row r="94" spans="1:2" x14ac:dyDescent="0.3">
      <c r="B94" t="s">
        <v>69</v>
      </c>
    </row>
    <row r="95" spans="1:2" x14ac:dyDescent="0.3">
      <c r="B95" t="s">
        <v>73</v>
      </c>
    </row>
    <row r="96" spans="1:2" x14ac:dyDescent="0.3">
      <c r="B96" t="s">
        <v>74</v>
      </c>
    </row>
    <row r="97" spans="1:2" x14ac:dyDescent="0.3">
      <c r="B97" t="s">
        <v>75</v>
      </c>
    </row>
    <row r="98" spans="1:2" x14ac:dyDescent="0.3">
      <c r="B98" t="s">
        <v>76</v>
      </c>
    </row>
    <row r="99" spans="1:2" x14ac:dyDescent="0.3">
      <c r="A99" t="s">
        <v>66</v>
      </c>
      <c r="B99" t="s">
        <v>70</v>
      </c>
    </row>
    <row r="100" spans="1:2" x14ac:dyDescent="0.3">
      <c r="B100" t="s">
        <v>71</v>
      </c>
    </row>
    <row r="101" spans="1:2" x14ac:dyDescent="0.3">
      <c r="B101" t="s">
        <v>72</v>
      </c>
    </row>
    <row r="102" spans="1:2" x14ac:dyDescent="0.3">
      <c r="B102" t="s">
        <v>69</v>
      </c>
    </row>
    <row r="103" spans="1:2" x14ac:dyDescent="0.3">
      <c r="B103" t="s">
        <v>73</v>
      </c>
    </row>
    <row r="104" spans="1:2" x14ac:dyDescent="0.3">
      <c r="B104" t="s">
        <v>74</v>
      </c>
    </row>
    <row r="105" spans="1:2" x14ac:dyDescent="0.3">
      <c r="B105" t="s">
        <v>75</v>
      </c>
    </row>
    <row r="106" spans="1:2" x14ac:dyDescent="0.3">
      <c r="B106" t="s">
        <v>76</v>
      </c>
    </row>
    <row r="107" spans="1:2" x14ac:dyDescent="0.3">
      <c r="A107" t="s">
        <v>67</v>
      </c>
      <c r="B107" t="s">
        <v>70</v>
      </c>
    </row>
    <row r="108" spans="1:2" x14ac:dyDescent="0.3">
      <c r="B108" t="s">
        <v>71</v>
      </c>
    </row>
    <row r="109" spans="1:2" x14ac:dyDescent="0.3">
      <c r="B109" t="s">
        <v>72</v>
      </c>
    </row>
    <row r="110" spans="1:2" x14ac:dyDescent="0.3">
      <c r="B110" t="s">
        <v>69</v>
      </c>
    </row>
    <row r="111" spans="1:2" x14ac:dyDescent="0.3">
      <c r="B111" t="s">
        <v>73</v>
      </c>
    </row>
    <row r="112" spans="1:2" x14ac:dyDescent="0.3">
      <c r="B112" t="s">
        <v>74</v>
      </c>
    </row>
    <row r="113" spans="2:2" x14ac:dyDescent="0.3">
      <c r="B113" t="s">
        <v>75</v>
      </c>
    </row>
    <row r="114" spans="2:2" x14ac:dyDescent="0.3">
      <c r="B114" t="s">
        <v>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978F0-C77F-4BD4-B55F-9A65CACABF22}">
  <dimension ref="A1:T38"/>
  <sheetViews>
    <sheetView tabSelected="1" zoomScale="85" zoomScaleNormal="85" workbookViewId="0">
      <selection activeCell="U1" sqref="U1"/>
    </sheetView>
  </sheetViews>
  <sheetFormatPr defaultRowHeight="16.5" x14ac:dyDescent="0.3"/>
  <cols>
    <col min="1" max="1" width="5.625" customWidth="1"/>
    <col min="2" max="3" width="9" customWidth="1"/>
    <col min="19" max="19" width="9" customWidth="1"/>
    <col min="20" max="20" width="5.625" customWidth="1"/>
  </cols>
  <sheetData>
    <row r="1" spans="1:20" x14ac:dyDescent="0.3">
      <c r="A1" s="12"/>
      <c r="B1" s="13"/>
      <c r="C1" s="13"/>
      <c r="D1" s="13"/>
      <c r="E1" s="13"/>
      <c r="F1" s="13"/>
      <c r="G1" s="13"/>
      <c r="H1" s="13"/>
      <c r="I1" s="13"/>
      <c r="J1" s="13"/>
      <c r="K1" s="13"/>
      <c r="L1" s="13"/>
      <c r="M1" s="13"/>
      <c r="N1" s="13"/>
      <c r="O1" s="13"/>
      <c r="P1" s="13"/>
      <c r="Q1" s="13"/>
      <c r="R1" s="13"/>
      <c r="S1" s="13"/>
      <c r="T1" s="14"/>
    </row>
    <row r="2" spans="1:20" x14ac:dyDescent="0.3">
      <c r="A2" s="15"/>
      <c r="B2" s="16"/>
      <c r="C2" s="16"/>
      <c r="D2" s="16"/>
      <c r="E2" s="16"/>
      <c r="F2" s="16"/>
      <c r="G2" s="16"/>
      <c r="H2" s="16"/>
      <c r="I2" s="16"/>
      <c r="J2" s="16"/>
      <c r="K2" s="16"/>
      <c r="L2" s="16"/>
      <c r="M2" s="16"/>
      <c r="N2" s="16"/>
      <c r="O2" s="16"/>
      <c r="P2" s="16"/>
      <c r="Q2" s="16"/>
      <c r="R2" s="16"/>
      <c r="S2" s="16"/>
      <c r="T2" s="17"/>
    </row>
    <row r="3" spans="1:20" ht="9.9499999999999993" customHeight="1" x14ac:dyDescent="0.3">
      <c r="A3" s="15"/>
      <c r="B3" s="16"/>
      <c r="C3" s="16"/>
      <c r="D3" s="16"/>
      <c r="E3" s="16"/>
      <c r="F3" s="16"/>
      <c r="G3" s="16"/>
      <c r="H3" s="16"/>
      <c r="I3" s="16"/>
      <c r="J3" s="16"/>
      <c r="K3" s="16"/>
      <c r="L3" s="16"/>
      <c r="M3" s="16"/>
      <c r="N3" s="16"/>
      <c r="O3" s="16"/>
      <c r="P3" s="16"/>
      <c r="Q3" s="16"/>
      <c r="R3" s="16"/>
      <c r="S3" s="16"/>
      <c r="T3" s="17"/>
    </row>
    <row r="4" spans="1:20" ht="15" customHeight="1" x14ac:dyDescent="0.3">
      <c r="A4" s="15"/>
      <c r="B4" s="18"/>
      <c r="C4" s="18"/>
      <c r="D4" s="16"/>
      <c r="E4" s="16"/>
      <c r="F4" s="16"/>
      <c r="G4" s="16"/>
      <c r="H4" s="16"/>
      <c r="I4" s="16"/>
      <c r="J4" s="16"/>
      <c r="K4" s="16"/>
      <c r="L4" s="16"/>
      <c r="M4" s="16"/>
      <c r="N4" s="16"/>
      <c r="O4" s="16"/>
      <c r="P4" s="16"/>
      <c r="Q4" s="16"/>
      <c r="R4" s="16"/>
      <c r="S4" s="16"/>
      <c r="T4" s="17"/>
    </row>
    <row r="5" spans="1:20" ht="15" customHeight="1" x14ac:dyDescent="0.3">
      <c r="A5" s="15"/>
      <c r="B5" s="19"/>
      <c r="C5" s="19"/>
      <c r="D5" s="16"/>
      <c r="E5" s="16"/>
      <c r="F5" s="16"/>
      <c r="G5" s="16"/>
      <c r="H5" s="16"/>
      <c r="I5" s="16"/>
      <c r="J5" s="16"/>
      <c r="K5" s="16"/>
      <c r="L5" s="16"/>
      <c r="M5" s="16"/>
      <c r="N5" s="16"/>
      <c r="O5" s="16"/>
      <c r="P5" s="16"/>
      <c r="Q5" s="16"/>
      <c r="R5" s="16"/>
      <c r="S5" s="16"/>
      <c r="T5" s="17"/>
    </row>
    <row r="6" spans="1:20" ht="15" customHeight="1" x14ac:dyDescent="0.3">
      <c r="A6" s="15"/>
      <c r="B6" s="19"/>
      <c r="C6" s="19"/>
      <c r="D6" s="16"/>
      <c r="E6" s="16"/>
      <c r="F6" s="16"/>
      <c r="G6" s="16"/>
      <c r="H6" s="16"/>
      <c r="I6" s="16"/>
      <c r="J6" s="16"/>
      <c r="K6" s="16"/>
      <c r="L6" s="16"/>
      <c r="M6" s="16"/>
      <c r="N6" s="16"/>
      <c r="O6" s="16"/>
      <c r="P6" s="16"/>
      <c r="Q6" s="16"/>
      <c r="R6" s="16"/>
      <c r="S6" s="16"/>
      <c r="T6" s="17"/>
    </row>
    <row r="7" spans="1:20" ht="15.75" customHeight="1" x14ac:dyDescent="0.3">
      <c r="A7" s="15"/>
      <c r="B7" s="19"/>
      <c r="C7" s="19"/>
      <c r="D7" s="16"/>
      <c r="E7" s="16"/>
      <c r="F7" s="16"/>
      <c r="G7" s="16"/>
      <c r="H7" s="16"/>
      <c r="I7" s="16"/>
      <c r="J7" s="16"/>
      <c r="K7" s="16"/>
      <c r="L7" s="16"/>
      <c r="M7" s="16"/>
      <c r="N7" s="16"/>
      <c r="O7" s="16"/>
      <c r="P7" s="16"/>
      <c r="Q7" s="16"/>
      <c r="R7" s="16"/>
      <c r="S7" s="16"/>
      <c r="T7" s="17"/>
    </row>
    <row r="8" spans="1:20" ht="9.9499999999999993" customHeight="1" x14ac:dyDescent="0.3">
      <c r="A8" s="15"/>
      <c r="B8" s="16"/>
      <c r="C8" s="16"/>
      <c r="D8" s="16"/>
      <c r="E8" s="16"/>
      <c r="F8" s="16"/>
      <c r="G8" s="16"/>
      <c r="H8" s="16"/>
      <c r="I8" s="16"/>
      <c r="J8" s="16"/>
      <c r="K8" s="16"/>
      <c r="L8" s="16"/>
      <c r="M8" s="16"/>
      <c r="N8" s="16"/>
      <c r="O8" s="16"/>
      <c r="P8" s="16"/>
      <c r="Q8" s="16"/>
      <c r="R8" s="16"/>
      <c r="S8" s="16"/>
      <c r="T8" s="17"/>
    </row>
    <row r="9" spans="1:20" ht="15" customHeight="1" x14ac:dyDescent="0.3">
      <c r="A9" s="15"/>
      <c r="B9" s="16"/>
      <c r="C9" s="16"/>
      <c r="D9" s="16"/>
      <c r="E9" s="16"/>
      <c r="F9" s="16"/>
      <c r="G9" s="16"/>
      <c r="H9" s="16"/>
      <c r="I9" s="16"/>
      <c r="J9" s="16"/>
      <c r="K9" s="16"/>
      <c r="L9" s="16"/>
      <c r="M9" s="16"/>
      <c r="N9" s="16"/>
      <c r="O9" s="16"/>
      <c r="P9" s="16"/>
      <c r="Q9" s="16"/>
      <c r="R9" s="16"/>
      <c r="S9" s="16"/>
      <c r="T9" s="17"/>
    </row>
    <row r="10" spans="1:20" x14ac:dyDescent="0.3">
      <c r="A10" s="15"/>
      <c r="B10" s="16"/>
      <c r="C10" s="16"/>
      <c r="D10" s="16"/>
      <c r="E10" s="16"/>
      <c r="F10" s="16"/>
      <c r="G10" s="16"/>
      <c r="H10" s="16"/>
      <c r="I10" s="16"/>
      <c r="J10" s="16"/>
      <c r="K10" s="16"/>
      <c r="L10" s="16"/>
      <c r="M10" s="16"/>
      <c r="N10" s="16"/>
      <c r="O10" s="16"/>
      <c r="P10" s="16"/>
      <c r="Q10" s="16"/>
      <c r="R10" s="16"/>
      <c r="S10" s="16"/>
      <c r="T10" s="17"/>
    </row>
    <row r="11" spans="1:20" x14ac:dyDescent="0.3">
      <c r="A11" s="15"/>
      <c r="B11" s="16"/>
      <c r="C11" s="16"/>
      <c r="D11" s="16"/>
      <c r="E11" s="16"/>
      <c r="F11" s="16"/>
      <c r="G11" s="16"/>
      <c r="H11" s="16"/>
      <c r="I11" s="16"/>
      <c r="J11" s="16"/>
      <c r="K11" s="16"/>
      <c r="L11" s="16"/>
      <c r="M11" s="16"/>
      <c r="N11" s="16"/>
      <c r="O11" s="16"/>
      <c r="P11" s="16"/>
      <c r="Q11" s="16"/>
      <c r="R11" s="16"/>
      <c r="S11" s="16"/>
      <c r="T11" s="17"/>
    </row>
    <row r="12" spans="1:20" x14ac:dyDescent="0.3">
      <c r="A12" s="15"/>
      <c r="B12" s="16"/>
      <c r="C12" s="16"/>
      <c r="D12" s="16"/>
      <c r="E12" s="16"/>
      <c r="F12" s="16"/>
      <c r="G12" s="16"/>
      <c r="H12" s="16"/>
      <c r="I12" s="16"/>
      <c r="J12" s="16"/>
      <c r="K12" s="16"/>
      <c r="L12" s="16"/>
      <c r="M12" s="16"/>
      <c r="N12" s="16"/>
      <c r="O12" s="16"/>
      <c r="P12" s="16"/>
      <c r="Q12" s="16"/>
      <c r="R12" s="16"/>
      <c r="S12" s="16"/>
      <c r="T12" s="17"/>
    </row>
    <row r="13" spans="1:20" x14ac:dyDescent="0.3">
      <c r="A13" s="15"/>
      <c r="B13" s="16"/>
      <c r="C13" s="16"/>
      <c r="D13" s="16"/>
      <c r="E13" s="16"/>
      <c r="F13" s="16"/>
      <c r="G13" s="16"/>
      <c r="H13" s="16"/>
      <c r="I13" s="16"/>
      <c r="J13" s="16"/>
      <c r="K13" s="16"/>
      <c r="L13" s="16"/>
      <c r="M13" s="16"/>
      <c r="N13" s="16"/>
      <c r="O13" s="16"/>
      <c r="P13" s="16"/>
      <c r="Q13" s="16"/>
      <c r="R13" s="16"/>
      <c r="S13" s="16"/>
      <c r="T13" s="17"/>
    </row>
    <row r="14" spans="1:20" x14ac:dyDescent="0.3">
      <c r="A14" s="15"/>
      <c r="B14" s="16"/>
      <c r="C14" s="16"/>
      <c r="D14" s="16"/>
      <c r="E14" s="16"/>
      <c r="F14" s="16"/>
      <c r="G14" s="16"/>
      <c r="H14" s="16"/>
      <c r="I14" s="16"/>
      <c r="J14" s="16"/>
      <c r="K14" s="16"/>
      <c r="L14" s="16"/>
      <c r="M14" s="16"/>
      <c r="N14" s="16"/>
      <c r="O14" s="16"/>
      <c r="P14" s="16"/>
      <c r="Q14" s="16"/>
      <c r="R14" s="16"/>
      <c r="S14" s="16"/>
      <c r="T14" s="17"/>
    </row>
    <row r="15" spans="1:20" x14ac:dyDescent="0.3">
      <c r="A15" s="15"/>
      <c r="B15" s="16"/>
      <c r="C15" s="16"/>
      <c r="D15" s="16"/>
      <c r="E15" s="16"/>
      <c r="F15" s="16"/>
      <c r="G15" s="16"/>
      <c r="H15" s="16"/>
      <c r="I15" s="16"/>
      <c r="J15" s="16"/>
      <c r="K15" s="16"/>
      <c r="L15" s="16"/>
      <c r="M15" s="16"/>
      <c r="N15" s="16"/>
      <c r="O15" s="16"/>
      <c r="P15" s="16"/>
      <c r="Q15" s="16"/>
      <c r="R15" s="16"/>
      <c r="S15" s="16"/>
      <c r="T15" s="17"/>
    </row>
    <row r="16" spans="1:20" x14ac:dyDescent="0.3">
      <c r="A16" s="15"/>
      <c r="B16" s="16"/>
      <c r="C16" s="16"/>
      <c r="D16" s="16"/>
      <c r="E16" s="16"/>
      <c r="F16" s="16"/>
      <c r="G16" s="16"/>
      <c r="H16" s="16"/>
      <c r="I16" s="16"/>
      <c r="J16" s="16"/>
      <c r="K16" s="16"/>
      <c r="L16" s="16"/>
      <c r="M16" s="16"/>
      <c r="N16" s="16"/>
      <c r="O16" s="16"/>
      <c r="P16" s="16"/>
      <c r="Q16" s="16"/>
      <c r="R16" s="16"/>
      <c r="S16" s="16"/>
      <c r="T16" s="17"/>
    </row>
    <row r="17" spans="1:20" x14ac:dyDescent="0.3">
      <c r="A17" s="15"/>
      <c r="B17" s="16"/>
      <c r="C17" s="16"/>
      <c r="D17" s="16"/>
      <c r="E17" s="16"/>
      <c r="F17" s="16"/>
      <c r="G17" s="16"/>
      <c r="H17" s="16"/>
      <c r="I17" s="16"/>
      <c r="J17" s="16"/>
      <c r="K17" s="16"/>
      <c r="L17" s="16"/>
      <c r="M17" s="16"/>
      <c r="N17" s="16"/>
      <c r="O17" s="16"/>
      <c r="P17" s="16"/>
      <c r="Q17" s="16"/>
      <c r="R17" s="16"/>
      <c r="S17" s="16"/>
      <c r="T17" s="17"/>
    </row>
    <row r="18" spans="1:20" x14ac:dyDescent="0.3">
      <c r="A18" s="15"/>
      <c r="B18" s="16"/>
      <c r="C18" s="16"/>
      <c r="D18" s="16"/>
      <c r="E18" s="16"/>
      <c r="F18" s="16"/>
      <c r="G18" s="16"/>
      <c r="H18" s="16"/>
      <c r="I18" s="16"/>
      <c r="J18" s="16"/>
      <c r="K18" s="16"/>
      <c r="L18" s="16"/>
      <c r="M18" s="16"/>
      <c r="N18" s="16"/>
      <c r="O18" s="16"/>
      <c r="P18" s="16"/>
      <c r="Q18" s="16"/>
      <c r="R18" s="16"/>
      <c r="S18" s="16"/>
      <c r="T18" s="17"/>
    </row>
    <row r="19" spans="1:20" x14ac:dyDescent="0.3">
      <c r="A19" s="15"/>
      <c r="B19" s="16"/>
      <c r="C19" s="16"/>
      <c r="D19" s="16"/>
      <c r="E19" s="16"/>
      <c r="F19" s="16"/>
      <c r="G19" s="16"/>
      <c r="H19" s="16"/>
      <c r="I19" s="16"/>
      <c r="J19" s="16"/>
      <c r="K19" s="16"/>
      <c r="L19" s="16"/>
      <c r="M19" s="16"/>
      <c r="N19" s="16"/>
      <c r="O19" s="16"/>
      <c r="P19" s="16"/>
      <c r="Q19" s="16"/>
      <c r="R19" s="16"/>
      <c r="S19" s="16"/>
      <c r="T19" s="17"/>
    </row>
    <row r="20" spans="1:20" x14ac:dyDescent="0.3">
      <c r="A20" s="15"/>
      <c r="B20" s="16"/>
      <c r="C20" s="16"/>
      <c r="D20" s="16"/>
      <c r="E20" s="16"/>
      <c r="F20" s="16"/>
      <c r="G20" s="16"/>
      <c r="H20" s="16"/>
      <c r="I20" s="16"/>
      <c r="J20" s="16"/>
      <c r="K20" s="16"/>
      <c r="L20" s="16"/>
      <c r="M20" s="16"/>
      <c r="N20" s="16"/>
      <c r="O20" s="16"/>
      <c r="P20" s="16"/>
      <c r="Q20" s="16"/>
      <c r="R20" s="16"/>
      <c r="S20" s="16"/>
      <c r="T20" s="17"/>
    </row>
    <row r="21" spans="1:20" x14ac:dyDescent="0.3">
      <c r="A21" s="15"/>
      <c r="B21" s="16"/>
      <c r="C21" s="16"/>
      <c r="D21" s="16"/>
      <c r="E21" s="16"/>
      <c r="F21" s="16"/>
      <c r="G21" s="16"/>
      <c r="H21" s="16"/>
      <c r="I21" s="16"/>
      <c r="J21" s="16"/>
      <c r="K21" s="16"/>
      <c r="L21" s="16"/>
      <c r="M21" s="16"/>
      <c r="N21" s="16"/>
      <c r="O21" s="16"/>
      <c r="P21" s="16"/>
      <c r="Q21" s="16"/>
      <c r="R21" s="16"/>
      <c r="S21" s="16"/>
      <c r="T21" s="17"/>
    </row>
    <row r="22" spans="1:20" x14ac:dyDescent="0.3">
      <c r="A22" s="15"/>
      <c r="B22" s="16"/>
      <c r="C22" s="16"/>
      <c r="D22" s="16"/>
      <c r="E22" s="16"/>
      <c r="F22" s="16"/>
      <c r="G22" s="16"/>
      <c r="H22" s="16"/>
      <c r="I22" s="16"/>
      <c r="J22" s="16"/>
      <c r="K22" s="16"/>
      <c r="L22" s="16"/>
      <c r="M22" s="16"/>
      <c r="N22" s="16"/>
      <c r="O22" s="16"/>
      <c r="P22" s="16"/>
      <c r="Q22" s="16"/>
      <c r="R22" s="16"/>
      <c r="S22" s="16"/>
      <c r="T22" s="17"/>
    </row>
    <row r="23" spans="1:20" x14ac:dyDescent="0.3">
      <c r="A23" s="15"/>
      <c r="B23" s="16"/>
      <c r="C23" s="16"/>
      <c r="D23" s="16"/>
      <c r="E23" s="16"/>
      <c r="F23" s="16"/>
      <c r="G23" s="16"/>
      <c r="H23" s="16"/>
      <c r="I23" s="16"/>
      <c r="J23" s="16"/>
      <c r="K23" s="16"/>
      <c r="L23" s="16"/>
      <c r="M23" s="16"/>
      <c r="N23" s="16"/>
      <c r="O23" s="16"/>
      <c r="P23" s="16"/>
      <c r="Q23" s="16"/>
      <c r="R23" s="16"/>
      <c r="S23" s="16"/>
      <c r="T23" s="17"/>
    </row>
    <row r="24" spans="1:20" x14ac:dyDescent="0.3">
      <c r="A24" s="15"/>
      <c r="B24" s="16"/>
      <c r="C24" s="16"/>
      <c r="D24" s="16"/>
      <c r="E24" s="16"/>
      <c r="F24" s="16"/>
      <c r="G24" s="16"/>
      <c r="H24" s="16"/>
      <c r="I24" s="16"/>
      <c r="J24" s="16"/>
      <c r="K24" s="16"/>
      <c r="L24" s="16"/>
      <c r="M24" s="16"/>
      <c r="N24" s="16"/>
      <c r="O24" s="16"/>
      <c r="P24" s="16"/>
      <c r="Q24" s="16"/>
      <c r="R24" s="16"/>
      <c r="S24" s="16"/>
      <c r="T24" s="17"/>
    </row>
    <row r="25" spans="1:20" x14ac:dyDescent="0.3">
      <c r="A25" s="15"/>
      <c r="B25" s="16"/>
      <c r="C25" s="16"/>
      <c r="D25" s="16"/>
      <c r="E25" s="16"/>
      <c r="F25" s="16"/>
      <c r="G25" s="16"/>
      <c r="H25" s="16"/>
      <c r="I25" s="16"/>
      <c r="J25" s="16"/>
      <c r="K25" s="16"/>
      <c r="L25" s="16"/>
      <c r="M25" s="16"/>
      <c r="N25" s="16"/>
      <c r="O25" s="16"/>
      <c r="P25" s="16"/>
      <c r="Q25" s="16"/>
      <c r="R25" s="16"/>
      <c r="S25" s="16"/>
      <c r="T25" s="17"/>
    </row>
    <row r="26" spans="1:20" x14ac:dyDescent="0.3">
      <c r="A26" s="15"/>
      <c r="B26" s="16"/>
      <c r="C26" s="16"/>
      <c r="D26" s="16"/>
      <c r="E26" s="16"/>
      <c r="F26" s="16"/>
      <c r="G26" s="16"/>
      <c r="H26" s="16"/>
      <c r="I26" s="16"/>
      <c r="J26" s="16"/>
      <c r="K26" s="16"/>
      <c r="L26" s="16"/>
      <c r="M26" s="16"/>
      <c r="N26" s="16"/>
      <c r="O26" s="16"/>
      <c r="P26" s="16"/>
      <c r="Q26" s="16"/>
      <c r="R26" s="16"/>
      <c r="S26" s="16"/>
      <c r="T26" s="17"/>
    </row>
    <row r="27" spans="1:20" x14ac:dyDescent="0.3">
      <c r="A27" s="15"/>
      <c r="B27" s="16"/>
      <c r="C27" s="16"/>
      <c r="D27" s="16"/>
      <c r="E27" s="16"/>
      <c r="F27" s="16"/>
      <c r="G27" s="16"/>
      <c r="H27" s="16"/>
      <c r="I27" s="16"/>
      <c r="J27" s="16"/>
      <c r="K27" s="16"/>
      <c r="L27" s="16"/>
      <c r="M27" s="16"/>
      <c r="N27" s="16"/>
      <c r="O27" s="16"/>
      <c r="P27" s="16"/>
      <c r="Q27" s="16"/>
      <c r="R27" s="16"/>
      <c r="S27" s="16"/>
      <c r="T27" s="17"/>
    </row>
    <row r="28" spans="1:20" x14ac:dyDescent="0.3">
      <c r="A28" s="15"/>
      <c r="B28" s="16"/>
      <c r="C28" s="16"/>
      <c r="D28" s="16"/>
      <c r="E28" s="16"/>
      <c r="F28" s="16"/>
      <c r="G28" s="16"/>
      <c r="H28" s="16"/>
      <c r="I28" s="16"/>
      <c r="J28" s="16"/>
      <c r="K28" s="16"/>
      <c r="L28" s="16"/>
      <c r="M28" s="16"/>
      <c r="N28" s="16"/>
      <c r="O28" s="16"/>
      <c r="P28" s="16"/>
      <c r="Q28" s="16"/>
      <c r="R28" s="16"/>
      <c r="S28" s="16"/>
      <c r="T28" s="17"/>
    </row>
    <row r="29" spans="1:20" x14ac:dyDescent="0.3">
      <c r="A29" s="15"/>
      <c r="B29" s="16"/>
      <c r="C29" s="16"/>
      <c r="D29" s="16"/>
      <c r="E29" s="16"/>
      <c r="F29" s="16"/>
      <c r="G29" s="16"/>
      <c r="H29" s="16"/>
      <c r="I29" s="16"/>
      <c r="J29" s="16"/>
      <c r="K29" s="16"/>
      <c r="L29" s="16"/>
      <c r="M29" s="16"/>
      <c r="N29" s="16"/>
      <c r="O29" s="16"/>
      <c r="P29" s="16"/>
      <c r="Q29" s="16"/>
      <c r="R29" s="16"/>
      <c r="S29" s="16"/>
      <c r="T29" s="17"/>
    </row>
    <row r="30" spans="1:20" x14ac:dyDescent="0.3">
      <c r="A30" s="15"/>
      <c r="B30" s="16"/>
      <c r="C30" s="16"/>
      <c r="D30" s="16"/>
      <c r="E30" s="16"/>
      <c r="F30" s="16"/>
      <c r="G30" s="16"/>
      <c r="H30" s="16"/>
      <c r="I30" s="16"/>
      <c r="J30" s="16"/>
      <c r="K30" s="16"/>
      <c r="L30" s="16"/>
      <c r="M30" s="16"/>
      <c r="N30" s="16"/>
      <c r="O30" s="16"/>
      <c r="P30" s="16"/>
      <c r="Q30" s="16"/>
      <c r="R30" s="16"/>
      <c r="S30" s="16"/>
      <c r="T30" s="17"/>
    </row>
    <row r="31" spans="1:20" x14ac:dyDescent="0.3">
      <c r="A31" s="15"/>
      <c r="B31" s="16"/>
      <c r="C31" s="16"/>
      <c r="D31" s="16"/>
      <c r="E31" s="16"/>
      <c r="F31" s="16"/>
      <c r="G31" s="16"/>
      <c r="H31" s="16"/>
      <c r="I31" s="16"/>
      <c r="J31" s="16"/>
      <c r="K31" s="16"/>
      <c r="L31" s="16"/>
      <c r="M31" s="16"/>
      <c r="N31" s="16"/>
      <c r="O31" s="16"/>
      <c r="P31" s="16"/>
      <c r="Q31" s="16"/>
      <c r="R31" s="16"/>
      <c r="S31" s="16"/>
      <c r="T31" s="17"/>
    </row>
    <row r="32" spans="1:20" x14ac:dyDescent="0.3">
      <c r="A32" s="15"/>
      <c r="B32" s="16"/>
      <c r="C32" s="16"/>
      <c r="D32" s="16"/>
      <c r="E32" s="16"/>
      <c r="F32" s="16"/>
      <c r="G32" s="16"/>
      <c r="H32" s="16"/>
      <c r="I32" s="16"/>
      <c r="J32" s="16"/>
      <c r="K32" s="16"/>
      <c r="L32" s="16"/>
      <c r="M32" s="16"/>
      <c r="N32" s="16"/>
      <c r="O32" s="16"/>
      <c r="P32" s="16"/>
      <c r="Q32" s="16"/>
      <c r="R32" s="16"/>
      <c r="S32" s="16"/>
      <c r="T32" s="17"/>
    </row>
    <row r="33" spans="1:20" x14ac:dyDescent="0.3">
      <c r="A33" s="15"/>
      <c r="B33" s="16"/>
      <c r="C33" s="16"/>
      <c r="D33" s="16"/>
      <c r="E33" s="16"/>
      <c r="F33" s="16"/>
      <c r="G33" s="16"/>
      <c r="H33" s="16"/>
      <c r="I33" s="16"/>
      <c r="J33" s="16"/>
      <c r="K33" s="16"/>
      <c r="L33" s="16"/>
      <c r="M33" s="16"/>
      <c r="N33" s="16"/>
      <c r="O33" s="16"/>
      <c r="P33" s="16"/>
      <c r="Q33" s="16"/>
      <c r="R33" s="16"/>
      <c r="S33" s="16"/>
      <c r="T33" s="17"/>
    </row>
    <row r="34" spans="1:20" x14ac:dyDescent="0.3">
      <c r="A34" s="15"/>
      <c r="B34" s="16"/>
      <c r="C34" s="16"/>
      <c r="D34" s="16"/>
      <c r="E34" s="16"/>
      <c r="F34" s="16"/>
      <c r="G34" s="16"/>
      <c r="H34" s="16"/>
      <c r="I34" s="16"/>
      <c r="J34" s="16"/>
      <c r="K34" s="16"/>
      <c r="L34" s="16"/>
      <c r="M34" s="16"/>
      <c r="N34" s="16"/>
      <c r="O34" s="16"/>
      <c r="P34" s="16"/>
      <c r="Q34" s="16"/>
      <c r="R34" s="16"/>
      <c r="S34" s="16"/>
      <c r="T34" s="17"/>
    </row>
    <row r="35" spans="1:20" x14ac:dyDescent="0.3">
      <c r="A35" s="15"/>
      <c r="B35" s="16"/>
      <c r="C35" s="16"/>
      <c r="D35" s="16"/>
      <c r="E35" s="16"/>
      <c r="F35" s="16"/>
      <c r="G35" s="16"/>
      <c r="H35" s="16"/>
      <c r="I35" s="16"/>
      <c r="J35" s="16"/>
      <c r="K35" s="16"/>
      <c r="L35" s="16"/>
      <c r="M35" s="16"/>
      <c r="N35" s="16"/>
      <c r="O35" s="16"/>
      <c r="P35" s="16"/>
      <c r="Q35" s="16"/>
      <c r="R35" s="16"/>
      <c r="S35" s="16"/>
      <c r="T35" s="17"/>
    </row>
    <row r="36" spans="1:20" x14ac:dyDescent="0.3">
      <c r="A36" s="15"/>
      <c r="B36" s="16"/>
      <c r="C36" s="16"/>
      <c r="D36" s="16"/>
      <c r="E36" s="16"/>
      <c r="F36" s="16"/>
      <c r="G36" s="16"/>
      <c r="H36" s="16"/>
      <c r="I36" s="16"/>
      <c r="J36" s="16"/>
      <c r="K36" s="16"/>
      <c r="L36" s="16"/>
      <c r="M36" s="16"/>
      <c r="N36" s="16"/>
      <c r="O36" s="16"/>
      <c r="P36" s="16"/>
      <c r="Q36" s="16"/>
      <c r="R36" s="16"/>
      <c r="S36" s="16"/>
      <c r="T36" s="17"/>
    </row>
    <row r="37" spans="1:20" x14ac:dyDescent="0.3">
      <c r="A37" s="15"/>
      <c r="B37" s="16"/>
      <c r="C37" s="16"/>
      <c r="D37" s="16"/>
      <c r="E37" s="16"/>
      <c r="F37" s="16"/>
      <c r="G37" s="16"/>
      <c r="H37" s="16"/>
      <c r="I37" s="16"/>
      <c r="J37" s="16"/>
      <c r="K37" s="16"/>
      <c r="L37" s="16"/>
      <c r="M37" s="16"/>
      <c r="N37" s="16"/>
      <c r="O37" s="16"/>
      <c r="P37" s="16"/>
      <c r="Q37" s="16"/>
      <c r="R37" s="16"/>
      <c r="S37" s="16"/>
      <c r="T37" s="17"/>
    </row>
    <row r="38" spans="1:20" ht="29.25" customHeight="1" thickBot="1" x14ac:dyDescent="0.35">
      <c r="A38" s="52" t="s">
        <v>78</v>
      </c>
      <c r="B38" s="53"/>
      <c r="C38" s="53"/>
      <c r="D38" s="53"/>
      <c r="E38" s="53"/>
      <c r="F38" s="53"/>
      <c r="G38" s="53"/>
      <c r="H38" s="53"/>
      <c r="I38" s="53"/>
      <c r="J38" s="53"/>
      <c r="K38" s="53"/>
      <c r="L38" s="53"/>
      <c r="M38" s="53"/>
      <c r="N38" s="53"/>
      <c r="O38" s="53"/>
      <c r="P38" s="53"/>
      <c r="Q38" s="53"/>
      <c r="R38" s="53"/>
      <c r="S38" s="53"/>
      <c r="T38" s="54"/>
    </row>
  </sheetData>
  <mergeCells count="1">
    <mergeCell ref="A38:T3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4D7AD-18CB-42DD-A842-1AFD5C8A1753}">
  <sheetPr>
    <pageSetUpPr fitToPage="1"/>
  </sheetPr>
  <dimension ref="A1:G62"/>
  <sheetViews>
    <sheetView showGridLines="0" zoomScaleNormal="100" workbookViewId="0">
      <selection activeCell="H1" sqref="H1"/>
    </sheetView>
  </sheetViews>
  <sheetFormatPr defaultRowHeight="12.75" x14ac:dyDescent="0.2"/>
  <cols>
    <col min="1" max="1" width="2.75" style="22" customWidth="1"/>
    <col min="2" max="2" width="22.625" style="22" customWidth="1"/>
    <col min="3" max="3" width="26.875" style="22" customWidth="1"/>
    <col min="4" max="4" width="28.875" style="22" customWidth="1"/>
    <col min="5" max="5" width="26.25" style="22" customWidth="1"/>
    <col min="6" max="6" width="30.5" style="22" customWidth="1"/>
    <col min="7" max="7" width="2.75" style="22" customWidth="1"/>
    <col min="8" max="16384" width="9" style="22"/>
  </cols>
  <sheetData>
    <row r="1" spans="1:7" x14ac:dyDescent="0.2">
      <c r="A1" s="40"/>
      <c r="B1" s="41"/>
      <c r="C1" s="41"/>
      <c r="D1" s="41"/>
      <c r="E1" s="41"/>
      <c r="F1" s="41"/>
      <c r="G1" s="42"/>
    </row>
    <row r="2" spans="1:7" x14ac:dyDescent="0.2">
      <c r="A2" s="43"/>
      <c r="G2" s="44"/>
    </row>
    <row r="3" spans="1:7" x14ac:dyDescent="0.2">
      <c r="A3" s="43"/>
      <c r="G3" s="44"/>
    </row>
    <row r="4" spans="1:7" x14ac:dyDescent="0.2">
      <c r="A4" s="43"/>
      <c r="G4" s="44"/>
    </row>
    <row r="5" spans="1:7" x14ac:dyDescent="0.2">
      <c r="A5" s="43"/>
      <c r="G5" s="44"/>
    </row>
    <row r="6" spans="1:7" ht="13.5" thickBot="1" x14ac:dyDescent="0.25">
      <c r="A6" s="43"/>
      <c r="G6" s="44"/>
    </row>
    <row r="7" spans="1:7" ht="15.75" x14ac:dyDescent="0.2">
      <c r="A7" s="43"/>
      <c r="F7" s="47" t="s">
        <v>68</v>
      </c>
      <c r="G7" s="44"/>
    </row>
    <row r="8" spans="1:7" ht="16.5" thickBot="1" x14ac:dyDescent="0.25">
      <c r="A8" s="43"/>
      <c r="F8" s="48" t="str">
        <f>CONCATENATE(pivot2!A19," ",pivot2!B19)</f>
        <v>January 2020</v>
      </c>
      <c r="G8" s="44"/>
    </row>
    <row r="9" spans="1:7" x14ac:dyDescent="0.2">
      <c r="A9" s="43"/>
      <c r="G9" s="44"/>
    </row>
    <row r="10" spans="1:7" x14ac:dyDescent="0.2">
      <c r="A10" s="43"/>
      <c r="G10" s="44"/>
    </row>
    <row r="11" spans="1:7" x14ac:dyDescent="0.2">
      <c r="A11" s="43"/>
      <c r="G11" s="44"/>
    </row>
    <row r="12" spans="1:7" x14ac:dyDescent="0.2">
      <c r="A12" s="43"/>
      <c r="G12" s="44"/>
    </row>
    <row r="13" spans="1:7" x14ac:dyDescent="0.2">
      <c r="A13" s="43"/>
      <c r="G13" s="44"/>
    </row>
    <row r="14" spans="1:7" s="20" customFormat="1" ht="15" x14ac:dyDescent="0.2">
      <c r="A14" s="45"/>
      <c r="B14" s="23" t="s">
        <v>45</v>
      </c>
      <c r="C14" s="23" t="s">
        <v>43</v>
      </c>
      <c r="D14" s="23" t="s">
        <v>44</v>
      </c>
      <c r="G14" s="46"/>
    </row>
    <row r="15" spans="1:7" s="20" customFormat="1" ht="14.25" x14ac:dyDescent="0.2">
      <c r="A15" s="45"/>
      <c r="B15" s="24" t="s">
        <v>33</v>
      </c>
      <c r="C15" s="25">
        <f>GETPIVOTDATA("Sum of Units Produced",pivot2!$A$1)</f>
        <v>365200</v>
      </c>
      <c r="D15" s="26" t="s">
        <v>46</v>
      </c>
      <c r="G15" s="46"/>
    </row>
    <row r="16" spans="1:7" s="20" customFormat="1" ht="14.25" x14ac:dyDescent="0.2">
      <c r="A16" s="45"/>
      <c r="B16" s="24" t="s">
        <v>40</v>
      </c>
      <c r="C16" s="21">
        <f>GETPIVOTDATA("Average of Defects (%)",pivot2!$A$1)</f>
        <v>3.8541797247021718E-2</v>
      </c>
      <c r="D16" s="27" t="s">
        <v>47</v>
      </c>
      <c r="G16" s="46"/>
    </row>
    <row r="17" spans="1:7" s="20" customFormat="1" ht="14.25" x14ac:dyDescent="0.2">
      <c r="A17" s="45"/>
      <c r="B17" s="24" t="s">
        <v>41</v>
      </c>
      <c r="C17" s="25">
        <f>GETPIVOTDATA("Sum of Production Time Hours",pivot2!$A$1)</f>
        <v>36739.749999999956</v>
      </c>
      <c r="D17" s="26" t="s">
        <v>48</v>
      </c>
      <c r="G17" s="46"/>
    </row>
    <row r="18" spans="1:7" s="20" customFormat="1" ht="14.25" x14ac:dyDescent="0.2">
      <c r="A18" s="45"/>
      <c r="B18" s="24" t="s">
        <v>42</v>
      </c>
      <c r="C18" s="28">
        <f>GETPIVOTDATA("Average of Efficiency",pivot2!$A$1)</f>
        <v>17.371755753076283</v>
      </c>
      <c r="D18" s="26" t="s">
        <v>50</v>
      </c>
      <c r="G18" s="46"/>
    </row>
    <row r="19" spans="1:7" s="20" customFormat="1" ht="14.25" x14ac:dyDescent="0.2">
      <c r="A19" s="45"/>
      <c r="B19" s="24" t="s">
        <v>49</v>
      </c>
      <c r="C19" s="29">
        <f>GETPIVOTDATA("Sum of Defects",pivot2!$A$1)</f>
        <v>12175</v>
      </c>
      <c r="D19" s="26" t="s">
        <v>46</v>
      </c>
      <c r="G19" s="46"/>
    </row>
    <row r="20" spans="1:7" s="20" customFormat="1" ht="14.25" x14ac:dyDescent="0.2">
      <c r="A20" s="45"/>
      <c r="G20" s="46"/>
    </row>
    <row r="21" spans="1:7" s="20" customFormat="1" ht="14.25" x14ac:dyDescent="0.2">
      <c r="A21" s="45"/>
      <c r="B21" s="20" t="s">
        <v>2</v>
      </c>
      <c r="C21" s="20" t="s">
        <v>33</v>
      </c>
      <c r="D21" s="20" t="s">
        <v>30</v>
      </c>
      <c r="E21" s="20" t="s">
        <v>51</v>
      </c>
      <c r="G21" s="46"/>
    </row>
    <row r="22" spans="1:7" s="20" customFormat="1" ht="14.25" x14ac:dyDescent="0.2">
      <c r="A22" s="45"/>
      <c r="B22" s="20" t="s">
        <v>24</v>
      </c>
      <c r="C22" s="29">
        <f>pivot2!B5</f>
        <v>74679</v>
      </c>
      <c r="D22" s="30">
        <f>pivot2!C5</f>
        <v>3.7320464370366874E-2</v>
      </c>
      <c r="E22" s="29">
        <f>pivot2!D5</f>
        <v>2465</v>
      </c>
      <c r="G22" s="46"/>
    </row>
    <row r="23" spans="1:7" s="20" customFormat="1" ht="14.25" x14ac:dyDescent="0.2">
      <c r="A23" s="45"/>
      <c r="B23" s="20" t="s">
        <v>20</v>
      </c>
      <c r="C23" s="29">
        <f>pivot2!B6</f>
        <v>81016</v>
      </c>
      <c r="D23" s="30">
        <f>pivot2!C6</f>
        <v>3.6957367104770496E-2</v>
      </c>
      <c r="E23" s="29">
        <f>pivot2!D6</f>
        <v>2601</v>
      </c>
      <c r="G23" s="46"/>
    </row>
    <row r="24" spans="1:7" s="20" customFormat="1" ht="14.25" x14ac:dyDescent="0.2">
      <c r="A24" s="45"/>
      <c r="B24" s="20" t="s">
        <v>26</v>
      </c>
      <c r="C24" s="29">
        <f>pivot2!B7</f>
        <v>67476</v>
      </c>
      <c r="D24" s="30">
        <f>pivot2!C7</f>
        <v>4.0725906677612243E-2</v>
      </c>
      <c r="E24" s="29">
        <f>pivot2!D7</f>
        <v>2325</v>
      </c>
      <c r="G24" s="46"/>
    </row>
    <row r="25" spans="1:7" s="20" customFormat="1" ht="14.25" x14ac:dyDescent="0.2">
      <c r="A25" s="45"/>
      <c r="B25" s="20" t="s">
        <v>27</v>
      </c>
      <c r="C25" s="29">
        <f>pivot2!B8</f>
        <v>67651</v>
      </c>
      <c r="D25" s="30">
        <f>pivot2!C8</f>
        <v>3.9908032599094354E-2</v>
      </c>
      <c r="E25" s="29">
        <f>pivot2!D8</f>
        <v>2344</v>
      </c>
      <c r="G25" s="46"/>
    </row>
    <row r="26" spans="1:7" s="20" customFormat="1" ht="14.25" x14ac:dyDescent="0.2">
      <c r="A26" s="45"/>
      <c r="B26" s="20" t="s">
        <v>22</v>
      </c>
      <c r="C26" s="29">
        <f>pivot2!B9</f>
        <v>74378</v>
      </c>
      <c r="D26" s="30">
        <f>pivot2!C9</f>
        <v>3.8151675048114599E-2</v>
      </c>
      <c r="E26" s="29">
        <f>pivot2!D9</f>
        <v>2440</v>
      </c>
      <c r="G26" s="46"/>
    </row>
    <row r="27" spans="1:7" s="20" customFormat="1" ht="15" x14ac:dyDescent="0.25">
      <c r="A27" s="45"/>
      <c r="B27" s="31" t="s">
        <v>52</v>
      </c>
      <c r="C27" s="32">
        <f>pivot2!B10</f>
        <v>365200</v>
      </c>
      <c r="D27" s="33">
        <f>pivot2!C10</f>
        <v>3.8541797247021711E-2</v>
      </c>
      <c r="E27" s="32">
        <f>pivot2!D10</f>
        <v>12175</v>
      </c>
      <c r="G27" s="46"/>
    </row>
    <row r="28" spans="1:7" s="20" customFormat="1" ht="15" x14ac:dyDescent="0.25">
      <c r="A28" s="45"/>
      <c r="B28" s="31"/>
      <c r="C28" s="32"/>
      <c r="D28" s="33"/>
      <c r="E28" s="32"/>
      <c r="G28" s="46"/>
    </row>
    <row r="29" spans="1:7" x14ac:dyDescent="0.2">
      <c r="A29" s="43"/>
      <c r="G29" s="44"/>
    </row>
    <row r="30" spans="1:7" ht="15" x14ac:dyDescent="0.2">
      <c r="A30" s="43"/>
      <c r="B30" s="34" t="s">
        <v>4</v>
      </c>
      <c r="C30" s="34" t="s">
        <v>33</v>
      </c>
      <c r="D30" s="34" t="s">
        <v>30</v>
      </c>
      <c r="E30" s="34" t="s">
        <v>55</v>
      </c>
      <c r="F30" s="34" t="s">
        <v>54</v>
      </c>
      <c r="G30" s="44"/>
    </row>
    <row r="31" spans="1:7" ht="15" x14ac:dyDescent="0.2">
      <c r="A31" s="43"/>
      <c r="B31" s="34" t="s">
        <v>25</v>
      </c>
      <c r="C31" s="35">
        <f>C24</f>
        <v>67476</v>
      </c>
      <c r="D31" s="36">
        <f t="shared" ref="D31:E31" si="0">D24</f>
        <v>4.0725906677612243E-2</v>
      </c>
      <c r="E31" s="35">
        <f t="shared" si="0"/>
        <v>2325</v>
      </c>
      <c r="F31" s="35">
        <f>pivot2!E13</f>
        <v>12066.019999999999</v>
      </c>
      <c r="G31" s="44"/>
    </row>
    <row r="32" spans="1:7" ht="15" x14ac:dyDescent="0.2">
      <c r="A32" s="43"/>
      <c r="B32" s="34" t="s">
        <v>23</v>
      </c>
      <c r="C32" s="35">
        <f t="shared" ref="C32:E34" si="1">C25</f>
        <v>67651</v>
      </c>
      <c r="D32" s="36">
        <f t="shared" si="1"/>
        <v>3.9908032599094354E-2</v>
      </c>
      <c r="E32" s="35">
        <f t="shared" si="1"/>
        <v>2344</v>
      </c>
      <c r="F32" s="35">
        <f>pivot2!E14</f>
        <v>12241.049999999988</v>
      </c>
      <c r="G32" s="44"/>
    </row>
    <row r="33" spans="1:7" ht="15" x14ac:dyDescent="0.2">
      <c r="A33" s="43"/>
      <c r="B33" s="34" t="s">
        <v>21</v>
      </c>
      <c r="C33" s="35">
        <f t="shared" si="1"/>
        <v>74378</v>
      </c>
      <c r="D33" s="36">
        <f t="shared" si="1"/>
        <v>3.8151675048114599E-2</v>
      </c>
      <c r="E33" s="35">
        <f t="shared" si="1"/>
        <v>2440</v>
      </c>
      <c r="F33" s="35">
        <f>pivot2!E15</f>
        <v>12432.68</v>
      </c>
      <c r="G33" s="44"/>
    </row>
    <row r="34" spans="1:7" ht="15.75" x14ac:dyDescent="0.25">
      <c r="A34" s="43"/>
      <c r="B34" s="37" t="s">
        <v>52</v>
      </c>
      <c r="C34" s="38">
        <f t="shared" si="1"/>
        <v>365200</v>
      </c>
      <c r="D34" s="39">
        <f t="shared" si="1"/>
        <v>3.8541797247021711E-2</v>
      </c>
      <c r="E34" s="38">
        <f t="shared" si="1"/>
        <v>12175</v>
      </c>
      <c r="F34" s="38">
        <f>pivot2!E16</f>
        <v>36739.749999999971</v>
      </c>
      <c r="G34" s="44"/>
    </row>
    <row r="35" spans="1:7" ht="15.75" x14ac:dyDescent="0.25">
      <c r="A35" s="43"/>
      <c r="B35" s="37"/>
      <c r="C35" s="38"/>
      <c r="D35" s="39"/>
      <c r="E35" s="38"/>
      <c r="F35" s="38"/>
      <c r="G35" s="44"/>
    </row>
    <row r="36" spans="1:7" x14ac:dyDescent="0.2">
      <c r="A36" s="43"/>
      <c r="G36" s="44"/>
    </row>
    <row r="37" spans="1:7" x14ac:dyDescent="0.2">
      <c r="A37" s="43"/>
      <c r="G37" s="44"/>
    </row>
    <row r="38" spans="1:7" x14ac:dyDescent="0.2">
      <c r="A38" s="43"/>
      <c r="G38" s="44"/>
    </row>
    <row r="39" spans="1:7" x14ac:dyDescent="0.2">
      <c r="A39" s="43"/>
      <c r="G39" s="44"/>
    </row>
    <row r="40" spans="1:7" x14ac:dyDescent="0.2">
      <c r="A40" s="43"/>
      <c r="G40" s="44"/>
    </row>
    <row r="41" spans="1:7" x14ac:dyDescent="0.2">
      <c r="A41" s="43"/>
      <c r="G41" s="44"/>
    </row>
    <row r="42" spans="1:7" x14ac:dyDescent="0.2">
      <c r="A42" s="43"/>
      <c r="G42" s="44"/>
    </row>
    <row r="43" spans="1:7" x14ac:dyDescent="0.2">
      <c r="A43" s="43"/>
      <c r="G43" s="44"/>
    </row>
    <row r="44" spans="1:7" x14ac:dyDescent="0.2">
      <c r="A44" s="43"/>
      <c r="G44" s="44"/>
    </row>
    <row r="45" spans="1:7" x14ac:dyDescent="0.2">
      <c r="A45" s="43"/>
      <c r="G45" s="44"/>
    </row>
    <row r="46" spans="1:7" x14ac:dyDescent="0.2">
      <c r="A46" s="43"/>
      <c r="G46" s="44"/>
    </row>
    <row r="47" spans="1:7" x14ac:dyDescent="0.2">
      <c r="A47" s="43"/>
      <c r="G47" s="44"/>
    </row>
    <row r="48" spans="1:7" x14ac:dyDescent="0.2">
      <c r="A48" s="43"/>
      <c r="G48" s="44"/>
    </row>
    <row r="49" spans="1:7" x14ac:dyDescent="0.2">
      <c r="A49" s="43"/>
      <c r="G49" s="44"/>
    </row>
    <row r="50" spans="1:7" x14ac:dyDescent="0.2">
      <c r="A50" s="43"/>
      <c r="G50" s="44"/>
    </row>
    <row r="51" spans="1:7" x14ac:dyDescent="0.2">
      <c r="A51" s="43"/>
      <c r="G51" s="44"/>
    </row>
    <row r="52" spans="1:7" x14ac:dyDescent="0.2">
      <c r="A52" s="43"/>
      <c r="G52" s="44"/>
    </row>
    <row r="53" spans="1:7" x14ac:dyDescent="0.2">
      <c r="A53" s="43"/>
      <c r="G53" s="44"/>
    </row>
    <row r="54" spans="1:7" x14ac:dyDescent="0.2">
      <c r="A54" s="43"/>
      <c r="G54" s="44"/>
    </row>
    <row r="55" spans="1:7" x14ac:dyDescent="0.2">
      <c r="A55" s="43"/>
      <c r="G55" s="44"/>
    </row>
    <row r="56" spans="1:7" x14ac:dyDescent="0.2">
      <c r="A56" s="43"/>
      <c r="G56" s="44"/>
    </row>
    <row r="57" spans="1:7" x14ac:dyDescent="0.2">
      <c r="A57" s="43"/>
      <c r="G57" s="44"/>
    </row>
    <row r="58" spans="1:7" x14ac:dyDescent="0.2">
      <c r="A58" s="43"/>
      <c r="G58" s="44"/>
    </row>
    <row r="59" spans="1:7" x14ac:dyDescent="0.2">
      <c r="A59" s="43"/>
      <c r="G59" s="44"/>
    </row>
    <row r="60" spans="1:7" x14ac:dyDescent="0.2">
      <c r="A60" s="43"/>
      <c r="G60" s="44"/>
    </row>
    <row r="61" spans="1:7" ht="2.25" customHeight="1" x14ac:dyDescent="0.2">
      <c r="A61" s="43"/>
      <c r="G61" s="44"/>
    </row>
    <row r="62" spans="1:7" ht="20.25" customHeight="1" thickBot="1" x14ac:dyDescent="0.25">
      <c r="A62" s="49" t="s">
        <v>78</v>
      </c>
      <c r="B62" s="50"/>
      <c r="C62" s="50"/>
      <c r="D62" s="50"/>
      <c r="E62" s="50"/>
      <c r="F62" s="50"/>
      <c r="G62" s="51"/>
    </row>
  </sheetData>
  <mergeCells count="1">
    <mergeCell ref="A62:G62"/>
  </mergeCells>
  <pageMargins left="0.7" right="0.7" top="0.75" bottom="0.75" header="0.3" footer="0.3"/>
  <pageSetup paperSize="9" scale="53" orientation="portrait" r:id="rId1"/>
  <headerFooter>
    <oddFooter>&amp;CAhmad Amir Hamzah - Administrative Operations Portfolio</oddFooter>
  </headerFooter>
  <drawing r:id="rId2"/>
  <tableParts count="3">
    <tablePart r:id="rId3"/>
    <tablePart r:id="rId4"/>
    <tablePart r:id="rId5"/>
  </tableParts>
  <extLst>
    <ext xmlns:x14="http://schemas.microsoft.com/office/spreadsheetml/2009/9/main" uri="{A8765BA9-456A-4dab-B4F3-ACF838C121DE}">
      <x14:slicerList>
        <x14:slicer r:id="rId6"/>
      </x14:slicerList>
    </ext>
    <ext xmlns:x15="http://schemas.microsoft.com/office/spreadsheetml/2010/11/main" uri="{7E03D99C-DC04-49d9-9315-930204A7B6E9}">
      <x15:timelineRefs>
        <x15:timelineRef r:id="rId7"/>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EA49C4B-5168-4494-83C2-1EC2592D326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pivot</vt:lpstr>
      <vt:lpstr>pivot2</vt:lpstr>
      <vt:lpstr>dashboard</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dzakwan muaafi</dc:creator>
  <cp:lastModifiedBy>dzakwan muaafi</cp:lastModifiedBy>
  <cp:lastPrinted>2026-04-16T03:39:52Z</cp:lastPrinted>
  <dcterms:created xsi:type="dcterms:W3CDTF">2026-04-07T07:30:05Z</dcterms:created>
  <dcterms:modified xsi:type="dcterms:W3CDTF">2026-04-16T03:53:02Z</dcterms:modified>
</cp:coreProperties>
</file>