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hidePivotFieldList="1"/>
  <mc:AlternateContent xmlns:mc="http://schemas.openxmlformats.org/markup-compatibility/2006">
    <mc:Choice Requires="x15">
      <x15ac:absPath xmlns:x15ac="http://schemas.microsoft.com/office/spreadsheetml/2010/11/ac" url="C:\Users\USER\Desktop\OCBC E-Statements 2022\"/>
    </mc:Choice>
  </mc:AlternateContent>
  <xr:revisionPtr revIDLastSave="0" documentId="13_ncr:1_{A363B714-B173-438C-AFFD-8633A381B7D9}" xr6:coauthVersionLast="47" xr6:coauthVersionMax="47" xr10:uidLastSave="{00000000-0000-0000-0000-000000000000}"/>
  <bookViews>
    <workbookView xWindow="-120" yWindow="-120" windowWidth="29040" windowHeight="15840" xr2:uid="{A947C8F4-8360-4332-BBF5-E38D4EBA8500}"/>
  </bookViews>
  <sheets>
    <sheet name="Dashboard" sheetId="11" r:id="rId1"/>
    <sheet name="Analysis" sheetId="10" r:id="rId2"/>
    <sheet name="Transactions" sheetId="1" r:id="rId3"/>
  </sheets>
  <definedNames>
    <definedName name="_xlnm._FilterDatabase" localSheetId="2" hidden="1">Transactions!$A$1:$H$581</definedName>
    <definedName name="_xlchart.v1.0" hidden="1">Analysis!$M$15:$M$22</definedName>
    <definedName name="_xlchart.v1.1" hidden="1">Analysis!$O$15:$O$22</definedName>
    <definedName name="_xlchart.v1.2" hidden="1">Analysis!$V$29:$V$31</definedName>
    <definedName name="Slicer_Category">#N/A</definedName>
    <definedName name="Slicer_Date">#N/A</definedName>
  </definedNames>
  <calcPr calcId="18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28" i="11" l="1"/>
  <c r="K28" i="11"/>
  <c r="L28" i="11" s="1"/>
  <c r="J29" i="11"/>
  <c r="K29" i="11"/>
  <c r="L29" i="11" s="1"/>
  <c r="J30" i="11"/>
  <c r="K30" i="11"/>
  <c r="L30" i="11" s="1"/>
  <c r="J31" i="11"/>
  <c r="K31" i="11"/>
  <c r="L31" i="11" s="1"/>
  <c r="J32" i="11"/>
  <c r="K32" i="11"/>
  <c r="L32" i="11" s="1"/>
  <c r="H3" i="1"/>
  <c r="H4" i="1" s="1"/>
  <c r="H5" i="1" s="1"/>
  <c r="H6" i="1" s="1"/>
  <c r="H7" i="1" s="1"/>
  <c r="H8" i="1" s="1"/>
  <c r="H9" i="1" s="1"/>
  <c r="H10" i="1" s="1"/>
  <c r="H11" i="1" s="1"/>
  <c r="H12" i="1" s="1"/>
  <c r="H13" i="1" s="1"/>
  <c r="H14" i="1" s="1"/>
  <c r="H15" i="1" s="1"/>
  <c r="H16" i="1" s="1"/>
  <c r="H17" i="1" s="1"/>
  <c r="H18" i="1" s="1"/>
  <c r="H19" i="1" s="1"/>
  <c r="H20" i="1" s="1"/>
  <c r="H21" i="1" s="1"/>
  <c r="H22" i="1" s="1"/>
  <c r="H23" i="1" s="1"/>
  <c r="H24" i="1" s="1"/>
  <c r="H25" i="1" s="1"/>
  <c r="H26" i="1" s="1"/>
  <c r="H27" i="1" s="1"/>
  <c r="H28" i="1" s="1"/>
  <c r="H29" i="1" s="1"/>
  <c r="H30" i="1" s="1"/>
  <c r="H31" i="1" s="1"/>
  <c r="H32" i="1" s="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H57" i="1" s="1"/>
  <c r="H58" i="1" s="1"/>
  <c r="H59" i="1" s="1"/>
  <c r="H60" i="1" s="1"/>
  <c r="H61" i="1" s="1"/>
  <c r="H62" i="1" s="1"/>
  <c r="H63" i="1" s="1"/>
  <c r="H64" i="1" s="1"/>
  <c r="H65" i="1" s="1"/>
  <c r="H66" i="1" s="1"/>
  <c r="H67" i="1" s="1"/>
  <c r="H68" i="1" s="1"/>
  <c r="H69" i="1" s="1"/>
  <c r="H70" i="1" s="1"/>
  <c r="H71" i="1" s="1"/>
  <c r="H72" i="1" s="1"/>
  <c r="H73" i="1" s="1"/>
  <c r="H74" i="1" s="1"/>
  <c r="H75" i="1" s="1"/>
  <c r="H76" i="1" s="1"/>
  <c r="H77" i="1" s="1"/>
  <c r="H78" i="1" s="1"/>
  <c r="H79" i="1" s="1"/>
  <c r="H80" i="1" s="1"/>
  <c r="H81" i="1" s="1"/>
  <c r="H82" i="1" s="1"/>
  <c r="H83" i="1" s="1"/>
  <c r="H84" i="1" s="1"/>
  <c r="H85" i="1" s="1"/>
  <c r="H86" i="1" s="1"/>
  <c r="H87" i="1" s="1"/>
  <c r="H88" i="1" s="1"/>
  <c r="H89" i="1" s="1"/>
  <c r="H90" i="1" s="1"/>
  <c r="H91" i="1" s="1"/>
  <c r="H92" i="1" s="1"/>
  <c r="H93" i="1" s="1"/>
  <c r="H94" i="1" s="1"/>
  <c r="H95" i="1" s="1"/>
  <c r="H96" i="1" s="1"/>
  <c r="H97" i="1" s="1"/>
  <c r="H98" i="1" s="1"/>
  <c r="H99" i="1" s="1"/>
  <c r="H100" i="1" s="1"/>
  <c r="H101" i="1" s="1"/>
  <c r="H102" i="1" l="1"/>
  <c r="H103" i="1" s="1"/>
  <c r="H104" i="1" s="1"/>
  <c r="H105" i="1" s="1"/>
  <c r="H106" i="1" s="1"/>
  <c r="H107" i="1" s="1"/>
  <c r="H108" i="1" s="1"/>
  <c r="H109" i="1" s="1"/>
  <c r="H110" i="1" s="1"/>
  <c r="H111" i="1" s="1"/>
  <c r="H112" i="1" s="1"/>
  <c r="H113" i="1" s="1"/>
  <c r="H114" i="1" s="1"/>
  <c r="H115" i="1" s="1"/>
  <c r="H116" i="1" s="1"/>
  <c r="H117" i="1" s="1"/>
  <c r="H118" i="1" s="1"/>
  <c r="H119" i="1" s="1"/>
  <c r="H120" i="1" s="1"/>
  <c r="H121" i="1" s="1"/>
  <c r="H122" i="1" s="1"/>
  <c r="H123" i="1" s="1"/>
  <c r="H124" i="1" s="1"/>
  <c r="H125" i="1" s="1"/>
  <c r="H126" i="1" s="1"/>
  <c r="H127" i="1" s="1"/>
  <c r="H128" i="1" s="1"/>
  <c r="H129" i="1" s="1"/>
  <c r="H130" i="1" s="1"/>
  <c r="H131" i="1" s="1"/>
  <c r="H132" i="1" s="1"/>
  <c r="H133" i="1" s="1"/>
  <c r="H134" i="1" s="1"/>
  <c r="H135" i="1" s="1"/>
  <c r="H136" i="1" s="1"/>
  <c r="H137" i="1" s="1"/>
  <c r="H138" i="1" s="1"/>
  <c r="H139" i="1" s="1"/>
  <c r="H140" i="1" s="1"/>
  <c r="H141" i="1" s="1"/>
  <c r="H142" i="1" s="1"/>
  <c r="H143" i="1" s="1"/>
  <c r="H144" i="1" s="1"/>
  <c r="H145" i="1" s="1"/>
  <c r="H146" i="1" s="1"/>
  <c r="H147" i="1" s="1"/>
  <c r="H148" i="1" s="1"/>
  <c r="H149" i="1" s="1"/>
  <c r="H150" i="1" s="1"/>
  <c r="H151" i="1" s="1"/>
  <c r="H152" i="1" s="1"/>
  <c r="H153" i="1" s="1"/>
  <c r="H154" i="1" s="1"/>
  <c r="H155" i="1" s="1"/>
  <c r="H156" i="1" s="1"/>
  <c r="H157" i="1" s="1"/>
  <c r="H158" i="1" s="1"/>
  <c r="H159" i="1" s="1"/>
  <c r="H160" i="1" s="1"/>
  <c r="H161" i="1" s="1"/>
  <c r="H162" i="1" s="1"/>
  <c r="H163" i="1" s="1"/>
  <c r="H164" i="1" s="1"/>
  <c r="H165" i="1" s="1"/>
  <c r="H166" i="1" s="1"/>
  <c r="H167" i="1" s="1"/>
  <c r="H168" i="1" s="1"/>
  <c r="H169" i="1" s="1"/>
  <c r="H170" i="1" s="1"/>
  <c r="H171" i="1" s="1"/>
  <c r="H172" i="1" s="1"/>
  <c r="H173" i="1" s="1"/>
  <c r="H174" i="1" s="1"/>
  <c r="H175" i="1" s="1"/>
  <c r="H176" i="1" s="1"/>
  <c r="H177" i="1" s="1"/>
  <c r="H178" i="1" s="1"/>
  <c r="H179" i="1" s="1"/>
  <c r="H180" i="1" s="1"/>
  <c r="H181" i="1" s="1"/>
  <c r="H182" i="1" s="1"/>
  <c r="H183" i="1" s="1"/>
  <c r="H184" i="1" s="1"/>
  <c r="H185" i="1" s="1"/>
  <c r="H186" i="1" s="1"/>
  <c r="H187" i="1" s="1"/>
  <c r="H188" i="1" s="1"/>
  <c r="H189" i="1" s="1"/>
  <c r="H190" i="1" s="1"/>
  <c r="H191" i="1" s="1"/>
  <c r="H192" i="1" s="1"/>
  <c r="H193" i="1" s="1"/>
  <c r="H194" i="1" s="1"/>
  <c r="H195" i="1" s="1"/>
  <c r="H196" i="1" s="1"/>
  <c r="H197" i="1" s="1"/>
  <c r="H198" i="1" s="1"/>
  <c r="H199" i="1" s="1"/>
  <c r="H200" i="1" s="1"/>
  <c r="H201" i="1" s="1"/>
  <c r="H202" i="1" s="1"/>
  <c r="H203" i="1" s="1"/>
  <c r="H204" i="1" s="1"/>
  <c r="H205" i="1" s="1"/>
  <c r="H206" i="1" s="1"/>
  <c r="H207" i="1" s="1"/>
  <c r="H208" i="1" s="1"/>
  <c r="H209" i="1" s="1"/>
  <c r="H210" i="1" s="1"/>
  <c r="H211" i="1" s="1"/>
  <c r="H212" i="1" s="1"/>
  <c r="H213" i="1" s="1"/>
  <c r="H214" i="1" s="1"/>
  <c r="H215" i="1" s="1"/>
  <c r="H216" i="1" s="1"/>
  <c r="H217" i="1" s="1"/>
  <c r="H218" i="1" s="1"/>
  <c r="H219" i="1" s="1"/>
  <c r="H220" i="1" s="1"/>
  <c r="H221" i="1" s="1"/>
  <c r="H222" i="1" s="1"/>
  <c r="H223" i="1" s="1"/>
  <c r="H224" i="1" s="1"/>
  <c r="H225" i="1" s="1"/>
  <c r="H226" i="1" s="1"/>
  <c r="H227" i="1" s="1"/>
  <c r="H228" i="1" s="1"/>
  <c r="H229" i="1" s="1"/>
  <c r="H230" i="1" s="1"/>
  <c r="H231" i="1" s="1"/>
  <c r="H232" i="1" s="1"/>
  <c r="H233" i="1" s="1"/>
  <c r="H234" i="1" s="1"/>
  <c r="H235" i="1" s="1"/>
  <c r="H236" i="1" s="1"/>
  <c r="H237" i="1" s="1"/>
  <c r="H238" i="1" s="1"/>
  <c r="H239" i="1" s="1"/>
  <c r="H240" i="1" s="1"/>
  <c r="H241" i="1" s="1"/>
  <c r="H242" i="1" s="1"/>
  <c r="H243" i="1" s="1"/>
  <c r="H244" i="1" s="1"/>
  <c r="H245" i="1" s="1"/>
  <c r="H246" i="1" s="1"/>
  <c r="H247" i="1" s="1"/>
  <c r="H248" i="1" s="1"/>
  <c r="H249" i="1" s="1"/>
  <c r="H250" i="1" s="1"/>
  <c r="H251" i="1" s="1"/>
  <c r="H252" i="1" s="1"/>
  <c r="H253" i="1" s="1"/>
  <c r="H254" i="1" s="1"/>
  <c r="H255" i="1" s="1"/>
  <c r="H256" i="1" s="1"/>
  <c r="H257" i="1" s="1"/>
  <c r="H258" i="1" s="1"/>
  <c r="H259" i="1" s="1"/>
  <c r="H260" i="1" s="1"/>
  <c r="H261" i="1" s="1"/>
  <c r="H262" i="1" s="1"/>
  <c r="H263" i="1" s="1"/>
  <c r="H264" i="1" s="1"/>
  <c r="H265" i="1" s="1"/>
  <c r="H266" i="1" s="1"/>
  <c r="H267" i="1" s="1"/>
  <c r="H268" i="1" s="1"/>
  <c r="H269" i="1" s="1"/>
  <c r="H270" i="1" s="1"/>
  <c r="H271" i="1" s="1"/>
  <c r="H272" i="1" s="1"/>
  <c r="H273" i="1" s="1"/>
  <c r="H274" i="1" s="1"/>
  <c r="H275" i="1" s="1"/>
  <c r="H276" i="1" s="1"/>
  <c r="H277" i="1" s="1"/>
  <c r="H278" i="1" s="1"/>
  <c r="H279" i="1" s="1"/>
  <c r="H280" i="1" s="1"/>
  <c r="H281" i="1" s="1"/>
  <c r="H282" i="1" s="1"/>
  <c r="H283" i="1" s="1"/>
  <c r="H284" i="1" s="1"/>
  <c r="H285" i="1" s="1"/>
  <c r="H286" i="1" s="1"/>
  <c r="H287" i="1" s="1"/>
  <c r="H288" i="1" s="1"/>
  <c r="H289" i="1" s="1"/>
  <c r="H290" i="1" s="1"/>
  <c r="H291" i="1" s="1"/>
  <c r="H292" i="1" s="1"/>
  <c r="H293" i="1" s="1"/>
  <c r="H294" i="1" s="1"/>
  <c r="H295" i="1" s="1"/>
  <c r="H296" i="1" s="1"/>
  <c r="H297" i="1" s="1"/>
  <c r="H298" i="1" s="1"/>
  <c r="H299" i="1" s="1"/>
  <c r="H300" i="1" s="1"/>
  <c r="H301" i="1" s="1"/>
  <c r="H302" i="1" s="1"/>
  <c r="H303" i="1" s="1"/>
  <c r="H304" i="1" s="1"/>
  <c r="H305" i="1" s="1"/>
  <c r="H306" i="1" s="1"/>
  <c r="H307" i="1" s="1"/>
  <c r="H308" i="1" s="1"/>
  <c r="H309" i="1" s="1"/>
  <c r="H310" i="1" s="1"/>
  <c r="H311" i="1" s="1"/>
  <c r="H312" i="1" s="1"/>
  <c r="H313" i="1" s="1"/>
  <c r="H314" i="1" s="1"/>
  <c r="H315" i="1" s="1"/>
  <c r="H316" i="1" s="1"/>
  <c r="H317" i="1" s="1"/>
  <c r="H318" i="1" s="1"/>
  <c r="H319" i="1" s="1"/>
  <c r="H320" i="1" s="1"/>
  <c r="H321" i="1" s="1"/>
  <c r="H322" i="1" s="1"/>
  <c r="H323" i="1" s="1"/>
  <c r="H324" i="1" s="1"/>
  <c r="H325" i="1" s="1"/>
  <c r="H326" i="1" s="1"/>
  <c r="H327" i="1" s="1"/>
  <c r="H328" i="1" s="1"/>
  <c r="H329" i="1" s="1"/>
  <c r="H330" i="1" s="1"/>
  <c r="H331" i="1" s="1"/>
  <c r="H332" i="1" s="1"/>
  <c r="H333" i="1" s="1"/>
  <c r="H334" i="1" s="1"/>
  <c r="H335" i="1" s="1"/>
  <c r="H336" i="1" s="1"/>
  <c r="H337" i="1" s="1"/>
  <c r="H338" i="1" s="1"/>
  <c r="H339" i="1" s="1"/>
  <c r="H340" i="1" s="1"/>
  <c r="H341" i="1" s="1"/>
  <c r="H342" i="1" s="1"/>
  <c r="H343" i="1" s="1"/>
  <c r="H344" i="1" s="1"/>
  <c r="H345" i="1" s="1"/>
  <c r="H346" i="1" s="1"/>
  <c r="H347" i="1" s="1"/>
  <c r="H348" i="1" s="1"/>
  <c r="H349" i="1" s="1"/>
  <c r="H350" i="1" s="1"/>
  <c r="H351" i="1" s="1"/>
  <c r="H352" i="1" s="1"/>
  <c r="H353" i="1" s="1"/>
  <c r="H354" i="1" s="1"/>
  <c r="H355" i="1" s="1"/>
  <c r="H356" i="1" s="1"/>
  <c r="H357" i="1" s="1"/>
  <c r="H358" i="1" s="1"/>
  <c r="H359" i="1" s="1"/>
  <c r="H360" i="1" s="1"/>
  <c r="H361" i="1" s="1"/>
  <c r="H362" i="1" s="1"/>
  <c r="H363" i="1" s="1"/>
  <c r="H364" i="1" s="1"/>
  <c r="H365" i="1" s="1"/>
  <c r="H366" i="1" s="1"/>
  <c r="H367" i="1" s="1"/>
  <c r="H368" i="1" s="1"/>
  <c r="H369" i="1" s="1"/>
  <c r="H370" i="1" s="1"/>
  <c r="H371" i="1" s="1"/>
  <c r="H372" i="1" s="1"/>
  <c r="H373" i="1" s="1"/>
  <c r="H374" i="1" s="1"/>
  <c r="H375" i="1" s="1"/>
  <c r="H376" i="1" s="1"/>
  <c r="H377" i="1" s="1"/>
  <c r="H378" i="1" s="1"/>
  <c r="H379" i="1" s="1"/>
  <c r="H380" i="1" s="1"/>
  <c r="H381" i="1" s="1"/>
  <c r="H382" i="1" s="1"/>
  <c r="H383" i="1" s="1"/>
  <c r="H384" i="1" s="1"/>
  <c r="H385" i="1" s="1"/>
  <c r="H386" i="1" s="1"/>
  <c r="H387" i="1" s="1"/>
  <c r="H388" i="1" s="1"/>
  <c r="H389" i="1" s="1"/>
  <c r="H390" i="1" s="1"/>
  <c r="H391" i="1" s="1"/>
  <c r="H392" i="1" s="1"/>
  <c r="H393" i="1" s="1"/>
  <c r="H394" i="1" s="1"/>
  <c r="H395" i="1" s="1"/>
  <c r="H396" i="1" s="1"/>
  <c r="H397" i="1" s="1"/>
  <c r="H398" i="1" s="1"/>
  <c r="H399" i="1" s="1"/>
  <c r="H400" i="1" s="1"/>
  <c r="H401" i="1" s="1"/>
  <c r="H402" i="1" s="1"/>
  <c r="H403" i="1" s="1"/>
  <c r="H404" i="1" s="1"/>
  <c r="H405" i="1" s="1"/>
  <c r="H406" i="1" s="1"/>
  <c r="H407" i="1" s="1"/>
  <c r="H408" i="1" s="1"/>
  <c r="H409" i="1" s="1"/>
  <c r="H410" i="1" s="1"/>
  <c r="H411" i="1" s="1"/>
  <c r="H412" i="1" s="1"/>
  <c r="H413" i="1" s="1"/>
  <c r="H414" i="1" s="1"/>
  <c r="H415" i="1" s="1"/>
  <c r="H416" i="1" s="1"/>
  <c r="H417" i="1" s="1"/>
  <c r="H418" i="1" s="1"/>
  <c r="H419" i="1" s="1"/>
  <c r="H420" i="1" s="1"/>
  <c r="H421" i="1" s="1"/>
  <c r="H422" i="1" s="1"/>
  <c r="H423" i="1" s="1"/>
  <c r="H424" i="1" s="1"/>
  <c r="H425" i="1" s="1"/>
  <c r="H426" i="1" s="1"/>
  <c r="H427" i="1" s="1"/>
  <c r="H428" i="1" s="1"/>
  <c r="H429" i="1" s="1"/>
  <c r="H430" i="1" s="1"/>
  <c r="H431" i="1" s="1"/>
  <c r="H432" i="1" s="1"/>
  <c r="H433" i="1" s="1"/>
  <c r="H434" i="1" s="1"/>
  <c r="H435" i="1" s="1"/>
  <c r="H436" i="1" s="1"/>
  <c r="H437" i="1" s="1"/>
  <c r="H438" i="1" s="1"/>
  <c r="H439" i="1" s="1"/>
  <c r="H440" i="1" s="1"/>
  <c r="H441" i="1" s="1"/>
  <c r="H442" i="1" s="1"/>
  <c r="H443" i="1" s="1"/>
  <c r="H444" i="1" s="1"/>
  <c r="H445" i="1" s="1"/>
  <c r="H446" i="1" s="1"/>
  <c r="H447" i="1" s="1"/>
  <c r="H448" i="1" s="1"/>
  <c r="H449" i="1" s="1"/>
  <c r="H450" i="1" s="1"/>
  <c r="H451" i="1" s="1"/>
  <c r="H452" i="1" s="1"/>
  <c r="H453" i="1" s="1"/>
  <c r="H454" i="1" s="1"/>
  <c r="H455" i="1" s="1"/>
  <c r="H456" i="1" s="1"/>
  <c r="H457" i="1" s="1"/>
  <c r="H458" i="1" s="1"/>
  <c r="H459" i="1" s="1"/>
  <c r="H460" i="1" s="1"/>
  <c r="H461" i="1" s="1"/>
  <c r="H462" i="1" s="1"/>
  <c r="H463" i="1" s="1"/>
  <c r="H464" i="1" s="1"/>
  <c r="H465" i="1" s="1"/>
  <c r="H466" i="1" s="1"/>
  <c r="H467" i="1" s="1"/>
  <c r="H468" i="1" s="1"/>
  <c r="H469" i="1" s="1"/>
  <c r="H470" i="1" s="1"/>
  <c r="H471" i="1" s="1"/>
  <c r="H472" i="1" s="1"/>
  <c r="H473" i="1" s="1"/>
  <c r="H474" i="1" s="1"/>
  <c r="H475" i="1" s="1"/>
  <c r="H476" i="1" s="1"/>
  <c r="H477" i="1" s="1"/>
  <c r="H478" i="1" s="1"/>
  <c r="H479" i="1" s="1"/>
  <c r="H480" i="1" s="1"/>
  <c r="H481" i="1" s="1"/>
  <c r="H482" i="1" s="1"/>
  <c r="H483" i="1" s="1"/>
  <c r="H484" i="1" s="1"/>
  <c r="H485" i="1" s="1"/>
  <c r="H486" i="1" s="1"/>
  <c r="H487" i="1" s="1"/>
  <c r="H488" i="1" s="1"/>
  <c r="H489" i="1" s="1"/>
  <c r="H490" i="1" s="1"/>
  <c r="H491" i="1" s="1"/>
  <c r="H492" i="1" s="1"/>
  <c r="H493" i="1" s="1"/>
  <c r="H494" i="1" s="1"/>
  <c r="H495" i="1" s="1"/>
  <c r="H496" i="1" s="1"/>
  <c r="H497" i="1" s="1"/>
  <c r="H498" i="1" s="1"/>
  <c r="H499" i="1" s="1"/>
  <c r="H500" i="1" s="1"/>
  <c r="H501" i="1" s="1"/>
  <c r="H502" i="1" s="1"/>
  <c r="H503" i="1" s="1"/>
  <c r="H504" i="1" s="1"/>
  <c r="H505" i="1" s="1"/>
  <c r="H506" i="1" s="1"/>
  <c r="H507" i="1" s="1"/>
  <c r="H508" i="1" s="1"/>
  <c r="H509" i="1" s="1"/>
  <c r="H510" i="1" s="1"/>
  <c r="H511" i="1" s="1"/>
  <c r="H512" i="1" s="1"/>
  <c r="H513" i="1" s="1"/>
  <c r="H514" i="1" s="1"/>
  <c r="H515" i="1" s="1"/>
  <c r="H516" i="1" s="1"/>
  <c r="H517" i="1" s="1"/>
  <c r="H518" i="1" s="1"/>
  <c r="H519" i="1" s="1"/>
  <c r="H520" i="1" s="1"/>
  <c r="H521" i="1" s="1"/>
  <c r="H522" i="1" s="1"/>
  <c r="H523" i="1" s="1"/>
  <c r="H524" i="1" s="1"/>
  <c r="H525" i="1" s="1"/>
  <c r="H526" i="1" s="1"/>
  <c r="H527" i="1" s="1"/>
  <c r="H528" i="1" s="1"/>
  <c r="H529" i="1" s="1"/>
  <c r="H530" i="1" s="1"/>
  <c r="H531" i="1" s="1"/>
  <c r="H532" i="1" s="1"/>
  <c r="H533" i="1" s="1"/>
  <c r="H534" i="1" s="1"/>
  <c r="H535" i="1" s="1"/>
  <c r="H536" i="1" s="1"/>
  <c r="H537" i="1" s="1"/>
  <c r="H538" i="1" s="1"/>
  <c r="H539" i="1" s="1"/>
  <c r="H540" i="1" s="1"/>
  <c r="H541" i="1" s="1"/>
  <c r="H542" i="1" s="1"/>
  <c r="H543" i="1" s="1"/>
  <c r="H544" i="1" s="1"/>
  <c r="H545" i="1" s="1"/>
  <c r="H546" i="1" s="1"/>
  <c r="H547" i="1" s="1"/>
  <c r="H548" i="1" s="1"/>
  <c r="H549" i="1" s="1"/>
  <c r="H550" i="1" s="1"/>
  <c r="H551" i="1" s="1"/>
  <c r="H552" i="1" s="1"/>
  <c r="H553" i="1" s="1"/>
  <c r="H554" i="1" s="1"/>
  <c r="H555" i="1" s="1"/>
  <c r="H556" i="1" s="1"/>
  <c r="H557" i="1" s="1"/>
  <c r="H558" i="1" s="1"/>
  <c r="H559" i="1" s="1"/>
  <c r="H560" i="1" s="1"/>
  <c r="H561" i="1" s="1"/>
  <c r="H562" i="1" s="1"/>
  <c r="H563" i="1" s="1"/>
  <c r="H564" i="1" s="1"/>
  <c r="H565" i="1" s="1"/>
  <c r="H566" i="1" s="1"/>
  <c r="H567" i="1" s="1"/>
  <c r="H568" i="1" s="1"/>
  <c r="H569" i="1" s="1"/>
  <c r="H570" i="1" s="1"/>
  <c r="H571" i="1" s="1"/>
  <c r="H572" i="1" s="1"/>
  <c r="H573" i="1" s="1"/>
  <c r="H574" i="1" s="1"/>
  <c r="H575" i="1" s="1"/>
  <c r="H576" i="1" s="1"/>
  <c r="H577" i="1" s="1"/>
  <c r="H578" i="1" s="1"/>
  <c r="H579" i="1" s="1"/>
  <c r="H580" i="1" s="1"/>
  <c r="H581" i="1" s="1"/>
</calcChain>
</file>

<file path=xl/sharedStrings.xml><?xml version="1.0" encoding="utf-8"?>
<sst xmlns="http://schemas.openxmlformats.org/spreadsheetml/2006/main" count="3074" uniqueCount="116">
  <si>
    <t>Date</t>
  </si>
  <si>
    <t>Description</t>
  </si>
  <si>
    <t>Balance</t>
  </si>
  <si>
    <t>Conversion Fee</t>
  </si>
  <si>
    <t>Medium Subscription</t>
  </si>
  <si>
    <t>Foodpanda</t>
  </si>
  <si>
    <t>Myrepublic subscription</t>
  </si>
  <si>
    <t>Loan</t>
  </si>
  <si>
    <t>PayNow to Wifey</t>
  </si>
  <si>
    <t>Polar Puffs</t>
  </si>
  <si>
    <t>Boost</t>
  </si>
  <si>
    <t>Category</t>
  </si>
  <si>
    <t>Misc</t>
  </si>
  <si>
    <t xml:space="preserve">Food </t>
  </si>
  <si>
    <t>Ngaji Syahmi</t>
  </si>
  <si>
    <t>Ngaji</t>
  </si>
  <si>
    <t>Bluesg</t>
  </si>
  <si>
    <t>Anytimefitness</t>
  </si>
  <si>
    <t>Bus/Mrt</t>
  </si>
  <si>
    <t>Ryde</t>
  </si>
  <si>
    <t>Uniqlo</t>
  </si>
  <si>
    <t>Clothes</t>
  </si>
  <si>
    <t>Shopee</t>
  </si>
  <si>
    <t>SimplyIslam</t>
  </si>
  <si>
    <t>IRAS</t>
  </si>
  <si>
    <t>Sanook</t>
  </si>
  <si>
    <t>Disney Plus</t>
  </si>
  <si>
    <t>Tribecar</t>
  </si>
  <si>
    <t>Esso</t>
  </si>
  <si>
    <t>Netflix</t>
  </si>
  <si>
    <t>Guardian</t>
  </si>
  <si>
    <t>GetGo</t>
  </si>
  <si>
    <t>NTUC</t>
  </si>
  <si>
    <t>Groceries</t>
  </si>
  <si>
    <t>Kallistia</t>
  </si>
  <si>
    <t>Airbnb</t>
  </si>
  <si>
    <t>Travel</t>
  </si>
  <si>
    <t>Scoot</t>
  </si>
  <si>
    <t>Manis Mart</t>
  </si>
  <si>
    <t>Salary</t>
  </si>
  <si>
    <t>Paynow Wifey</t>
  </si>
  <si>
    <t>Nafkah</t>
  </si>
  <si>
    <t>Loan Repayment</t>
  </si>
  <si>
    <t>Savings</t>
  </si>
  <si>
    <t>Rebate</t>
  </si>
  <si>
    <t>Daiso</t>
  </si>
  <si>
    <t>Stuff'd</t>
  </si>
  <si>
    <t>Koi</t>
  </si>
  <si>
    <t>CashCard</t>
  </si>
  <si>
    <t>Aisyah Restaurant</t>
  </si>
  <si>
    <t>Working Title</t>
  </si>
  <si>
    <t>MBS Ticket</t>
  </si>
  <si>
    <t>Leisure</t>
  </si>
  <si>
    <t>Govt GST</t>
  </si>
  <si>
    <t>Paynow from Wifey</t>
  </si>
  <si>
    <t>Maybank Acc</t>
  </si>
  <si>
    <t>Ocbc 2nd Acc</t>
  </si>
  <si>
    <t>Gojek</t>
  </si>
  <si>
    <t>Burdah</t>
  </si>
  <si>
    <t>Event</t>
  </si>
  <si>
    <t>Cash Withdrawal</t>
  </si>
  <si>
    <t>Paynow to Oli</t>
  </si>
  <si>
    <t>Service Charge</t>
  </si>
  <si>
    <t>Type</t>
  </si>
  <si>
    <t>Conversion Fee for Medium</t>
  </si>
  <si>
    <t>Recurring</t>
  </si>
  <si>
    <t>News</t>
  </si>
  <si>
    <t>Telecom</t>
  </si>
  <si>
    <t>Transportation</t>
  </si>
  <si>
    <t>Public</t>
  </si>
  <si>
    <t>Gift</t>
  </si>
  <si>
    <t>Wife</t>
  </si>
  <si>
    <t>Dessert</t>
  </si>
  <si>
    <t>Juice</t>
  </si>
  <si>
    <t>Income</t>
  </si>
  <si>
    <t>Rental</t>
  </si>
  <si>
    <t>Gym</t>
  </si>
  <si>
    <t>Grab</t>
  </si>
  <si>
    <t>Lunch</t>
  </si>
  <si>
    <t>Shopping</t>
  </si>
  <si>
    <t>Income Tax</t>
  </si>
  <si>
    <t>Entertainment</t>
  </si>
  <si>
    <t>Conversion Fee for Kallistia</t>
  </si>
  <si>
    <t>Health&amp;Care</t>
  </si>
  <si>
    <t>Conversion Fee for Airbnb</t>
  </si>
  <si>
    <t>Flight</t>
  </si>
  <si>
    <t>Thai</t>
  </si>
  <si>
    <t>Chinese</t>
  </si>
  <si>
    <t>Anniversary</t>
  </si>
  <si>
    <t>Bank</t>
  </si>
  <si>
    <t>Service</t>
  </si>
  <si>
    <t>Cash</t>
  </si>
  <si>
    <t>Ocbc Acc</t>
  </si>
  <si>
    <t>MyRepublic subscription</t>
  </si>
  <si>
    <t>Muhammadiyyah</t>
  </si>
  <si>
    <t>MIC</t>
  </si>
  <si>
    <t>Ngaji Danial</t>
  </si>
  <si>
    <t>Category Type</t>
  </si>
  <si>
    <t>Expense</t>
  </si>
  <si>
    <t>Row Labels</t>
  </si>
  <si>
    <t>Grand Total</t>
  </si>
  <si>
    <t>Account</t>
  </si>
  <si>
    <t>Debit</t>
  </si>
  <si>
    <t>Amount</t>
  </si>
  <si>
    <t>Sum of Amount</t>
  </si>
  <si>
    <t>Jul</t>
  </si>
  <si>
    <t>Aug</t>
  </si>
  <si>
    <t>Sep</t>
  </si>
  <si>
    <t>Oct</t>
  </si>
  <si>
    <t>Nov</t>
  </si>
  <si>
    <t>Dec</t>
  </si>
  <si>
    <t>Column Labels</t>
  </si>
  <si>
    <t>(All)</t>
  </si>
  <si>
    <t>Net</t>
  </si>
  <si>
    <t>(Multiple Items)</t>
  </si>
  <si>
    <t>Top 5 Categories for selected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</si>
</sst>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409]d\-mmm;@"/>
    <numFmt numFmtId="165" formatCode="&quot;$&quot;#,##0;[Red]&quot;$&quot;#,##0"/>
    <numFmt numFmtId="166" formatCode="#,##0;[Red]#,##0"/>
    <numFmt numFmtId="167" formatCode="&quot;$&quot;#,##0"/>
  </numFmts>
  <fonts count="6" x14ac:knownFonts="1">
    <font>
      <sz val="11"/>
      <color theme="1"/>
      <name val="Calibri"/>
      <family val="2"/>
      <scheme val="minor"/>
    </font>
    <font>
      <b/>
      <sz val="11"/>
      <color theme="1"/>
      <name val="Calibri"/>
      <family val="2"/>
      <scheme val="minor"/>
    </font>
    <font>
      <sz val="11"/>
      <color theme="1"/>
      <name val="Calibri"/>
      <family val="2"/>
      <scheme val="minor"/>
    </font>
    <font>
      <sz val="11"/>
      <color rgb="FF141414"/>
      <name val="Calibri"/>
      <family val="2"/>
      <scheme val="minor"/>
    </font>
    <font>
      <sz val="11"/>
      <name val="Calibri"/>
      <family val="2"/>
      <scheme val="minor"/>
    </font>
    <font>
      <sz val="11"/>
      <color theme="2" tint="-0.749992370372631"/>
      <name val="Calibri"/>
      <family val="2"/>
      <scheme val="minor"/>
    </font>
  </fonts>
  <fills count="3">
    <fill>
      <patternFill patternType="none"/>
    </fill>
    <fill>
      <patternFill patternType="gray125"/>
    </fill>
    <fill>
      <patternFill patternType="solid">
        <fgColor rgb="FFFFFFFF"/>
        <bgColor indexed="64"/>
      </patternFill>
    </fill>
  </fills>
  <borders count="1">
    <border>
      <left/>
      <right/>
      <top/>
      <bottom/>
      <diagonal/>
    </border>
  </borders>
  <cellStyleXfs count="2">
    <xf numFmtId="0" fontId="0" fillId="0" borderId="0"/>
    <xf numFmtId="44" fontId="2" fillId="0" borderId="0" applyFont="0" applyFill="0" applyBorder="0" applyAlignment="0" applyProtection="0"/>
  </cellStyleXfs>
  <cellXfs count="23">
    <xf numFmtId="0" fontId="0" fillId="0" borderId="0" xfId="0"/>
    <xf numFmtId="0" fontId="0" fillId="0" borderId="0" xfId="0" applyAlignment="1">
      <alignment horizontal="center" vertical="center"/>
    </xf>
    <xf numFmtId="16" fontId="0" fillId="0" borderId="0" xfId="0" applyNumberFormat="1" applyAlignment="1">
      <alignment horizontal="center" vertical="center"/>
    </xf>
    <xf numFmtId="0" fontId="0" fillId="0" borderId="0" xfId="0" applyAlignment="1">
      <alignment horizontal="left" vertical="center"/>
    </xf>
    <xf numFmtId="0" fontId="1" fillId="0" borderId="0" xfId="0" applyFont="1" applyAlignment="1">
      <alignment horizontal="center" vertical="center"/>
    </xf>
    <xf numFmtId="0" fontId="1" fillId="0" borderId="0" xfId="0" applyFont="1" applyAlignment="1">
      <alignment horizontal="left" vertical="center"/>
    </xf>
    <xf numFmtId="164" fontId="0" fillId="0" borderId="0" xfId="0" applyNumberFormat="1" applyAlignment="1">
      <alignment horizontal="center" vertical="center"/>
    </xf>
    <xf numFmtId="0" fontId="0" fillId="0" borderId="0" xfId="0" pivotButton="1"/>
    <xf numFmtId="0" fontId="0" fillId="0" borderId="0" xfId="0" applyAlignment="1">
      <alignment horizontal="left"/>
    </xf>
    <xf numFmtId="0" fontId="0" fillId="0" borderId="0" xfId="0" applyFont="1" applyAlignment="1">
      <alignment horizontal="center" vertical="center"/>
    </xf>
    <xf numFmtId="0" fontId="0" fillId="2" borderId="0" xfId="0" applyFill="1" applyAlignment="1"/>
    <xf numFmtId="2" fontId="0" fillId="0" borderId="0" xfId="0" applyNumberFormat="1" applyFont="1" applyAlignment="1">
      <alignment horizontal="center" vertical="center"/>
    </xf>
    <xf numFmtId="0" fontId="3" fillId="0" borderId="0" xfId="0" applyFont="1" applyAlignment="1">
      <alignment horizontal="center" vertical="center"/>
    </xf>
    <xf numFmtId="16" fontId="0" fillId="0" borderId="0" xfId="0" applyNumberFormat="1" applyAlignment="1">
      <alignment horizontal="left" vertical="center"/>
    </xf>
    <xf numFmtId="44" fontId="0" fillId="0" borderId="0" xfId="1" applyFont="1"/>
    <xf numFmtId="165" fontId="0" fillId="0" borderId="0" xfId="0" applyNumberFormat="1"/>
    <xf numFmtId="1" fontId="0" fillId="0" borderId="0" xfId="0" applyNumberFormat="1"/>
    <xf numFmtId="166" fontId="0" fillId="0" borderId="0" xfId="0" applyNumberFormat="1"/>
    <xf numFmtId="166" fontId="4" fillId="0" borderId="0" xfId="0" applyNumberFormat="1" applyFont="1"/>
    <xf numFmtId="0" fontId="5" fillId="2" borderId="0" xfId="0" applyFont="1" applyFill="1" applyBorder="1" applyAlignment="1">
      <alignment horizontal="left" vertical="center"/>
    </xf>
    <xf numFmtId="0" fontId="0" fillId="2" borderId="0" xfId="0" applyFill="1" applyBorder="1"/>
    <xf numFmtId="167" fontId="0" fillId="2" borderId="0" xfId="0" applyNumberFormat="1" applyFill="1" applyBorder="1" applyAlignment="1">
      <alignment vertical="center"/>
    </xf>
    <xf numFmtId="3" fontId="0" fillId="0" borderId="0" xfId="0" applyNumberFormat="1"/>
  </cellXfs>
  <cellStyles count="2">
    <cellStyle name="Currency" xfId="1" builtinId="4"/>
    <cellStyle name="Normal" xfId="0" builtinId="0"/>
  </cellStyles>
  <dxfs count="411">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numFmt numFmtId="1" formatCode="0"/>
    </dxf>
    <dxf>
      <numFmt numFmtId="165" formatCode="&quot;$&quot;#,##0;[Red]&quot;$&quot;#,##0"/>
    </dxf>
    <dxf>
      <numFmt numFmtId="1" formatCode="0"/>
    </dxf>
    <dxf>
      <numFmt numFmtId="3" formatCode="#,##0"/>
    </dxf>
    <dxf>
      <numFmt numFmtId="165" formatCode="&quot;$&quot;#,##0;[Red]&quot;$&quot;#,##0"/>
    </dxf>
    <dxf>
      <numFmt numFmtId="165" formatCode="&quot;$&quot;#,##0;[Red]&quot;$&quot;#,##0"/>
    </dxf>
    <dxf>
      <font>
        <color auto="1"/>
      </font>
    </dxf>
    <dxf>
      <numFmt numFmtId="1" formatCode="0"/>
    </dxf>
    <dxf>
      <numFmt numFmtId="165" formatCode="&quot;$&quot;#,##0;[Red]&quot;$&quot;#,##0"/>
    </dxf>
    <dxf>
      <numFmt numFmtId="1" formatCode="0"/>
    </dxf>
    <dxf>
      <numFmt numFmtId="3" formatCode="#,##0"/>
    </dxf>
    <dxf>
      <numFmt numFmtId="165" formatCode="&quot;$&quot;#,##0;[Red]&quot;$&quot;#,##0"/>
    </dxf>
    <dxf>
      <numFmt numFmtId="165" formatCode="&quot;$&quot;#,##0;[Red]&quot;$&quot;#,##0"/>
    </dxf>
    <dxf>
      <font>
        <color auto="1"/>
      </font>
    </dxf>
    <dxf>
      <numFmt numFmtId="1" formatCode="0"/>
    </dxf>
    <dxf>
      <numFmt numFmtId="165" formatCode="&quot;$&quot;#,##0;[Red]&quot;$&quot;#,##0"/>
    </dxf>
    <dxf>
      <numFmt numFmtId="1" formatCode="0"/>
    </dxf>
    <dxf>
      <numFmt numFmtId="3" formatCode="#,##0"/>
    </dxf>
    <dxf>
      <numFmt numFmtId="165" formatCode="&quot;$&quot;#,##0;[Red]&quot;$&quot;#,##0"/>
    </dxf>
    <dxf>
      <numFmt numFmtId="165" formatCode="&quot;$&quot;#,##0;[Red]&quot;$&quot;#,##0"/>
    </dxf>
    <dxf>
      <font>
        <color auto="1"/>
      </font>
    </dxf>
    <dxf>
      <numFmt numFmtId="1" formatCode="0"/>
    </dxf>
    <dxf>
      <numFmt numFmtId="165" formatCode="&quot;$&quot;#,##0;[Red]&quot;$&quot;#,##0"/>
    </dxf>
    <dxf>
      <numFmt numFmtId="1" formatCode="0"/>
    </dxf>
    <dxf>
      <numFmt numFmtId="3" formatCode="#,##0"/>
    </dxf>
    <dxf>
      <numFmt numFmtId="165" formatCode="&quot;$&quot;#,##0;[Red]&quot;$&quot;#,##0"/>
    </dxf>
    <dxf>
      <numFmt numFmtId="165" formatCode="&quot;$&quot;#,##0;[Red]&quot;$&quot;#,##0"/>
    </dxf>
    <dxf>
      <font>
        <color auto="1"/>
      </font>
    </dxf>
    <dxf>
      <numFmt numFmtId="1" formatCode="0"/>
    </dxf>
    <dxf>
      <numFmt numFmtId="165" formatCode="&quot;$&quot;#,##0;[Red]&quot;$&quot;#,##0"/>
    </dxf>
    <dxf>
      <numFmt numFmtId="1" formatCode="0"/>
    </dxf>
    <dxf>
      <numFmt numFmtId="3" formatCode="#,##0"/>
    </dxf>
    <dxf>
      <numFmt numFmtId="165" formatCode="&quot;$&quot;#,##0;[Red]&quot;$&quot;#,##0"/>
    </dxf>
    <dxf>
      <numFmt numFmtId="165" formatCode="&quot;$&quot;#,##0;[Red]&quot;$&quot;#,##0"/>
    </dxf>
    <dxf>
      <font>
        <color auto="1"/>
      </font>
    </dxf>
    <dxf>
      <numFmt numFmtId="1" formatCode="0"/>
    </dxf>
    <dxf>
      <numFmt numFmtId="165" formatCode="&quot;$&quot;#,##0;[Red]&quot;$&quot;#,##0"/>
    </dxf>
    <dxf>
      <numFmt numFmtId="1" formatCode="0"/>
    </dxf>
    <dxf>
      <numFmt numFmtId="3" formatCode="#,##0"/>
    </dxf>
    <dxf>
      <numFmt numFmtId="165" formatCode="&quot;$&quot;#,##0;[Red]&quot;$&quot;#,##0"/>
    </dxf>
    <dxf>
      <numFmt numFmtId="165" formatCode="&quot;$&quot;#,##0;[Red]&quot;$&quot;#,##0"/>
    </dxf>
    <dxf>
      <font>
        <color auto="1"/>
      </font>
    </dxf>
    <dxf>
      <numFmt numFmtId="1" formatCode="0"/>
    </dxf>
    <dxf>
      <numFmt numFmtId="165" formatCode="&quot;$&quot;#,##0;[Red]&quot;$&quot;#,##0"/>
    </dxf>
    <dxf>
      <numFmt numFmtId="1" formatCode="0"/>
    </dxf>
    <dxf>
      <numFmt numFmtId="3" formatCode="#,##0"/>
    </dxf>
    <dxf>
      <numFmt numFmtId="165" formatCode="&quot;$&quot;#,##0;[Red]&quot;$&quot;#,##0"/>
    </dxf>
    <dxf>
      <numFmt numFmtId="165" formatCode="&quot;$&quot;#,##0;[Red]&quot;$&quot;#,##0"/>
    </dxf>
    <dxf>
      <font>
        <color auto="1"/>
      </font>
    </dxf>
    <dxf>
      <numFmt numFmtId="1" formatCode="0"/>
    </dxf>
    <dxf>
      <numFmt numFmtId="165" formatCode="&quot;$&quot;#,##0;[Red]&quot;$&quot;#,##0"/>
    </dxf>
    <dxf>
      <numFmt numFmtId="1" formatCode="0"/>
    </dxf>
    <dxf>
      <numFmt numFmtId="3" formatCode="#,##0"/>
    </dxf>
    <dxf>
      <numFmt numFmtId="165" formatCode="&quot;$&quot;#,##0;[Red]&quot;$&quot;#,##0"/>
    </dxf>
    <dxf>
      <numFmt numFmtId="165" formatCode="&quot;$&quot;#,##0;[Red]&quot;$&quot;#,##0"/>
    </dxf>
    <dxf>
      <font>
        <color auto="1"/>
      </font>
    </dxf>
    <dxf>
      <numFmt numFmtId="1" formatCode="0"/>
    </dxf>
    <dxf>
      <numFmt numFmtId="165" formatCode="&quot;$&quot;#,##0;[Red]&quot;$&quot;#,##0"/>
    </dxf>
    <dxf>
      <numFmt numFmtId="1" formatCode="0"/>
    </dxf>
    <dxf>
      <numFmt numFmtId="3" formatCode="#,##0"/>
    </dxf>
    <dxf>
      <numFmt numFmtId="165" formatCode="&quot;$&quot;#,##0;[Red]&quot;$&quot;#,##0"/>
    </dxf>
    <dxf>
      <numFmt numFmtId="165" formatCode="&quot;$&quot;#,##0;[Red]&quot;$&quot;#,##0"/>
    </dxf>
    <dxf>
      <font>
        <color auto="1"/>
      </font>
    </dxf>
    <dxf>
      <numFmt numFmtId="1" formatCode="0"/>
    </dxf>
    <dxf>
      <numFmt numFmtId="165" formatCode="&quot;$&quot;#,##0;[Red]&quot;$&quot;#,##0"/>
    </dxf>
    <dxf>
      <numFmt numFmtId="1" formatCode="0"/>
    </dxf>
    <dxf>
      <numFmt numFmtId="3" formatCode="#,##0"/>
    </dxf>
    <dxf>
      <numFmt numFmtId="165" formatCode="&quot;$&quot;#,##0;[Red]&quot;$&quot;#,##0"/>
    </dxf>
    <dxf>
      <numFmt numFmtId="165" formatCode="&quot;$&quot;#,##0;[Red]&quot;$&quot;#,##0"/>
    </dxf>
    <dxf>
      <font>
        <color auto="1"/>
      </font>
    </dxf>
    <dxf>
      <numFmt numFmtId="1" formatCode="0"/>
    </dxf>
    <dxf>
      <numFmt numFmtId="165" formatCode="&quot;$&quot;#,##0;[Red]&quot;$&quot;#,##0"/>
    </dxf>
    <dxf>
      <numFmt numFmtId="1" formatCode="0"/>
    </dxf>
    <dxf>
      <numFmt numFmtId="3" formatCode="#,##0"/>
    </dxf>
    <dxf>
      <numFmt numFmtId="165" formatCode="&quot;$&quot;#,##0;[Red]&quot;$&quot;#,##0"/>
    </dxf>
    <dxf>
      <numFmt numFmtId="165" formatCode="&quot;$&quot;#,##0;[Red]&quot;$&quot;#,##0"/>
    </dxf>
    <dxf>
      <font>
        <color auto="1"/>
      </font>
    </dxf>
    <dxf>
      <numFmt numFmtId="1" formatCode="0"/>
    </dxf>
    <dxf>
      <numFmt numFmtId="165" formatCode="&quot;$&quot;#,##0;[Red]&quot;$&quot;#,##0"/>
    </dxf>
    <dxf>
      <numFmt numFmtId="1" formatCode="0"/>
    </dxf>
    <dxf>
      <numFmt numFmtId="3" formatCode="#,##0"/>
    </dxf>
    <dxf>
      <numFmt numFmtId="165" formatCode="&quot;$&quot;#,##0;[Red]&quot;$&quot;#,##0"/>
    </dxf>
    <dxf>
      <numFmt numFmtId="165" formatCode="&quot;$&quot;#,##0;[Red]&quot;$&quot;#,##0"/>
    </dxf>
    <dxf>
      <font>
        <color auto="1"/>
      </font>
    </dxf>
    <dxf>
      <numFmt numFmtId="1" formatCode="0"/>
    </dxf>
    <dxf>
      <numFmt numFmtId="165" formatCode="&quot;$&quot;#,##0;[Red]&quot;$&quot;#,##0"/>
    </dxf>
    <dxf>
      <numFmt numFmtId="1" formatCode="0"/>
    </dxf>
    <dxf>
      <numFmt numFmtId="3" formatCode="#,##0"/>
    </dxf>
    <dxf>
      <numFmt numFmtId="165" formatCode="&quot;$&quot;#,##0;[Red]&quot;$&quot;#,##0"/>
    </dxf>
    <dxf>
      <numFmt numFmtId="165" formatCode="&quot;$&quot;#,##0;[Red]&quot;$&quot;#,##0"/>
    </dxf>
    <dxf>
      <font>
        <color auto="1"/>
      </font>
    </dxf>
    <dxf>
      <numFmt numFmtId="1" formatCode="0"/>
    </dxf>
    <dxf>
      <numFmt numFmtId="165" formatCode="&quot;$&quot;#,##0;[Red]&quot;$&quot;#,##0"/>
    </dxf>
    <dxf>
      <numFmt numFmtId="1" formatCode="0"/>
    </dxf>
    <dxf>
      <numFmt numFmtId="3" formatCode="#,##0"/>
    </dxf>
    <dxf>
      <numFmt numFmtId="165" formatCode="&quot;$&quot;#,##0;[Red]&quot;$&quot;#,##0"/>
    </dxf>
    <dxf>
      <numFmt numFmtId="165" formatCode="&quot;$&quot;#,##0;[Red]&quot;$&quot;#,##0"/>
    </dxf>
    <dxf>
      <font>
        <color auto="1"/>
      </font>
    </dxf>
    <dxf>
      <numFmt numFmtId="1" formatCode="0"/>
    </dxf>
    <dxf>
      <numFmt numFmtId="165" formatCode="&quot;$&quot;#,##0;[Red]&quot;$&quot;#,##0"/>
    </dxf>
    <dxf>
      <numFmt numFmtId="1" formatCode="0"/>
    </dxf>
    <dxf>
      <numFmt numFmtId="3" formatCode="#,##0"/>
    </dxf>
    <dxf>
      <numFmt numFmtId="165" formatCode="&quot;$&quot;#,##0;[Red]&quot;$&quot;#,##0"/>
    </dxf>
    <dxf>
      <numFmt numFmtId="165" formatCode="&quot;$&quot;#,##0;[Red]&quot;$&quot;#,##0"/>
    </dxf>
    <dxf>
      <font>
        <color auto="1"/>
      </font>
    </dxf>
    <dxf>
      <numFmt numFmtId="1" formatCode="0"/>
    </dxf>
    <dxf>
      <numFmt numFmtId="165" formatCode="&quot;$&quot;#,##0;[Red]&quot;$&quot;#,##0"/>
    </dxf>
    <dxf>
      <numFmt numFmtId="1" formatCode="0"/>
    </dxf>
    <dxf>
      <numFmt numFmtId="3" formatCode="#,##0"/>
    </dxf>
    <dxf>
      <numFmt numFmtId="165" formatCode="&quot;$&quot;#,##0;[Red]&quot;$&quot;#,##0"/>
    </dxf>
    <dxf>
      <numFmt numFmtId="165" formatCode="&quot;$&quot;#,##0;[Red]&quot;$&quot;#,##0"/>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numFmt numFmtId="1" formatCode="0"/>
    </dxf>
    <dxf>
      <numFmt numFmtId="165" formatCode="&quot;$&quot;#,##0;[Red]&quot;$&quot;#,##0"/>
    </dxf>
    <dxf>
      <numFmt numFmtId="1" formatCode="0"/>
    </dxf>
    <dxf>
      <numFmt numFmtId="3" formatCode="#,##0"/>
    </dxf>
    <dxf>
      <numFmt numFmtId="165" formatCode="&quot;$&quot;#,##0;[Red]&quot;$&quot;#,##0"/>
    </dxf>
    <dxf>
      <numFmt numFmtId="165" formatCode="&quot;$&quot;#,##0;[Red]&quot;$&quot;#,##0"/>
    </dxf>
    <dxf>
      <font>
        <color auto="1"/>
      </font>
    </dxf>
    <dxf>
      <numFmt numFmtId="1" formatCode="0"/>
    </dxf>
    <dxf>
      <numFmt numFmtId="165" formatCode="&quot;$&quot;#,##0;[Red]&quot;$&quot;#,##0"/>
    </dxf>
    <dxf>
      <numFmt numFmtId="1" formatCode="0"/>
    </dxf>
    <dxf>
      <numFmt numFmtId="3" formatCode="#,##0"/>
    </dxf>
    <dxf>
      <numFmt numFmtId="165" formatCode="&quot;$&quot;#,##0;[Red]&quot;$&quot;#,##0"/>
    </dxf>
    <dxf>
      <numFmt numFmtId="165" formatCode="&quot;$&quot;#,##0;[Red]&quot;$&quot;#,##0"/>
    </dxf>
    <dxf>
      <font>
        <color auto="1"/>
      </font>
    </dxf>
    <dxf>
      <numFmt numFmtId="1" formatCode="0"/>
    </dxf>
    <dxf>
      <numFmt numFmtId="165" formatCode="&quot;$&quot;#,##0;[Red]&quot;$&quot;#,##0"/>
    </dxf>
    <dxf>
      <numFmt numFmtId="1" formatCode="0"/>
    </dxf>
    <dxf>
      <numFmt numFmtId="3" formatCode="#,##0"/>
    </dxf>
    <dxf>
      <numFmt numFmtId="165" formatCode="&quot;$&quot;#,##0;[Red]&quot;$&quot;#,##0"/>
    </dxf>
    <dxf>
      <numFmt numFmtId="165" formatCode="&quot;$&quot;#,##0;[Red]&quot;$&quot;#,##0"/>
    </dxf>
    <dxf>
      <font>
        <color auto="1"/>
      </font>
    </dxf>
    <dxf>
      <numFmt numFmtId="1" formatCode="0"/>
    </dxf>
    <dxf>
      <numFmt numFmtId="165" formatCode="&quot;$&quot;#,##0;[Red]&quot;$&quot;#,##0"/>
    </dxf>
    <dxf>
      <numFmt numFmtId="1" formatCode="0"/>
    </dxf>
    <dxf>
      <numFmt numFmtId="3" formatCode="#,##0"/>
    </dxf>
    <dxf>
      <numFmt numFmtId="165" formatCode="&quot;$&quot;#,##0;[Red]&quot;$&quot;#,##0"/>
    </dxf>
    <dxf>
      <numFmt numFmtId="165" formatCode="&quot;$&quot;#,##0;[Red]&quot;$&quot;#,##0"/>
    </dxf>
    <dxf>
      <font>
        <color auto="1"/>
      </font>
    </dxf>
    <dxf>
      <numFmt numFmtId="1" formatCode="0"/>
    </dxf>
    <dxf>
      <numFmt numFmtId="165" formatCode="&quot;$&quot;#,##0;[Red]&quot;$&quot;#,##0"/>
    </dxf>
    <dxf>
      <numFmt numFmtId="1" formatCode="0"/>
    </dxf>
    <dxf>
      <numFmt numFmtId="3" formatCode="#,##0"/>
    </dxf>
    <dxf>
      <numFmt numFmtId="165" formatCode="&quot;$&quot;#,##0;[Red]&quot;$&quot;#,##0"/>
    </dxf>
    <dxf>
      <numFmt numFmtId="165" formatCode="&quot;$&quot;#,##0;[Red]&quot;$&quot;#,##0"/>
    </dxf>
    <dxf>
      <font>
        <color auto="1"/>
      </font>
    </dxf>
    <dxf>
      <numFmt numFmtId="1" formatCode="0"/>
    </dxf>
    <dxf>
      <numFmt numFmtId="165" formatCode="&quot;$&quot;#,##0;[Red]&quot;$&quot;#,##0"/>
    </dxf>
    <dxf>
      <numFmt numFmtId="1" formatCode="0"/>
    </dxf>
    <dxf>
      <numFmt numFmtId="3" formatCode="#,##0"/>
    </dxf>
    <dxf>
      <numFmt numFmtId="165" formatCode="&quot;$&quot;#,##0;[Red]&quot;$&quot;#,##0"/>
    </dxf>
    <dxf>
      <numFmt numFmtId="165" formatCode="&quot;$&quot;#,##0;[Red]&quot;$&quot;#,##0"/>
    </dxf>
    <dxf>
      <font>
        <color auto="1"/>
      </font>
    </dxf>
    <dxf>
      <numFmt numFmtId="1" formatCode="0"/>
    </dxf>
    <dxf>
      <numFmt numFmtId="165" formatCode="&quot;$&quot;#,##0;[Red]&quot;$&quot;#,##0"/>
    </dxf>
    <dxf>
      <numFmt numFmtId="1" formatCode="0"/>
    </dxf>
    <dxf>
      <numFmt numFmtId="3" formatCode="#,##0"/>
    </dxf>
    <dxf>
      <numFmt numFmtId="165" formatCode="&quot;$&quot;#,##0;[Red]&quot;$&quot;#,##0"/>
    </dxf>
    <dxf>
      <numFmt numFmtId="165" formatCode="&quot;$&quot;#,##0;[Red]&quot;$&quot;#,##0"/>
    </dxf>
    <dxf>
      <font>
        <color auto="1"/>
      </font>
    </dxf>
    <dxf>
      <numFmt numFmtId="1" formatCode="0"/>
    </dxf>
    <dxf>
      <numFmt numFmtId="165" formatCode="&quot;$&quot;#,##0;[Red]&quot;$&quot;#,##0"/>
    </dxf>
    <dxf>
      <numFmt numFmtId="1" formatCode="0"/>
    </dxf>
    <dxf>
      <numFmt numFmtId="3" formatCode="#,##0"/>
    </dxf>
    <dxf>
      <numFmt numFmtId="165" formatCode="&quot;$&quot;#,##0;[Red]&quot;$&quot;#,##0"/>
    </dxf>
    <dxf>
      <numFmt numFmtId="165" formatCode="&quot;$&quot;#,##0;[Red]&quot;$&quot;#,##0"/>
    </dxf>
    <dxf>
      <font>
        <color auto="1"/>
      </font>
    </dxf>
    <dxf>
      <numFmt numFmtId="1" formatCode="0"/>
    </dxf>
    <dxf>
      <numFmt numFmtId="165" formatCode="&quot;$&quot;#,##0;[Red]&quot;$&quot;#,##0"/>
    </dxf>
    <dxf>
      <numFmt numFmtId="1" formatCode="0"/>
    </dxf>
    <dxf>
      <numFmt numFmtId="3" formatCode="#,##0"/>
    </dxf>
    <dxf>
      <numFmt numFmtId="165" formatCode="&quot;$&quot;#,##0;[Red]&quot;$&quot;#,##0"/>
    </dxf>
    <dxf>
      <numFmt numFmtId="165" formatCode="&quot;$&quot;#,##0;[Red]&quot;$&quot;#,##0"/>
    </dxf>
    <dxf>
      <font>
        <color auto="1"/>
      </font>
    </dxf>
    <dxf>
      <numFmt numFmtId="1" formatCode="0"/>
    </dxf>
    <dxf>
      <numFmt numFmtId="165" formatCode="&quot;$&quot;#,##0;[Red]&quot;$&quot;#,##0"/>
    </dxf>
    <dxf>
      <numFmt numFmtId="1" formatCode="0"/>
    </dxf>
    <dxf>
      <numFmt numFmtId="3" formatCode="#,##0"/>
    </dxf>
    <dxf>
      <numFmt numFmtId="165" formatCode="&quot;$&quot;#,##0;[Red]&quot;$&quot;#,##0"/>
    </dxf>
    <dxf>
      <numFmt numFmtId="165" formatCode="&quot;$&quot;#,##0;[Red]&quot;$&quot;#,##0"/>
    </dxf>
    <dxf>
      <font>
        <color auto="1"/>
      </font>
    </dxf>
    <dxf>
      <numFmt numFmtId="1" formatCode="0"/>
    </dxf>
    <dxf>
      <numFmt numFmtId="165" formatCode="&quot;$&quot;#,##0;[Red]&quot;$&quot;#,##0"/>
    </dxf>
    <dxf>
      <numFmt numFmtId="1" formatCode="0"/>
    </dxf>
    <dxf>
      <numFmt numFmtId="3" formatCode="#,##0"/>
    </dxf>
    <dxf>
      <numFmt numFmtId="165" formatCode="&quot;$&quot;#,##0;[Red]&quot;$&quot;#,##0"/>
    </dxf>
    <dxf>
      <numFmt numFmtId="165" formatCode="&quot;$&quot;#,##0;[Red]&quot;$&quot;#,##0"/>
    </dxf>
    <dxf>
      <font>
        <color auto="1"/>
      </font>
    </dxf>
    <dxf>
      <numFmt numFmtId="1" formatCode="0"/>
    </dxf>
    <dxf>
      <numFmt numFmtId="165" formatCode="&quot;$&quot;#,##0;[Red]&quot;$&quot;#,##0"/>
    </dxf>
    <dxf>
      <numFmt numFmtId="1" formatCode="0"/>
    </dxf>
    <dxf>
      <numFmt numFmtId="3" formatCode="#,##0"/>
    </dxf>
    <dxf>
      <numFmt numFmtId="165" formatCode="&quot;$&quot;#,##0;[Red]&quot;$&quot;#,##0"/>
    </dxf>
    <dxf>
      <numFmt numFmtId="165" formatCode="&quot;$&quot;#,##0;[Red]&quot;$&quot;#,##0"/>
    </dxf>
    <dxf>
      <font>
        <color auto="1"/>
      </font>
    </dxf>
    <dxf>
      <numFmt numFmtId="1" formatCode="0"/>
    </dxf>
    <dxf>
      <numFmt numFmtId="165" formatCode="&quot;$&quot;#,##0;[Red]&quot;$&quot;#,##0"/>
    </dxf>
    <dxf>
      <numFmt numFmtId="1" formatCode="0"/>
    </dxf>
    <dxf>
      <numFmt numFmtId="3" formatCode="#,##0"/>
    </dxf>
    <dxf>
      <numFmt numFmtId="165" formatCode="&quot;$&quot;#,##0;[Red]&quot;$&quot;#,##0"/>
    </dxf>
    <dxf>
      <numFmt numFmtId="165" formatCode="&quot;$&quot;#,##0;[Red]&quot;$&quot;#,##0"/>
    </dxf>
    <dxf>
      <font>
        <color auto="1"/>
      </font>
    </dxf>
    <dxf>
      <numFmt numFmtId="1" formatCode="0"/>
    </dxf>
    <dxf>
      <numFmt numFmtId="165" formatCode="&quot;$&quot;#,##0;[Red]&quot;$&quot;#,##0"/>
    </dxf>
    <dxf>
      <numFmt numFmtId="1" formatCode="0"/>
    </dxf>
    <dxf>
      <numFmt numFmtId="3" formatCode="#,##0"/>
    </dxf>
    <dxf>
      <numFmt numFmtId="165" formatCode="&quot;$&quot;#,##0;[Red]&quot;$&quot;#,##0"/>
    </dxf>
    <dxf>
      <numFmt numFmtId="165" formatCode="&quot;$&quot;#,##0;[Red]&quot;$&quot;#,##0"/>
    </dxf>
    <dxf>
      <font>
        <color auto="1"/>
      </font>
    </dxf>
    <dxf>
      <numFmt numFmtId="1" formatCode="0"/>
    </dxf>
    <dxf>
      <numFmt numFmtId="165" formatCode="&quot;$&quot;#,##0;[Red]&quot;$&quot;#,##0"/>
    </dxf>
    <dxf>
      <numFmt numFmtId="1" formatCode="0"/>
    </dxf>
    <dxf>
      <numFmt numFmtId="3" formatCode="#,##0"/>
    </dxf>
    <dxf>
      <numFmt numFmtId="165" formatCode="&quot;$&quot;#,##0;[Red]&quot;$&quot;#,##0"/>
    </dxf>
    <dxf>
      <numFmt numFmtId="165" formatCode="&quot;$&quot;#,##0;[Red]&quot;$&quot;#,##0"/>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font>
        <color auto="1"/>
      </font>
    </dxf>
    <dxf>
      <numFmt numFmtId="1" formatCode="0"/>
    </dxf>
    <dxf>
      <numFmt numFmtId="165" formatCode="&quot;$&quot;#,##0;[Red]&quot;$&quot;#,##0"/>
    </dxf>
    <dxf>
      <numFmt numFmtId="1" formatCode="0"/>
    </dxf>
    <dxf>
      <numFmt numFmtId="3" formatCode="#,##0"/>
    </dxf>
    <dxf>
      <numFmt numFmtId="165" formatCode="&quot;$&quot;#,##0;[Red]&quot;$&quot;#,##0"/>
    </dxf>
    <dxf>
      <numFmt numFmtId="165" formatCode="&quot;$&quot;#,##0;[Red]&quot;$&quot;#,##0"/>
    </dxf>
    <dxf>
      <font>
        <color auto="1"/>
      </font>
    </dxf>
    <dxf>
      <numFmt numFmtId="1" formatCode="0"/>
    </dxf>
    <dxf>
      <numFmt numFmtId="165" formatCode="&quot;$&quot;#,##0;[Red]&quot;$&quot;#,##0"/>
    </dxf>
    <dxf>
      <numFmt numFmtId="1" formatCode="0"/>
    </dxf>
    <dxf>
      <numFmt numFmtId="3" formatCode="#,##0"/>
    </dxf>
    <dxf>
      <numFmt numFmtId="165" formatCode="&quot;$&quot;#,##0;[Red]&quot;$&quot;#,##0"/>
    </dxf>
    <dxf>
      <numFmt numFmtId="165" formatCode="&quot;$&quot;#,##0;[Red]&quot;$&quot;#,##0"/>
    </dxf>
    <dxf>
      <font>
        <color auto="1"/>
      </font>
    </dxf>
    <dxf>
      <numFmt numFmtId="1" formatCode="0"/>
    </dxf>
    <dxf>
      <numFmt numFmtId="165" formatCode="&quot;$&quot;#,##0;[Red]&quot;$&quot;#,##0"/>
    </dxf>
    <dxf>
      <numFmt numFmtId="1" formatCode="0"/>
    </dxf>
    <dxf>
      <numFmt numFmtId="3" formatCode="#,##0"/>
    </dxf>
    <dxf>
      <numFmt numFmtId="165" formatCode="&quot;$&quot;#,##0;[Red]&quot;$&quot;#,##0"/>
    </dxf>
    <dxf>
      <numFmt numFmtId="165" formatCode="&quot;$&quot;#,##0;[Red]&quot;$&quot;#,##0"/>
    </dxf>
    <dxf>
      <font>
        <color auto="1"/>
      </font>
    </dxf>
    <dxf>
      <numFmt numFmtId="1" formatCode="0"/>
    </dxf>
    <dxf>
      <numFmt numFmtId="165" formatCode="&quot;$&quot;#,##0;[Red]&quot;$&quot;#,##0"/>
    </dxf>
    <dxf>
      <numFmt numFmtId="1" formatCode="0"/>
    </dxf>
    <dxf>
      <numFmt numFmtId="3" formatCode="#,##0"/>
    </dxf>
    <dxf>
      <numFmt numFmtId="165" formatCode="&quot;$&quot;#,##0;[Red]&quot;$&quot;#,##0"/>
    </dxf>
    <dxf>
      <numFmt numFmtId="165" formatCode="&quot;$&quot;#,##0;[Red]&quot;$&quot;#,##0"/>
    </dxf>
    <dxf>
      <font>
        <color auto="1"/>
      </font>
    </dxf>
    <dxf>
      <numFmt numFmtId="1" formatCode="0"/>
    </dxf>
    <dxf>
      <numFmt numFmtId="165" formatCode="&quot;$&quot;#,##0;[Red]&quot;$&quot;#,##0"/>
    </dxf>
    <dxf>
      <numFmt numFmtId="1" formatCode="0"/>
    </dxf>
    <dxf>
      <numFmt numFmtId="3" formatCode="#,##0"/>
    </dxf>
    <dxf>
      <numFmt numFmtId="165" formatCode="&quot;$&quot;#,##0;[Red]&quot;$&quot;#,##0"/>
    </dxf>
    <dxf>
      <numFmt numFmtId="165" formatCode="&quot;$&quot;#,##0;[Red]&quot;$&quot;#,##0"/>
    </dxf>
    <dxf>
      <font>
        <color auto="1"/>
      </font>
    </dxf>
    <dxf>
      <numFmt numFmtId="1" formatCode="0"/>
    </dxf>
    <dxf>
      <numFmt numFmtId="165" formatCode="&quot;$&quot;#,##0;[Red]&quot;$&quot;#,##0"/>
    </dxf>
    <dxf>
      <numFmt numFmtId="1" formatCode="0"/>
    </dxf>
    <dxf>
      <numFmt numFmtId="3" formatCode="#,##0"/>
    </dxf>
    <dxf>
      <numFmt numFmtId="165" formatCode="&quot;$&quot;#,##0;[Red]&quot;$&quot;#,##0"/>
    </dxf>
    <dxf>
      <numFmt numFmtId="165" formatCode="&quot;$&quot;#,##0;[Red]&quot;$&quot;#,##0"/>
    </dxf>
    <dxf>
      <font>
        <color auto="1"/>
      </font>
    </dxf>
    <dxf>
      <numFmt numFmtId="1" formatCode="0"/>
    </dxf>
    <dxf>
      <numFmt numFmtId="165" formatCode="&quot;$&quot;#,##0;[Red]&quot;$&quot;#,##0"/>
    </dxf>
    <dxf>
      <numFmt numFmtId="1" formatCode="0"/>
    </dxf>
    <dxf>
      <numFmt numFmtId="3" formatCode="#,##0"/>
    </dxf>
    <dxf>
      <numFmt numFmtId="165" formatCode="&quot;$&quot;#,##0;[Red]&quot;$&quot;#,##0"/>
    </dxf>
    <dxf>
      <numFmt numFmtId="165" formatCode="&quot;$&quot;#,##0;[Red]&quot;$&quot;#,##0"/>
    </dxf>
    <dxf>
      <font>
        <color auto="1"/>
      </font>
    </dxf>
    <dxf>
      <numFmt numFmtId="1" formatCode="0"/>
    </dxf>
    <dxf>
      <numFmt numFmtId="165" formatCode="&quot;$&quot;#,##0;[Red]&quot;$&quot;#,##0"/>
    </dxf>
    <dxf>
      <numFmt numFmtId="1" formatCode="0"/>
    </dxf>
    <dxf>
      <numFmt numFmtId="3" formatCode="#,##0"/>
    </dxf>
    <dxf>
      <numFmt numFmtId="165" formatCode="&quot;$&quot;#,##0;[Red]&quot;$&quot;#,##0"/>
    </dxf>
    <dxf>
      <numFmt numFmtId="165" formatCode="&quot;$&quot;#,##0;[Red]&quot;$&quot;#,##0"/>
    </dxf>
    <dxf>
      <font>
        <color auto="1"/>
      </font>
    </dxf>
    <dxf>
      <numFmt numFmtId="1" formatCode="0"/>
    </dxf>
    <dxf>
      <numFmt numFmtId="165" formatCode="&quot;$&quot;#,##0;[Red]&quot;$&quot;#,##0"/>
    </dxf>
    <dxf>
      <numFmt numFmtId="1" formatCode="0"/>
    </dxf>
    <dxf>
      <numFmt numFmtId="3" formatCode="#,##0"/>
    </dxf>
    <dxf>
      <numFmt numFmtId="165" formatCode="&quot;$&quot;#,##0;[Red]&quot;$&quot;#,##0"/>
    </dxf>
    <dxf>
      <numFmt numFmtId="165" formatCode="&quot;$&quot;#,##0;[Red]&quot;$&quot;#,##0"/>
    </dxf>
    <dxf>
      <font>
        <color auto="1"/>
      </font>
    </dxf>
    <dxf>
      <numFmt numFmtId="1" formatCode="0"/>
    </dxf>
    <dxf>
      <numFmt numFmtId="165" formatCode="&quot;$&quot;#,##0;[Red]&quot;$&quot;#,##0"/>
    </dxf>
    <dxf>
      <numFmt numFmtId="1" formatCode="0"/>
    </dxf>
    <dxf>
      <numFmt numFmtId="3" formatCode="#,##0"/>
    </dxf>
    <dxf>
      <numFmt numFmtId="165" formatCode="&quot;$&quot;#,##0;[Red]&quot;$&quot;#,##0"/>
    </dxf>
    <dxf>
      <numFmt numFmtId="165" formatCode="&quot;$&quot;#,##0;[Red]&quot;$&quot;#,##0"/>
    </dxf>
    <dxf>
      <font>
        <color auto="1"/>
      </font>
    </dxf>
    <dxf>
      <numFmt numFmtId="1" formatCode="0"/>
    </dxf>
    <dxf>
      <numFmt numFmtId="165" formatCode="&quot;$&quot;#,##0;[Red]&quot;$&quot;#,##0"/>
    </dxf>
    <dxf>
      <numFmt numFmtId="1" formatCode="0"/>
    </dxf>
    <dxf>
      <numFmt numFmtId="3" formatCode="#,##0"/>
    </dxf>
    <dxf>
      <numFmt numFmtId="165" formatCode="&quot;$&quot;#,##0;[Red]&quot;$&quot;#,##0"/>
    </dxf>
    <dxf>
      <numFmt numFmtId="165" formatCode="&quot;$&quot;#,##0;[Red]&quot;$&quot;#,##0"/>
    </dxf>
    <dxf>
      <font>
        <color auto="1"/>
      </font>
    </dxf>
    <dxf>
      <font>
        <color auto="1"/>
      </font>
    </dxf>
    <dxf>
      <font>
        <color auto="1"/>
      </font>
    </dxf>
    <dxf>
      <font>
        <color auto="1"/>
      </font>
    </dxf>
    <dxf>
      <font>
        <color auto="1"/>
      </font>
    </dxf>
    <dxf>
      <alignment horizontal="center" vertical="center" textRotation="0" wrapText="0" indent="0" justifyLastLine="0" shrinkToFit="0" readingOrder="0"/>
    </dxf>
    <dxf>
      <font>
        <strike val="0"/>
        <outline val="0"/>
        <shadow val="0"/>
        <u val="none"/>
        <vertAlign val="baseline"/>
        <sz val="1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left" vertical="center" textRotation="0" wrapText="0" indent="0" justifyLastLine="0" shrinkToFit="0" readingOrder="0"/>
    </dxf>
    <dxf>
      <numFmt numFmtId="21" formatCode="d\-mmm"/>
      <alignment horizontal="center" vertical="center" textRotation="0" wrapText="0" indent="0" justifyLastLine="0" shrinkToFit="0" readingOrder="0"/>
    </dxf>
    <dxf>
      <numFmt numFmtId="164" formatCode="[$-409]d\-mmm;@"/>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color auto="1"/>
      </font>
    </dxf>
    <dxf>
      <numFmt numFmtId="165" formatCode="&quot;$&quot;#,##0;[Red]&quot;$&quot;#,##0"/>
    </dxf>
    <dxf>
      <numFmt numFmtId="1" formatCode="0"/>
    </dxf>
    <dxf>
      <numFmt numFmtId="165" formatCode="&quot;$&quot;#,##0;[Red]&quot;$&quot;#,##0"/>
    </dxf>
    <dxf>
      <numFmt numFmtId="165" formatCode="&quot;$&quot;#,##0;[Red]&quot;$&quot;#,##0"/>
    </dxf>
    <dxf>
      <font>
        <color auto="1"/>
      </font>
    </dxf>
    <dxf>
      <numFmt numFmtId="3" formatCode="#,##0"/>
    </dxf>
    <dxf>
      <numFmt numFmtId="1" formatCode="0"/>
    </dxf>
    <dxf>
      <numFmt numFmtId="165" formatCode="&quot;$&quot;#,##0;[Red]&quot;$&quot;#,##0"/>
    </dxf>
    <dxf>
      <numFmt numFmtId="165" formatCode="&quot;$&quot;#,##0;[Red]&quot;$&quot;#,##0"/>
    </dxf>
    <dxf>
      <font>
        <color auto="1"/>
      </font>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[Personal Finance Dashboard Jul-Dec.xlsx]Analysis!PTPieChart</c:name>
    <c:fmtId val="5"/>
  </c:pivotSource>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t>Comparison</a:t>
            </a:r>
            <a:r>
              <a:rPr lang="en-US" sz="1200" b="1" baseline="0"/>
              <a:t> for selected period</a:t>
            </a:r>
            <a:endParaRPr lang="en-US" sz="1200" b="1"/>
          </a:p>
        </c:rich>
      </c:tx>
      <c:layout>
        <c:manualLayout>
          <c:xMode val="edge"/>
          <c:yMode val="edge"/>
          <c:x val="0.1361372979234387"/>
          <c:y val="8.2232049779527458E-2"/>
        </c:manualLayout>
      </c:layout>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overflow" horzOverflow="overflow" vert="horz" wrap="none" lIns="38100" tIns="19050" rIns="38100" bIns="19050" anchor="ctr" anchorCtr="1">
              <a:spAutoFit/>
            </a:bodyPr>
            <a:lstStyle/>
            <a:p>
              <a:pPr>
                <a:defRPr sz="16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s>
    <c:plotArea>
      <c:layout>
        <c:manualLayout>
          <c:layoutTarget val="inner"/>
          <c:xMode val="edge"/>
          <c:yMode val="edge"/>
          <c:x val="0.23290048843619299"/>
          <c:y val="0.17082090545133471"/>
          <c:w val="0.54452572094835461"/>
          <c:h val="0.72484245920872792"/>
        </c:manualLayout>
      </c:layout>
      <c:doughnutChart>
        <c:varyColors val="1"/>
        <c:ser>
          <c:idx val="0"/>
          <c:order val="0"/>
          <c:tx>
            <c:strRef>
              <c:f>Analysis!$C$23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D00A-4CB4-922D-91962B6187C8}"/>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D00A-4CB4-922D-91962B6187C8}"/>
              </c:ext>
            </c:extLst>
          </c:dPt>
          <c:dLbls>
            <c:spPr>
              <a:noFill/>
              <a:ln>
                <a:noFill/>
              </a:ln>
              <a:effectLst/>
            </c:spPr>
            <c:txPr>
              <a:bodyPr rot="0" spcFirstLastPara="1" vertOverflow="overflow" horzOverflow="overflow" vert="horz" wrap="none" lIns="38100" tIns="19050" rIns="38100" bIns="19050" anchor="ctr" anchorCtr="1">
                <a:spAutoFit/>
              </a:bodyPr>
              <a:lstStyle/>
              <a:p>
                <a:pPr>
                  <a:defRPr sz="1600" b="0" i="0" u="none" strike="noStrike" kern="1200" baseline="0">
                    <a:solidFill>
                      <a:schemeClr val="bg2">
                        <a:lumMod val="10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ext>
            </c:extLst>
          </c:dLbls>
          <c:cat>
            <c:strRef>
              <c:f>Analysis!$B$24:$B$26</c:f>
              <c:strCache>
                <c:ptCount val="2"/>
                <c:pt idx="0">
                  <c:v>Expense</c:v>
                </c:pt>
                <c:pt idx="1">
                  <c:v>Income</c:v>
                </c:pt>
              </c:strCache>
            </c:strRef>
          </c:cat>
          <c:val>
            <c:numRef>
              <c:f>Analysis!$C$24:$C$26</c:f>
              <c:numCache>
                <c:formatCode>"$"#,##0;[Red]"$"#,##0</c:formatCode>
                <c:ptCount val="2"/>
                <c:pt idx="0">
                  <c:v>-61999.271513520012</c:v>
                </c:pt>
                <c:pt idx="1">
                  <c:v>76537.55</c:v>
                </c:pt>
              </c:numCache>
            </c:numRef>
          </c:val>
          <c:extLst>
            <c:ext xmlns:c16="http://schemas.microsoft.com/office/drawing/2014/chart" uri="{C3380CC4-5D6E-409C-BE32-E72D297353CC}">
              <c16:uniqueId val="{00000004-D00A-4CB4-922D-91962B6187C8}"/>
            </c:ext>
          </c:extLst>
        </c:ser>
        <c:dLbls>
          <c:showLegendKey val="0"/>
          <c:showVal val="1"/>
          <c:showCatName val="0"/>
          <c:showSerName val="0"/>
          <c:showPercent val="0"/>
          <c:showBubbleSize val="0"/>
          <c:showLeaderLines val="1"/>
        </c:dLbls>
        <c:firstSliceAng val="0"/>
        <c:holeSize val="39"/>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43000"/>
            <a:lumOff val="57000"/>
          </a:schemeClr>
        </a:gs>
        <a:gs pos="84000">
          <a:schemeClr val="accent3">
            <a:lumMod val="60000"/>
            <a:lumOff val="40000"/>
          </a:schemeClr>
        </a:gs>
      </a:gsLst>
      <a:lin ang="13500000" scaled="1"/>
      <a:tileRect/>
    </a:gra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Dashboard Jul-Dec.xlsx]Analysis!PTExpColChart</c:name>
    <c:fmtId val="3"/>
  </c:pivotSource>
  <c:chart>
    <c:title>
      <c:tx>
        <c:rich>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r>
              <a:rPr lang="en-US" b="1"/>
              <a:t>Total</a:t>
            </a:r>
          </a:p>
        </c:rich>
      </c:tx>
      <c:layout>
        <c:manualLayout>
          <c:xMode val="edge"/>
          <c:yMode val="edge"/>
          <c:x val="5.0275749944212432E-2"/>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2"/>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clip" horzOverflow="clip" vert="horz" wrap="none" lIns="9144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dLbl>
          <c:idx val="0"/>
          <c:spPr>
            <a:noFill/>
            <a:ln>
              <a:noFill/>
            </a:ln>
            <a:effectLst/>
          </c:spPr>
          <c:txPr>
            <a:bodyPr rot="0" spcFirstLastPara="1" vertOverflow="clip" horzOverflow="clip" vert="horz" wrap="none" lIns="9144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dLbl>
          <c:idx val="0"/>
          <c:spPr>
            <a:noFill/>
            <a:ln>
              <a:noFill/>
            </a:ln>
            <a:effectLst/>
          </c:spPr>
          <c:txPr>
            <a:bodyPr rot="0" spcFirstLastPara="1" vertOverflow="clip" horzOverflow="clip" vert="horz" wrap="none" lIns="9144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dLbl>
          <c:idx val="0"/>
          <c:spPr>
            <a:noFill/>
            <a:ln>
              <a:noFill/>
            </a:ln>
            <a:effectLst/>
          </c:spPr>
          <c:txPr>
            <a:bodyPr rot="0" spcFirstLastPara="1" vertOverflow="clip" horzOverflow="clip" vert="horz" wrap="none" lIns="9144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dLbl>
          <c:idx val="0"/>
          <c:spPr>
            <a:noFill/>
            <a:ln>
              <a:noFill/>
            </a:ln>
            <a:effectLst/>
          </c:spPr>
          <c:txPr>
            <a:bodyPr rot="0" spcFirstLastPara="1" vertOverflow="clip" horzOverflow="clip" vert="horz" wrap="none" lIns="9144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dLbl>
          <c:idx val="0"/>
          <c:spPr>
            <a:noFill/>
            <a:ln>
              <a:noFill/>
            </a:ln>
            <a:effectLst/>
          </c:spPr>
          <c:txPr>
            <a:bodyPr rot="0" spcFirstLastPara="1" vertOverflow="clip" horzOverflow="clip" vert="horz" wrap="none" lIns="9144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c:spPr>
        <c:dLbl>
          <c:idx val="0"/>
          <c:spPr>
            <a:noFill/>
            <a:ln>
              <a:noFill/>
            </a:ln>
            <a:effectLst/>
          </c:spPr>
          <c:txPr>
            <a:bodyPr rot="0" spcFirstLastPara="1" vertOverflow="clip" horzOverflow="clip" vert="horz" wrap="none" lIns="9144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c:spPr>
        <c:marker>
          <c:symbol val="none"/>
        </c:marker>
        <c:dLbl>
          <c:idx val="0"/>
          <c:spPr>
            <a:noFill/>
            <a:ln>
              <a:noFill/>
            </a:ln>
            <a:effectLst/>
          </c:spPr>
          <c:txPr>
            <a:bodyPr rot="0" spcFirstLastPara="1" vertOverflow="clip" horzOverflow="clip" vert="horz" wrap="none" lIns="9144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tx2">
              <a:lumMod val="40000"/>
              <a:lumOff val="60000"/>
            </a:schemeClr>
          </a:solidFill>
          <a:ln>
            <a:noFill/>
          </a:ln>
          <a:effectLst/>
        </c:spPr>
        <c:marker>
          <c:symbol val="none"/>
        </c:marker>
        <c:dLbl>
          <c:idx val="0"/>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4.1548662692467084E-2"/>
          <c:y val="4.5905748267952989E-2"/>
          <c:w val="0.91690273843248349"/>
          <c:h val="0.79487396405372157"/>
        </c:manualLayout>
      </c:layout>
      <c:barChart>
        <c:barDir val="col"/>
        <c:grouping val="clustered"/>
        <c:varyColors val="0"/>
        <c:ser>
          <c:idx val="0"/>
          <c:order val="0"/>
          <c:tx>
            <c:strRef>
              <c:f>Analysis!$G$3</c:f>
              <c:strCache>
                <c:ptCount val="1"/>
                <c:pt idx="0">
                  <c:v>Total</c:v>
                </c:pt>
              </c:strCache>
            </c:strRef>
          </c:tx>
          <c:spPr>
            <a:solidFill>
              <a:schemeClr val="tx2">
                <a:lumMod val="40000"/>
                <a:lumOff val="60000"/>
              </a:schemeClr>
            </a:solidFill>
            <a:ln>
              <a:noFill/>
            </a:ln>
            <a:effectLst/>
          </c:spPr>
          <c:invertIfNegative val="0"/>
          <c:dLbls>
            <c:spPr>
              <a:noFill/>
              <a:ln>
                <a:noFill/>
              </a:ln>
              <a:effectLst/>
            </c:spPr>
            <c:txPr>
              <a:bodyPr rot="0" spcFirstLastPara="1" vertOverflow="clip" horzOverflow="clip" vert="horz" wrap="square" lIns="36576" tIns="18288" rIns="36576" bIns="18288"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Analysis!$F$4:$F$10</c:f>
              <c:strCache>
                <c:ptCount val="6"/>
                <c:pt idx="0">
                  <c:v>Jul</c:v>
                </c:pt>
                <c:pt idx="1">
                  <c:v>Aug</c:v>
                </c:pt>
                <c:pt idx="2">
                  <c:v>Sep</c:v>
                </c:pt>
                <c:pt idx="3">
                  <c:v>Oct</c:v>
                </c:pt>
                <c:pt idx="4">
                  <c:v>Nov</c:v>
                </c:pt>
                <c:pt idx="5">
                  <c:v>Dec</c:v>
                </c:pt>
              </c:strCache>
            </c:strRef>
          </c:cat>
          <c:val>
            <c:numRef>
              <c:f>Analysis!$G$4:$G$10</c:f>
              <c:numCache>
                <c:formatCode>#,##0;[Red]#,##0</c:formatCode>
                <c:ptCount val="6"/>
                <c:pt idx="0">
                  <c:v>9630.1700000000019</c:v>
                </c:pt>
                <c:pt idx="1">
                  <c:v>3347.6099346470478</c:v>
                </c:pt>
                <c:pt idx="2">
                  <c:v>699.47119682043035</c:v>
                </c:pt>
                <c:pt idx="3">
                  <c:v>1572.3845161704196</c:v>
                </c:pt>
                <c:pt idx="4">
                  <c:v>-1194.337866347526</c:v>
                </c:pt>
                <c:pt idx="5">
                  <c:v>482.98070518963425</c:v>
                </c:pt>
              </c:numCache>
            </c:numRef>
          </c:val>
          <c:extLst>
            <c:ext xmlns:c16="http://schemas.microsoft.com/office/drawing/2014/chart" uri="{C3380CC4-5D6E-409C-BE32-E72D297353CC}">
              <c16:uniqueId val="{00000000-D9DC-48FD-9B75-A7BCB2FD0670}"/>
            </c:ext>
          </c:extLst>
        </c:ser>
        <c:dLbls>
          <c:showLegendKey val="0"/>
          <c:showVal val="0"/>
          <c:showCatName val="0"/>
          <c:showSerName val="0"/>
          <c:showPercent val="0"/>
          <c:showBubbleSize val="0"/>
        </c:dLbls>
        <c:gapWidth val="112"/>
        <c:overlap val="-33"/>
        <c:axId val="629851872"/>
        <c:axId val="629852200"/>
      </c:barChart>
      <c:catAx>
        <c:axId val="6298518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29852200"/>
        <c:crosses val="autoZero"/>
        <c:auto val="1"/>
        <c:lblAlgn val="ctr"/>
        <c:lblOffset val="100"/>
        <c:noMultiLvlLbl val="0"/>
      </c:catAx>
      <c:valAx>
        <c:axId val="629852200"/>
        <c:scaling>
          <c:orientation val="minMax"/>
        </c:scaling>
        <c:delete val="1"/>
        <c:axPos val="l"/>
        <c:numFmt formatCode="#,##0;[Red]#,##0" sourceLinked="1"/>
        <c:majorTickMark val="out"/>
        <c:minorTickMark val="none"/>
        <c:tickLblPos val="nextTo"/>
        <c:crossAx val="629851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solidFill>
            <a:schemeClr val="tx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Dashboard Jul-Dec.xlsx]Analysis!PivotTable3</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Net Income</a:t>
            </a:r>
          </a:p>
        </c:rich>
      </c:tx>
      <c:layout>
        <c:manualLayout>
          <c:xMode val="edge"/>
          <c:yMode val="edge"/>
          <c:x val="3.2197299448697939E-2"/>
          <c:y val="6.3772765227272071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90000"/>
            </a:schemeClr>
          </a:solidFill>
          <a:ln>
            <a:noFill/>
          </a:ln>
          <a:effectLst/>
        </c:spPr>
      </c:pivotFmt>
      <c:pivotFmt>
        <c:idx val="2"/>
        <c:spPr>
          <a:solidFill>
            <a:schemeClr val="bg2">
              <a:lumMod val="9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917607722126458E-2"/>
          <c:y val="4.1406745422564534E-2"/>
          <c:w val="0.94016478455574704"/>
          <c:h val="0.85292056309414843"/>
        </c:manualLayout>
      </c:layout>
      <c:barChart>
        <c:barDir val="col"/>
        <c:grouping val="clustered"/>
        <c:varyColors val="0"/>
        <c:ser>
          <c:idx val="0"/>
          <c:order val="0"/>
          <c:tx>
            <c:strRef>
              <c:f>Analysis!$J$3</c:f>
              <c:strCache>
                <c:ptCount val="1"/>
                <c:pt idx="0">
                  <c:v>Total</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rgbClr val="FF0000"/>
                </a:solidFill>
                <a:prstDash val="sysDot"/>
              </a:ln>
              <a:effectLst/>
            </c:spPr>
            <c:trendlineType val="linear"/>
            <c:dispRSqr val="0"/>
            <c:dispEq val="0"/>
          </c:trendline>
          <c:cat>
            <c:strRef>
              <c:f>Analysis!$I$4:$I$10</c:f>
              <c:strCache>
                <c:ptCount val="6"/>
                <c:pt idx="0">
                  <c:v>Jul</c:v>
                </c:pt>
                <c:pt idx="1">
                  <c:v>Aug</c:v>
                </c:pt>
                <c:pt idx="2">
                  <c:v>Sep</c:v>
                </c:pt>
                <c:pt idx="3">
                  <c:v>Oct</c:v>
                </c:pt>
                <c:pt idx="4">
                  <c:v>Nov</c:v>
                </c:pt>
                <c:pt idx="5">
                  <c:v>Dec</c:v>
                </c:pt>
              </c:strCache>
            </c:strRef>
          </c:cat>
          <c:val>
            <c:numRef>
              <c:f>Analysis!$J$4:$J$10</c:f>
              <c:numCache>
                <c:formatCode>#,##0;[Red]#,##0</c:formatCode>
                <c:ptCount val="6"/>
                <c:pt idx="0">
                  <c:v>14269.45</c:v>
                </c:pt>
                <c:pt idx="1">
                  <c:v>12453.62</c:v>
                </c:pt>
                <c:pt idx="2">
                  <c:v>12453.62</c:v>
                </c:pt>
                <c:pt idx="3">
                  <c:v>12453.62</c:v>
                </c:pt>
                <c:pt idx="4">
                  <c:v>12453.62</c:v>
                </c:pt>
                <c:pt idx="5">
                  <c:v>12453.62</c:v>
                </c:pt>
              </c:numCache>
            </c:numRef>
          </c:val>
          <c:extLst>
            <c:ext xmlns:c16="http://schemas.microsoft.com/office/drawing/2014/chart" uri="{C3380CC4-5D6E-409C-BE32-E72D297353CC}">
              <c16:uniqueId val="{00000000-8ED8-4A86-BE8E-43511FF4923E}"/>
            </c:ext>
          </c:extLst>
        </c:ser>
        <c:dLbls>
          <c:dLblPos val="outEnd"/>
          <c:showLegendKey val="0"/>
          <c:showVal val="1"/>
          <c:showCatName val="0"/>
          <c:showSerName val="0"/>
          <c:showPercent val="0"/>
          <c:showBubbleSize val="0"/>
        </c:dLbls>
        <c:gapWidth val="219"/>
        <c:overlap val="-27"/>
        <c:axId val="637153680"/>
        <c:axId val="637155320"/>
      </c:barChart>
      <c:catAx>
        <c:axId val="63715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7155320"/>
        <c:crosses val="autoZero"/>
        <c:auto val="1"/>
        <c:lblAlgn val="ctr"/>
        <c:lblOffset val="100"/>
        <c:noMultiLvlLbl val="0"/>
      </c:catAx>
      <c:valAx>
        <c:axId val="637155320"/>
        <c:scaling>
          <c:orientation val="minMax"/>
          <c:max val="20000"/>
          <c:min val="0"/>
        </c:scaling>
        <c:delete val="1"/>
        <c:axPos val="l"/>
        <c:numFmt formatCode="#,##0;[Red]#,##0" sourceLinked="1"/>
        <c:majorTickMark val="none"/>
        <c:minorTickMark val="none"/>
        <c:tickLblPos val="nextTo"/>
        <c:crossAx val="637153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[Personal Finance Dashboard Jul-Dec.xlsx]Analysis!PT Line graph</c:name>
    <c:fmtId val="6"/>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Analysis!$M$3:$M$4</c:f>
              <c:strCache>
                <c:ptCount val="1"/>
                <c:pt idx="0">
                  <c:v>Cash</c:v>
                </c:pt>
              </c:strCache>
            </c:strRef>
          </c:tx>
          <c:spPr>
            <a:ln w="28575" cap="rnd">
              <a:solidFill>
                <a:schemeClr val="accent1"/>
              </a:solidFill>
              <a:round/>
            </a:ln>
            <a:effectLst/>
          </c:spPr>
          <c:marker>
            <c:symbol val="none"/>
          </c:marker>
          <c:cat>
            <c:strRef>
              <c:f>Analysis!$L$5:$L$11</c:f>
              <c:strCache>
                <c:ptCount val="6"/>
                <c:pt idx="0">
                  <c:v>Jul</c:v>
                </c:pt>
                <c:pt idx="1">
                  <c:v>Aug</c:v>
                </c:pt>
                <c:pt idx="2">
                  <c:v>Sep</c:v>
                </c:pt>
                <c:pt idx="3">
                  <c:v>Oct</c:v>
                </c:pt>
                <c:pt idx="4">
                  <c:v>Nov</c:v>
                </c:pt>
                <c:pt idx="5">
                  <c:v>Dec</c:v>
                </c:pt>
              </c:strCache>
            </c:strRef>
          </c:cat>
          <c:val>
            <c:numRef>
              <c:f>Analysis!$M$5:$M$11</c:f>
              <c:numCache>
                <c:formatCode>#,##0;[Red]#,##0</c:formatCode>
                <c:ptCount val="6"/>
                <c:pt idx="0">
                  <c:v>-500</c:v>
                </c:pt>
                <c:pt idx="1">
                  <c:v>-79</c:v>
                </c:pt>
                <c:pt idx="2">
                  <c:v>-721</c:v>
                </c:pt>
                <c:pt idx="3">
                  <c:v>-837</c:v>
                </c:pt>
                <c:pt idx="4">
                  <c:v>-636</c:v>
                </c:pt>
              </c:numCache>
            </c:numRef>
          </c:val>
          <c:smooth val="0"/>
          <c:extLst>
            <c:ext xmlns:c16="http://schemas.microsoft.com/office/drawing/2014/chart" uri="{C3380CC4-5D6E-409C-BE32-E72D297353CC}">
              <c16:uniqueId val="{00000000-FC5E-4A03-86C2-B6CF280DCABD}"/>
            </c:ext>
          </c:extLst>
        </c:ser>
        <c:ser>
          <c:idx val="1"/>
          <c:order val="1"/>
          <c:tx>
            <c:strRef>
              <c:f>Analysis!$N$3:$N$4</c:f>
              <c:strCache>
                <c:ptCount val="1"/>
                <c:pt idx="0">
                  <c:v>Savings</c:v>
                </c:pt>
              </c:strCache>
            </c:strRef>
          </c:tx>
          <c:spPr>
            <a:ln w="28575" cap="rnd">
              <a:solidFill>
                <a:schemeClr val="accent2"/>
              </a:solidFill>
              <a:round/>
            </a:ln>
            <a:effectLst/>
          </c:spPr>
          <c:marker>
            <c:symbol val="none"/>
          </c:marker>
          <c:cat>
            <c:strRef>
              <c:f>Analysis!$L$5:$L$11</c:f>
              <c:strCache>
                <c:ptCount val="6"/>
                <c:pt idx="0">
                  <c:v>Jul</c:v>
                </c:pt>
                <c:pt idx="1">
                  <c:v>Aug</c:v>
                </c:pt>
                <c:pt idx="2">
                  <c:v>Sep</c:v>
                </c:pt>
                <c:pt idx="3">
                  <c:v>Oct</c:v>
                </c:pt>
                <c:pt idx="4">
                  <c:v>Nov</c:v>
                </c:pt>
                <c:pt idx="5">
                  <c:v>Dec</c:v>
                </c:pt>
              </c:strCache>
            </c:strRef>
          </c:cat>
          <c:val>
            <c:numRef>
              <c:f>Analysis!$N$5:$N$11</c:f>
              <c:numCache>
                <c:formatCode>#,##0;[Red]#,##0</c:formatCode>
                <c:ptCount val="6"/>
                <c:pt idx="0">
                  <c:v>-650</c:v>
                </c:pt>
                <c:pt idx="1">
                  <c:v>-699</c:v>
                </c:pt>
                <c:pt idx="2">
                  <c:v>-661</c:v>
                </c:pt>
                <c:pt idx="3">
                  <c:v>-665</c:v>
                </c:pt>
                <c:pt idx="4">
                  <c:v>-344</c:v>
                </c:pt>
                <c:pt idx="5">
                  <c:v>-94</c:v>
                </c:pt>
              </c:numCache>
            </c:numRef>
          </c:val>
          <c:smooth val="0"/>
          <c:extLst>
            <c:ext xmlns:c16="http://schemas.microsoft.com/office/drawing/2014/chart" uri="{C3380CC4-5D6E-409C-BE32-E72D297353CC}">
              <c16:uniqueId val="{00000007-FC5E-4A03-86C2-B6CF280DCABD}"/>
            </c:ext>
          </c:extLst>
        </c:ser>
        <c:ser>
          <c:idx val="2"/>
          <c:order val="2"/>
          <c:tx>
            <c:strRef>
              <c:f>Analysis!$O$3:$O$4</c:f>
              <c:strCache>
                <c:ptCount val="1"/>
                <c:pt idx="0">
                  <c:v>Transportation</c:v>
                </c:pt>
              </c:strCache>
            </c:strRef>
          </c:tx>
          <c:spPr>
            <a:ln w="28575" cap="rnd">
              <a:solidFill>
                <a:schemeClr val="accent3"/>
              </a:solidFill>
              <a:round/>
            </a:ln>
            <a:effectLst/>
          </c:spPr>
          <c:marker>
            <c:symbol val="none"/>
          </c:marker>
          <c:cat>
            <c:strRef>
              <c:f>Analysis!$L$5:$L$11</c:f>
              <c:strCache>
                <c:ptCount val="6"/>
                <c:pt idx="0">
                  <c:v>Jul</c:v>
                </c:pt>
                <c:pt idx="1">
                  <c:v>Aug</c:v>
                </c:pt>
                <c:pt idx="2">
                  <c:v>Sep</c:v>
                </c:pt>
                <c:pt idx="3">
                  <c:v>Oct</c:v>
                </c:pt>
                <c:pt idx="4">
                  <c:v>Nov</c:v>
                </c:pt>
                <c:pt idx="5">
                  <c:v>Dec</c:v>
                </c:pt>
              </c:strCache>
            </c:strRef>
          </c:cat>
          <c:val>
            <c:numRef>
              <c:f>Analysis!$O$5:$O$11</c:f>
              <c:numCache>
                <c:formatCode>#,##0;[Red]#,##0</c:formatCode>
                <c:ptCount val="6"/>
                <c:pt idx="0">
                  <c:v>-544.90000000000009</c:v>
                </c:pt>
                <c:pt idx="1">
                  <c:v>-549.31006535295205</c:v>
                </c:pt>
                <c:pt idx="2">
                  <c:v>-616.64880317957045</c:v>
                </c:pt>
                <c:pt idx="3">
                  <c:v>-517.73548382958199</c:v>
                </c:pt>
                <c:pt idx="4">
                  <c:v>-513.45786634752676</c:v>
                </c:pt>
                <c:pt idx="5">
                  <c:v>-643.18929481036696</c:v>
                </c:pt>
              </c:numCache>
            </c:numRef>
          </c:val>
          <c:smooth val="0"/>
          <c:extLst>
            <c:ext xmlns:c16="http://schemas.microsoft.com/office/drawing/2014/chart" uri="{C3380CC4-5D6E-409C-BE32-E72D297353CC}">
              <c16:uniqueId val="{00000008-FC5E-4A03-86C2-B6CF280DCABD}"/>
            </c:ext>
          </c:extLst>
        </c:ser>
        <c:ser>
          <c:idx val="3"/>
          <c:order val="3"/>
          <c:tx>
            <c:strRef>
              <c:f>Analysis!$P$3:$P$4</c:f>
              <c:strCache>
                <c:ptCount val="1"/>
                <c:pt idx="0">
                  <c:v>Recurring</c:v>
                </c:pt>
              </c:strCache>
            </c:strRef>
          </c:tx>
          <c:spPr>
            <a:ln w="28575" cap="rnd">
              <a:solidFill>
                <a:schemeClr val="accent4"/>
              </a:solidFill>
              <a:round/>
            </a:ln>
            <a:effectLst/>
          </c:spPr>
          <c:marker>
            <c:symbol val="none"/>
          </c:marker>
          <c:cat>
            <c:strRef>
              <c:f>Analysis!$L$5:$L$11</c:f>
              <c:strCache>
                <c:ptCount val="6"/>
                <c:pt idx="0">
                  <c:v>Jul</c:v>
                </c:pt>
                <c:pt idx="1">
                  <c:v>Aug</c:v>
                </c:pt>
                <c:pt idx="2">
                  <c:v>Sep</c:v>
                </c:pt>
                <c:pt idx="3">
                  <c:v>Oct</c:v>
                </c:pt>
                <c:pt idx="4">
                  <c:v>Nov</c:v>
                </c:pt>
                <c:pt idx="5">
                  <c:v>Dec</c:v>
                </c:pt>
              </c:strCache>
            </c:strRef>
          </c:cat>
          <c:val>
            <c:numRef>
              <c:f>Analysis!$P$5:$P$11</c:f>
              <c:numCache>
                <c:formatCode>#,##0;[Red]#,##0</c:formatCode>
                <c:ptCount val="6"/>
                <c:pt idx="0">
                  <c:v>-734.45</c:v>
                </c:pt>
                <c:pt idx="1">
                  <c:v>-734.45</c:v>
                </c:pt>
                <c:pt idx="2">
                  <c:v>-734.45</c:v>
                </c:pt>
                <c:pt idx="3">
                  <c:v>-734.45</c:v>
                </c:pt>
                <c:pt idx="4">
                  <c:v>-734.45</c:v>
                </c:pt>
                <c:pt idx="5">
                  <c:v>-734.45</c:v>
                </c:pt>
              </c:numCache>
            </c:numRef>
          </c:val>
          <c:smooth val="0"/>
          <c:extLst>
            <c:ext xmlns:c16="http://schemas.microsoft.com/office/drawing/2014/chart" uri="{C3380CC4-5D6E-409C-BE32-E72D297353CC}">
              <c16:uniqueId val="{00000009-FC5E-4A03-86C2-B6CF280DCABD}"/>
            </c:ext>
          </c:extLst>
        </c:ser>
        <c:ser>
          <c:idx val="4"/>
          <c:order val="4"/>
          <c:tx>
            <c:strRef>
              <c:f>Analysis!$Q$3:$Q$4</c:f>
              <c:strCache>
                <c:ptCount val="1"/>
                <c:pt idx="0">
                  <c:v>Travel</c:v>
                </c:pt>
              </c:strCache>
            </c:strRef>
          </c:tx>
          <c:spPr>
            <a:ln w="28575" cap="rnd">
              <a:solidFill>
                <a:schemeClr val="accent5"/>
              </a:solidFill>
              <a:round/>
            </a:ln>
            <a:effectLst/>
          </c:spPr>
          <c:marker>
            <c:symbol val="none"/>
          </c:marker>
          <c:cat>
            <c:strRef>
              <c:f>Analysis!$L$5:$L$11</c:f>
              <c:strCache>
                <c:ptCount val="6"/>
                <c:pt idx="0">
                  <c:v>Jul</c:v>
                </c:pt>
                <c:pt idx="1">
                  <c:v>Aug</c:v>
                </c:pt>
                <c:pt idx="2">
                  <c:v>Sep</c:v>
                </c:pt>
                <c:pt idx="3">
                  <c:v>Oct</c:v>
                </c:pt>
                <c:pt idx="4">
                  <c:v>Nov</c:v>
                </c:pt>
                <c:pt idx="5">
                  <c:v>Dec</c:v>
                </c:pt>
              </c:strCache>
            </c:strRef>
          </c:cat>
          <c:val>
            <c:numRef>
              <c:f>Analysis!$Q$5:$Q$11</c:f>
              <c:numCache>
                <c:formatCode>#,##0;[Red]#,##0</c:formatCode>
                <c:ptCount val="6"/>
                <c:pt idx="0">
                  <c:v>-107.09</c:v>
                </c:pt>
                <c:pt idx="1">
                  <c:v>-809</c:v>
                </c:pt>
                <c:pt idx="2">
                  <c:v>-320</c:v>
                </c:pt>
                <c:pt idx="3">
                  <c:v>-1495</c:v>
                </c:pt>
                <c:pt idx="4">
                  <c:v>-586</c:v>
                </c:pt>
                <c:pt idx="5">
                  <c:v>-2060</c:v>
                </c:pt>
              </c:numCache>
            </c:numRef>
          </c:val>
          <c:smooth val="0"/>
          <c:extLst>
            <c:ext xmlns:c16="http://schemas.microsoft.com/office/drawing/2014/chart" uri="{C3380CC4-5D6E-409C-BE32-E72D297353CC}">
              <c16:uniqueId val="{0000000A-FC5E-4A03-86C2-B6CF280DCABD}"/>
            </c:ext>
          </c:extLst>
        </c:ser>
        <c:ser>
          <c:idx val="5"/>
          <c:order val="5"/>
          <c:tx>
            <c:strRef>
              <c:f>Analysis!$R$3:$R$4</c:f>
              <c:strCache>
                <c:ptCount val="1"/>
                <c:pt idx="0">
                  <c:v>Food </c:v>
                </c:pt>
              </c:strCache>
            </c:strRef>
          </c:tx>
          <c:spPr>
            <a:ln w="28575" cap="rnd">
              <a:solidFill>
                <a:schemeClr val="accent6"/>
              </a:solidFill>
              <a:round/>
            </a:ln>
            <a:effectLst/>
          </c:spPr>
          <c:marker>
            <c:symbol val="none"/>
          </c:marker>
          <c:cat>
            <c:strRef>
              <c:f>Analysis!$L$5:$L$11</c:f>
              <c:strCache>
                <c:ptCount val="6"/>
                <c:pt idx="0">
                  <c:v>Jul</c:v>
                </c:pt>
                <c:pt idx="1">
                  <c:v>Aug</c:v>
                </c:pt>
                <c:pt idx="2">
                  <c:v>Sep</c:v>
                </c:pt>
                <c:pt idx="3">
                  <c:v>Oct</c:v>
                </c:pt>
                <c:pt idx="4">
                  <c:v>Nov</c:v>
                </c:pt>
                <c:pt idx="5">
                  <c:v>Dec</c:v>
                </c:pt>
              </c:strCache>
            </c:strRef>
          </c:cat>
          <c:val>
            <c:numRef>
              <c:f>Analysis!$R$5:$R$11</c:f>
              <c:numCache>
                <c:formatCode>#,##0;[Red]#,##0</c:formatCode>
                <c:ptCount val="6"/>
                <c:pt idx="0">
                  <c:v>-287.2</c:v>
                </c:pt>
                <c:pt idx="1">
                  <c:v>-1742</c:v>
                </c:pt>
                <c:pt idx="2">
                  <c:v>-2979.8</c:v>
                </c:pt>
                <c:pt idx="3">
                  <c:v>-1579.8</c:v>
                </c:pt>
                <c:pt idx="4">
                  <c:v>-3388.8</c:v>
                </c:pt>
                <c:pt idx="5">
                  <c:v>-1928</c:v>
                </c:pt>
              </c:numCache>
            </c:numRef>
          </c:val>
          <c:smooth val="0"/>
          <c:extLst>
            <c:ext xmlns:c16="http://schemas.microsoft.com/office/drawing/2014/chart" uri="{C3380CC4-5D6E-409C-BE32-E72D297353CC}">
              <c16:uniqueId val="{0000000B-FC5E-4A03-86C2-B6CF280DCABD}"/>
            </c:ext>
          </c:extLst>
        </c:ser>
        <c:dLbls>
          <c:showLegendKey val="0"/>
          <c:showVal val="0"/>
          <c:showCatName val="0"/>
          <c:showSerName val="0"/>
          <c:showPercent val="0"/>
          <c:showBubbleSize val="0"/>
        </c:dLbls>
        <c:smooth val="0"/>
        <c:axId val="745325928"/>
        <c:axId val="745326584"/>
      </c:lineChart>
      <c:catAx>
        <c:axId val="7453259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745326584"/>
        <c:crosses val="max"/>
        <c:auto val="1"/>
        <c:lblAlgn val="ctr"/>
        <c:lblOffset val="100"/>
        <c:noMultiLvlLbl val="0"/>
      </c:catAx>
      <c:valAx>
        <c:axId val="745326584"/>
        <c:scaling>
          <c:orientation val="maxMin"/>
        </c:scaling>
        <c:delete val="0"/>
        <c:axPos val="l"/>
        <c:majorGridlines>
          <c:spPr>
            <a:ln w="9525" cap="flat" cmpd="sng" algn="ctr">
              <a:solidFill>
                <a:schemeClr val="tx1">
                  <a:lumMod val="15000"/>
                  <a:lumOff val="85000"/>
                </a:schemeClr>
              </a:solidFill>
              <a:round/>
            </a:ln>
            <a:effectLst/>
          </c:spPr>
        </c:majorGridlines>
        <c:numFmt formatCode="#,##0;[Red]#,##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4532592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_xlchart.v1.1</cx:f>
      </cx:strDim>
      <cx:numDim type="val">
        <cx:f>_xlchart.v1.0</cx:f>
      </cx:numDim>
    </cx:data>
  </cx:chartData>
  <cx:chart>
    <cx:title pos="t" align="ctr" overlay="1">
      <cx:tx>
        <cx:txData>
          <cx:v>Expense by Category for selected period</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Expense by Category for selected period</a:t>
          </a:r>
        </a:p>
      </cx:txPr>
    </cx:title>
    <cx:plotArea>
      <cx:plotAreaRegion>
        <cx:series layoutId="waterfall" uniqueId="{BC5CF7D1-F677-4603-90E2-34167BB2C6EC}">
          <cx:tx>
            <cx:txData>
              <cx:f>_xlchart.v1.2</cx:f>
              <cx:v>1,451 2,287 669</cx:v>
            </cx:txData>
          </cx:tx>
          <cx:dataLabels pos="outEnd">
            <cx:visibility seriesName="0" categoryName="0" value="1"/>
          </cx:dataLabels>
          <cx:dataId val="0"/>
          <cx:layoutPr>
            <cx:subtotals>
              <cx:idx val="7"/>
            </cx:subtotals>
          </cx:layoutPr>
        </cx:series>
      </cx:plotAreaRegion>
      <cx:axis id="0">
        <cx:catScaling gapWidth="0.5"/>
        <cx:tickLabels/>
      </cx:axis>
      <cx:axis id="1" hidden="1">
        <cx:valScaling/>
        <cx:tickLabels/>
      </cx:axis>
    </cx:plotArea>
    <cx:legend pos="t" align="ctr" overlay="0"/>
  </cx:chart>
  <cx:spPr>
    <a:ln>
      <a:noFill/>
    </a:ln>
  </cx:spPr>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3" Type="http://schemas.openxmlformats.org/officeDocument/2006/relationships/image" Target="../media/image2.png"/><Relationship Id="rId7" Type="http://schemas.openxmlformats.org/officeDocument/2006/relationships/image" Target="../media/image6.png"/><Relationship Id="rId2" Type="http://schemas.openxmlformats.org/officeDocument/2006/relationships/image" Target="../media/image1.png"/><Relationship Id="rId1" Type="http://schemas.openxmlformats.org/officeDocument/2006/relationships/chart" Target="../charts/chart1.xml"/><Relationship Id="rId6" Type="http://schemas.openxmlformats.org/officeDocument/2006/relationships/image" Target="../media/image5.png"/><Relationship Id="rId11" Type="http://schemas.microsoft.com/office/2014/relationships/chartEx" Target="../charts/chartEx1.xml"/><Relationship Id="rId5" Type="http://schemas.openxmlformats.org/officeDocument/2006/relationships/image" Target="../media/image4.png"/><Relationship Id="rId10" Type="http://schemas.openxmlformats.org/officeDocument/2006/relationships/chart" Target="../charts/chart4.xml"/><Relationship Id="rId4" Type="http://schemas.openxmlformats.org/officeDocument/2006/relationships/image" Target="../media/image3.png"/><Relationship Id="rId9"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9</xdr:col>
      <xdr:colOff>0</xdr:colOff>
      <xdr:row>0</xdr:row>
      <xdr:rowOff>619125</xdr:rowOff>
    </xdr:from>
    <xdr:to>
      <xdr:col>11</xdr:col>
      <xdr:colOff>802445</xdr:colOff>
      <xdr:row>11</xdr:row>
      <xdr:rowOff>133350</xdr:rowOff>
    </xdr:to>
    <xdr:graphicFrame macro="">
      <xdr:nvGraphicFramePr>
        <xdr:cNvPr id="45" name="Chart 44">
          <a:extLst>
            <a:ext uri="{FF2B5EF4-FFF2-40B4-BE49-F238E27FC236}">
              <a16:creationId xmlns:a16="http://schemas.microsoft.com/office/drawing/2014/main" id="{18CB4E24-61D3-4C0C-9145-424CC889C9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80490</xdr:colOff>
      <xdr:row>1</xdr:row>
      <xdr:rowOff>140073</xdr:rowOff>
    </xdr:from>
    <xdr:to>
      <xdr:col>23</xdr:col>
      <xdr:colOff>484690</xdr:colOff>
      <xdr:row>33</xdr:row>
      <xdr:rowOff>39222</xdr:rowOff>
    </xdr:to>
    <xdr:sp macro="" textlink="">
      <xdr:nvSpPr>
        <xdr:cNvPr id="44" name="Rectangle: Rounded Corners 43">
          <a:extLst>
            <a:ext uri="{FF2B5EF4-FFF2-40B4-BE49-F238E27FC236}">
              <a16:creationId xmlns:a16="http://schemas.microsoft.com/office/drawing/2014/main" id="{78296946-9682-44EA-979C-E80A8F1B99D1}"/>
            </a:ext>
          </a:extLst>
        </xdr:cNvPr>
        <xdr:cNvSpPr/>
      </xdr:nvSpPr>
      <xdr:spPr>
        <a:xfrm>
          <a:off x="8294402" y="767602"/>
          <a:ext cx="7060494" cy="6454591"/>
        </a:xfrm>
        <a:prstGeom prst="roundRect">
          <a:avLst>
            <a:gd name="adj" fmla="val 3600"/>
          </a:avLst>
        </a:prstGeom>
        <a:solidFill>
          <a:schemeClr val="bg1"/>
        </a:solidFill>
        <a:ln>
          <a:solidFill>
            <a:schemeClr val="bg2">
              <a:lumMod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86285</xdr:colOff>
      <xdr:row>1</xdr:row>
      <xdr:rowOff>168088</xdr:rowOff>
    </xdr:from>
    <xdr:to>
      <xdr:col>8</xdr:col>
      <xdr:colOff>519953</xdr:colOff>
      <xdr:row>33</xdr:row>
      <xdr:rowOff>28016</xdr:rowOff>
    </xdr:to>
    <xdr:sp macro="" textlink="">
      <xdr:nvSpPr>
        <xdr:cNvPr id="37" name="Rectangle: Rounded Corners 36">
          <a:extLst>
            <a:ext uri="{FF2B5EF4-FFF2-40B4-BE49-F238E27FC236}">
              <a16:creationId xmlns:a16="http://schemas.microsoft.com/office/drawing/2014/main" id="{2022DFDD-4B1F-4C3E-B243-8D87A0384CBA}"/>
            </a:ext>
          </a:extLst>
        </xdr:cNvPr>
        <xdr:cNvSpPr/>
      </xdr:nvSpPr>
      <xdr:spPr>
        <a:xfrm>
          <a:off x="86285" y="795617"/>
          <a:ext cx="5274609" cy="5955928"/>
        </a:xfrm>
        <a:prstGeom prst="roundRect">
          <a:avLst>
            <a:gd name="adj" fmla="val 3600"/>
          </a:avLst>
        </a:prstGeom>
        <a:solidFill>
          <a:schemeClr val="bg1"/>
        </a:solidFill>
        <a:ln>
          <a:solidFill>
            <a:schemeClr val="bg2">
              <a:lumMod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171450</xdr:colOff>
      <xdr:row>0</xdr:row>
      <xdr:rowOff>57149</xdr:rowOff>
    </xdr:from>
    <xdr:to>
      <xdr:col>24</xdr:col>
      <xdr:colOff>429710</xdr:colOff>
      <xdr:row>1</xdr:row>
      <xdr:rowOff>95250</xdr:rowOff>
    </xdr:to>
    <xdr:sp macro="" textlink="">
      <xdr:nvSpPr>
        <xdr:cNvPr id="2" name="Rectangle: Rounded Corners 1">
          <a:extLst>
            <a:ext uri="{FF2B5EF4-FFF2-40B4-BE49-F238E27FC236}">
              <a16:creationId xmlns:a16="http://schemas.microsoft.com/office/drawing/2014/main" id="{60E97DB6-348C-43A7-A671-F1209FEAE054}"/>
            </a:ext>
          </a:extLst>
        </xdr:cNvPr>
        <xdr:cNvSpPr/>
      </xdr:nvSpPr>
      <xdr:spPr>
        <a:xfrm>
          <a:off x="171450" y="57149"/>
          <a:ext cx="15831635" cy="666751"/>
        </a:xfrm>
        <a:prstGeom prst="roundRect">
          <a:avLst/>
        </a:prstGeom>
        <a:gradFill flip="none" rotWithShape="1">
          <a:gsLst>
            <a:gs pos="0">
              <a:schemeClr val="accent3">
                <a:lumMod val="20000"/>
                <a:lumOff val="80000"/>
              </a:schemeClr>
            </a:gs>
            <a:gs pos="64000">
              <a:schemeClr val="accent3">
                <a:lumMod val="60000"/>
                <a:lumOff val="40000"/>
              </a:schemeClr>
            </a:gs>
            <a:gs pos="100000">
              <a:schemeClr val="accent3">
                <a:lumMod val="75000"/>
              </a:schemeClr>
            </a:gs>
          </a:gsLst>
          <a:lin ang="108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2800" b="1"/>
            <a:t>Personal Finance Dashboard</a:t>
          </a:r>
        </a:p>
      </xdr:txBody>
    </xdr:sp>
    <xdr:clientData/>
  </xdr:twoCellAnchor>
  <xdr:twoCellAnchor editAs="oneCell">
    <xdr:from>
      <xdr:col>22</xdr:col>
      <xdr:colOff>212499</xdr:colOff>
      <xdr:row>0</xdr:row>
      <xdr:rowOff>114306</xdr:rowOff>
    </xdr:from>
    <xdr:to>
      <xdr:col>22</xdr:col>
      <xdr:colOff>578259</xdr:colOff>
      <xdr:row>0</xdr:row>
      <xdr:rowOff>480066</xdr:rowOff>
    </xdr:to>
    <xdr:pic>
      <xdr:nvPicPr>
        <xdr:cNvPr id="4" name="Picture 3">
          <a:extLst>
            <a:ext uri="{FF2B5EF4-FFF2-40B4-BE49-F238E27FC236}">
              <a16:creationId xmlns:a16="http://schemas.microsoft.com/office/drawing/2014/main" id="{2623AB19-9C9B-4B33-8BA6-1E515908504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4566674" y="114306"/>
          <a:ext cx="365760" cy="365760"/>
        </a:xfrm>
        <a:prstGeom prst="rect">
          <a:avLst/>
        </a:prstGeom>
      </xdr:spPr>
    </xdr:pic>
    <xdr:clientData/>
  </xdr:twoCellAnchor>
  <xdr:twoCellAnchor editAs="oneCell">
    <xdr:from>
      <xdr:col>19</xdr:col>
      <xdr:colOff>392856</xdr:colOff>
      <xdr:row>0</xdr:row>
      <xdr:rowOff>114306</xdr:rowOff>
    </xdr:from>
    <xdr:to>
      <xdr:col>20</xdr:col>
      <xdr:colOff>146295</xdr:colOff>
      <xdr:row>0</xdr:row>
      <xdr:rowOff>477902</xdr:rowOff>
    </xdr:to>
    <xdr:pic>
      <xdr:nvPicPr>
        <xdr:cNvPr id="6" name="Picture 5">
          <a:extLst>
            <a:ext uri="{FF2B5EF4-FFF2-40B4-BE49-F238E27FC236}">
              <a16:creationId xmlns:a16="http://schemas.microsoft.com/office/drawing/2014/main" id="{8416A142-A544-487B-B777-012AACB0CE1A}"/>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918231" y="114306"/>
          <a:ext cx="363039" cy="363596"/>
        </a:xfrm>
        <a:prstGeom prst="rect">
          <a:avLst/>
        </a:prstGeom>
      </xdr:spPr>
    </xdr:pic>
    <xdr:clientData/>
  </xdr:twoCellAnchor>
  <xdr:twoCellAnchor editAs="oneCell">
    <xdr:from>
      <xdr:col>16</xdr:col>
      <xdr:colOff>573214</xdr:colOff>
      <xdr:row>0</xdr:row>
      <xdr:rowOff>114307</xdr:rowOff>
    </xdr:from>
    <xdr:to>
      <xdr:col>17</xdr:col>
      <xdr:colOff>326652</xdr:colOff>
      <xdr:row>0</xdr:row>
      <xdr:rowOff>477902</xdr:rowOff>
    </xdr:to>
    <xdr:pic>
      <xdr:nvPicPr>
        <xdr:cNvPr id="8" name="Picture 7">
          <a:extLst>
            <a:ext uri="{FF2B5EF4-FFF2-40B4-BE49-F238E27FC236}">
              <a16:creationId xmlns:a16="http://schemas.microsoft.com/office/drawing/2014/main" id="{DAB7F59C-FB54-4738-AEBD-472E818BA66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1269789" y="114307"/>
          <a:ext cx="363038" cy="363595"/>
        </a:xfrm>
        <a:prstGeom prst="rect">
          <a:avLst/>
        </a:prstGeom>
      </xdr:spPr>
    </xdr:pic>
    <xdr:clientData/>
  </xdr:twoCellAnchor>
  <xdr:twoCellAnchor editAs="oneCell">
    <xdr:from>
      <xdr:col>14</xdr:col>
      <xdr:colOff>143972</xdr:colOff>
      <xdr:row>0</xdr:row>
      <xdr:rowOff>113860</xdr:rowOff>
    </xdr:from>
    <xdr:to>
      <xdr:col>14</xdr:col>
      <xdr:colOff>509732</xdr:colOff>
      <xdr:row>0</xdr:row>
      <xdr:rowOff>480334</xdr:rowOff>
    </xdr:to>
    <xdr:pic>
      <xdr:nvPicPr>
        <xdr:cNvPr id="10" name="Picture 9">
          <a:extLst>
            <a:ext uri="{FF2B5EF4-FFF2-40B4-BE49-F238E27FC236}">
              <a16:creationId xmlns:a16="http://schemas.microsoft.com/office/drawing/2014/main" id="{A03997F2-1177-49D7-8886-22B55622C9E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621347" y="113860"/>
          <a:ext cx="365760" cy="366474"/>
        </a:xfrm>
        <a:prstGeom prst="rect">
          <a:avLst/>
        </a:prstGeom>
      </xdr:spPr>
    </xdr:pic>
    <xdr:clientData/>
  </xdr:twoCellAnchor>
  <xdr:twoCellAnchor editAs="oneCell">
    <xdr:from>
      <xdr:col>11</xdr:col>
      <xdr:colOff>638655</xdr:colOff>
      <xdr:row>0</xdr:row>
      <xdr:rowOff>114307</xdr:rowOff>
    </xdr:from>
    <xdr:to>
      <xdr:col>12</xdr:col>
      <xdr:colOff>80490</xdr:colOff>
      <xdr:row>0</xdr:row>
      <xdr:rowOff>477902</xdr:rowOff>
    </xdr:to>
    <xdr:pic>
      <xdr:nvPicPr>
        <xdr:cNvPr id="12" name="Picture 11">
          <a:extLst>
            <a:ext uri="{FF2B5EF4-FFF2-40B4-BE49-F238E27FC236}">
              <a16:creationId xmlns:a16="http://schemas.microsoft.com/office/drawing/2014/main" id="{DAC8F6D4-369A-481B-8CBF-22788962F9D1}"/>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972905" y="114307"/>
          <a:ext cx="365760" cy="363595"/>
        </a:xfrm>
        <a:prstGeom prst="rect">
          <a:avLst/>
        </a:prstGeom>
      </xdr:spPr>
    </xdr:pic>
    <xdr:clientData/>
  </xdr:twoCellAnchor>
  <xdr:twoCellAnchor editAs="oneCell">
    <xdr:from>
      <xdr:col>10</xdr:col>
      <xdr:colOff>131352</xdr:colOff>
      <xdr:row>0</xdr:row>
      <xdr:rowOff>117179</xdr:rowOff>
    </xdr:from>
    <xdr:to>
      <xdr:col>10</xdr:col>
      <xdr:colOff>489908</xdr:colOff>
      <xdr:row>0</xdr:row>
      <xdr:rowOff>480775</xdr:rowOff>
    </xdr:to>
    <xdr:pic>
      <xdr:nvPicPr>
        <xdr:cNvPr id="14" name="Picture 13">
          <a:extLst>
            <a:ext uri="{FF2B5EF4-FFF2-40B4-BE49-F238E27FC236}">
              <a16:creationId xmlns:a16="http://schemas.microsoft.com/office/drawing/2014/main" id="{0D128C63-E439-4359-A1E7-BA5ACF6F214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6451470" y="117179"/>
          <a:ext cx="358556" cy="363596"/>
        </a:xfrm>
        <a:prstGeom prst="rect">
          <a:avLst/>
        </a:prstGeom>
      </xdr:spPr>
    </xdr:pic>
    <xdr:clientData/>
  </xdr:twoCellAnchor>
  <xdr:twoCellAnchor>
    <xdr:from>
      <xdr:col>10</xdr:col>
      <xdr:colOff>131352</xdr:colOff>
      <xdr:row>0</xdr:row>
      <xdr:rowOff>57149</xdr:rowOff>
    </xdr:from>
    <xdr:to>
      <xdr:col>12</xdr:col>
      <xdr:colOff>0</xdr:colOff>
      <xdr:row>0</xdr:row>
      <xdr:rowOff>538370</xdr:rowOff>
    </xdr:to>
    <xdr:sp macro="" textlink="Analysis!C4">
      <xdr:nvSpPr>
        <xdr:cNvPr id="19" name="TextBox 18">
          <a:extLst>
            <a:ext uri="{FF2B5EF4-FFF2-40B4-BE49-F238E27FC236}">
              <a16:creationId xmlns:a16="http://schemas.microsoft.com/office/drawing/2014/main" id="{99710D9A-6150-401C-95F1-8E7E006BA11F}"/>
            </a:ext>
          </a:extLst>
        </xdr:cNvPr>
        <xdr:cNvSpPr txBox="1"/>
      </xdr:nvSpPr>
      <xdr:spPr>
        <a:xfrm>
          <a:off x="6254566" y="57149"/>
          <a:ext cx="1093291" cy="481221"/>
        </a:xfrm>
        <a:prstGeom prst="rect">
          <a:avLst/>
        </a:prstGeom>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DD5E685-6766-4619-94CA-4AA4F554A351}" type="TxLink">
            <a:rPr lang="en-US" sz="2000" b="0" i="0" u="none" strike="noStrike">
              <a:solidFill>
                <a:schemeClr val="tx2"/>
              </a:solidFill>
              <a:latin typeface="Calibri"/>
              <a:cs typeface="Calibri"/>
            </a:rPr>
            <a:pPr algn="ctr"/>
            <a:t>$2,773</a:t>
          </a:fld>
          <a:endParaRPr lang="en-US" sz="2000" b="0">
            <a:solidFill>
              <a:schemeClr val="tx2"/>
            </a:solidFill>
          </a:endParaRPr>
        </a:p>
      </xdr:txBody>
    </xdr:sp>
    <xdr:clientData/>
  </xdr:twoCellAnchor>
  <xdr:twoCellAnchor>
    <xdr:from>
      <xdr:col>9</xdr:col>
      <xdr:colOff>197555</xdr:colOff>
      <xdr:row>0</xdr:row>
      <xdr:rowOff>314162</xdr:rowOff>
    </xdr:from>
    <xdr:to>
      <xdr:col>12</xdr:col>
      <xdr:colOff>197555</xdr:colOff>
      <xdr:row>2</xdr:row>
      <xdr:rowOff>34616</xdr:rowOff>
    </xdr:to>
    <xdr:sp macro="" textlink="">
      <xdr:nvSpPr>
        <xdr:cNvPr id="21" name="TextBox 20">
          <a:extLst>
            <a:ext uri="{FF2B5EF4-FFF2-40B4-BE49-F238E27FC236}">
              <a16:creationId xmlns:a16="http://schemas.microsoft.com/office/drawing/2014/main" id="{8CDAC63D-0F22-4967-9BD8-9671EC27B85C}"/>
            </a:ext>
          </a:extLst>
        </xdr:cNvPr>
        <xdr:cNvSpPr txBox="1"/>
      </xdr:nvSpPr>
      <xdr:spPr>
        <a:xfrm>
          <a:off x="5708448" y="314162"/>
          <a:ext cx="1836964" cy="536883"/>
        </a:xfrm>
        <a:prstGeom prst="rect">
          <a:avLst/>
        </a:prstGeom>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tx2"/>
              </a:solidFill>
            </a:rPr>
            <a:t>Cash Withdrawal</a:t>
          </a:r>
        </a:p>
      </xdr:txBody>
    </xdr:sp>
    <xdr:clientData/>
  </xdr:twoCellAnchor>
  <xdr:twoCellAnchor>
    <xdr:from>
      <xdr:col>12</xdr:col>
      <xdr:colOff>63293</xdr:colOff>
      <xdr:row>0</xdr:row>
      <xdr:rowOff>53830</xdr:rowOff>
    </xdr:from>
    <xdr:to>
      <xdr:col>13</xdr:col>
      <xdr:colOff>541541</xdr:colOff>
      <xdr:row>0</xdr:row>
      <xdr:rowOff>535051</xdr:rowOff>
    </xdr:to>
    <xdr:sp macro="" textlink="Analysis!C5">
      <xdr:nvSpPr>
        <xdr:cNvPr id="24" name="TextBox 23">
          <a:extLst>
            <a:ext uri="{FF2B5EF4-FFF2-40B4-BE49-F238E27FC236}">
              <a16:creationId xmlns:a16="http://schemas.microsoft.com/office/drawing/2014/main" id="{974F2F1C-DD68-4530-9AAD-6DA27047369F}"/>
            </a:ext>
          </a:extLst>
        </xdr:cNvPr>
        <xdr:cNvSpPr txBox="1"/>
      </xdr:nvSpPr>
      <xdr:spPr>
        <a:xfrm>
          <a:off x="8321468" y="53830"/>
          <a:ext cx="1087848" cy="481221"/>
        </a:xfrm>
        <a:prstGeom prst="rect">
          <a:avLst/>
        </a:prstGeom>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AE0F20B-A4EC-46CD-A1C2-C1E7F31FFB99}" type="TxLink">
            <a:rPr lang="en-US" sz="2000" b="0" i="0" u="none" strike="noStrike">
              <a:solidFill>
                <a:schemeClr val="tx2"/>
              </a:solidFill>
              <a:latin typeface="Calibri"/>
              <a:cs typeface="Calibri"/>
            </a:rPr>
            <a:pPr algn="ctr"/>
            <a:t>$11,906</a:t>
          </a:fld>
          <a:endParaRPr lang="en-US" sz="4000" b="0">
            <a:solidFill>
              <a:schemeClr val="tx2"/>
            </a:solidFill>
          </a:endParaRPr>
        </a:p>
      </xdr:txBody>
    </xdr:sp>
    <xdr:clientData/>
  </xdr:twoCellAnchor>
  <xdr:twoCellAnchor>
    <xdr:from>
      <xdr:col>11</xdr:col>
      <xdr:colOff>441100</xdr:colOff>
      <xdr:row>0</xdr:row>
      <xdr:rowOff>310843</xdr:rowOff>
    </xdr:from>
    <xdr:to>
      <xdr:col>14</xdr:col>
      <xdr:colOff>126775</xdr:colOff>
      <xdr:row>2</xdr:row>
      <xdr:rowOff>31297</xdr:rowOff>
    </xdr:to>
    <xdr:sp macro="" textlink="">
      <xdr:nvSpPr>
        <xdr:cNvPr id="25" name="TextBox 24">
          <a:extLst>
            <a:ext uri="{FF2B5EF4-FFF2-40B4-BE49-F238E27FC236}">
              <a16:creationId xmlns:a16="http://schemas.microsoft.com/office/drawing/2014/main" id="{C10B3FFA-4261-4991-920D-EF4B5F7B88E1}"/>
            </a:ext>
          </a:extLst>
        </xdr:cNvPr>
        <xdr:cNvSpPr txBox="1"/>
      </xdr:nvSpPr>
      <xdr:spPr>
        <a:xfrm>
          <a:off x="7775350" y="310843"/>
          <a:ext cx="1828800" cy="539604"/>
        </a:xfrm>
        <a:prstGeom prst="rect">
          <a:avLst/>
        </a:prstGeom>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tx2"/>
              </a:solidFill>
            </a:rPr>
            <a:t>Food &amp;</a:t>
          </a:r>
          <a:r>
            <a:rPr lang="en-US" sz="1600" baseline="0">
              <a:solidFill>
                <a:schemeClr val="tx2"/>
              </a:solidFill>
            </a:rPr>
            <a:t> Drinks</a:t>
          </a:r>
          <a:endParaRPr lang="en-US" sz="1600">
            <a:solidFill>
              <a:schemeClr val="tx2"/>
            </a:solidFill>
          </a:endParaRPr>
        </a:p>
      </xdr:txBody>
    </xdr:sp>
    <xdr:clientData/>
  </xdr:twoCellAnchor>
  <xdr:twoCellAnchor>
    <xdr:from>
      <xdr:col>14</xdr:col>
      <xdr:colOff>534225</xdr:colOff>
      <xdr:row>0</xdr:row>
      <xdr:rowOff>53830</xdr:rowOff>
    </xdr:from>
    <xdr:to>
      <xdr:col>16</xdr:col>
      <xdr:colOff>402873</xdr:colOff>
      <xdr:row>0</xdr:row>
      <xdr:rowOff>535051</xdr:rowOff>
    </xdr:to>
    <xdr:sp macro="" textlink="Analysis!C6">
      <xdr:nvSpPr>
        <xdr:cNvPr id="26" name="TextBox 25">
          <a:extLst>
            <a:ext uri="{FF2B5EF4-FFF2-40B4-BE49-F238E27FC236}">
              <a16:creationId xmlns:a16="http://schemas.microsoft.com/office/drawing/2014/main" id="{92B522B3-E42C-4A81-9268-04B70BD8C04D}"/>
            </a:ext>
          </a:extLst>
        </xdr:cNvPr>
        <xdr:cNvSpPr txBox="1"/>
      </xdr:nvSpPr>
      <xdr:spPr>
        <a:xfrm>
          <a:off x="10011600" y="53830"/>
          <a:ext cx="1087848" cy="481221"/>
        </a:xfrm>
        <a:prstGeom prst="rect">
          <a:avLst/>
        </a:prstGeom>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9F8E915-15D0-4EF5-BEC1-9F79F3EF719A}" type="TxLink">
            <a:rPr lang="en-US" sz="2000" b="0" i="0" u="none" strike="noStrike">
              <a:solidFill>
                <a:schemeClr val="tx2"/>
              </a:solidFill>
              <a:latin typeface="Calibri"/>
              <a:cs typeface="Calibri"/>
            </a:rPr>
            <a:pPr algn="ctr"/>
            <a:t>$4,407</a:t>
          </a:fld>
          <a:endParaRPr lang="en-US" sz="4000" b="0">
            <a:solidFill>
              <a:schemeClr val="tx2"/>
            </a:solidFill>
          </a:endParaRPr>
        </a:p>
      </xdr:txBody>
    </xdr:sp>
    <xdr:clientData/>
  </xdr:twoCellAnchor>
  <xdr:twoCellAnchor>
    <xdr:from>
      <xdr:col>13</xdr:col>
      <xdr:colOff>541541</xdr:colOff>
      <xdr:row>0</xdr:row>
      <xdr:rowOff>310843</xdr:rowOff>
    </xdr:from>
    <xdr:to>
      <xdr:col>16</xdr:col>
      <xdr:colOff>600428</xdr:colOff>
      <xdr:row>2</xdr:row>
      <xdr:rowOff>31297</xdr:rowOff>
    </xdr:to>
    <xdr:sp macro="" textlink="">
      <xdr:nvSpPr>
        <xdr:cNvPr id="27" name="TextBox 26">
          <a:extLst>
            <a:ext uri="{FF2B5EF4-FFF2-40B4-BE49-F238E27FC236}">
              <a16:creationId xmlns:a16="http://schemas.microsoft.com/office/drawing/2014/main" id="{F446AD52-9925-4418-AD31-D729C133F4A1}"/>
            </a:ext>
          </a:extLst>
        </xdr:cNvPr>
        <xdr:cNvSpPr txBox="1"/>
      </xdr:nvSpPr>
      <xdr:spPr>
        <a:xfrm>
          <a:off x="9409316" y="310843"/>
          <a:ext cx="1887687" cy="539604"/>
        </a:xfrm>
        <a:prstGeom prst="rect">
          <a:avLst/>
        </a:prstGeom>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tx2"/>
              </a:solidFill>
            </a:rPr>
            <a:t>Bills &amp; Subscriptions</a:t>
          </a:r>
        </a:p>
      </xdr:txBody>
    </xdr:sp>
    <xdr:clientData/>
  </xdr:twoCellAnchor>
  <xdr:twoCellAnchor>
    <xdr:from>
      <xdr:col>17</xdr:col>
      <xdr:colOff>336669</xdr:colOff>
      <xdr:row>0</xdr:row>
      <xdr:rowOff>53830</xdr:rowOff>
    </xdr:from>
    <xdr:to>
      <xdr:col>19</xdr:col>
      <xdr:colOff>205317</xdr:colOff>
      <xdr:row>0</xdr:row>
      <xdr:rowOff>535051</xdr:rowOff>
    </xdr:to>
    <xdr:sp macro="" textlink="Analysis!C7">
      <xdr:nvSpPr>
        <xdr:cNvPr id="28" name="TextBox 27">
          <a:extLst>
            <a:ext uri="{FF2B5EF4-FFF2-40B4-BE49-F238E27FC236}">
              <a16:creationId xmlns:a16="http://schemas.microsoft.com/office/drawing/2014/main" id="{7C83EC9B-BA3C-4E5D-8FBA-86205A1EE8E1}"/>
            </a:ext>
          </a:extLst>
        </xdr:cNvPr>
        <xdr:cNvSpPr txBox="1"/>
      </xdr:nvSpPr>
      <xdr:spPr>
        <a:xfrm>
          <a:off x="11642844" y="53830"/>
          <a:ext cx="1087848" cy="481221"/>
        </a:xfrm>
        <a:prstGeom prst="rect">
          <a:avLst/>
        </a:prstGeom>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D78B331-5DB4-4156-B341-1416898363A3}" type="TxLink">
            <a:rPr lang="en-US" sz="2000" b="0" i="0" u="none" strike="noStrike">
              <a:solidFill>
                <a:schemeClr val="tx2"/>
              </a:solidFill>
              <a:latin typeface="Calibri"/>
              <a:cs typeface="Calibri"/>
            </a:rPr>
            <a:pPr algn="ctr"/>
            <a:t>$9,834</a:t>
          </a:fld>
          <a:endParaRPr lang="en-US" sz="4000" b="0">
            <a:solidFill>
              <a:schemeClr val="tx2"/>
            </a:solidFill>
          </a:endParaRPr>
        </a:p>
      </xdr:txBody>
    </xdr:sp>
    <xdr:clientData/>
  </xdr:twoCellAnchor>
  <xdr:twoCellAnchor>
    <xdr:from>
      <xdr:col>16</xdr:col>
      <xdr:colOff>402873</xdr:colOff>
      <xdr:row>0</xdr:row>
      <xdr:rowOff>310843</xdr:rowOff>
    </xdr:from>
    <xdr:to>
      <xdr:col>19</xdr:col>
      <xdr:colOff>402872</xdr:colOff>
      <xdr:row>2</xdr:row>
      <xdr:rowOff>31297</xdr:rowOff>
    </xdr:to>
    <xdr:sp macro="" textlink="">
      <xdr:nvSpPr>
        <xdr:cNvPr id="29" name="TextBox 28">
          <a:extLst>
            <a:ext uri="{FF2B5EF4-FFF2-40B4-BE49-F238E27FC236}">
              <a16:creationId xmlns:a16="http://schemas.microsoft.com/office/drawing/2014/main" id="{A7150FA6-671C-4CE7-9B4B-24453A1D3D3B}"/>
            </a:ext>
          </a:extLst>
        </xdr:cNvPr>
        <xdr:cNvSpPr txBox="1"/>
      </xdr:nvSpPr>
      <xdr:spPr>
        <a:xfrm>
          <a:off x="11099448" y="310843"/>
          <a:ext cx="1828799" cy="539604"/>
        </a:xfrm>
        <a:prstGeom prst="rect">
          <a:avLst/>
        </a:prstGeom>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tx2"/>
              </a:solidFill>
            </a:rPr>
            <a:t>Shopping</a:t>
          </a:r>
        </a:p>
      </xdr:txBody>
    </xdr:sp>
    <xdr:clientData/>
  </xdr:twoCellAnchor>
  <xdr:twoCellAnchor>
    <xdr:from>
      <xdr:col>20</xdr:col>
      <xdr:colOff>146296</xdr:colOff>
      <xdr:row>0</xdr:row>
      <xdr:rowOff>53830</xdr:rowOff>
    </xdr:from>
    <xdr:to>
      <xdr:col>22</xdr:col>
      <xdr:colOff>17666</xdr:colOff>
      <xdr:row>0</xdr:row>
      <xdr:rowOff>535051</xdr:rowOff>
    </xdr:to>
    <xdr:sp macro="" textlink="Analysis!C8">
      <xdr:nvSpPr>
        <xdr:cNvPr id="30" name="TextBox 29">
          <a:extLst>
            <a:ext uri="{FF2B5EF4-FFF2-40B4-BE49-F238E27FC236}">
              <a16:creationId xmlns:a16="http://schemas.microsoft.com/office/drawing/2014/main" id="{319710A8-9A11-4165-B92C-1B83D3D76750}"/>
            </a:ext>
          </a:extLst>
        </xdr:cNvPr>
        <xdr:cNvSpPr txBox="1"/>
      </xdr:nvSpPr>
      <xdr:spPr>
        <a:xfrm>
          <a:off x="13281271" y="53830"/>
          <a:ext cx="1090570" cy="481221"/>
        </a:xfrm>
        <a:prstGeom prst="rect">
          <a:avLst/>
        </a:prstGeom>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F9B44B8-2AEA-4A9E-BBC6-D6FF15B3B5CA}" type="TxLink">
            <a:rPr lang="en-US" sz="2000" b="0" i="0" u="none" strike="noStrike">
              <a:solidFill>
                <a:schemeClr val="tx2"/>
              </a:solidFill>
              <a:latin typeface="Calibri"/>
              <a:cs typeface="Calibri"/>
            </a:rPr>
            <a:pPr algn="ctr"/>
            <a:t>$3,385</a:t>
          </a:fld>
          <a:endParaRPr lang="en-US" sz="4000" b="0">
            <a:solidFill>
              <a:schemeClr val="tx2"/>
            </a:solidFill>
          </a:endParaRPr>
        </a:p>
      </xdr:txBody>
    </xdr:sp>
    <xdr:clientData/>
  </xdr:twoCellAnchor>
  <xdr:twoCellAnchor>
    <xdr:from>
      <xdr:col>19</xdr:col>
      <xdr:colOff>212499</xdr:colOff>
      <xdr:row>0</xdr:row>
      <xdr:rowOff>310843</xdr:rowOff>
    </xdr:from>
    <xdr:to>
      <xdr:col>22</xdr:col>
      <xdr:colOff>212499</xdr:colOff>
      <xdr:row>2</xdr:row>
      <xdr:rowOff>31297</xdr:rowOff>
    </xdr:to>
    <xdr:sp macro="" textlink="">
      <xdr:nvSpPr>
        <xdr:cNvPr id="31" name="TextBox 30">
          <a:extLst>
            <a:ext uri="{FF2B5EF4-FFF2-40B4-BE49-F238E27FC236}">
              <a16:creationId xmlns:a16="http://schemas.microsoft.com/office/drawing/2014/main" id="{A41B5743-7661-4F90-AE82-3720AD1FB719}"/>
            </a:ext>
          </a:extLst>
        </xdr:cNvPr>
        <xdr:cNvSpPr txBox="1"/>
      </xdr:nvSpPr>
      <xdr:spPr>
        <a:xfrm>
          <a:off x="12737874" y="310843"/>
          <a:ext cx="1828800" cy="539604"/>
        </a:xfrm>
        <a:prstGeom prst="rect">
          <a:avLst/>
        </a:prstGeom>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tx2"/>
              </a:solidFill>
            </a:rPr>
            <a:t>Transportation</a:t>
          </a:r>
        </a:p>
      </xdr:txBody>
    </xdr:sp>
    <xdr:clientData/>
  </xdr:twoCellAnchor>
  <xdr:twoCellAnchor>
    <xdr:from>
      <xdr:col>22</xdr:col>
      <xdr:colOff>561062</xdr:colOff>
      <xdr:row>0</xdr:row>
      <xdr:rowOff>53830</xdr:rowOff>
    </xdr:from>
    <xdr:to>
      <xdr:col>24</xdr:col>
      <xdr:colOff>429710</xdr:colOff>
      <xdr:row>0</xdr:row>
      <xdr:rowOff>535051</xdr:rowOff>
    </xdr:to>
    <xdr:sp macro="" textlink="Analysis!C9">
      <xdr:nvSpPr>
        <xdr:cNvPr id="32" name="TextBox 31">
          <a:extLst>
            <a:ext uri="{FF2B5EF4-FFF2-40B4-BE49-F238E27FC236}">
              <a16:creationId xmlns:a16="http://schemas.microsoft.com/office/drawing/2014/main" id="{B29E3CD2-3C25-4C00-9934-ABD03ADE42A9}"/>
            </a:ext>
          </a:extLst>
        </xdr:cNvPr>
        <xdr:cNvSpPr txBox="1"/>
      </xdr:nvSpPr>
      <xdr:spPr>
        <a:xfrm>
          <a:off x="14915237" y="53830"/>
          <a:ext cx="1087848" cy="481221"/>
        </a:xfrm>
        <a:prstGeom prst="rect">
          <a:avLst/>
        </a:prstGeom>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97F99D4-2626-4421-9F90-16A13910E59A}" type="TxLink">
            <a:rPr lang="en-US" sz="2000" b="0" i="0" u="none" strike="noStrike">
              <a:solidFill>
                <a:schemeClr val="tx2"/>
              </a:solidFill>
              <a:latin typeface="Calibri"/>
              <a:cs typeface="Calibri"/>
            </a:rPr>
            <a:pPr algn="ctr"/>
            <a:t>$5,377</a:t>
          </a:fld>
          <a:endParaRPr lang="en-US" sz="4000" b="0">
            <a:solidFill>
              <a:schemeClr val="tx2"/>
            </a:solidFill>
          </a:endParaRPr>
        </a:p>
      </xdr:txBody>
    </xdr:sp>
    <xdr:clientData/>
  </xdr:twoCellAnchor>
  <xdr:twoCellAnchor>
    <xdr:from>
      <xdr:col>22</xdr:col>
      <xdr:colOff>17666</xdr:colOff>
      <xdr:row>0</xdr:row>
      <xdr:rowOff>310843</xdr:rowOff>
    </xdr:from>
    <xdr:to>
      <xdr:col>25</xdr:col>
      <xdr:colOff>17665</xdr:colOff>
      <xdr:row>2</xdr:row>
      <xdr:rowOff>31297</xdr:rowOff>
    </xdr:to>
    <xdr:sp macro="" textlink="">
      <xdr:nvSpPr>
        <xdr:cNvPr id="33" name="TextBox 32">
          <a:extLst>
            <a:ext uri="{FF2B5EF4-FFF2-40B4-BE49-F238E27FC236}">
              <a16:creationId xmlns:a16="http://schemas.microsoft.com/office/drawing/2014/main" id="{F293B4B0-37D0-425E-852C-58A4FF9B8A30}"/>
            </a:ext>
          </a:extLst>
        </xdr:cNvPr>
        <xdr:cNvSpPr txBox="1"/>
      </xdr:nvSpPr>
      <xdr:spPr>
        <a:xfrm>
          <a:off x="14371841" y="310843"/>
          <a:ext cx="1828799" cy="539604"/>
        </a:xfrm>
        <a:prstGeom prst="rect">
          <a:avLst/>
        </a:prstGeom>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chemeClr val="tx2"/>
              </a:solidFill>
            </a:rPr>
            <a:t>Travel</a:t>
          </a:r>
        </a:p>
      </xdr:txBody>
    </xdr:sp>
    <xdr:clientData/>
  </xdr:twoCellAnchor>
  <xdr:twoCellAnchor>
    <xdr:from>
      <xdr:col>8</xdr:col>
      <xdr:colOff>519953</xdr:colOff>
      <xdr:row>0</xdr:row>
      <xdr:rowOff>488</xdr:rowOff>
    </xdr:from>
    <xdr:to>
      <xdr:col>9</xdr:col>
      <xdr:colOff>788894</xdr:colOff>
      <xdr:row>1</xdr:row>
      <xdr:rowOff>95738</xdr:rowOff>
    </xdr:to>
    <xdr:sp macro="" textlink="">
      <xdr:nvSpPr>
        <xdr:cNvPr id="34" name="TextBox 33">
          <a:extLst>
            <a:ext uri="{FF2B5EF4-FFF2-40B4-BE49-F238E27FC236}">
              <a16:creationId xmlns:a16="http://schemas.microsoft.com/office/drawing/2014/main" id="{9702B581-4763-4082-8A97-ACF18BC0C824}"/>
            </a:ext>
          </a:extLst>
        </xdr:cNvPr>
        <xdr:cNvSpPr txBox="1"/>
      </xdr:nvSpPr>
      <xdr:spPr>
        <a:xfrm>
          <a:off x="5360894" y="488"/>
          <a:ext cx="874059" cy="722779"/>
        </a:xfrm>
        <a:prstGeom prst="rect">
          <a:avLst/>
        </a:prstGeom>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a:r>
            <a:rPr lang="en-US" sz="1400">
              <a:solidFill>
                <a:schemeClr val="tx2"/>
              </a:solidFill>
            </a:rPr>
            <a:t>Spend </a:t>
          </a:r>
        </a:p>
        <a:p>
          <a:pPr algn="r"/>
          <a:r>
            <a:rPr lang="en-US" sz="1400">
              <a:solidFill>
                <a:schemeClr val="tx2"/>
              </a:solidFill>
            </a:rPr>
            <a:t>6-Mths</a:t>
          </a:r>
        </a:p>
      </xdr:txBody>
    </xdr:sp>
    <xdr:clientData/>
  </xdr:twoCellAnchor>
  <xdr:twoCellAnchor>
    <xdr:from>
      <xdr:col>0</xdr:col>
      <xdr:colOff>247650</xdr:colOff>
      <xdr:row>3</xdr:row>
      <xdr:rowOff>66674</xdr:rowOff>
    </xdr:from>
    <xdr:to>
      <xdr:col>8</xdr:col>
      <xdr:colOff>76200</xdr:colOff>
      <xdr:row>20</xdr:row>
      <xdr:rowOff>0</xdr:rowOff>
    </xdr:to>
    <xdr:graphicFrame macro="">
      <xdr:nvGraphicFramePr>
        <xdr:cNvPr id="35" name="Chart 34">
          <a:extLst>
            <a:ext uri="{FF2B5EF4-FFF2-40B4-BE49-F238E27FC236}">
              <a16:creationId xmlns:a16="http://schemas.microsoft.com/office/drawing/2014/main" id="{6B0DC049-CAD6-44D6-A839-F4937F64A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171450</xdr:colOff>
      <xdr:row>17</xdr:row>
      <xdr:rowOff>69476</xdr:rowOff>
    </xdr:from>
    <xdr:to>
      <xdr:col>8</xdr:col>
      <xdr:colOff>0</xdr:colOff>
      <xdr:row>32</xdr:row>
      <xdr:rowOff>0</xdr:rowOff>
    </xdr:to>
    <xdr:graphicFrame macro="">
      <xdr:nvGraphicFramePr>
        <xdr:cNvPr id="36" name="Chart 35">
          <a:extLst>
            <a:ext uri="{FF2B5EF4-FFF2-40B4-BE49-F238E27FC236}">
              <a16:creationId xmlns:a16="http://schemas.microsoft.com/office/drawing/2014/main" id="{EA1D25E8-AB63-4C15-88CC-ED67097522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181754</xdr:colOff>
      <xdr:row>2</xdr:row>
      <xdr:rowOff>106456</xdr:rowOff>
    </xdr:from>
    <xdr:to>
      <xdr:col>23</xdr:col>
      <xdr:colOff>260571</xdr:colOff>
      <xdr:row>16</xdr:row>
      <xdr:rowOff>11206</xdr:rowOff>
    </xdr:to>
    <xdr:graphicFrame macro="">
      <xdr:nvGraphicFramePr>
        <xdr:cNvPr id="38" name="Chart 37">
          <a:extLst>
            <a:ext uri="{FF2B5EF4-FFF2-40B4-BE49-F238E27FC236}">
              <a16:creationId xmlns:a16="http://schemas.microsoft.com/office/drawing/2014/main" id="{EDE6B17F-C8A6-4B4C-83B3-486797FDB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125314</xdr:colOff>
      <xdr:row>16</xdr:row>
      <xdr:rowOff>168087</xdr:rowOff>
    </xdr:from>
    <xdr:to>
      <xdr:col>23</xdr:col>
      <xdr:colOff>241376</xdr:colOff>
      <xdr:row>32</xdr:row>
      <xdr:rowOff>78439</xdr:rowOff>
    </xdr:to>
    <mc:AlternateContent xmlns:mc="http://schemas.openxmlformats.org/markup-compatibility/2006">
      <mc:Choice xmlns:cx1="http://schemas.microsoft.com/office/drawing/2015/9/8/chartex" Requires="cx1">
        <xdr:graphicFrame macro="">
          <xdr:nvGraphicFramePr>
            <xdr:cNvPr id="39" name="Chart 38">
              <a:extLst>
                <a:ext uri="{FF2B5EF4-FFF2-40B4-BE49-F238E27FC236}">
                  <a16:creationId xmlns:a16="http://schemas.microsoft.com/office/drawing/2014/main" id="{9CDFF555-DB2D-410D-9C0F-235D2320C19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8383489" y="3768537"/>
              <a:ext cx="6821662" cy="3320302"/>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0</xdr:colOff>
      <xdr:row>26</xdr:row>
      <xdr:rowOff>291353</xdr:rowOff>
    </xdr:from>
    <xdr:to>
      <xdr:col>12</xdr:col>
      <xdr:colOff>0</xdr:colOff>
      <xdr:row>26</xdr:row>
      <xdr:rowOff>291353</xdr:rowOff>
    </xdr:to>
    <xdr:cxnSp macro="">
      <xdr:nvCxnSpPr>
        <xdr:cNvPr id="41" name="Straight Connector 40">
          <a:extLst>
            <a:ext uri="{FF2B5EF4-FFF2-40B4-BE49-F238E27FC236}">
              <a16:creationId xmlns:a16="http://schemas.microsoft.com/office/drawing/2014/main" id="{D4B937FB-0DDD-4856-8660-520D3B91F609}"/>
            </a:ext>
          </a:extLst>
        </xdr:cNvPr>
        <xdr:cNvCxnSpPr/>
      </xdr:nvCxnSpPr>
      <xdr:spPr>
        <a:xfrm>
          <a:off x="5446059" y="1490382"/>
          <a:ext cx="2129117" cy="0"/>
        </a:xfrm>
        <a:prstGeom prst="line">
          <a:avLst/>
        </a:prstGeom>
        <a:ln w="19050">
          <a:solidFill>
            <a:schemeClr val="bg2">
              <a:lumMod val="2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10</xdr:col>
      <xdr:colOff>725412</xdr:colOff>
      <xdr:row>12</xdr:row>
      <xdr:rowOff>9524</xdr:rowOff>
    </xdr:from>
    <xdr:to>
      <xdr:col>11</xdr:col>
      <xdr:colOff>813879</xdr:colOff>
      <xdr:row>25</xdr:row>
      <xdr:rowOff>48745</xdr:rowOff>
    </xdr:to>
    <mc:AlternateContent xmlns:mc="http://schemas.openxmlformats.org/markup-compatibility/2006" xmlns:a14="http://schemas.microsoft.com/office/drawing/2010/main">
      <mc:Choice Requires="a14">
        <xdr:graphicFrame macro="">
          <xdr:nvGraphicFramePr>
            <xdr:cNvPr id="42" name="Mth">
              <a:extLst>
                <a:ext uri="{FF2B5EF4-FFF2-40B4-BE49-F238E27FC236}">
                  <a16:creationId xmlns:a16="http://schemas.microsoft.com/office/drawing/2014/main" id="{6E2703EB-2F26-429F-BF7A-2B155FF90C3E}"/>
                </a:ext>
              </a:extLst>
            </xdr:cNvPr>
            <xdr:cNvGraphicFramePr/>
          </xdr:nvGraphicFramePr>
          <xdr:xfrm>
            <a:off x="0" y="0"/>
            <a:ext cx="0" cy="0"/>
          </xdr:xfrm>
          <a:graphic>
            <a:graphicData uri="http://schemas.microsoft.com/office/drawing/2010/slicer">
              <sle:slicer xmlns:sle="http://schemas.microsoft.com/office/drawing/2010/slicer" name="Mth"/>
            </a:graphicData>
          </a:graphic>
        </xdr:graphicFrame>
      </mc:Choice>
      <mc:Fallback xmlns="">
        <xdr:sp macro="" textlink="">
          <xdr:nvSpPr>
            <xdr:cNvPr id="0" name=""/>
            <xdr:cNvSpPr>
              <a:spLocks noTextEdit="1"/>
            </xdr:cNvSpPr>
          </xdr:nvSpPr>
          <xdr:spPr>
            <a:xfrm>
              <a:off x="7088112" y="2847974"/>
              <a:ext cx="1060017" cy="25157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0</xdr:colOff>
      <xdr:row>12</xdr:row>
      <xdr:rowOff>9524</xdr:rowOff>
    </xdr:from>
    <xdr:to>
      <xdr:col>10</xdr:col>
      <xdr:colOff>638735</xdr:colOff>
      <xdr:row>25</xdr:row>
      <xdr:rowOff>57149</xdr:rowOff>
    </xdr:to>
    <mc:AlternateContent xmlns:mc="http://schemas.openxmlformats.org/markup-compatibility/2006" xmlns:a14="http://schemas.microsoft.com/office/drawing/2010/main">
      <mc:Choice Requires="a14">
        <xdr:graphicFrame macro="">
          <xdr:nvGraphicFramePr>
            <xdr:cNvPr id="43" name="Category">
              <a:extLst>
                <a:ext uri="{FF2B5EF4-FFF2-40B4-BE49-F238E27FC236}">
                  <a16:creationId xmlns:a16="http://schemas.microsoft.com/office/drawing/2014/main" id="{97D24459-5966-49BD-B304-D7813EAA732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5486400" y="2847974"/>
              <a:ext cx="1515035"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54.705201157405" createdVersion="7" refreshedVersion="7" minRefreshableVersion="3" recordCount="580" xr:uid="{91AE5F1E-F087-497E-8998-4F26120AFEBF}">
  <cacheSource type="worksheet">
    <worksheetSource name="Transactions"/>
  </cacheSource>
  <cacheFields count="8">
    <cacheField name="Date" numFmtId="0">
      <sharedItems containsSemiMixedTypes="0" containsNonDate="0" containsDate="1" containsString="0" minDate="2022-07-01T00:00:00" maxDate="2022-12-29T00:00:00" count="166">
        <d v="2022-07-01T00:00:00"/>
        <d v="2022-07-02T00:00:00"/>
        <d v="2022-07-04T00:00:00"/>
        <d v="2022-07-05T00:00:00"/>
        <d v="2022-07-06T00:00:00"/>
        <d v="2022-07-07T00:00:00"/>
        <d v="2022-07-08T00:00:00"/>
        <d v="2022-07-09T00:00:00"/>
        <d v="2022-07-11T00:00:00"/>
        <d v="2022-07-12T00:00:00"/>
        <d v="2022-07-13T00:00:00"/>
        <d v="2022-07-14T00:00:00"/>
        <d v="2022-07-15T00:00:00"/>
        <d v="2022-07-16T00:00:00"/>
        <d v="2022-07-17T00:00:00"/>
        <d v="2022-07-18T00:00:00"/>
        <d v="2022-07-19T00:00:00"/>
        <d v="2022-07-20T00:00:00"/>
        <d v="2022-07-21T00:00:00"/>
        <d v="2022-07-22T00:00:00"/>
        <d v="2022-07-23T00:00:00"/>
        <d v="2022-07-24T00:00:00"/>
        <d v="2022-07-25T00:00:00"/>
        <d v="2022-07-26T00:00:00"/>
        <d v="2022-07-27T00:00:00"/>
        <d v="2022-07-28T00:00:00"/>
        <d v="2022-07-29T00:00:00"/>
        <d v="2022-07-30T00:00:00"/>
        <d v="2022-08-01T00:00:00"/>
        <d v="2022-08-02T00:00:00"/>
        <d v="2022-08-04T00:00:00"/>
        <d v="2022-08-05T00:00:00"/>
        <d v="2022-08-06T00:00:00"/>
        <d v="2022-08-07T00:00:00"/>
        <d v="2022-08-08T00:00:00"/>
        <d v="2022-08-09T00:00:00"/>
        <d v="2022-08-11T00:00:00"/>
        <d v="2022-08-12T00:00:00"/>
        <d v="2022-08-13T00:00:00"/>
        <d v="2022-08-14T00:00:00"/>
        <d v="2022-08-15T00:00:00"/>
        <d v="2022-08-16T00:00:00"/>
        <d v="2022-08-17T00:00:00"/>
        <d v="2022-08-18T00:00:00"/>
        <d v="2022-08-19T00:00:00"/>
        <d v="2022-08-20T00:00:00"/>
        <d v="2022-08-21T00:00:00"/>
        <d v="2022-08-22T00:00:00"/>
        <d v="2022-08-23T00:00:00"/>
        <d v="2022-08-24T00:00:00"/>
        <d v="2022-08-25T00:00:00"/>
        <d v="2022-08-26T00:00:00"/>
        <d v="2022-08-27T00:00:00"/>
        <d v="2022-08-28T00:00:00"/>
        <d v="2022-08-29T00:00:00"/>
        <d v="2022-08-30T00:00:00"/>
        <d v="2022-09-01T00:00:00"/>
        <d v="2022-09-02T00:00:00"/>
        <d v="2022-09-04T00:00:00"/>
        <d v="2022-09-05T00:00:00"/>
        <d v="2022-09-06T00:00:00"/>
        <d v="2022-09-07T00:00:00"/>
        <d v="2022-09-08T00:00:00"/>
        <d v="2022-09-09T00:00:00"/>
        <d v="2022-09-11T00:00:00"/>
        <d v="2022-09-12T00:00:00"/>
        <d v="2022-09-13T00:00:00"/>
        <d v="2022-09-14T00:00:00"/>
        <d v="2022-09-15T00:00:00"/>
        <d v="2022-09-16T00:00:00"/>
        <d v="2022-09-17T00:00:00"/>
        <d v="2022-09-18T00:00:00"/>
        <d v="2022-09-19T00:00:00"/>
        <d v="2022-09-20T00:00:00"/>
        <d v="2022-09-21T00:00:00"/>
        <d v="2022-09-22T00:00:00"/>
        <d v="2022-09-23T00:00:00"/>
        <d v="2022-09-24T00:00:00"/>
        <d v="2022-09-25T00:00:00"/>
        <d v="2022-09-26T00:00:00"/>
        <d v="2022-09-27T00:00:00"/>
        <d v="2022-09-28T00:00:00"/>
        <d v="2022-09-29T00:00:00"/>
        <d v="2022-09-30T00:00:00"/>
        <d v="2022-10-01T00:00:00"/>
        <d v="2022-10-02T00:00:00"/>
        <d v="2022-10-04T00:00:00"/>
        <d v="2022-10-05T00:00:00"/>
        <d v="2022-10-06T00:00:00"/>
        <d v="2022-10-07T00:00:00"/>
        <d v="2022-10-08T00:00:00"/>
        <d v="2022-10-09T00:00:00"/>
        <d v="2022-10-11T00:00:00"/>
        <d v="2022-10-12T00:00:00"/>
        <d v="2022-10-13T00:00:00"/>
        <d v="2022-10-14T00:00:00"/>
        <d v="2022-10-15T00:00:00"/>
        <d v="2022-10-16T00:00:00"/>
        <d v="2022-10-17T00:00:00"/>
        <d v="2022-10-18T00:00:00"/>
        <d v="2022-10-19T00:00:00"/>
        <d v="2022-10-20T00:00:00"/>
        <d v="2022-10-21T00:00:00"/>
        <d v="2022-10-22T00:00:00"/>
        <d v="2022-10-23T00:00:00"/>
        <d v="2022-10-24T00:00:00"/>
        <d v="2022-10-25T00:00:00"/>
        <d v="2022-10-26T00:00:00"/>
        <d v="2022-10-27T00:00:00"/>
        <d v="2022-10-28T00:00:00"/>
        <d v="2022-10-29T00:00:00"/>
        <d v="2022-10-30T00:00:00"/>
        <d v="2022-11-01T00:00:00"/>
        <d v="2022-11-02T00:00:00"/>
        <d v="2022-11-04T00:00:00"/>
        <d v="2022-11-05T00:00:00"/>
        <d v="2022-11-06T00:00:00"/>
        <d v="2022-11-07T00:00:00"/>
        <d v="2022-11-08T00:00:00"/>
        <d v="2022-11-09T00:00:00"/>
        <d v="2022-11-11T00:00:00"/>
        <d v="2022-11-12T00:00:00"/>
        <d v="2022-11-13T00:00:00"/>
        <d v="2022-11-14T00:00:00"/>
        <d v="2022-11-15T00:00:00"/>
        <d v="2022-11-16T00:00:00"/>
        <d v="2022-11-17T00:00:00"/>
        <d v="2022-11-18T00:00:00"/>
        <d v="2022-11-19T00:00:00"/>
        <d v="2022-11-20T00:00:00"/>
        <d v="2022-11-21T00:00:00"/>
        <d v="2022-11-22T00:00:00"/>
        <d v="2022-11-23T00:00:00"/>
        <d v="2022-11-24T00:00:00"/>
        <d v="2022-11-25T00:00:00"/>
        <d v="2022-11-26T00:00:00"/>
        <d v="2022-11-27T00:00:00"/>
        <d v="2022-11-28T00:00:00"/>
        <d v="2022-11-29T00:00:00"/>
        <d v="2022-11-30T00:00:00"/>
        <d v="2022-12-01T00:00:00"/>
        <d v="2022-12-02T00:00:00"/>
        <d v="2022-12-04T00:00:00"/>
        <d v="2022-12-05T00:00:00"/>
        <d v="2022-12-06T00:00:00"/>
        <d v="2022-12-07T00:00:00"/>
        <d v="2022-12-08T00:00:00"/>
        <d v="2022-12-09T00:00:00"/>
        <d v="2022-12-11T00:00:00"/>
        <d v="2022-12-12T00:00:00"/>
        <d v="2022-12-13T00:00:00"/>
        <d v="2022-12-14T00:00:00"/>
        <d v="2022-12-15T00:00:00"/>
        <d v="2022-12-16T00:00:00"/>
        <d v="2022-12-17T00:00:00"/>
        <d v="2022-12-18T00:00:00"/>
        <d v="2022-12-19T00:00:00"/>
        <d v="2022-12-20T00:00:00"/>
        <d v="2022-12-21T00:00:00"/>
        <d v="2022-12-22T00:00:00"/>
        <d v="2022-12-23T00:00:00"/>
        <d v="2022-12-24T00:00:00"/>
        <d v="2022-12-25T00:00:00"/>
        <d v="2022-12-26T00:00:00"/>
        <d v="2022-12-27T00:00:00"/>
        <d v="2022-12-28T00:00:00"/>
      </sharedItems>
      <fieldGroup base="0">
        <rangePr groupBy="months" startDate="2022-07-01T00:00:00" endDate="2022-12-29T00:00:00"/>
        <groupItems count="14">
          <s v="&lt;1/7/2022"/>
          <s v="Jan"/>
          <s v="Feb"/>
          <s v="Mar"/>
          <s v="Apr"/>
          <s v="May"/>
          <s v="Jun"/>
          <s v="Jul"/>
          <s v="Aug"/>
          <s v="Sep"/>
          <s v="Oct"/>
          <s v="Nov"/>
          <s v="Dec"/>
          <s v="&gt;29/12/2022"/>
        </groupItems>
      </fieldGroup>
    </cacheField>
    <cacheField name="Account" numFmtId="16">
      <sharedItems count="1">
        <s v="Debit"/>
      </sharedItems>
    </cacheField>
    <cacheField name="Description" numFmtId="0">
      <sharedItems/>
    </cacheField>
    <cacheField name="Category" numFmtId="0">
      <sharedItems count="12">
        <s v="Recurring"/>
        <s v="Food "/>
        <s v="Transportation"/>
        <s v="Loan"/>
        <s v="Gift"/>
        <s v="Salary"/>
        <s v="Shopping"/>
        <s v="Travel"/>
        <s v="Savings"/>
        <s v="Leisure"/>
        <s v="Cash"/>
        <s v="Bank"/>
      </sharedItems>
    </cacheField>
    <cacheField name="Type" numFmtId="0">
      <sharedItems count="36">
        <s v="News"/>
        <s v="Lunch"/>
        <s v="Telecom"/>
        <s v="Public"/>
        <s v="Ocbc Acc"/>
        <s v="Wife"/>
        <s v="Dessert"/>
        <s v="Juice"/>
        <s v="Ngaji"/>
        <s v="Rental"/>
        <s v="Gym"/>
        <s v="Grab"/>
        <s v="Clothes"/>
        <s v="Shopee"/>
        <s v="SimplyIslam"/>
        <s v="Income Tax"/>
        <s v="Thai"/>
        <s v="Entertainment"/>
        <s v="Health&amp;Care"/>
        <s v="Groceries"/>
        <s v="Airbnb"/>
        <s v="Flight"/>
        <s v="Salary"/>
        <s v="Nafkah"/>
        <s v="Savings"/>
        <s v="Rebate"/>
        <s v="Misc"/>
        <s v="Koi"/>
        <s v="Chinese"/>
        <s v="Anniversary"/>
        <s v="Govt GST"/>
        <s v="Maybank Acc"/>
        <s v="Event"/>
        <s v="Cash"/>
        <s v="Service"/>
        <s v="MIC"/>
      </sharedItems>
    </cacheField>
    <cacheField name="Amount" numFmtId="0">
      <sharedItems containsSemiMixedTypes="0" containsString="0" containsNumber="1" minValue="-1100" maxValue="11980"/>
    </cacheField>
    <cacheField name="Category Type" numFmtId="0">
      <sharedItems count="2">
        <s v="Expense"/>
        <s v="Income"/>
      </sharedItems>
    </cacheField>
    <cacheField name="Balance" numFmtId="0">
      <sharedItems containsSemiMixedTypes="0" containsString="0" containsNumber="1" minValue="18.229999999999983" maxValue="19865.397886528808"/>
    </cacheField>
  </cacheFields>
  <extLst>
    <ext xmlns:x14="http://schemas.microsoft.com/office/spreadsheetml/2009/9/main" uri="{725AE2AE-9491-48be-B2B4-4EB974FC3084}">
      <x14:pivotCacheDefinition pivotCacheId="10766195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0">
  <r>
    <x v="0"/>
    <x v="0"/>
    <s v="Conversion Fee for Medium"/>
    <x v="0"/>
    <x v="0"/>
    <n v="-0.2"/>
    <x v="0"/>
    <n v="309.25"/>
  </r>
  <r>
    <x v="0"/>
    <x v="0"/>
    <s v="Medium Subscription"/>
    <x v="0"/>
    <x v="0"/>
    <n v="-7.23"/>
    <x v="0"/>
    <n v="302.02"/>
  </r>
  <r>
    <x v="0"/>
    <x v="0"/>
    <s v="Foodpanda"/>
    <x v="1"/>
    <x v="1"/>
    <n v="-37.880000000000003"/>
    <x v="0"/>
    <n v="264.14"/>
  </r>
  <r>
    <x v="0"/>
    <x v="0"/>
    <s v="Myrepublic subscription"/>
    <x v="0"/>
    <x v="2"/>
    <n v="-17"/>
    <x v="0"/>
    <n v="247.14"/>
  </r>
  <r>
    <x v="0"/>
    <x v="0"/>
    <s v="Bus/Mrt"/>
    <x v="2"/>
    <x v="3"/>
    <n v="-1.9"/>
    <x v="0"/>
    <n v="245.23999999999998"/>
  </r>
  <r>
    <x v="0"/>
    <x v="0"/>
    <s v="Loan"/>
    <x v="3"/>
    <x v="4"/>
    <n v="300"/>
    <x v="1"/>
    <n v="545.24"/>
  </r>
  <r>
    <x v="0"/>
    <x v="0"/>
    <s v="Loan"/>
    <x v="3"/>
    <x v="4"/>
    <n v="42.83"/>
    <x v="1"/>
    <n v="588.07000000000005"/>
  </r>
  <r>
    <x v="0"/>
    <x v="0"/>
    <s v="PayNow to Wifey"/>
    <x v="4"/>
    <x v="5"/>
    <n v="-100"/>
    <x v="0"/>
    <n v="488.07000000000005"/>
  </r>
  <r>
    <x v="0"/>
    <x v="0"/>
    <s v="Polar Puffs"/>
    <x v="1"/>
    <x v="6"/>
    <n v="-10.3"/>
    <x v="0"/>
    <n v="477.77000000000004"/>
  </r>
  <r>
    <x v="0"/>
    <x v="0"/>
    <s v="Boost"/>
    <x v="1"/>
    <x v="7"/>
    <n v="-5"/>
    <x v="0"/>
    <n v="472.77000000000004"/>
  </r>
  <r>
    <x v="0"/>
    <x v="0"/>
    <s v="Ngaji Syahmi"/>
    <x v="5"/>
    <x v="8"/>
    <n v="45"/>
    <x v="1"/>
    <n v="517.77"/>
  </r>
  <r>
    <x v="1"/>
    <x v="0"/>
    <s v="Bluesg"/>
    <x v="2"/>
    <x v="9"/>
    <n v="-44.58"/>
    <x v="0"/>
    <n v="473.19"/>
  </r>
  <r>
    <x v="1"/>
    <x v="0"/>
    <s v="Bus/Mrt"/>
    <x v="2"/>
    <x v="3"/>
    <n v="-3.52"/>
    <x v="0"/>
    <n v="469.67"/>
  </r>
  <r>
    <x v="2"/>
    <x v="0"/>
    <s v="Bluesg"/>
    <x v="2"/>
    <x v="9"/>
    <n v="-14.7"/>
    <x v="0"/>
    <n v="454.97"/>
  </r>
  <r>
    <x v="2"/>
    <x v="0"/>
    <s v="Anytimefitness"/>
    <x v="0"/>
    <x v="10"/>
    <n v="-105"/>
    <x v="0"/>
    <n v="349.97"/>
  </r>
  <r>
    <x v="2"/>
    <x v="0"/>
    <s v="Bus/Mrt"/>
    <x v="2"/>
    <x v="3"/>
    <n v="-5.7"/>
    <x v="0"/>
    <n v="344.27000000000004"/>
  </r>
  <r>
    <x v="2"/>
    <x v="0"/>
    <s v="PayNow to Wifey"/>
    <x v="4"/>
    <x v="5"/>
    <n v="-34.200000000000003"/>
    <x v="0"/>
    <n v="310.07000000000005"/>
  </r>
  <r>
    <x v="2"/>
    <x v="0"/>
    <s v="Ryde"/>
    <x v="2"/>
    <x v="11"/>
    <n v="-10.4"/>
    <x v="0"/>
    <n v="299.67000000000007"/>
  </r>
  <r>
    <x v="3"/>
    <x v="0"/>
    <s v="Uniqlo"/>
    <x v="6"/>
    <x v="12"/>
    <n v="-19.899999999999999"/>
    <x v="0"/>
    <n v="279.7700000000001"/>
  </r>
  <r>
    <x v="3"/>
    <x v="0"/>
    <s v="Ryde"/>
    <x v="2"/>
    <x v="11"/>
    <n v="-28.8"/>
    <x v="0"/>
    <n v="250.97000000000008"/>
  </r>
  <r>
    <x v="4"/>
    <x v="0"/>
    <s v="Shopee"/>
    <x v="6"/>
    <x v="13"/>
    <n v="-6.48"/>
    <x v="0"/>
    <n v="244.49000000000009"/>
  </r>
  <r>
    <x v="4"/>
    <x v="0"/>
    <s v="Bus/Mrt"/>
    <x v="2"/>
    <x v="3"/>
    <n v="-3.48"/>
    <x v="0"/>
    <n v="241.0100000000001"/>
  </r>
  <r>
    <x v="4"/>
    <x v="0"/>
    <s v="Bus/Mrt"/>
    <x v="2"/>
    <x v="3"/>
    <n v="-6.08"/>
    <x v="0"/>
    <n v="234.93000000000009"/>
  </r>
  <r>
    <x v="4"/>
    <x v="0"/>
    <s v="SimplyIslam"/>
    <x v="5"/>
    <x v="14"/>
    <n v="210"/>
    <x v="1"/>
    <n v="444.93000000000006"/>
  </r>
  <r>
    <x v="4"/>
    <x v="0"/>
    <s v="IRAS"/>
    <x v="0"/>
    <x v="15"/>
    <n v="-25.56"/>
    <x v="0"/>
    <n v="419.37000000000006"/>
  </r>
  <r>
    <x v="5"/>
    <x v="0"/>
    <s v="Sanook"/>
    <x v="1"/>
    <x v="16"/>
    <n v="-15.41"/>
    <x v="0"/>
    <n v="403.96000000000004"/>
  </r>
  <r>
    <x v="5"/>
    <x v="0"/>
    <s v="Shopee"/>
    <x v="6"/>
    <x v="13"/>
    <n v="-55.6"/>
    <x v="0"/>
    <n v="348.36"/>
  </r>
  <r>
    <x v="5"/>
    <x v="0"/>
    <s v="Bus/Mrt"/>
    <x v="2"/>
    <x v="3"/>
    <n v="-3.74"/>
    <x v="0"/>
    <n v="344.62"/>
  </r>
  <r>
    <x v="6"/>
    <x v="0"/>
    <s v="Bus/Mrt"/>
    <x v="2"/>
    <x v="3"/>
    <n v="-3.63"/>
    <x v="0"/>
    <n v="340.99"/>
  </r>
  <r>
    <x v="6"/>
    <x v="0"/>
    <s v="Disney Plus"/>
    <x v="0"/>
    <x v="17"/>
    <n v="-11.98"/>
    <x v="0"/>
    <n v="329.01"/>
  </r>
  <r>
    <x v="7"/>
    <x v="0"/>
    <s v="Tribecar"/>
    <x v="2"/>
    <x v="9"/>
    <n v="-50"/>
    <x v="0"/>
    <n v="279.01"/>
  </r>
  <r>
    <x v="7"/>
    <x v="0"/>
    <s v="PayNow to Wifey"/>
    <x v="4"/>
    <x v="5"/>
    <n v="-100"/>
    <x v="0"/>
    <n v="179.01"/>
  </r>
  <r>
    <x v="8"/>
    <x v="0"/>
    <s v="Bluesg"/>
    <x v="2"/>
    <x v="9"/>
    <n v="-36.56"/>
    <x v="0"/>
    <n v="142.44999999999999"/>
  </r>
  <r>
    <x v="8"/>
    <x v="0"/>
    <s v="Bus/Mrt"/>
    <x v="2"/>
    <x v="3"/>
    <n v="-5.38"/>
    <x v="0"/>
    <n v="137.07"/>
  </r>
  <r>
    <x v="8"/>
    <x v="0"/>
    <s v="Esso"/>
    <x v="2"/>
    <x v="9"/>
    <n v="-21.5"/>
    <x v="0"/>
    <n v="115.57"/>
  </r>
  <r>
    <x v="9"/>
    <x v="0"/>
    <s v="Conversion Fee"/>
    <x v="4"/>
    <x v="5"/>
    <n v="-0.11"/>
    <x v="0"/>
    <n v="115.46"/>
  </r>
  <r>
    <x v="9"/>
    <x v="0"/>
    <s v="Bus/Mrt"/>
    <x v="2"/>
    <x v="3"/>
    <n v="-3.98"/>
    <x v="0"/>
    <n v="111.47999999999999"/>
  </r>
  <r>
    <x v="9"/>
    <x v="0"/>
    <s v="Ryde"/>
    <x v="2"/>
    <x v="11"/>
    <n v="-19.100000000000001"/>
    <x v="0"/>
    <n v="92.38"/>
  </r>
  <r>
    <x v="10"/>
    <x v="0"/>
    <s v="Netflix"/>
    <x v="0"/>
    <x v="17"/>
    <n v="-17.48"/>
    <x v="0"/>
    <n v="74.899999999999991"/>
  </r>
  <r>
    <x v="11"/>
    <x v="0"/>
    <s v="Guardian"/>
    <x v="6"/>
    <x v="18"/>
    <n v="-3.3"/>
    <x v="0"/>
    <n v="71.599999999999994"/>
  </r>
  <r>
    <x v="11"/>
    <x v="0"/>
    <s v="Bus/Mrt"/>
    <x v="2"/>
    <x v="3"/>
    <n v="-3.48"/>
    <x v="0"/>
    <n v="68.11999999999999"/>
  </r>
  <r>
    <x v="11"/>
    <x v="0"/>
    <s v="Bus/Mrt"/>
    <x v="2"/>
    <x v="3"/>
    <n v="-3.48"/>
    <x v="0"/>
    <n v="64.639999999999986"/>
  </r>
  <r>
    <x v="11"/>
    <x v="0"/>
    <s v="GetGo"/>
    <x v="2"/>
    <x v="9"/>
    <n v="-13.5"/>
    <x v="0"/>
    <n v="51.139999999999986"/>
  </r>
  <r>
    <x v="11"/>
    <x v="0"/>
    <s v="GetGo"/>
    <x v="2"/>
    <x v="9"/>
    <n v="-15.6"/>
    <x v="0"/>
    <n v="35.539999999999985"/>
  </r>
  <r>
    <x v="11"/>
    <x v="0"/>
    <s v="NTUC"/>
    <x v="6"/>
    <x v="19"/>
    <n v="-15.55"/>
    <x v="0"/>
    <n v="19.989999999999984"/>
  </r>
  <r>
    <x v="12"/>
    <x v="0"/>
    <s v="Bus/Mrt"/>
    <x v="2"/>
    <x v="3"/>
    <n v="-1.76"/>
    <x v="0"/>
    <n v="18.229999999999983"/>
  </r>
  <r>
    <x v="13"/>
    <x v="0"/>
    <s v="Loan"/>
    <x v="3"/>
    <x v="4"/>
    <n v="150"/>
    <x v="1"/>
    <n v="168.23"/>
  </r>
  <r>
    <x v="13"/>
    <x v="0"/>
    <s v="Loan"/>
    <x v="3"/>
    <x v="4"/>
    <n v="200"/>
    <x v="1"/>
    <n v="368.23"/>
  </r>
  <r>
    <x v="13"/>
    <x v="0"/>
    <s v="PayNow to Wifey"/>
    <x v="4"/>
    <x v="5"/>
    <n v="-200"/>
    <x v="0"/>
    <n v="168.23000000000002"/>
  </r>
  <r>
    <x v="14"/>
    <x v="0"/>
    <s v="Loan"/>
    <x v="3"/>
    <x v="4"/>
    <n v="50"/>
    <x v="1"/>
    <n v="218.23000000000002"/>
  </r>
  <r>
    <x v="14"/>
    <x v="0"/>
    <s v="Bus/Mrt"/>
    <x v="2"/>
    <x v="3"/>
    <n v="-3.48"/>
    <x v="0"/>
    <n v="214.75000000000003"/>
  </r>
  <r>
    <x v="14"/>
    <x v="0"/>
    <s v="Loan"/>
    <x v="3"/>
    <x v="4"/>
    <n v="100"/>
    <x v="1"/>
    <n v="314.75"/>
  </r>
  <r>
    <x v="15"/>
    <x v="0"/>
    <s v="Conversion Fee for Kallistia"/>
    <x v="6"/>
    <x v="18"/>
    <n v="-2.89"/>
    <x v="0"/>
    <n v="311.86"/>
  </r>
  <r>
    <x v="15"/>
    <x v="0"/>
    <s v="Kallistia"/>
    <x v="6"/>
    <x v="18"/>
    <n v="-103.2"/>
    <x v="0"/>
    <n v="208.66000000000003"/>
  </r>
  <r>
    <x v="16"/>
    <x v="0"/>
    <s v="Conversion Fee for Airbnb"/>
    <x v="7"/>
    <x v="20"/>
    <n v="-1.94"/>
    <x v="0"/>
    <n v="206.72000000000003"/>
  </r>
  <r>
    <x v="16"/>
    <x v="0"/>
    <s v="Airbnb"/>
    <x v="7"/>
    <x v="20"/>
    <n v="-69.150000000000006"/>
    <x v="0"/>
    <n v="137.57000000000002"/>
  </r>
  <r>
    <x v="16"/>
    <x v="0"/>
    <s v="Scoot"/>
    <x v="7"/>
    <x v="21"/>
    <n v="-36"/>
    <x v="0"/>
    <n v="101.57000000000002"/>
  </r>
  <r>
    <x v="16"/>
    <x v="0"/>
    <s v="Ryde"/>
    <x v="2"/>
    <x v="11"/>
    <n v="-26.3"/>
    <x v="0"/>
    <n v="75.270000000000024"/>
  </r>
  <r>
    <x v="16"/>
    <x v="0"/>
    <s v="Manis Mart"/>
    <x v="6"/>
    <x v="19"/>
    <n v="-10.199999999999999"/>
    <x v="0"/>
    <n v="65.070000000000022"/>
  </r>
  <r>
    <x v="17"/>
    <x v="0"/>
    <s v="Bus/Mrt"/>
    <x v="2"/>
    <x v="3"/>
    <n v="-3.48"/>
    <x v="0"/>
    <n v="61.590000000000025"/>
  </r>
  <r>
    <x v="17"/>
    <x v="0"/>
    <s v="Bus/Mrt"/>
    <x v="2"/>
    <x v="3"/>
    <n v="-1.9"/>
    <x v="0"/>
    <n v="59.690000000000026"/>
  </r>
  <r>
    <x v="18"/>
    <x v="0"/>
    <s v="Tribecar"/>
    <x v="2"/>
    <x v="9"/>
    <n v="-20"/>
    <x v="0"/>
    <n v="39.690000000000026"/>
  </r>
  <r>
    <x v="19"/>
    <x v="0"/>
    <s v="Salary"/>
    <x v="5"/>
    <x v="22"/>
    <n v="11980"/>
    <x v="1"/>
    <n v="12019.69"/>
  </r>
  <r>
    <x v="19"/>
    <x v="0"/>
    <s v="Paynow Wifey"/>
    <x v="0"/>
    <x v="23"/>
    <n v="-550"/>
    <x v="0"/>
    <n v="11469.69"/>
  </r>
  <r>
    <x v="19"/>
    <x v="0"/>
    <s v="Loan Repayment"/>
    <x v="3"/>
    <x v="4"/>
    <n v="-1100"/>
    <x v="0"/>
    <n v="10369.69"/>
  </r>
  <r>
    <x v="19"/>
    <x v="0"/>
    <s v="Ocbc 2nd Acc"/>
    <x v="8"/>
    <x v="24"/>
    <n v="-150"/>
    <x v="0"/>
    <n v="10219.69"/>
  </r>
  <r>
    <x v="20"/>
    <x v="0"/>
    <s v="Rebate"/>
    <x v="5"/>
    <x v="25"/>
    <n v="3.62"/>
    <x v="1"/>
    <n v="10223.310000000001"/>
  </r>
  <r>
    <x v="20"/>
    <x v="0"/>
    <s v="Daiso"/>
    <x v="6"/>
    <x v="26"/>
    <n v="-6.21"/>
    <x v="0"/>
    <n v="10217.100000000002"/>
  </r>
  <r>
    <x v="21"/>
    <x v="0"/>
    <s v="Bluesg"/>
    <x v="2"/>
    <x v="9"/>
    <n v="-26.46"/>
    <x v="0"/>
    <n v="10190.640000000003"/>
  </r>
  <r>
    <x v="21"/>
    <x v="0"/>
    <s v="Sanook"/>
    <x v="1"/>
    <x v="16"/>
    <n v="-55.79"/>
    <x v="0"/>
    <n v="10134.850000000002"/>
  </r>
  <r>
    <x v="21"/>
    <x v="0"/>
    <s v="Bus/Mrt"/>
    <x v="2"/>
    <x v="3"/>
    <n v="-3.34"/>
    <x v="0"/>
    <n v="10131.510000000002"/>
  </r>
  <r>
    <x v="21"/>
    <x v="0"/>
    <s v="Boost"/>
    <x v="1"/>
    <x v="7"/>
    <n v="-5.5"/>
    <x v="0"/>
    <n v="10126.010000000002"/>
  </r>
  <r>
    <x v="21"/>
    <x v="0"/>
    <s v="Ryde"/>
    <x v="2"/>
    <x v="11"/>
    <n v="-16.5"/>
    <x v="0"/>
    <n v="10109.510000000002"/>
  </r>
  <r>
    <x v="21"/>
    <x v="0"/>
    <s v="Stuff'd"/>
    <x v="1"/>
    <x v="1"/>
    <n v="-8.6999999999999993"/>
    <x v="0"/>
    <n v="10100.810000000001"/>
  </r>
  <r>
    <x v="21"/>
    <x v="0"/>
    <s v="PayNow to Wifey"/>
    <x v="4"/>
    <x v="5"/>
    <n v="-10"/>
    <x v="0"/>
    <n v="10090.810000000001"/>
  </r>
  <r>
    <x v="21"/>
    <x v="0"/>
    <s v="Koi"/>
    <x v="1"/>
    <x v="27"/>
    <n v="-9.5"/>
    <x v="0"/>
    <n v="10081.310000000001"/>
  </r>
  <r>
    <x v="22"/>
    <x v="0"/>
    <s v="CashCard"/>
    <x v="2"/>
    <x v="9"/>
    <n v="-20"/>
    <x v="0"/>
    <n v="10061.310000000001"/>
  </r>
  <r>
    <x v="23"/>
    <x v="0"/>
    <s v="Bus/Mrt"/>
    <x v="2"/>
    <x v="3"/>
    <n v="-3.48"/>
    <x v="0"/>
    <n v="10057.830000000002"/>
  </r>
  <r>
    <x v="23"/>
    <x v="0"/>
    <s v="Ryde"/>
    <x v="2"/>
    <x v="11"/>
    <n v="-11.8"/>
    <x v="0"/>
    <n v="10046.030000000002"/>
  </r>
  <r>
    <x v="23"/>
    <x v="0"/>
    <s v="Aisyah Restaurant"/>
    <x v="1"/>
    <x v="28"/>
    <n v="-37.51"/>
    <x v="0"/>
    <n v="10008.520000000002"/>
  </r>
  <r>
    <x v="24"/>
    <x v="0"/>
    <s v="Working Title"/>
    <x v="1"/>
    <x v="29"/>
    <n v="-91.81"/>
    <x v="0"/>
    <n v="9916.7100000000028"/>
  </r>
  <r>
    <x v="24"/>
    <x v="0"/>
    <s v="Bus/Mrt"/>
    <x v="2"/>
    <x v="3"/>
    <n v="-3.48"/>
    <x v="0"/>
    <n v="9913.2300000000032"/>
  </r>
  <r>
    <x v="24"/>
    <x v="0"/>
    <s v="Bus/Mrt"/>
    <x v="2"/>
    <x v="3"/>
    <n v="-5.6"/>
    <x v="0"/>
    <n v="9907.6300000000028"/>
  </r>
  <r>
    <x v="24"/>
    <x v="0"/>
    <s v="MBS Ticket"/>
    <x v="9"/>
    <x v="29"/>
    <n v="-36"/>
    <x v="0"/>
    <n v="9871.6300000000028"/>
  </r>
  <r>
    <x v="24"/>
    <x v="0"/>
    <s v="Tribecar"/>
    <x v="2"/>
    <x v="9"/>
    <n v="-50"/>
    <x v="0"/>
    <n v="9821.6300000000028"/>
  </r>
  <r>
    <x v="24"/>
    <x v="0"/>
    <s v="PayNow to Wifey"/>
    <x v="4"/>
    <x v="5"/>
    <n v="-10"/>
    <x v="0"/>
    <n v="9811.6300000000028"/>
  </r>
  <r>
    <x v="25"/>
    <x v="0"/>
    <s v="Govt GST"/>
    <x v="5"/>
    <x v="30"/>
    <n v="300"/>
    <x v="1"/>
    <n v="10111.630000000003"/>
  </r>
  <r>
    <x v="25"/>
    <x v="0"/>
    <s v="Govt GST"/>
    <x v="5"/>
    <x v="30"/>
    <n v="400"/>
    <x v="1"/>
    <n v="10511.630000000003"/>
  </r>
  <r>
    <x v="25"/>
    <x v="0"/>
    <s v="Bus/Mrt"/>
    <x v="2"/>
    <x v="3"/>
    <n v="-9.26"/>
    <x v="0"/>
    <n v="10502.370000000003"/>
  </r>
  <r>
    <x v="25"/>
    <x v="0"/>
    <s v="Paynow from Wifey"/>
    <x v="4"/>
    <x v="5"/>
    <n v="38"/>
    <x v="1"/>
    <n v="10540.370000000003"/>
  </r>
  <r>
    <x v="25"/>
    <x v="0"/>
    <s v="Ocbc 2nd Acc"/>
    <x v="8"/>
    <x v="24"/>
    <n v="-500"/>
    <x v="0"/>
    <n v="10040.370000000003"/>
  </r>
  <r>
    <x v="26"/>
    <x v="0"/>
    <s v="Bus/Mrt"/>
    <x v="2"/>
    <x v="3"/>
    <n v="-1.25"/>
    <x v="0"/>
    <n v="10039.120000000003"/>
  </r>
  <r>
    <x v="27"/>
    <x v="0"/>
    <s v="Gojek"/>
    <x v="2"/>
    <x v="11"/>
    <n v="-37.700000000000003"/>
    <x v="0"/>
    <n v="10001.420000000002"/>
  </r>
  <r>
    <x v="27"/>
    <x v="0"/>
    <s v="Maybank Acc"/>
    <x v="3"/>
    <x v="31"/>
    <n v="400"/>
    <x v="1"/>
    <n v="10401.420000000002"/>
  </r>
  <r>
    <x v="27"/>
    <x v="0"/>
    <s v="Burdah"/>
    <x v="5"/>
    <x v="32"/>
    <n v="50"/>
    <x v="1"/>
    <n v="10451.420000000002"/>
  </r>
  <r>
    <x v="27"/>
    <x v="0"/>
    <s v="Cash Withdrawal"/>
    <x v="10"/>
    <x v="33"/>
    <n v="-500"/>
    <x v="0"/>
    <n v="9951.4200000000019"/>
  </r>
  <r>
    <x v="27"/>
    <x v="0"/>
    <s v="Paynow to Oli"/>
    <x v="1"/>
    <x v="1"/>
    <n v="-9.8000000000000007"/>
    <x v="0"/>
    <n v="9941.6200000000026"/>
  </r>
  <r>
    <x v="27"/>
    <x v="0"/>
    <s v="Service Charge"/>
    <x v="11"/>
    <x v="34"/>
    <n v="-2"/>
    <x v="0"/>
    <n v="9939.6200000000026"/>
  </r>
  <r>
    <x v="28"/>
    <x v="0"/>
    <s v="Conversion Fee for Medium"/>
    <x v="0"/>
    <x v="0"/>
    <n v="-0.2"/>
    <x v="0"/>
    <n v="9939.4200000000019"/>
  </r>
  <r>
    <x v="28"/>
    <x v="0"/>
    <s v="Medium Subscription"/>
    <x v="0"/>
    <x v="0"/>
    <n v="-7.23"/>
    <x v="0"/>
    <n v="9932.1900000000023"/>
  </r>
  <r>
    <x v="28"/>
    <x v="0"/>
    <s v="Foodpanda"/>
    <x v="1"/>
    <x v="1"/>
    <n v="-253"/>
    <x v="0"/>
    <n v="9679.1900000000023"/>
  </r>
  <r>
    <x v="28"/>
    <x v="0"/>
    <s v="MyRepublic subscription"/>
    <x v="0"/>
    <x v="2"/>
    <n v="-17"/>
    <x v="0"/>
    <n v="9662.1900000000023"/>
  </r>
  <r>
    <x v="28"/>
    <x v="0"/>
    <s v="Bus/Mrt"/>
    <x v="2"/>
    <x v="3"/>
    <n v="-3.6237751892673327"/>
    <x v="0"/>
    <n v="9658.5662248107346"/>
  </r>
  <r>
    <x v="28"/>
    <x v="0"/>
    <s v="Loan"/>
    <x v="3"/>
    <x v="4"/>
    <n v="-265"/>
    <x v="0"/>
    <n v="9393.5662248107346"/>
  </r>
  <r>
    <x v="28"/>
    <x v="0"/>
    <s v="Loan"/>
    <x v="3"/>
    <x v="4"/>
    <n v="-191"/>
    <x v="0"/>
    <n v="9202.5662248107346"/>
  </r>
  <r>
    <x v="28"/>
    <x v="0"/>
    <s v="PayNow to Wifey"/>
    <x v="4"/>
    <x v="5"/>
    <n v="-288"/>
    <x v="0"/>
    <n v="8914.5662248107346"/>
  </r>
  <r>
    <x v="28"/>
    <x v="0"/>
    <s v="Polar Puffs"/>
    <x v="1"/>
    <x v="6"/>
    <n v="-431"/>
    <x v="0"/>
    <n v="8483.5662248107346"/>
  </r>
  <r>
    <x v="28"/>
    <x v="0"/>
    <s v="Boost"/>
    <x v="1"/>
    <x v="7"/>
    <n v="-183"/>
    <x v="0"/>
    <n v="8300.5662248107346"/>
  </r>
  <r>
    <x v="28"/>
    <x v="0"/>
    <s v="Ngaji Syahmi"/>
    <x v="5"/>
    <x v="8"/>
    <n v="50"/>
    <x v="1"/>
    <n v="8350.5662248107346"/>
  </r>
  <r>
    <x v="29"/>
    <x v="0"/>
    <s v="Bluesg"/>
    <x v="2"/>
    <x v="9"/>
    <n v="-34.680583055908478"/>
    <x v="0"/>
    <n v="8315.8856417548268"/>
  </r>
  <r>
    <x v="29"/>
    <x v="0"/>
    <s v="Bus/Mrt"/>
    <x v="2"/>
    <x v="3"/>
    <n v="-5.1682812282371531"/>
    <x v="0"/>
    <n v="8310.7173605265889"/>
  </r>
  <r>
    <x v="30"/>
    <x v="0"/>
    <s v="Bluesg"/>
    <x v="2"/>
    <x v="9"/>
    <n v="-8.0286535133452333"/>
    <x v="0"/>
    <n v="8302.6887070132434"/>
  </r>
  <r>
    <x v="30"/>
    <x v="0"/>
    <s v="Anytimefitness"/>
    <x v="0"/>
    <x v="10"/>
    <n v="-105"/>
    <x v="0"/>
    <n v="8197.6887070132434"/>
  </r>
  <r>
    <x v="30"/>
    <x v="0"/>
    <s v="Bus/Mrt"/>
    <x v="2"/>
    <x v="3"/>
    <n v="-6.1494001165813916"/>
    <x v="0"/>
    <n v="8191.5393068966623"/>
  </r>
  <r>
    <x v="30"/>
    <x v="0"/>
    <s v="PayNow to Wifey"/>
    <x v="4"/>
    <x v="5"/>
    <n v="-221"/>
    <x v="0"/>
    <n v="7970.5393068966623"/>
  </r>
  <r>
    <x v="30"/>
    <x v="0"/>
    <s v="Ryde"/>
    <x v="2"/>
    <x v="11"/>
    <n v="-15.018664226555382"/>
    <x v="0"/>
    <n v="7955.520642670107"/>
  </r>
  <r>
    <x v="31"/>
    <x v="0"/>
    <s v="Uniqlo"/>
    <x v="6"/>
    <x v="12"/>
    <n v="-17"/>
    <x v="0"/>
    <n v="7938.520642670107"/>
  </r>
  <r>
    <x v="31"/>
    <x v="0"/>
    <s v="Ryde"/>
    <x v="2"/>
    <x v="11"/>
    <n v="-31.896205374270352"/>
    <x v="0"/>
    <n v="7906.6244372958363"/>
  </r>
  <r>
    <x v="32"/>
    <x v="0"/>
    <s v="Shopee"/>
    <x v="6"/>
    <x v="13"/>
    <n v="-171"/>
    <x v="0"/>
    <n v="7735.6244372958363"/>
  </r>
  <r>
    <x v="32"/>
    <x v="0"/>
    <s v="Bus/Mrt"/>
    <x v="2"/>
    <x v="3"/>
    <n v="-5.7794125056783532"/>
    <x v="0"/>
    <n v="7729.8450247901583"/>
  </r>
  <r>
    <x v="32"/>
    <x v="0"/>
    <s v="Bus/Mrt"/>
    <x v="2"/>
    <x v="3"/>
    <n v="-4.7256206220650956"/>
    <x v="0"/>
    <n v="7725.1194041680928"/>
  </r>
  <r>
    <x v="32"/>
    <x v="0"/>
    <s v="SimplyIslam"/>
    <x v="5"/>
    <x v="14"/>
    <n v="210"/>
    <x v="1"/>
    <n v="7935.1194041680928"/>
  </r>
  <r>
    <x v="32"/>
    <x v="0"/>
    <s v="IRAS"/>
    <x v="0"/>
    <x v="15"/>
    <n v="-25.56"/>
    <x v="0"/>
    <n v="7909.5594041680924"/>
  </r>
  <r>
    <x v="33"/>
    <x v="0"/>
    <s v="Sanook"/>
    <x v="1"/>
    <x v="16"/>
    <n v="-210"/>
    <x v="0"/>
    <n v="7699.5594041680924"/>
  </r>
  <r>
    <x v="33"/>
    <x v="0"/>
    <s v="Shopee"/>
    <x v="6"/>
    <x v="13"/>
    <n v="-353"/>
    <x v="0"/>
    <n v="7346.5594041680924"/>
  </r>
  <r>
    <x v="33"/>
    <x v="0"/>
    <s v="Bus/Mrt"/>
    <x v="2"/>
    <x v="3"/>
    <n v="-9.6080980238247182"/>
    <x v="0"/>
    <n v="7336.9513061442676"/>
  </r>
  <r>
    <x v="34"/>
    <x v="0"/>
    <s v="Bus/Mrt"/>
    <x v="2"/>
    <x v="3"/>
    <n v="-2.8466351072296296"/>
    <x v="0"/>
    <n v="7334.1046710370383"/>
  </r>
  <r>
    <x v="34"/>
    <x v="0"/>
    <s v="Disney Plus"/>
    <x v="0"/>
    <x v="17"/>
    <n v="-11.98"/>
    <x v="0"/>
    <n v="7322.1246710370388"/>
  </r>
  <r>
    <x v="35"/>
    <x v="0"/>
    <s v="Tribecar"/>
    <x v="2"/>
    <x v="9"/>
    <n v="-41.765473858982489"/>
    <x v="0"/>
    <n v="7280.3591971780561"/>
  </r>
  <r>
    <x v="35"/>
    <x v="0"/>
    <s v="PayNow to Wifey"/>
    <x v="4"/>
    <x v="5"/>
    <n v="-224"/>
    <x v="0"/>
    <n v="7056.3591971780561"/>
  </r>
  <r>
    <x v="36"/>
    <x v="0"/>
    <s v="Bluesg"/>
    <x v="2"/>
    <x v="9"/>
    <n v="-9.3917474617760988"/>
    <x v="0"/>
    <n v="7046.9674497162796"/>
  </r>
  <r>
    <x v="36"/>
    <x v="0"/>
    <s v="Bus/Mrt"/>
    <x v="2"/>
    <x v="3"/>
    <n v="-8.6622932455723767"/>
    <x v="0"/>
    <n v="7038.3051564707075"/>
  </r>
  <r>
    <x v="36"/>
    <x v="0"/>
    <s v="Esso"/>
    <x v="2"/>
    <x v="9"/>
    <n v="-44.408283385864785"/>
    <x v="0"/>
    <n v="6993.8968730848428"/>
  </r>
  <r>
    <x v="37"/>
    <x v="0"/>
    <s v="Conversion Fee"/>
    <x v="4"/>
    <x v="5"/>
    <n v="-315"/>
    <x v="0"/>
    <n v="6678.8968730848428"/>
  </r>
  <r>
    <x v="37"/>
    <x v="0"/>
    <s v="Bus/Mrt"/>
    <x v="2"/>
    <x v="3"/>
    <n v="-4.3458788339323826"/>
    <x v="0"/>
    <n v="6674.5509942509107"/>
  </r>
  <r>
    <x v="37"/>
    <x v="0"/>
    <s v="Ryde"/>
    <x v="2"/>
    <x v="11"/>
    <n v="-9.4340060239944226"/>
    <x v="0"/>
    <n v="6665.116988226916"/>
  </r>
  <r>
    <x v="38"/>
    <x v="0"/>
    <s v="Netflix"/>
    <x v="0"/>
    <x v="17"/>
    <n v="-17.48"/>
    <x v="0"/>
    <n v="6647.6369882269164"/>
  </r>
  <r>
    <x v="39"/>
    <x v="0"/>
    <s v="Guardian"/>
    <x v="6"/>
    <x v="18"/>
    <n v="-389"/>
    <x v="0"/>
    <n v="6258.6369882269164"/>
  </r>
  <r>
    <x v="39"/>
    <x v="0"/>
    <s v="Bus/Mrt"/>
    <x v="2"/>
    <x v="3"/>
    <n v="-1.0126216776914505"/>
    <x v="0"/>
    <n v="6257.6243665492248"/>
  </r>
  <r>
    <x v="39"/>
    <x v="0"/>
    <s v="Bus/Mrt"/>
    <x v="2"/>
    <x v="3"/>
    <n v="-9.6638515382582"/>
    <x v="0"/>
    <n v="6247.9605150109664"/>
  </r>
  <r>
    <x v="39"/>
    <x v="0"/>
    <s v="GetGo"/>
    <x v="2"/>
    <x v="9"/>
    <n v="-10.021241743736844"/>
    <x v="0"/>
    <n v="6237.9392732672295"/>
  </r>
  <r>
    <x v="39"/>
    <x v="0"/>
    <s v="GetGo"/>
    <x v="2"/>
    <x v="9"/>
    <n v="-3.3355567364696381"/>
    <x v="0"/>
    <n v="6234.6037165307598"/>
  </r>
  <r>
    <x v="39"/>
    <x v="0"/>
    <s v="NTUC"/>
    <x v="6"/>
    <x v="19"/>
    <n v="-282"/>
    <x v="0"/>
    <n v="5952.6037165307598"/>
  </r>
  <r>
    <x v="40"/>
    <x v="0"/>
    <s v="Bus/Mrt"/>
    <x v="2"/>
    <x v="3"/>
    <n v="-2.9645768807570558"/>
    <x v="0"/>
    <n v="5949.639139650003"/>
  </r>
  <r>
    <x v="41"/>
    <x v="0"/>
    <s v="Loan"/>
    <x v="3"/>
    <x v="4"/>
    <n v="-58"/>
    <x v="0"/>
    <n v="5891.639139650003"/>
  </r>
  <r>
    <x v="41"/>
    <x v="0"/>
    <s v="Loan"/>
    <x v="3"/>
    <x v="4"/>
    <n v="-1"/>
    <x v="0"/>
    <n v="5890.639139650003"/>
  </r>
  <r>
    <x v="41"/>
    <x v="0"/>
    <s v="PayNow to Wifey"/>
    <x v="4"/>
    <x v="5"/>
    <n v="-170"/>
    <x v="0"/>
    <n v="5720.639139650003"/>
  </r>
  <r>
    <x v="42"/>
    <x v="0"/>
    <s v="Loan"/>
    <x v="3"/>
    <x v="4"/>
    <n v="-145"/>
    <x v="0"/>
    <n v="5575.639139650003"/>
  </r>
  <r>
    <x v="42"/>
    <x v="0"/>
    <s v="Bus/Mrt"/>
    <x v="2"/>
    <x v="3"/>
    <n v="-7.3227091710052523"/>
    <x v="0"/>
    <n v="5568.316430478998"/>
  </r>
  <r>
    <x v="42"/>
    <x v="0"/>
    <s v="Loan"/>
    <x v="3"/>
    <x v="4"/>
    <n v="-280"/>
    <x v="0"/>
    <n v="5288.316430478998"/>
  </r>
  <r>
    <x v="43"/>
    <x v="0"/>
    <s v="Kallistia"/>
    <x v="6"/>
    <x v="18"/>
    <n v="-74"/>
    <x v="0"/>
    <n v="5214.316430478998"/>
  </r>
  <r>
    <x v="44"/>
    <x v="0"/>
    <s v="Airbnb"/>
    <x v="7"/>
    <x v="20"/>
    <n v="-207"/>
    <x v="0"/>
    <n v="5007.316430478998"/>
  </r>
  <r>
    <x v="44"/>
    <x v="0"/>
    <s v="Scoot"/>
    <x v="7"/>
    <x v="21"/>
    <n v="-155"/>
    <x v="0"/>
    <n v="4852.316430478998"/>
  </r>
  <r>
    <x v="44"/>
    <x v="0"/>
    <s v="Airbnb"/>
    <x v="7"/>
    <x v="20"/>
    <n v="-303"/>
    <x v="0"/>
    <n v="4549.316430478998"/>
  </r>
  <r>
    <x v="44"/>
    <x v="0"/>
    <s v="Scoot"/>
    <x v="7"/>
    <x v="21"/>
    <n v="-144"/>
    <x v="0"/>
    <n v="4405.316430478998"/>
  </r>
  <r>
    <x v="44"/>
    <x v="0"/>
    <s v="Ryde"/>
    <x v="2"/>
    <x v="11"/>
    <n v="-25.873104384975186"/>
    <x v="0"/>
    <n v="4379.4433260940232"/>
  </r>
  <r>
    <x v="44"/>
    <x v="0"/>
    <s v="Manis Mart"/>
    <x v="6"/>
    <x v="19"/>
    <n v="-158"/>
    <x v="0"/>
    <n v="4221.4433260940232"/>
  </r>
  <r>
    <x v="45"/>
    <x v="0"/>
    <s v="Bus/Mrt"/>
    <x v="2"/>
    <x v="3"/>
    <n v="-9.433052892356601"/>
    <x v="0"/>
    <n v="4212.0102732016667"/>
  </r>
  <r>
    <x v="45"/>
    <x v="0"/>
    <s v="Bus/Mrt"/>
    <x v="2"/>
    <x v="3"/>
    <n v="-8.839777253530313"/>
    <x v="0"/>
    <n v="4203.1704959481367"/>
  </r>
  <r>
    <x v="46"/>
    <x v="0"/>
    <s v="Tribecar"/>
    <x v="2"/>
    <x v="9"/>
    <n v="-10.459429420628823"/>
    <x v="0"/>
    <n v="4192.7110665275077"/>
  </r>
  <r>
    <x v="47"/>
    <x v="0"/>
    <s v="Salary"/>
    <x v="5"/>
    <x v="22"/>
    <n v="11980"/>
    <x v="1"/>
    <n v="16172.711066527507"/>
  </r>
  <r>
    <x v="47"/>
    <x v="0"/>
    <s v="Paynow Wifey"/>
    <x v="0"/>
    <x v="23"/>
    <n v="-550"/>
    <x v="0"/>
    <n v="15622.711066527507"/>
  </r>
  <r>
    <x v="47"/>
    <x v="0"/>
    <s v="Loan Repayment"/>
    <x v="3"/>
    <x v="4"/>
    <n v="-359"/>
    <x v="0"/>
    <n v="15263.711066527507"/>
  </r>
  <r>
    <x v="47"/>
    <x v="0"/>
    <s v="Ocbc 2nd Acc"/>
    <x v="8"/>
    <x v="24"/>
    <n v="-290"/>
    <x v="0"/>
    <n v="14973.711066527507"/>
  </r>
  <r>
    <x v="48"/>
    <x v="0"/>
    <s v="Rebate"/>
    <x v="5"/>
    <x v="25"/>
    <n v="3.62"/>
    <x v="1"/>
    <n v="14977.331066527508"/>
  </r>
  <r>
    <x v="48"/>
    <x v="0"/>
    <s v="Daiso"/>
    <x v="6"/>
    <x v="26"/>
    <n v="-27"/>
    <x v="0"/>
    <n v="14950.331066527508"/>
  </r>
  <r>
    <x v="49"/>
    <x v="0"/>
    <s v="Bluesg"/>
    <x v="2"/>
    <x v="9"/>
    <n v="-31.922340125184849"/>
    <x v="0"/>
    <n v="14918.408726402322"/>
  </r>
  <r>
    <x v="49"/>
    <x v="0"/>
    <s v="Sanook"/>
    <x v="1"/>
    <x v="16"/>
    <n v="-81"/>
    <x v="0"/>
    <n v="14837.408726402322"/>
  </r>
  <r>
    <x v="49"/>
    <x v="0"/>
    <s v="Bus/Mrt"/>
    <x v="2"/>
    <x v="3"/>
    <n v="-1.6698041689128895"/>
    <x v="0"/>
    <n v="14835.73892223341"/>
  </r>
  <r>
    <x v="49"/>
    <x v="0"/>
    <s v="Boost"/>
    <x v="1"/>
    <x v="7"/>
    <n v="-15"/>
    <x v="0"/>
    <n v="14820.73892223341"/>
  </r>
  <r>
    <x v="49"/>
    <x v="0"/>
    <s v="Ryde"/>
    <x v="2"/>
    <x v="11"/>
    <n v="-42.855595236324625"/>
    <x v="0"/>
    <n v="14777.883326997086"/>
  </r>
  <r>
    <x v="49"/>
    <x v="0"/>
    <s v="Stuff'd"/>
    <x v="1"/>
    <x v="1"/>
    <n v="-135"/>
    <x v="0"/>
    <n v="14642.883326997086"/>
  </r>
  <r>
    <x v="49"/>
    <x v="0"/>
    <s v="PayNow to Wifey"/>
    <x v="4"/>
    <x v="5"/>
    <n v="-70"/>
    <x v="0"/>
    <n v="14572.883326997086"/>
  </r>
  <r>
    <x v="49"/>
    <x v="0"/>
    <s v="Koi"/>
    <x v="1"/>
    <x v="27"/>
    <n v="-78"/>
    <x v="0"/>
    <n v="14494.883326997086"/>
  </r>
  <r>
    <x v="50"/>
    <x v="0"/>
    <s v="CashCard"/>
    <x v="2"/>
    <x v="9"/>
    <n v="-12.90922824337231"/>
    <x v="0"/>
    <n v="14481.974098753713"/>
  </r>
  <r>
    <x v="51"/>
    <x v="0"/>
    <s v="Bus/Mrt"/>
    <x v="2"/>
    <x v="3"/>
    <n v="-5.2510609236851922"/>
    <x v="0"/>
    <n v="14476.723037830028"/>
  </r>
  <r>
    <x v="51"/>
    <x v="0"/>
    <s v="Ryde"/>
    <x v="2"/>
    <x v="11"/>
    <n v="-47.142299639515372"/>
    <x v="0"/>
    <n v="14429.580738190512"/>
  </r>
  <r>
    <x v="51"/>
    <x v="0"/>
    <s v="Aisyah Restaurant"/>
    <x v="1"/>
    <x v="28"/>
    <n v="-179"/>
    <x v="0"/>
    <n v="14250.580738190512"/>
  </r>
  <r>
    <x v="52"/>
    <x v="0"/>
    <s v="Bus/Mrt"/>
    <x v="2"/>
    <x v="3"/>
    <n v="-7.0051833891806297"/>
    <x v="0"/>
    <n v="14243.575554801331"/>
  </r>
  <r>
    <x v="52"/>
    <x v="0"/>
    <s v="Bus/Mrt"/>
    <x v="2"/>
    <x v="3"/>
    <n v="-3.1332779326395341"/>
    <x v="0"/>
    <n v="14240.442276868691"/>
  </r>
  <r>
    <x v="52"/>
    <x v="0"/>
    <s v="Tribecar"/>
    <x v="2"/>
    <x v="9"/>
    <n v="-25.870319890577502"/>
    <x v="0"/>
    <n v="14214.571956978114"/>
  </r>
  <r>
    <x v="52"/>
    <x v="0"/>
    <s v="PayNow to Wifey"/>
    <x v="4"/>
    <x v="5"/>
    <n v="-325"/>
    <x v="0"/>
    <n v="13889.571956978114"/>
  </r>
  <r>
    <x v="53"/>
    <x v="0"/>
    <s v="Muhammadiyyah"/>
    <x v="5"/>
    <x v="35"/>
    <n v="160"/>
    <x v="1"/>
    <n v="14049.571956978114"/>
  </r>
  <r>
    <x v="53"/>
    <x v="0"/>
    <s v="Ngaji Danial"/>
    <x v="5"/>
    <x v="8"/>
    <n v="50"/>
    <x v="1"/>
    <n v="14099.571956978114"/>
  </r>
  <r>
    <x v="53"/>
    <x v="0"/>
    <s v="Bus/Mrt"/>
    <x v="2"/>
    <x v="3"/>
    <n v="-4.7540260927820785"/>
    <x v="0"/>
    <n v="14094.817930885332"/>
  </r>
  <r>
    <x v="53"/>
    <x v="0"/>
    <s v="Paynow from Wifey"/>
    <x v="4"/>
    <x v="5"/>
    <n v="-89"/>
    <x v="0"/>
    <n v="14005.817930885332"/>
  </r>
  <r>
    <x v="53"/>
    <x v="0"/>
    <s v="Ocbc 2nd Acc"/>
    <x v="8"/>
    <x v="24"/>
    <n v="-409"/>
    <x v="0"/>
    <n v="13596.817930885332"/>
  </r>
  <r>
    <x v="54"/>
    <x v="0"/>
    <s v="Bus/Mrt"/>
    <x v="2"/>
    <x v="3"/>
    <n v="-4.8817884225980919"/>
    <x v="0"/>
    <n v="13591.936142462735"/>
  </r>
  <r>
    <x v="55"/>
    <x v="0"/>
    <s v="Gojek"/>
    <x v="2"/>
    <x v="11"/>
    <n v="-27.456207815683811"/>
    <x v="0"/>
    <n v="13564.479934647052"/>
  </r>
  <r>
    <x v="55"/>
    <x v="0"/>
    <s v="Maybank Acc"/>
    <x v="3"/>
    <x v="31"/>
    <n v="-20"/>
    <x v="0"/>
    <n v="13544.479934647052"/>
  </r>
  <r>
    <x v="55"/>
    <x v="0"/>
    <s v="Cash Withdrawal"/>
    <x v="10"/>
    <x v="33"/>
    <n v="-79"/>
    <x v="0"/>
    <n v="13465.479934647052"/>
  </r>
  <r>
    <x v="55"/>
    <x v="0"/>
    <s v="Paynow to Oli"/>
    <x v="1"/>
    <x v="1"/>
    <n v="-177"/>
    <x v="0"/>
    <n v="13288.479934647052"/>
  </r>
  <r>
    <x v="55"/>
    <x v="0"/>
    <s v="Service Charge"/>
    <x v="11"/>
    <x v="34"/>
    <n v="-1.25"/>
    <x v="0"/>
    <n v="13287.229934647052"/>
  </r>
  <r>
    <x v="56"/>
    <x v="0"/>
    <s v="Conversion Fee for Medium"/>
    <x v="0"/>
    <x v="0"/>
    <n v="-0.2"/>
    <x v="0"/>
    <n v="13287.029934647051"/>
  </r>
  <r>
    <x v="56"/>
    <x v="0"/>
    <s v="Medium Subscription"/>
    <x v="0"/>
    <x v="0"/>
    <n v="-7.23"/>
    <x v="0"/>
    <n v="13279.799934647051"/>
  </r>
  <r>
    <x v="56"/>
    <x v="0"/>
    <s v="Foodpanda"/>
    <x v="1"/>
    <x v="1"/>
    <n v="-449"/>
    <x v="0"/>
    <n v="12830.799934647051"/>
  </r>
  <r>
    <x v="56"/>
    <x v="0"/>
    <s v="MyRepublic subscription"/>
    <x v="0"/>
    <x v="2"/>
    <n v="-17"/>
    <x v="0"/>
    <n v="12813.799934647051"/>
  </r>
  <r>
    <x v="56"/>
    <x v="0"/>
    <s v="Bus/Mrt"/>
    <x v="2"/>
    <x v="3"/>
    <n v="-2.859207529165384"/>
    <x v="0"/>
    <n v="12810.940727117886"/>
  </r>
  <r>
    <x v="56"/>
    <x v="0"/>
    <s v="Loan"/>
    <x v="3"/>
    <x v="4"/>
    <n v="-23"/>
    <x v="0"/>
    <n v="12787.940727117886"/>
  </r>
  <r>
    <x v="56"/>
    <x v="0"/>
    <s v="Loan"/>
    <x v="3"/>
    <x v="4"/>
    <n v="-90"/>
    <x v="0"/>
    <n v="12697.940727117886"/>
  </r>
  <r>
    <x v="56"/>
    <x v="0"/>
    <s v="PayNow to Wifey"/>
    <x v="4"/>
    <x v="5"/>
    <n v="-406"/>
    <x v="0"/>
    <n v="12291.940727117886"/>
  </r>
  <r>
    <x v="56"/>
    <x v="0"/>
    <s v="Polar Puffs"/>
    <x v="1"/>
    <x v="6"/>
    <n v="-221"/>
    <x v="0"/>
    <n v="12070.940727117886"/>
  </r>
  <r>
    <x v="56"/>
    <x v="0"/>
    <s v="Boost"/>
    <x v="1"/>
    <x v="7"/>
    <n v="-237"/>
    <x v="0"/>
    <n v="11833.940727117886"/>
  </r>
  <r>
    <x v="56"/>
    <x v="0"/>
    <s v="Ngaji Syahmi"/>
    <x v="5"/>
    <x v="8"/>
    <n v="50"/>
    <x v="1"/>
    <n v="11883.940727117886"/>
  </r>
  <r>
    <x v="57"/>
    <x v="0"/>
    <s v="Bluesg"/>
    <x v="2"/>
    <x v="9"/>
    <n v="-21.400249691999072"/>
    <x v="0"/>
    <n v="11862.540477425888"/>
  </r>
  <r>
    <x v="57"/>
    <x v="0"/>
    <s v="Bus/Mrt"/>
    <x v="2"/>
    <x v="3"/>
    <n v="-6.9301810469935621"/>
    <x v="0"/>
    <n v="11855.610296378894"/>
  </r>
  <r>
    <x v="58"/>
    <x v="0"/>
    <s v="Bluesg"/>
    <x v="2"/>
    <x v="9"/>
    <n v="-32.099568992399753"/>
    <x v="0"/>
    <n v="11823.510727386494"/>
  </r>
  <r>
    <x v="58"/>
    <x v="0"/>
    <s v="Anytimefitness"/>
    <x v="0"/>
    <x v="10"/>
    <n v="-105"/>
    <x v="0"/>
    <n v="11718.510727386494"/>
  </r>
  <r>
    <x v="58"/>
    <x v="0"/>
    <s v="Bus/Mrt"/>
    <x v="2"/>
    <x v="3"/>
    <n v="-6.1746659621358901"/>
    <x v="0"/>
    <n v="11712.336061424357"/>
  </r>
  <r>
    <x v="58"/>
    <x v="0"/>
    <s v="PayNow to Wifey"/>
    <x v="4"/>
    <x v="5"/>
    <n v="-344"/>
    <x v="0"/>
    <n v="11368.336061424357"/>
  </r>
  <r>
    <x v="58"/>
    <x v="0"/>
    <s v="Ryde"/>
    <x v="2"/>
    <x v="11"/>
    <n v="-15.414352898734487"/>
    <x v="0"/>
    <n v="11352.921708525622"/>
  </r>
  <r>
    <x v="59"/>
    <x v="0"/>
    <s v="Uniqlo"/>
    <x v="6"/>
    <x v="12"/>
    <n v="-332"/>
    <x v="0"/>
    <n v="11020.921708525622"/>
  </r>
  <r>
    <x v="59"/>
    <x v="0"/>
    <s v="Ryde"/>
    <x v="2"/>
    <x v="11"/>
    <n v="-22.745650179624157"/>
    <x v="0"/>
    <n v="10998.176058345998"/>
  </r>
  <r>
    <x v="60"/>
    <x v="0"/>
    <s v="Shopee"/>
    <x v="6"/>
    <x v="13"/>
    <n v="-168"/>
    <x v="0"/>
    <n v="10830.176058345998"/>
  </r>
  <r>
    <x v="60"/>
    <x v="0"/>
    <s v="Bus/Mrt"/>
    <x v="2"/>
    <x v="3"/>
    <n v="-9.7309607589949056"/>
    <x v="0"/>
    <n v="10820.445097587004"/>
  </r>
  <r>
    <x v="60"/>
    <x v="0"/>
    <s v="Bus/Mrt"/>
    <x v="2"/>
    <x v="3"/>
    <n v="-5.0389786908984755"/>
    <x v="0"/>
    <n v="10815.406118896106"/>
  </r>
  <r>
    <x v="60"/>
    <x v="0"/>
    <s v="SimplyIslam"/>
    <x v="5"/>
    <x v="14"/>
    <n v="210"/>
    <x v="1"/>
    <n v="11025.406118896106"/>
  </r>
  <r>
    <x v="60"/>
    <x v="0"/>
    <s v="IRAS"/>
    <x v="0"/>
    <x v="15"/>
    <n v="-25.56"/>
    <x v="0"/>
    <n v="10999.846118896106"/>
  </r>
  <r>
    <x v="61"/>
    <x v="0"/>
    <s v="Sanook"/>
    <x v="1"/>
    <x v="16"/>
    <n v="-315"/>
    <x v="0"/>
    <n v="10684.846118896106"/>
  </r>
  <r>
    <x v="61"/>
    <x v="0"/>
    <s v="Shopee"/>
    <x v="6"/>
    <x v="13"/>
    <n v="-170"/>
    <x v="0"/>
    <n v="10514.846118896106"/>
  </r>
  <r>
    <x v="61"/>
    <x v="0"/>
    <s v="Bus/Mrt"/>
    <x v="2"/>
    <x v="3"/>
    <n v="-8.6774697869059167"/>
    <x v="0"/>
    <n v="10506.1686491092"/>
  </r>
  <r>
    <x v="62"/>
    <x v="0"/>
    <s v="Bus/Mrt"/>
    <x v="2"/>
    <x v="3"/>
    <n v="-1.4176538776884566"/>
    <x v="0"/>
    <n v="10504.750995231512"/>
  </r>
  <r>
    <x v="62"/>
    <x v="0"/>
    <s v="Disney Plus"/>
    <x v="0"/>
    <x v="17"/>
    <n v="-11.98"/>
    <x v="0"/>
    <n v="10492.770995231513"/>
  </r>
  <r>
    <x v="63"/>
    <x v="0"/>
    <s v="Tribecar"/>
    <x v="2"/>
    <x v="9"/>
    <n v="-16.197559729251406"/>
    <x v="0"/>
    <n v="10476.573435502261"/>
  </r>
  <r>
    <x v="63"/>
    <x v="0"/>
    <s v="PayNow to Wifey"/>
    <x v="4"/>
    <x v="5"/>
    <n v="-187"/>
    <x v="0"/>
    <n v="10289.573435502261"/>
  </r>
  <r>
    <x v="64"/>
    <x v="0"/>
    <s v="Bluesg"/>
    <x v="2"/>
    <x v="9"/>
    <n v="-21.957767754403296"/>
    <x v="0"/>
    <n v="10267.615667747858"/>
  </r>
  <r>
    <x v="64"/>
    <x v="0"/>
    <s v="Bus/Mrt"/>
    <x v="2"/>
    <x v="3"/>
    <n v="-1.5526021529443998"/>
    <x v="0"/>
    <n v="10266.063065594913"/>
  </r>
  <r>
    <x v="64"/>
    <x v="0"/>
    <s v="Esso"/>
    <x v="2"/>
    <x v="9"/>
    <n v="-16.513914682040348"/>
    <x v="0"/>
    <n v="10249.549150912873"/>
  </r>
  <r>
    <x v="65"/>
    <x v="0"/>
    <s v="Conversion Fee"/>
    <x v="4"/>
    <x v="5"/>
    <n v="-439"/>
    <x v="0"/>
    <n v="9810.5491509128733"/>
  </r>
  <r>
    <x v="65"/>
    <x v="0"/>
    <s v="Bus/Mrt"/>
    <x v="2"/>
    <x v="3"/>
    <n v="-2.5562637581069563"/>
    <x v="0"/>
    <n v="9807.9928871547672"/>
  </r>
  <r>
    <x v="65"/>
    <x v="0"/>
    <s v="Ryde"/>
    <x v="2"/>
    <x v="11"/>
    <n v="-28.52260439185892"/>
    <x v="0"/>
    <n v="9779.470282762908"/>
  </r>
  <r>
    <x v="66"/>
    <x v="0"/>
    <s v="Netflix"/>
    <x v="0"/>
    <x v="17"/>
    <n v="-17.48"/>
    <x v="0"/>
    <n v="9761.9902827629085"/>
  </r>
  <r>
    <x v="67"/>
    <x v="0"/>
    <s v="Guardian"/>
    <x v="6"/>
    <x v="18"/>
    <n v="-89"/>
    <x v="0"/>
    <n v="9672.9902827629085"/>
  </r>
  <r>
    <x v="67"/>
    <x v="0"/>
    <s v="Bus/Mrt"/>
    <x v="2"/>
    <x v="3"/>
    <n v="-8.3460691186984342"/>
    <x v="0"/>
    <n v="9664.6442136442092"/>
  </r>
  <r>
    <x v="67"/>
    <x v="0"/>
    <s v="Bus/Mrt"/>
    <x v="2"/>
    <x v="3"/>
    <n v="-7.5243033473968497"/>
    <x v="0"/>
    <n v="9657.119910296813"/>
  </r>
  <r>
    <x v="67"/>
    <x v="0"/>
    <s v="GetGo"/>
    <x v="2"/>
    <x v="9"/>
    <n v="-36.61730002632757"/>
    <x v="0"/>
    <n v="9620.5026102704851"/>
  </r>
  <r>
    <x v="67"/>
    <x v="0"/>
    <s v="GetGo"/>
    <x v="2"/>
    <x v="9"/>
    <n v="-45.018501085192192"/>
    <x v="0"/>
    <n v="9575.4841091852923"/>
  </r>
  <r>
    <x v="67"/>
    <x v="0"/>
    <s v="NTUC"/>
    <x v="6"/>
    <x v="19"/>
    <n v="-100"/>
    <x v="0"/>
    <n v="9475.4841091852923"/>
  </r>
  <r>
    <x v="68"/>
    <x v="0"/>
    <s v="Bus/Mrt"/>
    <x v="2"/>
    <x v="3"/>
    <n v="-9.6733694091545406"/>
    <x v="0"/>
    <n v="9465.8107397761378"/>
  </r>
  <r>
    <x v="69"/>
    <x v="0"/>
    <s v="Loan"/>
    <x v="3"/>
    <x v="4"/>
    <n v="-282"/>
    <x v="0"/>
    <n v="9183.8107397761378"/>
  </r>
  <r>
    <x v="69"/>
    <x v="0"/>
    <s v="Loan"/>
    <x v="3"/>
    <x v="4"/>
    <n v="-80"/>
    <x v="0"/>
    <n v="9103.8107397761378"/>
  </r>
  <r>
    <x v="69"/>
    <x v="0"/>
    <s v="PayNow to Wifey"/>
    <x v="4"/>
    <x v="5"/>
    <n v="-416"/>
    <x v="0"/>
    <n v="8687.8107397761378"/>
  </r>
  <r>
    <x v="70"/>
    <x v="0"/>
    <s v="Loan"/>
    <x v="3"/>
    <x v="4"/>
    <n v="-305"/>
    <x v="0"/>
    <n v="8382.8107397761378"/>
  </r>
  <r>
    <x v="70"/>
    <x v="0"/>
    <s v="Bus/Mrt"/>
    <x v="2"/>
    <x v="3"/>
    <n v="-3.2876341948024432"/>
    <x v="0"/>
    <n v="8379.5231055813347"/>
  </r>
  <r>
    <x v="70"/>
    <x v="0"/>
    <s v="Loan"/>
    <x v="3"/>
    <x v="4"/>
    <n v="-61"/>
    <x v="0"/>
    <n v="8318.5231055813347"/>
  </r>
  <r>
    <x v="71"/>
    <x v="0"/>
    <s v="Kallistia"/>
    <x v="6"/>
    <x v="18"/>
    <n v="-338"/>
    <x v="0"/>
    <n v="7980.5231055813347"/>
  </r>
  <r>
    <x v="72"/>
    <x v="0"/>
    <s v="Airbnb"/>
    <x v="7"/>
    <x v="20"/>
    <n v="-74"/>
    <x v="0"/>
    <n v="7906.5231055813347"/>
  </r>
  <r>
    <x v="72"/>
    <x v="0"/>
    <s v="Scoot"/>
    <x v="7"/>
    <x v="21"/>
    <n v="-246"/>
    <x v="0"/>
    <n v="7660.5231055813347"/>
  </r>
  <r>
    <x v="72"/>
    <x v="0"/>
    <s v="Ryde"/>
    <x v="2"/>
    <x v="11"/>
    <n v="-46.590756165948278"/>
    <x v="0"/>
    <n v="7613.9323494153869"/>
  </r>
  <r>
    <x v="72"/>
    <x v="0"/>
    <s v="Manis Mart"/>
    <x v="6"/>
    <x v="19"/>
    <n v="-176"/>
    <x v="0"/>
    <n v="7437.9323494153869"/>
  </r>
  <r>
    <x v="73"/>
    <x v="0"/>
    <s v="Bus/Mrt"/>
    <x v="2"/>
    <x v="3"/>
    <n v="-7.4125666166298139"/>
    <x v="0"/>
    <n v="7430.5197827987568"/>
  </r>
  <r>
    <x v="73"/>
    <x v="0"/>
    <s v="Bus/Mrt"/>
    <x v="2"/>
    <x v="3"/>
    <n v="-1.1674750409450745"/>
    <x v="0"/>
    <n v="7429.352307757812"/>
  </r>
  <r>
    <x v="74"/>
    <x v="0"/>
    <s v="Tribecar"/>
    <x v="2"/>
    <x v="9"/>
    <n v="-37.155669972463592"/>
    <x v="0"/>
    <n v="7392.1966377853487"/>
  </r>
  <r>
    <x v="75"/>
    <x v="0"/>
    <s v="Salary"/>
    <x v="5"/>
    <x v="22"/>
    <n v="11980"/>
    <x v="1"/>
    <n v="19372.19663778535"/>
  </r>
  <r>
    <x v="75"/>
    <x v="0"/>
    <s v="Paynow Wifey"/>
    <x v="0"/>
    <x v="23"/>
    <n v="-550"/>
    <x v="0"/>
    <n v="18822.19663778535"/>
  </r>
  <r>
    <x v="75"/>
    <x v="0"/>
    <s v="Loan Repayment"/>
    <x v="3"/>
    <x v="4"/>
    <n v="-379"/>
    <x v="0"/>
    <n v="18443.19663778535"/>
  </r>
  <r>
    <x v="75"/>
    <x v="0"/>
    <s v="Ocbc 2nd Acc"/>
    <x v="8"/>
    <x v="24"/>
    <n v="-247"/>
    <x v="0"/>
    <n v="18196.19663778535"/>
  </r>
  <r>
    <x v="76"/>
    <x v="0"/>
    <s v="Rebate"/>
    <x v="5"/>
    <x v="25"/>
    <n v="3.62"/>
    <x v="1"/>
    <n v="18199.816637785349"/>
  </r>
  <r>
    <x v="76"/>
    <x v="0"/>
    <s v="Daiso"/>
    <x v="6"/>
    <x v="26"/>
    <n v="-282"/>
    <x v="0"/>
    <n v="17917.816637785349"/>
  </r>
  <r>
    <x v="77"/>
    <x v="0"/>
    <s v="Bluesg"/>
    <x v="2"/>
    <x v="9"/>
    <n v="-13.096599756102087"/>
    <x v="0"/>
    <n v="17904.720038029245"/>
  </r>
  <r>
    <x v="77"/>
    <x v="0"/>
    <s v="Sanook"/>
    <x v="1"/>
    <x v="16"/>
    <n v="-216"/>
    <x v="0"/>
    <n v="17688.720038029245"/>
  </r>
  <r>
    <x v="77"/>
    <x v="0"/>
    <s v="Bus/Mrt"/>
    <x v="2"/>
    <x v="3"/>
    <n v="-5.7314852723328258"/>
    <x v="0"/>
    <n v="17682.988552756913"/>
  </r>
  <r>
    <x v="77"/>
    <x v="0"/>
    <s v="Boost"/>
    <x v="1"/>
    <x v="7"/>
    <n v="-245"/>
    <x v="0"/>
    <n v="17437.988552756913"/>
  </r>
  <r>
    <x v="77"/>
    <x v="0"/>
    <s v="Ryde"/>
    <x v="2"/>
    <x v="11"/>
    <n v="-18.342275412691457"/>
    <x v="0"/>
    <n v="17419.646277344222"/>
  </r>
  <r>
    <x v="77"/>
    <x v="0"/>
    <s v="Stuff'd"/>
    <x v="1"/>
    <x v="1"/>
    <n v="-436"/>
    <x v="0"/>
    <n v="16983.646277344222"/>
  </r>
  <r>
    <x v="77"/>
    <x v="0"/>
    <s v="PayNow to Wifey"/>
    <x v="4"/>
    <x v="5"/>
    <n v="-193"/>
    <x v="0"/>
    <n v="16790.646277344222"/>
  </r>
  <r>
    <x v="77"/>
    <x v="0"/>
    <s v="Koi"/>
    <x v="1"/>
    <x v="27"/>
    <n v="-93"/>
    <x v="0"/>
    <n v="16697.646277344222"/>
  </r>
  <r>
    <x v="78"/>
    <x v="0"/>
    <s v="CashCard"/>
    <x v="2"/>
    <x v="9"/>
    <n v="-17.345581227224702"/>
    <x v="0"/>
    <n v="16680.300696116996"/>
  </r>
  <r>
    <x v="79"/>
    <x v="0"/>
    <s v="Bus/Mrt"/>
    <x v="2"/>
    <x v="3"/>
    <n v="-4.4560128019489085"/>
    <x v="0"/>
    <n v="16675.844683315048"/>
  </r>
  <r>
    <x v="79"/>
    <x v="0"/>
    <s v="Ryde"/>
    <x v="2"/>
    <x v="11"/>
    <n v="-44.973965211598063"/>
    <x v="0"/>
    <n v="16630.870718103452"/>
  </r>
  <r>
    <x v="79"/>
    <x v="0"/>
    <s v="Aisyah Restaurant"/>
    <x v="1"/>
    <x v="28"/>
    <n v="-327"/>
    <x v="0"/>
    <n v="16303.870718103452"/>
  </r>
  <r>
    <x v="80"/>
    <x v="0"/>
    <s v="Bus/Mrt"/>
    <x v="2"/>
    <x v="3"/>
    <n v="-7.1385427826636532"/>
    <x v="0"/>
    <n v="16296.732175320787"/>
  </r>
  <r>
    <x v="80"/>
    <x v="0"/>
    <s v="Bus/Mrt"/>
    <x v="2"/>
    <x v="3"/>
    <n v="-1.9454738245305161"/>
    <x v="0"/>
    <n v="16294.786701496256"/>
  </r>
  <r>
    <x v="80"/>
    <x v="0"/>
    <s v="Tribecar"/>
    <x v="2"/>
    <x v="9"/>
    <n v="-40.187764382188391"/>
    <x v="0"/>
    <n v="16254.598937114068"/>
  </r>
  <r>
    <x v="80"/>
    <x v="0"/>
    <s v="PayNow to Wifey"/>
    <x v="4"/>
    <x v="5"/>
    <n v="-330"/>
    <x v="0"/>
    <n v="15924.598937114068"/>
  </r>
  <r>
    <x v="81"/>
    <x v="0"/>
    <s v="Muhammadiyyah"/>
    <x v="5"/>
    <x v="35"/>
    <n v="160"/>
    <x v="1"/>
    <n v="16084.598937114068"/>
  </r>
  <r>
    <x v="81"/>
    <x v="0"/>
    <s v="Ngaji Danial"/>
    <x v="5"/>
    <x v="8"/>
    <n v="50"/>
    <x v="1"/>
    <n v="16134.598937114068"/>
  </r>
  <r>
    <x v="81"/>
    <x v="0"/>
    <s v="Bus/Mrt"/>
    <x v="2"/>
    <x v="3"/>
    <n v="-4.4903602103288245"/>
    <x v="0"/>
    <n v="16130.108576903738"/>
  </r>
  <r>
    <x v="81"/>
    <x v="0"/>
    <s v="Paynow from Wifey"/>
    <x v="4"/>
    <x v="5"/>
    <n v="-39"/>
    <x v="0"/>
    <n v="16091.108576903738"/>
  </r>
  <r>
    <x v="81"/>
    <x v="0"/>
    <s v="Ocbc 2nd Acc"/>
    <x v="8"/>
    <x v="24"/>
    <n v="-414"/>
    <x v="0"/>
    <n v="15677.108576903738"/>
  </r>
  <r>
    <x v="82"/>
    <x v="0"/>
    <s v="Bus/Mrt"/>
    <x v="2"/>
    <x v="3"/>
    <n v="-2.4118116590951546"/>
    <x v="0"/>
    <n v="15674.696765244644"/>
  </r>
  <r>
    <x v="83"/>
    <x v="0"/>
    <s v="Gojek"/>
    <x v="2"/>
    <x v="11"/>
    <n v="-33.945633777161589"/>
    <x v="0"/>
    <n v="15640.751131467483"/>
  </r>
  <r>
    <x v="83"/>
    <x v="0"/>
    <s v="Maybank Acc"/>
    <x v="3"/>
    <x v="31"/>
    <n v="-489"/>
    <x v="0"/>
    <n v="15151.751131467483"/>
  </r>
  <r>
    <x v="83"/>
    <x v="0"/>
    <s v="Cash Withdrawal"/>
    <x v="10"/>
    <x v="33"/>
    <n v="-221"/>
    <x v="0"/>
    <n v="14930.751131467483"/>
  </r>
  <r>
    <x v="83"/>
    <x v="0"/>
    <s v="Paynow to Oli"/>
    <x v="1"/>
    <x v="1"/>
    <n v="-431"/>
    <x v="0"/>
    <n v="14499.751131467483"/>
  </r>
  <r>
    <x v="83"/>
    <x v="0"/>
    <s v="Service Charge"/>
    <x v="11"/>
    <x v="34"/>
    <n v="-1.25"/>
    <x v="0"/>
    <n v="14498.501131467483"/>
  </r>
  <r>
    <x v="83"/>
    <x v="0"/>
    <s v="Cash Withdrawal"/>
    <x v="10"/>
    <x v="33"/>
    <n v="-500"/>
    <x v="0"/>
    <n v="13998.501131467483"/>
  </r>
  <r>
    <x v="83"/>
    <x v="0"/>
    <s v="Paynow to Oli"/>
    <x v="1"/>
    <x v="1"/>
    <n v="-9.8000000000000007"/>
    <x v="0"/>
    <n v="13988.701131467484"/>
  </r>
  <r>
    <x v="83"/>
    <x v="0"/>
    <s v="Service Charge"/>
    <x v="11"/>
    <x v="34"/>
    <n v="-2"/>
    <x v="0"/>
    <n v="13986.701131467484"/>
  </r>
  <r>
    <x v="84"/>
    <x v="0"/>
    <s v="Conversion Fee for Medium"/>
    <x v="0"/>
    <x v="0"/>
    <n v="-0.2"/>
    <x v="0"/>
    <n v="13986.501131467483"/>
  </r>
  <r>
    <x v="84"/>
    <x v="0"/>
    <s v="Medium Subscription"/>
    <x v="0"/>
    <x v="0"/>
    <n v="-7.23"/>
    <x v="0"/>
    <n v="13979.271131467483"/>
  </r>
  <r>
    <x v="84"/>
    <x v="0"/>
    <s v="Foodpanda"/>
    <x v="1"/>
    <x v="1"/>
    <n v="-16"/>
    <x v="0"/>
    <n v="13963.271131467483"/>
  </r>
  <r>
    <x v="84"/>
    <x v="0"/>
    <s v="MyRepublic subscription"/>
    <x v="0"/>
    <x v="2"/>
    <n v="-17"/>
    <x v="0"/>
    <n v="13946.271131467483"/>
  </r>
  <r>
    <x v="84"/>
    <x v="0"/>
    <s v="Bus/Mrt"/>
    <x v="2"/>
    <x v="3"/>
    <n v="-2.7780982779479642"/>
    <x v="0"/>
    <n v="13943.493033189536"/>
  </r>
  <r>
    <x v="84"/>
    <x v="0"/>
    <s v="Loan"/>
    <x v="3"/>
    <x v="4"/>
    <n v="-407"/>
    <x v="0"/>
    <n v="13536.493033189536"/>
  </r>
  <r>
    <x v="84"/>
    <x v="0"/>
    <s v="Loan"/>
    <x v="3"/>
    <x v="4"/>
    <n v="-301"/>
    <x v="0"/>
    <n v="13235.493033189536"/>
  </r>
  <r>
    <x v="84"/>
    <x v="0"/>
    <s v="PayNow to Wifey"/>
    <x v="4"/>
    <x v="5"/>
    <n v="-5"/>
    <x v="0"/>
    <n v="13230.493033189536"/>
  </r>
  <r>
    <x v="84"/>
    <x v="0"/>
    <s v="Polar Puffs"/>
    <x v="1"/>
    <x v="6"/>
    <n v="-350"/>
    <x v="0"/>
    <n v="12880.493033189536"/>
  </r>
  <r>
    <x v="84"/>
    <x v="0"/>
    <s v="Boost"/>
    <x v="1"/>
    <x v="7"/>
    <n v="-287"/>
    <x v="0"/>
    <n v="12593.493033189536"/>
  </r>
  <r>
    <x v="84"/>
    <x v="0"/>
    <s v="Ngaji Syahmi"/>
    <x v="5"/>
    <x v="8"/>
    <n v="50"/>
    <x v="1"/>
    <n v="12643.493033189536"/>
  </r>
  <r>
    <x v="85"/>
    <x v="0"/>
    <s v="Bluesg"/>
    <x v="2"/>
    <x v="9"/>
    <n v="-4.9848784446568866"/>
    <x v="0"/>
    <n v="12638.508154744879"/>
  </r>
  <r>
    <x v="85"/>
    <x v="0"/>
    <s v="Bus/Mrt"/>
    <x v="2"/>
    <x v="3"/>
    <n v="-8.0046011975622058"/>
    <x v="0"/>
    <n v="12630.503553547316"/>
  </r>
  <r>
    <x v="86"/>
    <x v="0"/>
    <s v="Bluesg"/>
    <x v="2"/>
    <x v="9"/>
    <n v="-10.710126757815338"/>
    <x v="0"/>
    <n v="12619.793426789502"/>
  </r>
  <r>
    <x v="86"/>
    <x v="0"/>
    <s v="Anytimefitness"/>
    <x v="0"/>
    <x v="10"/>
    <n v="-105"/>
    <x v="0"/>
    <n v="12514.793426789502"/>
  </r>
  <r>
    <x v="86"/>
    <x v="0"/>
    <s v="Bus/Mrt"/>
    <x v="2"/>
    <x v="3"/>
    <n v="-1.446896396964461"/>
    <x v="0"/>
    <n v="12513.346530392537"/>
  </r>
  <r>
    <x v="86"/>
    <x v="0"/>
    <s v="PayNow to Wifey"/>
    <x v="4"/>
    <x v="5"/>
    <n v="-347"/>
    <x v="0"/>
    <n v="12166.346530392537"/>
  </r>
  <r>
    <x v="86"/>
    <x v="0"/>
    <s v="Ryde"/>
    <x v="2"/>
    <x v="11"/>
    <n v="-14.01987934255639"/>
    <x v="0"/>
    <n v="12152.32665104998"/>
  </r>
  <r>
    <x v="87"/>
    <x v="0"/>
    <s v="Uniqlo"/>
    <x v="6"/>
    <x v="12"/>
    <n v="-52"/>
    <x v="0"/>
    <n v="12100.32665104998"/>
  </r>
  <r>
    <x v="87"/>
    <x v="0"/>
    <s v="Ryde"/>
    <x v="2"/>
    <x v="11"/>
    <n v="-15.845006260236461"/>
    <x v="0"/>
    <n v="12084.481644789743"/>
  </r>
  <r>
    <x v="88"/>
    <x v="0"/>
    <s v="Shopee"/>
    <x v="6"/>
    <x v="13"/>
    <n v="-216"/>
    <x v="0"/>
    <n v="11868.481644789743"/>
  </r>
  <r>
    <x v="88"/>
    <x v="0"/>
    <s v="Bus/Mrt"/>
    <x v="2"/>
    <x v="3"/>
    <n v="-8.699667261169596"/>
    <x v="0"/>
    <n v="11859.781977528573"/>
  </r>
  <r>
    <x v="88"/>
    <x v="0"/>
    <s v="Bus/Mrt"/>
    <x v="2"/>
    <x v="3"/>
    <n v="-9.9769574758645181"/>
    <x v="0"/>
    <n v="11849.805020052709"/>
  </r>
  <r>
    <x v="88"/>
    <x v="0"/>
    <s v="SimplyIslam"/>
    <x v="5"/>
    <x v="14"/>
    <n v="210"/>
    <x v="1"/>
    <n v="12059.805020052709"/>
  </r>
  <r>
    <x v="88"/>
    <x v="0"/>
    <s v="IRAS"/>
    <x v="0"/>
    <x v="15"/>
    <n v="-25.56"/>
    <x v="0"/>
    <n v="12034.245020052709"/>
  </r>
  <r>
    <x v="89"/>
    <x v="0"/>
    <s v="Sanook"/>
    <x v="1"/>
    <x v="16"/>
    <n v="-206"/>
    <x v="0"/>
    <n v="11828.245020052709"/>
  </r>
  <r>
    <x v="89"/>
    <x v="0"/>
    <s v="Shopee"/>
    <x v="6"/>
    <x v="13"/>
    <n v="-15"/>
    <x v="0"/>
    <n v="11813.245020052709"/>
  </r>
  <r>
    <x v="89"/>
    <x v="0"/>
    <s v="Bus/Mrt"/>
    <x v="2"/>
    <x v="3"/>
    <n v="-5.412825844673252"/>
    <x v="0"/>
    <n v="11807.832194208037"/>
  </r>
  <r>
    <x v="90"/>
    <x v="0"/>
    <s v="Bus/Mrt"/>
    <x v="2"/>
    <x v="3"/>
    <n v="-2.4112968564653166"/>
    <x v="0"/>
    <n v="11805.420897351571"/>
  </r>
  <r>
    <x v="90"/>
    <x v="0"/>
    <s v="Disney Plus"/>
    <x v="0"/>
    <x v="17"/>
    <n v="-11.98"/>
    <x v="0"/>
    <n v="11793.440897351571"/>
  </r>
  <r>
    <x v="91"/>
    <x v="0"/>
    <s v="Tribecar"/>
    <x v="2"/>
    <x v="9"/>
    <n v="-48.186208706615652"/>
    <x v="0"/>
    <n v="11745.254688644955"/>
  </r>
  <r>
    <x v="91"/>
    <x v="0"/>
    <s v="PayNow to Wifey"/>
    <x v="4"/>
    <x v="5"/>
    <n v="-110"/>
    <x v="0"/>
    <n v="11635.254688644955"/>
  </r>
  <r>
    <x v="92"/>
    <x v="0"/>
    <s v="Bluesg"/>
    <x v="2"/>
    <x v="9"/>
    <n v="-6.1594286036073322"/>
    <x v="0"/>
    <n v="11629.095260041348"/>
  </r>
  <r>
    <x v="92"/>
    <x v="0"/>
    <s v="Bus/Mrt"/>
    <x v="2"/>
    <x v="3"/>
    <n v="-5.453171487073428"/>
    <x v="0"/>
    <n v="11623.642088554274"/>
  </r>
  <r>
    <x v="92"/>
    <x v="0"/>
    <s v="Esso"/>
    <x v="2"/>
    <x v="9"/>
    <n v="-37.663742881604094"/>
    <x v="0"/>
    <n v="11585.978345672669"/>
  </r>
  <r>
    <x v="93"/>
    <x v="0"/>
    <s v="Conversion Fee"/>
    <x v="4"/>
    <x v="5"/>
    <n v="-44"/>
    <x v="0"/>
    <n v="11541.978345672669"/>
  </r>
  <r>
    <x v="93"/>
    <x v="0"/>
    <s v="Bus/Mrt"/>
    <x v="2"/>
    <x v="3"/>
    <n v="-6.5755270183941334"/>
    <x v="0"/>
    <n v="11535.402818654275"/>
  </r>
  <r>
    <x v="93"/>
    <x v="0"/>
    <s v="Ryde"/>
    <x v="2"/>
    <x v="11"/>
    <n v="-4.4672915319662589"/>
    <x v="0"/>
    <n v="11530.935527122308"/>
  </r>
  <r>
    <x v="94"/>
    <x v="0"/>
    <s v="Netflix"/>
    <x v="0"/>
    <x v="17"/>
    <n v="-17.48"/>
    <x v="0"/>
    <n v="11513.455527122309"/>
  </r>
  <r>
    <x v="95"/>
    <x v="0"/>
    <s v="Guardian"/>
    <x v="6"/>
    <x v="18"/>
    <n v="-271"/>
    <x v="0"/>
    <n v="11242.455527122309"/>
  </r>
  <r>
    <x v="95"/>
    <x v="0"/>
    <s v="Bus/Mrt"/>
    <x v="2"/>
    <x v="3"/>
    <n v="-7.9586668466249657"/>
    <x v="0"/>
    <n v="11234.496860275684"/>
  </r>
  <r>
    <x v="95"/>
    <x v="0"/>
    <s v="Bus/Mrt"/>
    <x v="2"/>
    <x v="3"/>
    <n v="-9.2540397705498769"/>
    <x v="0"/>
    <n v="11225.242820505133"/>
  </r>
  <r>
    <x v="95"/>
    <x v="0"/>
    <s v="GetGo"/>
    <x v="2"/>
    <x v="9"/>
    <n v="-25.493037459961471"/>
    <x v="0"/>
    <n v="11199.749783045172"/>
  </r>
  <r>
    <x v="95"/>
    <x v="0"/>
    <s v="GetGo"/>
    <x v="2"/>
    <x v="9"/>
    <n v="-20.743273405104212"/>
    <x v="0"/>
    <n v="11179.006509640069"/>
  </r>
  <r>
    <x v="95"/>
    <x v="0"/>
    <s v="NTUC"/>
    <x v="6"/>
    <x v="19"/>
    <n v="-393"/>
    <x v="0"/>
    <n v="10786.006509640069"/>
  </r>
  <r>
    <x v="96"/>
    <x v="0"/>
    <s v="Bus/Mrt"/>
    <x v="2"/>
    <x v="3"/>
    <n v="-6.8968975747434946"/>
    <x v="0"/>
    <n v="10779.109612065326"/>
  </r>
  <r>
    <x v="97"/>
    <x v="0"/>
    <s v="Loan"/>
    <x v="3"/>
    <x v="4"/>
    <n v="-497"/>
    <x v="0"/>
    <n v="10282.109612065326"/>
  </r>
  <r>
    <x v="97"/>
    <x v="0"/>
    <s v="Loan"/>
    <x v="3"/>
    <x v="4"/>
    <n v="-141"/>
    <x v="0"/>
    <n v="10141.109612065326"/>
  </r>
  <r>
    <x v="97"/>
    <x v="0"/>
    <s v="PayNow to Wifey"/>
    <x v="4"/>
    <x v="5"/>
    <n v="-362"/>
    <x v="0"/>
    <n v="9779.1096120653256"/>
  </r>
  <r>
    <x v="98"/>
    <x v="0"/>
    <s v="Loan"/>
    <x v="3"/>
    <x v="4"/>
    <n v="-136"/>
    <x v="0"/>
    <n v="9643.1096120653256"/>
  </r>
  <r>
    <x v="98"/>
    <x v="0"/>
    <s v="Bus/Mrt"/>
    <x v="2"/>
    <x v="3"/>
    <n v="-5.6595056087099413"/>
    <x v="0"/>
    <n v="9637.4501064566157"/>
  </r>
  <r>
    <x v="98"/>
    <x v="0"/>
    <s v="Loan"/>
    <x v="3"/>
    <x v="4"/>
    <n v="-372"/>
    <x v="0"/>
    <n v="9265.4501064566157"/>
  </r>
  <r>
    <x v="99"/>
    <x v="0"/>
    <s v="Kallistia"/>
    <x v="6"/>
    <x v="18"/>
    <n v="-389"/>
    <x v="0"/>
    <n v="8876.4501064566157"/>
  </r>
  <r>
    <x v="100"/>
    <x v="0"/>
    <s v="Airbnb"/>
    <x v="7"/>
    <x v="20"/>
    <n v="-279"/>
    <x v="0"/>
    <n v="8597.4501064566157"/>
  </r>
  <r>
    <x v="100"/>
    <x v="0"/>
    <s v="Airbnb"/>
    <x v="7"/>
    <x v="20"/>
    <n v="-169"/>
    <x v="0"/>
    <n v="8428.4501064566157"/>
  </r>
  <r>
    <x v="100"/>
    <x v="0"/>
    <s v="Airbnb"/>
    <x v="7"/>
    <x v="20"/>
    <n v="-460"/>
    <x v="0"/>
    <n v="7968.4501064566157"/>
  </r>
  <r>
    <x v="100"/>
    <x v="0"/>
    <s v="Airbnb"/>
    <x v="7"/>
    <x v="20"/>
    <n v="-471"/>
    <x v="0"/>
    <n v="7497.4501064566157"/>
  </r>
  <r>
    <x v="100"/>
    <x v="0"/>
    <s v="Airbnb"/>
    <x v="7"/>
    <x v="20"/>
    <n v="-47"/>
    <x v="0"/>
    <n v="7450.4501064566157"/>
  </r>
  <r>
    <x v="100"/>
    <x v="0"/>
    <s v="Scoot"/>
    <x v="7"/>
    <x v="21"/>
    <n v="-69"/>
    <x v="0"/>
    <n v="7381.4501064566157"/>
  </r>
  <r>
    <x v="100"/>
    <x v="0"/>
    <s v="Ryde"/>
    <x v="2"/>
    <x v="11"/>
    <n v="-36.293907423320896"/>
    <x v="0"/>
    <n v="7345.1561990332948"/>
  </r>
  <r>
    <x v="100"/>
    <x v="0"/>
    <s v="Manis Mart"/>
    <x v="6"/>
    <x v="19"/>
    <n v="-279"/>
    <x v="0"/>
    <n v="7066.1561990332948"/>
  </r>
  <r>
    <x v="101"/>
    <x v="0"/>
    <s v="Bus/Mrt"/>
    <x v="2"/>
    <x v="3"/>
    <n v="-6.5290027042542516"/>
    <x v="0"/>
    <n v="7059.627196329041"/>
  </r>
  <r>
    <x v="101"/>
    <x v="0"/>
    <s v="Bus/Mrt"/>
    <x v="2"/>
    <x v="3"/>
    <n v="-9.3013537214873008"/>
    <x v="0"/>
    <n v="7050.3258426075536"/>
  </r>
  <r>
    <x v="102"/>
    <x v="0"/>
    <s v="Tribecar"/>
    <x v="2"/>
    <x v="9"/>
    <n v="-46.110197318284875"/>
    <x v="0"/>
    <n v="7004.2156452892687"/>
  </r>
  <r>
    <x v="103"/>
    <x v="0"/>
    <s v="Salary"/>
    <x v="5"/>
    <x v="22"/>
    <n v="11980"/>
    <x v="1"/>
    <n v="18984.215645289267"/>
  </r>
  <r>
    <x v="103"/>
    <x v="0"/>
    <s v="Paynow Wifey"/>
    <x v="0"/>
    <x v="23"/>
    <n v="-550"/>
    <x v="0"/>
    <n v="18434.215645289267"/>
  </r>
  <r>
    <x v="103"/>
    <x v="0"/>
    <s v="Loan Repayment"/>
    <x v="3"/>
    <x v="4"/>
    <n v="-8"/>
    <x v="0"/>
    <n v="18426.215645289267"/>
  </r>
  <r>
    <x v="103"/>
    <x v="0"/>
    <s v="Ocbc 2nd Acc"/>
    <x v="8"/>
    <x v="24"/>
    <n v="-190"/>
    <x v="0"/>
    <n v="18236.215645289267"/>
  </r>
  <r>
    <x v="104"/>
    <x v="0"/>
    <s v="Rebate"/>
    <x v="5"/>
    <x v="25"/>
    <n v="3.62"/>
    <x v="1"/>
    <n v="18239.835645289266"/>
  </r>
  <r>
    <x v="104"/>
    <x v="0"/>
    <s v="Daiso"/>
    <x v="6"/>
    <x v="26"/>
    <n v="-406"/>
    <x v="0"/>
    <n v="17833.835645289266"/>
  </r>
  <r>
    <x v="105"/>
    <x v="0"/>
    <s v="Bluesg"/>
    <x v="2"/>
    <x v="9"/>
    <n v="-29.095799416865024"/>
    <x v="0"/>
    <n v="17804.739845872402"/>
  </r>
  <r>
    <x v="105"/>
    <x v="0"/>
    <s v="Sanook"/>
    <x v="1"/>
    <x v="16"/>
    <n v="-24"/>
    <x v="0"/>
    <n v="17780.739845872402"/>
  </r>
  <r>
    <x v="105"/>
    <x v="0"/>
    <s v="Bus/Mrt"/>
    <x v="2"/>
    <x v="3"/>
    <n v="-1.2816547803446328"/>
    <x v="0"/>
    <n v="17779.458191092057"/>
  </r>
  <r>
    <x v="105"/>
    <x v="0"/>
    <s v="Boost"/>
    <x v="1"/>
    <x v="7"/>
    <n v="-59"/>
    <x v="0"/>
    <n v="17720.458191092057"/>
  </r>
  <r>
    <x v="105"/>
    <x v="0"/>
    <s v="Ryde"/>
    <x v="2"/>
    <x v="11"/>
    <n v="-5.2023144856978458"/>
    <x v="0"/>
    <n v="17715.255876606359"/>
  </r>
  <r>
    <x v="105"/>
    <x v="0"/>
    <s v="Stuff'd"/>
    <x v="1"/>
    <x v="1"/>
    <n v="-189"/>
    <x v="0"/>
    <n v="17526.255876606359"/>
  </r>
  <r>
    <x v="105"/>
    <x v="0"/>
    <s v="PayNow to Wifey"/>
    <x v="4"/>
    <x v="5"/>
    <n v="-3"/>
    <x v="0"/>
    <n v="17523.255876606359"/>
  </r>
  <r>
    <x v="105"/>
    <x v="0"/>
    <s v="Koi"/>
    <x v="1"/>
    <x v="27"/>
    <n v="-143"/>
    <x v="0"/>
    <n v="17380.255876606359"/>
  </r>
  <r>
    <x v="106"/>
    <x v="0"/>
    <s v="CashCard"/>
    <x v="2"/>
    <x v="9"/>
    <n v="-18.013181203852202"/>
    <x v="0"/>
    <n v="17362.242695402507"/>
  </r>
  <r>
    <x v="107"/>
    <x v="0"/>
    <s v="Bus/Mrt"/>
    <x v="2"/>
    <x v="3"/>
    <n v="-5.9728653147614486"/>
    <x v="0"/>
    <n v="17356.269830087746"/>
  </r>
  <r>
    <x v="107"/>
    <x v="0"/>
    <s v="Ryde"/>
    <x v="2"/>
    <x v="11"/>
    <n v="-10.926734949424791"/>
    <x v="0"/>
    <n v="17345.34309513832"/>
  </r>
  <r>
    <x v="107"/>
    <x v="0"/>
    <s v="Aisyah Restaurant"/>
    <x v="1"/>
    <x v="28"/>
    <n v="-198"/>
    <x v="0"/>
    <n v="17147.34309513832"/>
  </r>
  <r>
    <x v="108"/>
    <x v="0"/>
    <s v="Bus/Mrt"/>
    <x v="2"/>
    <x v="3"/>
    <n v="-2.6066752351231499"/>
    <x v="0"/>
    <n v="17144.736419903198"/>
  </r>
  <r>
    <x v="108"/>
    <x v="0"/>
    <s v="Bus/Mrt"/>
    <x v="2"/>
    <x v="3"/>
    <n v="-2.6123585408565213"/>
    <x v="0"/>
    <n v="17142.124061362341"/>
  </r>
  <r>
    <x v="108"/>
    <x v="0"/>
    <s v="Tribecar"/>
    <x v="2"/>
    <x v="9"/>
    <n v="-32.304545169855999"/>
    <x v="0"/>
    <n v="17109.819516192485"/>
  </r>
  <r>
    <x v="108"/>
    <x v="0"/>
    <s v="PayNow to Wifey"/>
    <x v="4"/>
    <x v="5"/>
    <n v="-48"/>
    <x v="0"/>
    <n v="17061.819516192485"/>
  </r>
  <r>
    <x v="109"/>
    <x v="0"/>
    <s v="Muhammadiyyah"/>
    <x v="5"/>
    <x v="35"/>
    <n v="160"/>
    <x v="1"/>
    <n v="17221.819516192485"/>
  </r>
  <r>
    <x v="109"/>
    <x v="0"/>
    <s v="Ngaji Danial"/>
    <x v="5"/>
    <x v="8"/>
    <n v="50"/>
    <x v="1"/>
    <n v="17271.819516192485"/>
  </r>
  <r>
    <x v="109"/>
    <x v="0"/>
    <s v="Bus/Mrt"/>
    <x v="2"/>
    <x v="3"/>
    <n v="-6.8738380311119291"/>
    <x v="0"/>
    <n v="17264.945678161374"/>
  </r>
  <r>
    <x v="109"/>
    <x v="0"/>
    <s v="Paynow from Wifey"/>
    <x v="4"/>
    <x v="5"/>
    <n v="-11"/>
    <x v="0"/>
    <n v="17253.945678161374"/>
  </r>
  <r>
    <x v="109"/>
    <x v="0"/>
    <s v="Ocbc 2nd Acc"/>
    <x v="8"/>
    <x v="24"/>
    <n v="-475"/>
    <x v="0"/>
    <n v="16778.945678161374"/>
  </r>
  <r>
    <x v="110"/>
    <x v="0"/>
    <s v="Bus/Mrt"/>
    <x v="2"/>
    <x v="3"/>
    <n v="-9.2513654014755478"/>
    <x v="0"/>
    <n v="16769.694312759897"/>
  </r>
  <r>
    <x v="111"/>
    <x v="0"/>
    <s v="Gojek"/>
    <x v="2"/>
    <x v="11"/>
    <n v="-26.558665121998491"/>
    <x v="0"/>
    <n v="16743.135647637897"/>
  </r>
  <r>
    <x v="111"/>
    <x v="0"/>
    <s v="Maybank Acc"/>
    <x v="3"/>
    <x v="31"/>
    <n v="-236"/>
    <x v="0"/>
    <n v="16507.135647637897"/>
  </r>
  <r>
    <x v="111"/>
    <x v="0"/>
    <s v="Cash Withdrawal"/>
    <x v="10"/>
    <x v="33"/>
    <n v="-337"/>
    <x v="0"/>
    <n v="16170.135647637897"/>
  </r>
  <r>
    <x v="111"/>
    <x v="0"/>
    <s v="Paynow to Oli"/>
    <x v="1"/>
    <x v="1"/>
    <n v="-98"/>
    <x v="0"/>
    <n v="16072.135647637897"/>
  </r>
  <r>
    <x v="111"/>
    <x v="0"/>
    <s v="Service Charge"/>
    <x v="11"/>
    <x v="34"/>
    <n v="-1.25"/>
    <x v="0"/>
    <n v="16070.885647637897"/>
  </r>
  <r>
    <x v="111"/>
    <x v="0"/>
    <s v="Cash Withdrawal"/>
    <x v="10"/>
    <x v="33"/>
    <n v="-500"/>
    <x v="0"/>
    <n v="15570.885647637897"/>
  </r>
  <r>
    <x v="111"/>
    <x v="0"/>
    <s v="Paynow to Oli"/>
    <x v="1"/>
    <x v="1"/>
    <n v="-9.8000000000000007"/>
    <x v="0"/>
    <n v="15561.085647637898"/>
  </r>
  <r>
    <x v="111"/>
    <x v="0"/>
    <s v="Service Charge"/>
    <x v="11"/>
    <x v="34"/>
    <n v="-2"/>
    <x v="0"/>
    <n v="15559.085647637898"/>
  </r>
  <r>
    <x v="112"/>
    <x v="0"/>
    <s v="Conversion Fee for Medium"/>
    <x v="0"/>
    <x v="0"/>
    <n v="-0.2"/>
    <x v="0"/>
    <n v="15558.885647637897"/>
  </r>
  <r>
    <x v="112"/>
    <x v="0"/>
    <s v="Medium Subscription"/>
    <x v="0"/>
    <x v="0"/>
    <n v="-7.23"/>
    <x v="0"/>
    <n v="15551.655647637897"/>
  </r>
  <r>
    <x v="112"/>
    <x v="0"/>
    <s v="Foodpanda"/>
    <x v="1"/>
    <x v="1"/>
    <n v="-368"/>
    <x v="0"/>
    <n v="15183.655647637897"/>
  </r>
  <r>
    <x v="112"/>
    <x v="0"/>
    <s v="MyRepublic subscription"/>
    <x v="0"/>
    <x v="2"/>
    <n v="-17"/>
    <x v="0"/>
    <n v="15166.655647637897"/>
  </r>
  <r>
    <x v="112"/>
    <x v="0"/>
    <s v="Bus/Mrt"/>
    <x v="2"/>
    <x v="3"/>
    <n v="-8.9159686012773918"/>
    <x v="0"/>
    <n v="15157.73967903662"/>
  </r>
  <r>
    <x v="112"/>
    <x v="0"/>
    <s v="Loan"/>
    <x v="3"/>
    <x v="4"/>
    <n v="-326"/>
    <x v="0"/>
    <n v="14831.73967903662"/>
  </r>
  <r>
    <x v="112"/>
    <x v="0"/>
    <s v="Loan"/>
    <x v="3"/>
    <x v="4"/>
    <n v="-248"/>
    <x v="0"/>
    <n v="14583.73967903662"/>
  </r>
  <r>
    <x v="112"/>
    <x v="0"/>
    <s v="PayNow to Wifey"/>
    <x v="4"/>
    <x v="5"/>
    <n v="-221"/>
    <x v="0"/>
    <n v="14362.73967903662"/>
  </r>
  <r>
    <x v="112"/>
    <x v="0"/>
    <s v="Polar Puffs"/>
    <x v="1"/>
    <x v="6"/>
    <n v="-177"/>
    <x v="0"/>
    <n v="14185.73967903662"/>
  </r>
  <r>
    <x v="112"/>
    <x v="0"/>
    <s v="Boost"/>
    <x v="1"/>
    <x v="7"/>
    <n v="-466"/>
    <x v="0"/>
    <n v="13719.73967903662"/>
  </r>
  <r>
    <x v="112"/>
    <x v="0"/>
    <s v="Ngaji Syahmi"/>
    <x v="5"/>
    <x v="8"/>
    <n v="50"/>
    <x v="1"/>
    <n v="13769.73967903662"/>
  </r>
  <r>
    <x v="113"/>
    <x v="0"/>
    <s v="Bluesg"/>
    <x v="2"/>
    <x v="9"/>
    <n v="-36.294792940217143"/>
    <x v="0"/>
    <n v="13733.444886096402"/>
  </r>
  <r>
    <x v="113"/>
    <x v="0"/>
    <s v="Bus/Mrt"/>
    <x v="2"/>
    <x v="3"/>
    <n v="-7.5958677674324209"/>
    <x v="0"/>
    <n v="13725.84901832897"/>
  </r>
  <r>
    <x v="114"/>
    <x v="0"/>
    <s v="Bluesg"/>
    <x v="2"/>
    <x v="9"/>
    <n v="-4.7643717252351152"/>
    <x v="0"/>
    <n v="13721.084646603735"/>
  </r>
  <r>
    <x v="114"/>
    <x v="0"/>
    <s v="Anytimefitness"/>
    <x v="0"/>
    <x v="10"/>
    <n v="-105"/>
    <x v="0"/>
    <n v="13616.084646603735"/>
  </r>
  <r>
    <x v="114"/>
    <x v="0"/>
    <s v="Bus/Mrt"/>
    <x v="2"/>
    <x v="3"/>
    <n v="-4.9351347875599174"/>
    <x v="0"/>
    <n v="13611.149511816175"/>
  </r>
  <r>
    <x v="114"/>
    <x v="0"/>
    <s v="PayNow to Wifey"/>
    <x v="4"/>
    <x v="5"/>
    <n v="-135"/>
    <x v="0"/>
    <n v="13476.149511816175"/>
  </r>
  <r>
    <x v="114"/>
    <x v="0"/>
    <s v="Ryde"/>
    <x v="2"/>
    <x v="11"/>
    <n v="-23.326056895820027"/>
    <x v="0"/>
    <n v="13452.823454920355"/>
  </r>
  <r>
    <x v="115"/>
    <x v="0"/>
    <s v="Uniqlo"/>
    <x v="6"/>
    <x v="12"/>
    <n v="-197"/>
    <x v="0"/>
    <n v="13255.823454920355"/>
  </r>
  <r>
    <x v="115"/>
    <x v="0"/>
    <s v="Ryde"/>
    <x v="2"/>
    <x v="11"/>
    <n v="-45.51667851966333"/>
    <x v="0"/>
    <n v="13210.306776400692"/>
  </r>
  <r>
    <x v="116"/>
    <x v="0"/>
    <s v="Shopee"/>
    <x v="6"/>
    <x v="13"/>
    <n v="-114"/>
    <x v="0"/>
    <n v="13096.306776400692"/>
  </r>
  <r>
    <x v="116"/>
    <x v="0"/>
    <s v="Bus/Mrt"/>
    <x v="2"/>
    <x v="3"/>
    <n v="-9.4395669747612185"/>
    <x v="0"/>
    <n v="13086.867209425931"/>
  </r>
  <r>
    <x v="116"/>
    <x v="0"/>
    <s v="Bus/Mrt"/>
    <x v="2"/>
    <x v="3"/>
    <n v="-6.4390025174755259"/>
    <x v="0"/>
    <n v="13080.428206908455"/>
  </r>
  <r>
    <x v="116"/>
    <x v="0"/>
    <s v="SimplyIslam"/>
    <x v="5"/>
    <x v="14"/>
    <n v="210"/>
    <x v="1"/>
    <n v="13290.428206908455"/>
  </r>
  <r>
    <x v="116"/>
    <x v="0"/>
    <s v="IRAS"/>
    <x v="0"/>
    <x v="15"/>
    <n v="-25.56"/>
    <x v="0"/>
    <n v="13264.868206908455"/>
  </r>
  <r>
    <x v="117"/>
    <x v="0"/>
    <s v="Sanook"/>
    <x v="1"/>
    <x v="16"/>
    <n v="-336"/>
    <x v="0"/>
    <n v="12928.868206908455"/>
  </r>
  <r>
    <x v="117"/>
    <x v="0"/>
    <s v="Shopee"/>
    <x v="6"/>
    <x v="13"/>
    <n v="-336"/>
    <x v="0"/>
    <n v="12592.868206908455"/>
  </r>
  <r>
    <x v="117"/>
    <x v="0"/>
    <s v="Bus/Mrt"/>
    <x v="2"/>
    <x v="3"/>
    <n v="-8.3101823755395987"/>
    <x v="0"/>
    <n v="12584.558024532917"/>
  </r>
  <r>
    <x v="118"/>
    <x v="0"/>
    <s v="Bus/Mrt"/>
    <x v="2"/>
    <x v="3"/>
    <n v="-3.2433356978509722"/>
    <x v="0"/>
    <n v="12581.314688835066"/>
  </r>
  <r>
    <x v="118"/>
    <x v="0"/>
    <s v="Disney Plus"/>
    <x v="0"/>
    <x v="17"/>
    <n v="-11.98"/>
    <x v="0"/>
    <n v="12569.334688835066"/>
  </r>
  <r>
    <x v="119"/>
    <x v="0"/>
    <s v="Tribecar"/>
    <x v="2"/>
    <x v="9"/>
    <n v="-11.50331842240351"/>
    <x v="0"/>
    <n v="12557.831370412663"/>
  </r>
  <r>
    <x v="119"/>
    <x v="0"/>
    <s v="PayNow to Wifey"/>
    <x v="4"/>
    <x v="5"/>
    <n v="-422"/>
    <x v="0"/>
    <n v="12135.831370412663"/>
  </r>
  <r>
    <x v="120"/>
    <x v="0"/>
    <s v="Bluesg"/>
    <x v="2"/>
    <x v="9"/>
    <n v="-35.419907685592918"/>
    <x v="0"/>
    <n v="12100.41146272707"/>
  </r>
  <r>
    <x v="120"/>
    <x v="0"/>
    <s v="Bus/Mrt"/>
    <x v="2"/>
    <x v="3"/>
    <n v="-7.4416929893619033"/>
    <x v="0"/>
    <n v="12092.969769737709"/>
  </r>
  <r>
    <x v="120"/>
    <x v="0"/>
    <s v="Esso"/>
    <x v="2"/>
    <x v="9"/>
    <n v="-30.020165442570498"/>
    <x v="0"/>
    <n v="12062.949604295138"/>
  </r>
  <r>
    <x v="121"/>
    <x v="0"/>
    <s v="Conversion Fee"/>
    <x v="4"/>
    <x v="5"/>
    <n v="-493"/>
    <x v="0"/>
    <n v="11569.949604295138"/>
  </r>
  <r>
    <x v="121"/>
    <x v="0"/>
    <s v="Bus/Mrt"/>
    <x v="2"/>
    <x v="3"/>
    <n v="-9.4830965008887986"/>
    <x v="0"/>
    <n v="11560.466507794248"/>
  </r>
  <r>
    <x v="121"/>
    <x v="0"/>
    <s v="Ryde"/>
    <x v="2"/>
    <x v="11"/>
    <n v="-12.555560483134142"/>
    <x v="0"/>
    <n v="11547.910947311115"/>
  </r>
  <r>
    <x v="122"/>
    <x v="0"/>
    <s v="Netflix"/>
    <x v="0"/>
    <x v="17"/>
    <n v="-17.48"/>
    <x v="0"/>
    <n v="11530.430947311115"/>
  </r>
  <r>
    <x v="123"/>
    <x v="0"/>
    <s v="Guardian"/>
    <x v="6"/>
    <x v="18"/>
    <n v="-316"/>
    <x v="0"/>
    <n v="11214.430947311115"/>
  </r>
  <r>
    <x v="123"/>
    <x v="0"/>
    <s v="Bus/Mrt"/>
    <x v="2"/>
    <x v="3"/>
    <n v="-4.7667621739201262"/>
    <x v="0"/>
    <n v="11209.664185137195"/>
  </r>
  <r>
    <x v="123"/>
    <x v="0"/>
    <s v="Bus/Mrt"/>
    <x v="2"/>
    <x v="3"/>
    <n v="-7.9569795292692964"/>
    <x v="0"/>
    <n v="11201.707205607925"/>
  </r>
  <r>
    <x v="123"/>
    <x v="0"/>
    <s v="GetGo"/>
    <x v="2"/>
    <x v="9"/>
    <n v="-9.8432716518244323"/>
    <x v="0"/>
    <n v="11191.863933956101"/>
  </r>
  <r>
    <x v="123"/>
    <x v="0"/>
    <s v="GetGo"/>
    <x v="2"/>
    <x v="9"/>
    <n v="-21.27961852130985"/>
    <x v="0"/>
    <n v="11170.584315434791"/>
  </r>
  <r>
    <x v="123"/>
    <x v="0"/>
    <s v="NTUC"/>
    <x v="6"/>
    <x v="19"/>
    <n v="-271"/>
    <x v="0"/>
    <n v="10899.584315434791"/>
  </r>
  <r>
    <x v="124"/>
    <x v="0"/>
    <s v="Bus/Mrt"/>
    <x v="2"/>
    <x v="3"/>
    <n v="-1.4279972160648828"/>
    <x v="0"/>
    <n v="10898.156318218726"/>
  </r>
  <r>
    <x v="125"/>
    <x v="0"/>
    <s v="Loan"/>
    <x v="3"/>
    <x v="4"/>
    <n v="-419"/>
    <x v="0"/>
    <n v="10479.156318218726"/>
  </r>
  <r>
    <x v="125"/>
    <x v="0"/>
    <s v="Loan"/>
    <x v="3"/>
    <x v="4"/>
    <n v="-354"/>
    <x v="0"/>
    <n v="10125.156318218726"/>
  </r>
  <r>
    <x v="125"/>
    <x v="0"/>
    <s v="PayNow to Wifey"/>
    <x v="4"/>
    <x v="5"/>
    <n v="-454"/>
    <x v="0"/>
    <n v="9671.1563182187256"/>
  </r>
  <r>
    <x v="126"/>
    <x v="0"/>
    <s v="Loan"/>
    <x v="3"/>
    <x v="4"/>
    <n v="-418"/>
    <x v="0"/>
    <n v="9253.1563182187256"/>
  </r>
  <r>
    <x v="126"/>
    <x v="0"/>
    <s v="Bus/Mrt"/>
    <x v="2"/>
    <x v="3"/>
    <n v="-8.204280624368014"/>
    <x v="0"/>
    <n v="9244.9520375943575"/>
  </r>
  <r>
    <x v="126"/>
    <x v="0"/>
    <s v="Loan"/>
    <x v="3"/>
    <x v="4"/>
    <n v="-450"/>
    <x v="0"/>
    <n v="8794.9520375943575"/>
  </r>
  <r>
    <x v="127"/>
    <x v="0"/>
    <s v="Kallistia"/>
    <x v="6"/>
    <x v="18"/>
    <n v="-49"/>
    <x v="0"/>
    <n v="8745.9520375943575"/>
  </r>
  <r>
    <x v="128"/>
    <x v="0"/>
    <s v="Airbnb"/>
    <x v="7"/>
    <x v="20"/>
    <n v="-273"/>
    <x v="0"/>
    <n v="8472.9520375943575"/>
  </r>
  <r>
    <x v="128"/>
    <x v="0"/>
    <s v="Scoot"/>
    <x v="7"/>
    <x v="21"/>
    <n v="-313"/>
    <x v="0"/>
    <n v="8159.9520375943575"/>
  </r>
  <r>
    <x v="128"/>
    <x v="0"/>
    <s v="Ryde"/>
    <x v="2"/>
    <x v="11"/>
    <n v="-14.909072262120819"/>
    <x v="0"/>
    <n v="8145.0429653322371"/>
  </r>
  <r>
    <x v="128"/>
    <x v="0"/>
    <s v="Manis Mart"/>
    <x v="6"/>
    <x v="19"/>
    <n v="-229"/>
    <x v="0"/>
    <n v="7916.0429653322371"/>
  </r>
  <r>
    <x v="129"/>
    <x v="0"/>
    <s v="Bus/Mrt"/>
    <x v="2"/>
    <x v="3"/>
    <n v="-8.124552917527776"/>
    <x v="0"/>
    <n v="7907.9184124147096"/>
  </r>
  <r>
    <x v="129"/>
    <x v="0"/>
    <s v="Bus/Mrt"/>
    <x v="2"/>
    <x v="3"/>
    <n v="-3.0524564486734462"/>
    <x v="0"/>
    <n v="7904.8659559660364"/>
  </r>
  <r>
    <x v="130"/>
    <x v="0"/>
    <s v="Tribecar"/>
    <x v="2"/>
    <x v="9"/>
    <n v="-19.468069437228039"/>
    <x v="0"/>
    <n v="7885.3978865288082"/>
  </r>
  <r>
    <x v="131"/>
    <x v="0"/>
    <s v="Salary"/>
    <x v="5"/>
    <x v="22"/>
    <n v="11980"/>
    <x v="1"/>
    <n v="19865.397886528808"/>
  </r>
  <r>
    <x v="131"/>
    <x v="0"/>
    <s v="Paynow Wifey"/>
    <x v="0"/>
    <x v="23"/>
    <n v="-550"/>
    <x v="0"/>
    <n v="19315.397886528808"/>
  </r>
  <r>
    <x v="131"/>
    <x v="0"/>
    <s v="Loan Repayment"/>
    <x v="3"/>
    <x v="4"/>
    <n v="-60"/>
    <x v="0"/>
    <n v="19255.397886528808"/>
  </r>
  <r>
    <x v="131"/>
    <x v="0"/>
    <s v="Ocbc 2nd Acc"/>
    <x v="8"/>
    <x v="24"/>
    <n v="-172"/>
    <x v="0"/>
    <n v="19083.397886528808"/>
  </r>
  <r>
    <x v="132"/>
    <x v="0"/>
    <s v="Rebate"/>
    <x v="5"/>
    <x v="25"/>
    <n v="3.62"/>
    <x v="1"/>
    <n v="19087.017886528807"/>
  </r>
  <r>
    <x v="132"/>
    <x v="0"/>
    <s v="Daiso"/>
    <x v="6"/>
    <x v="26"/>
    <n v="-308"/>
    <x v="0"/>
    <n v="18779.017886528807"/>
  </r>
  <r>
    <x v="133"/>
    <x v="0"/>
    <s v="Bluesg"/>
    <x v="2"/>
    <x v="9"/>
    <n v="-14.242038069417625"/>
    <x v="0"/>
    <n v="18764.775848459391"/>
  </r>
  <r>
    <x v="133"/>
    <x v="0"/>
    <s v="Sanook"/>
    <x v="1"/>
    <x v="16"/>
    <n v="-266"/>
    <x v="0"/>
    <n v="18498.775848459391"/>
  </r>
  <r>
    <x v="133"/>
    <x v="0"/>
    <s v="Bus/Mrt"/>
    <x v="2"/>
    <x v="3"/>
    <n v="-5.3904063056237952"/>
    <x v="0"/>
    <n v="18493.385442153765"/>
  </r>
  <r>
    <x v="133"/>
    <x v="0"/>
    <s v="Boost"/>
    <x v="1"/>
    <x v="7"/>
    <n v="-285"/>
    <x v="0"/>
    <n v="18208.385442153765"/>
  </r>
  <r>
    <x v="133"/>
    <x v="0"/>
    <s v="Ryde"/>
    <x v="2"/>
    <x v="11"/>
    <n v="-17.9597388669726"/>
    <x v="0"/>
    <n v="18190.425703286794"/>
  </r>
  <r>
    <x v="133"/>
    <x v="0"/>
    <s v="Stuff'd"/>
    <x v="1"/>
    <x v="1"/>
    <n v="-390"/>
    <x v="0"/>
    <n v="17800.425703286794"/>
  </r>
  <r>
    <x v="133"/>
    <x v="0"/>
    <s v="PayNow to Wifey"/>
    <x v="4"/>
    <x v="5"/>
    <n v="-337"/>
    <x v="0"/>
    <n v="17463.425703286794"/>
  </r>
  <r>
    <x v="133"/>
    <x v="0"/>
    <s v="Koi"/>
    <x v="1"/>
    <x v="27"/>
    <n v="-199"/>
    <x v="0"/>
    <n v="17264.425703286794"/>
  </r>
  <r>
    <x v="134"/>
    <x v="0"/>
    <s v="CashCard"/>
    <x v="2"/>
    <x v="9"/>
    <n v="-19.559424125240024"/>
    <x v="0"/>
    <n v="17244.866279161553"/>
  </r>
  <r>
    <x v="135"/>
    <x v="0"/>
    <s v="Bus/Mrt"/>
    <x v="2"/>
    <x v="3"/>
    <n v="-2.5440389480351042"/>
    <x v="0"/>
    <n v="17242.322240213518"/>
  </r>
  <r>
    <x v="135"/>
    <x v="0"/>
    <s v="Ryde"/>
    <x v="2"/>
    <x v="11"/>
    <n v="-41.393720872784456"/>
    <x v="0"/>
    <n v="17200.928519340734"/>
  </r>
  <r>
    <x v="135"/>
    <x v="0"/>
    <s v="Aisyah Restaurant"/>
    <x v="1"/>
    <x v="28"/>
    <n v="-399"/>
    <x v="0"/>
    <n v="16801.928519340734"/>
  </r>
  <r>
    <x v="136"/>
    <x v="0"/>
    <s v="Bus/Mrt"/>
    <x v="2"/>
    <x v="3"/>
    <n v="-1.178939865814022"/>
    <x v="0"/>
    <n v="16800.749579474919"/>
  </r>
  <r>
    <x v="136"/>
    <x v="0"/>
    <s v="Bus/Mrt"/>
    <x v="2"/>
    <x v="3"/>
    <n v="-1.3575580149054636"/>
    <x v="0"/>
    <n v="16799.392021460015"/>
  </r>
  <r>
    <x v="136"/>
    <x v="0"/>
    <s v="Tribecar"/>
    <x v="2"/>
    <x v="9"/>
    <n v="-20.724170953641792"/>
    <x v="0"/>
    <n v="16778.667850506372"/>
  </r>
  <r>
    <x v="136"/>
    <x v="0"/>
    <s v="PayNow to Wifey"/>
    <x v="4"/>
    <x v="5"/>
    <n v="-494"/>
    <x v="0"/>
    <n v="16284.667850506372"/>
  </r>
  <r>
    <x v="137"/>
    <x v="0"/>
    <s v="Muhammadiyyah"/>
    <x v="5"/>
    <x v="35"/>
    <n v="160"/>
    <x v="1"/>
    <n v="16444.667850506372"/>
  </r>
  <r>
    <x v="137"/>
    <x v="0"/>
    <s v="Ngaji Danial"/>
    <x v="5"/>
    <x v="8"/>
    <n v="50"/>
    <x v="1"/>
    <n v="16494.667850506372"/>
  </r>
  <r>
    <x v="137"/>
    <x v="0"/>
    <s v="Bus/Mrt"/>
    <x v="2"/>
    <x v="3"/>
    <n v="-4.9352434109893348"/>
    <x v="0"/>
    <n v="16489.732607095382"/>
  </r>
  <r>
    <x v="137"/>
    <x v="0"/>
    <s v="Paynow from Wifey"/>
    <x v="4"/>
    <x v="5"/>
    <n v="-307"/>
    <x v="0"/>
    <n v="16182.732607095382"/>
  </r>
  <r>
    <x v="137"/>
    <x v="0"/>
    <s v="Ocbc 2nd Acc"/>
    <x v="8"/>
    <x v="24"/>
    <n v="-172"/>
    <x v="0"/>
    <n v="16010.732607095382"/>
  </r>
  <r>
    <x v="138"/>
    <x v="0"/>
    <s v="Bus/Mrt"/>
    <x v="2"/>
    <x v="3"/>
    <n v="-4.5585419885032827"/>
    <x v="0"/>
    <n v="16006.174065106879"/>
  </r>
  <r>
    <x v="139"/>
    <x v="0"/>
    <s v="Gojek"/>
    <x v="2"/>
    <x v="11"/>
    <n v="-15.376283816508163"/>
    <x v="0"/>
    <n v="15990.797781290372"/>
  </r>
  <r>
    <x v="139"/>
    <x v="0"/>
    <s v="Maybank Acc"/>
    <x v="3"/>
    <x v="31"/>
    <n v="-484"/>
    <x v="0"/>
    <n v="15506.797781290372"/>
  </r>
  <r>
    <x v="139"/>
    <x v="0"/>
    <s v="Cash Withdrawal"/>
    <x v="10"/>
    <x v="33"/>
    <n v="-136"/>
    <x v="0"/>
    <n v="15370.797781290372"/>
  </r>
  <r>
    <x v="139"/>
    <x v="0"/>
    <s v="Paynow to Oli"/>
    <x v="1"/>
    <x v="1"/>
    <n v="-493"/>
    <x v="0"/>
    <n v="14877.797781290372"/>
  </r>
  <r>
    <x v="139"/>
    <x v="0"/>
    <s v="Service Charge"/>
    <x v="11"/>
    <x v="34"/>
    <n v="-1.25"/>
    <x v="0"/>
    <n v="14876.547781290372"/>
  </r>
  <r>
    <x v="139"/>
    <x v="0"/>
    <s v="Cash Withdrawal"/>
    <x v="10"/>
    <x v="33"/>
    <n v="-500"/>
    <x v="0"/>
    <n v="14376.547781290372"/>
  </r>
  <r>
    <x v="139"/>
    <x v="0"/>
    <s v="Paynow to Oli"/>
    <x v="1"/>
    <x v="1"/>
    <n v="-9.8000000000000007"/>
    <x v="0"/>
    <n v="14366.747781290373"/>
  </r>
  <r>
    <x v="139"/>
    <x v="0"/>
    <s v="Service Charge"/>
    <x v="11"/>
    <x v="34"/>
    <n v="-2"/>
    <x v="0"/>
    <n v="14364.747781290373"/>
  </r>
  <r>
    <x v="140"/>
    <x v="0"/>
    <s v="Conversion Fee for Medium"/>
    <x v="0"/>
    <x v="0"/>
    <n v="-0.2"/>
    <x v="0"/>
    <n v="14364.547781290372"/>
  </r>
  <r>
    <x v="140"/>
    <x v="0"/>
    <s v="Medium Subscription"/>
    <x v="0"/>
    <x v="0"/>
    <n v="-7.23"/>
    <x v="0"/>
    <n v="14357.317781290372"/>
  </r>
  <r>
    <x v="140"/>
    <x v="0"/>
    <s v="Foodpanda"/>
    <x v="1"/>
    <x v="1"/>
    <n v="-120"/>
    <x v="0"/>
    <n v="14237.317781290372"/>
  </r>
  <r>
    <x v="140"/>
    <x v="0"/>
    <s v="MyRepublic subscription"/>
    <x v="0"/>
    <x v="2"/>
    <n v="-17"/>
    <x v="0"/>
    <n v="14220.317781290372"/>
  </r>
  <r>
    <x v="140"/>
    <x v="0"/>
    <s v="Bus/Mrt"/>
    <x v="2"/>
    <x v="3"/>
    <n v="-8.2548667009883623"/>
    <x v="0"/>
    <n v="14212.062914589384"/>
  </r>
  <r>
    <x v="140"/>
    <x v="0"/>
    <s v="Loan"/>
    <x v="3"/>
    <x v="4"/>
    <n v="-148"/>
    <x v="0"/>
    <n v="14064.062914589384"/>
  </r>
  <r>
    <x v="140"/>
    <x v="0"/>
    <s v="Loan"/>
    <x v="3"/>
    <x v="4"/>
    <n v="-469"/>
    <x v="0"/>
    <n v="13595.062914589384"/>
  </r>
  <r>
    <x v="140"/>
    <x v="0"/>
    <s v="PayNow to Wifey"/>
    <x v="4"/>
    <x v="5"/>
    <n v="-491"/>
    <x v="0"/>
    <n v="13104.062914589384"/>
  </r>
  <r>
    <x v="140"/>
    <x v="0"/>
    <s v="Polar Puffs"/>
    <x v="1"/>
    <x v="6"/>
    <n v="-262"/>
    <x v="0"/>
    <n v="12842.062914589384"/>
  </r>
  <r>
    <x v="140"/>
    <x v="0"/>
    <s v="Boost"/>
    <x v="1"/>
    <x v="7"/>
    <n v="-256"/>
    <x v="0"/>
    <n v="12586.062914589384"/>
  </r>
  <r>
    <x v="140"/>
    <x v="0"/>
    <s v="Ngaji Syahmi"/>
    <x v="5"/>
    <x v="8"/>
    <n v="50"/>
    <x v="1"/>
    <n v="12636.062914589384"/>
  </r>
  <r>
    <x v="141"/>
    <x v="0"/>
    <s v="Bluesg"/>
    <x v="2"/>
    <x v="9"/>
    <n v="-30.359469147843267"/>
    <x v="0"/>
    <n v="12605.703445441541"/>
  </r>
  <r>
    <x v="141"/>
    <x v="0"/>
    <s v="Bus/Mrt"/>
    <x v="2"/>
    <x v="3"/>
    <n v="-8.7926510949404388"/>
    <x v="0"/>
    <n v="12596.910794346601"/>
  </r>
  <r>
    <x v="142"/>
    <x v="0"/>
    <s v="Bluesg"/>
    <x v="2"/>
    <x v="9"/>
    <n v="-20.966788258486993"/>
    <x v="0"/>
    <n v="12575.944006088113"/>
  </r>
  <r>
    <x v="142"/>
    <x v="0"/>
    <s v="Anytimefitness"/>
    <x v="0"/>
    <x v="10"/>
    <n v="-105"/>
    <x v="0"/>
    <n v="12470.944006088113"/>
  </r>
  <r>
    <x v="142"/>
    <x v="0"/>
    <s v="Bus/Mrt"/>
    <x v="2"/>
    <x v="3"/>
    <n v="-8.0481189527615857"/>
    <x v="0"/>
    <n v="12462.895887135352"/>
  </r>
  <r>
    <x v="142"/>
    <x v="0"/>
    <s v="PayNow to Wifey"/>
    <x v="4"/>
    <x v="5"/>
    <n v="-197"/>
    <x v="0"/>
    <n v="12265.895887135352"/>
  </r>
  <r>
    <x v="142"/>
    <x v="0"/>
    <s v="Ryde"/>
    <x v="2"/>
    <x v="11"/>
    <n v="-35.893730824023592"/>
    <x v="0"/>
    <n v="12230.002156311328"/>
  </r>
  <r>
    <x v="143"/>
    <x v="0"/>
    <s v="Uniqlo"/>
    <x v="6"/>
    <x v="12"/>
    <n v="-257"/>
    <x v="0"/>
    <n v="11973.002156311328"/>
  </r>
  <r>
    <x v="143"/>
    <x v="0"/>
    <s v="Ryde"/>
    <x v="2"/>
    <x v="11"/>
    <n v="-47.828880981077546"/>
    <x v="0"/>
    <n v="11925.173275330249"/>
  </r>
  <r>
    <x v="144"/>
    <x v="0"/>
    <s v="Shopee"/>
    <x v="6"/>
    <x v="13"/>
    <n v="-449"/>
    <x v="0"/>
    <n v="11476.173275330249"/>
  </r>
  <r>
    <x v="144"/>
    <x v="0"/>
    <s v="Bus/Mrt"/>
    <x v="2"/>
    <x v="3"/>
    <n v="-9.6902947156243133"/>
    <x v="0"/>
    <n v="11466.482980614624"/>
  </r>
  <r>
    <x v="144"/>
    <x v="0"/>
    <s v="Bus/Mrt"/>
    <x v="2"/>
    <x v="3"/>
    <n v="-2.2992868176571397"/>
    <x v="0"/>
    <n v="11464.183693796967"/>
  </r>
  <r>
    <x v="144"/>
    <x v="0"/>
    <s v="SimplyIslam"/>
    <x v="5"/>
    <x v="14"/>
    <n v="210"/>
    <x v="1"/>
    <n v="11674.183693796967"/>
  </r>
  <r>
    <x v="144"/>
    <x v="0"/>
    <s v="IRAS"/>
    <x v="0"/>
    <x v="15"/>
    <n v="-25.56"/>
    <x v="0"/>
    <n v="11648.623693796968"/>
  </r>
  <r>
    <x v="145"/>
    <x v="0"/>
    <s v="Sanook"/>
    <x v="1"/>
    <x v="16"/>
    <n v="-220"/>
    <x v="0"/>
    <n v="11428.623693796968"/>
  </r>
  <r>
    <x v="145"/>
    <x v="0"/>
    <s v="Shopee"/>
    <x v="6"/>
    <x v="13"/>
    <n v="-385"/>
    <x v="0"/>
    <n v="11043.623693796968"/>
  </r>
  <r>
    <x v="145"/>
    <x v="0"/>
    <s v="Bus/Mrt"/>
    <x v="2"/>
    <x v="3"/>
    <n v="-1.3131856214792084"/>
    <x v="0"/>
    <n v="11042.310508175489"/>
  </r>
  <r>
    <x v="146"/>
    <x v="0"/>
    <s v="Bus/Mrt"/>
    <x v="2"/>
    <x v="3"/>
    <n v="-5.8594412406093728"/>
    <x v="0"/>
    <n v="11036.45106693488"/>
  </r>
  <r>
    <x v="146"/>
    <x v="0"/>
    <s v="Disney Plus"/>
    <x v="0"/>
    <x v="17"/>
    <n v="-11.98"/>
    <x v="0"/>
    <n v="11024.471066934881"/>
  </r>
  <r>
    <x v="147"/>
    <x v="0"/>
    <s v="Tribecar"/>
    <x v="2"/>
    <x v="9"/>
    <n v="-14.29653808914243"/>
    <x v="0"/>
    <n v="11010.174528845739"/>
  </r>
  <r>
    <x v="147"/>
    <x v="0"/>
    <s v="PayNow to Wifey"/>
    <x v="4"/>
    <x v="5"/>
    <n v="-129"/>
    <x v="0"/>
    <n v="10881.174528845739"/>
  </r>
  <r>
    <x v="148"/>
    <x v="0"/>
    <s v="Bluesg"/>
    <x v="2"/>
    <x v="9"/>
    <n v="-26.3877106742368"/>
    <x v="0"/>
    <n v="10854.786818171502"/>
  </r>
  <r>
    <x v="148"/>
    <x v="0"/>
    <s v="Bus/Mrt"/>
    <x v="2"/>
    <x v="3"/>
    <n v="-4.3611362002830871"/>
    <x v="0"/>
    <n v="10850.425681971219"/>
  </r>
  <r>
    <x v="148"/>
    <x v="0"/>
    <s v="Esso"/>
    <x v="2"/>
    <x v="9"/>
    <n v="-39.506149552073779"/>
    <x v="0"/>
    <n v="10810.919532419146"/>
  </r>
  <r>
    <x v="149"/>
    <x v="0"/>
    <s v="Conversion Fee"/>
    <x v="4"/>
    <x v="5"/>
    <n v="-218"/>
    <x v="0"/>
    <n v="10592.919532419146"/>
  </r>
  <r>
    <x v="149"/>
    <x v="0"/>
    <s v="Bus/Mrt"/>
    <x v="2"/>
    <x v="3"/>
    <n v="-5.0760486696706648"/>
    <x v="0"/>
    <n v="10587.843483749475"/>
  </r>
  <r>
    <x v="149"/>
    <x v="0"/>
    <s v="Ryde"/>
    <x v="2"/>
    <x v="11"/>
    <n v="-32.00359523568747"/>
    <x v="0"/>
    <n v="10555.839888513789"/>
  </r>
  <r>
    <x v="150"/>
    <x v="0"/>
    <s v="Netflix"/>
    <x v="0"/>
    <x v="17"/>
    <n v="-17.48"/>
    <x v="0"/>
    <n v="10538.359888513789"/>
  </r>
  <r>
    <x v="151"/>
    <x v="0"/>
    <s v="Guardian"/>
    <x v="6"/>
    <x v="18"/>
    <n v="-414"/>
    <x v="0"/>
    <n v="10124.359888513789"/>
  </r>
  <r>
    <x v="151"/>
    <x v="0"/>
    <s v="Bus/Mrt"/>
    <x v="2"/>
    <x v="3"/>
    <n v="-9.889026140165468"/>
    <x v="0"/>
    <n v="10114.470862373624"/>
  </r>
  <r>
    <x v="151"/>
    <x v="0"/>
    <s v="Bus/Mrt"/>
    <x v="2"/>
    <x v="3"/>
    <n v="-6.7632376806610202"/>
    <x v="0"/>
    <n v="10107.707624692963"/>
  </r>
  <r>
    <x v="151"/>
    <x v="0"/>
    <s v="GetGo"/>
    <x v="2"/>
    <x v="9"/>
    <n v="-19.421270720597395"/>
    <x v="0"/>
    <n v="10088.286353972366"/>
  </r>
  <r>
    <x v="151"/>
    <x v="0"/>
    <s v="GetGo"/>
    <x v="2"/>
    <x v="9"/>
    <n v="-40.211776022765136"/>
    <x v="0"/>
    <n v="10048.074577949601"/>
  </r>
  <r>
    <x v="151"/>
    <x v="0"/>
    <s v="NTUC"/>
    <x v="6"/>
    <x v="19"/>
    <n v="-441"/>
    <x v="0"/>
    <n v="9607.074577949601"/>
  </r>
  <r>
    <x v="152"/>
    <x v="0"/>
    <s v="Bus/Mrt"/>
    <x v="2"/>
    <x v="3"/>
    <n v="-9.0875191126537391"/>
    <x v="0"/>
    <n v="9597.9870588369467"/>
  </r>
  <r>
    <x v="153"/>
    <x v="0"/>
    <s v="Loan"/>
    <x v="3"/>
    <x v="4"/>
    <n v="-281"/>
    <x v="0"/>
    <n v="9316.9870588369467"/>
  </r>
  <r>
    <x v="153"/>
    <x v="0"/>
    <s v="Loan"/>
    <x v="3"/>
    <x v="4"/>
    <n v="-155"/>
    <x v="0"/>
    <n v="9161.9870588369467"/>
  </r>
  <r>
    <x v="153"/>
    <x v="0"/>
    <s v="PayNow to Wifey"/>
    <x v="4"/>
    <x v="5"/>
    <n v="-430"/>
    <x v="0"/>
    <n v="8731.9870588369467"/>
  </r>
  <r>
    <x v="154"/>
    <x v="0"/>
    <s v="Loan"/>
    <x v="3"/>
    <x v="4"/>
    <n v="-47"/>
    <x v="0"/>
    <n v="8684.9870588369467"/>
  </r>
  <r>
    <x v="154"/>
    <x v="0"/>
    <s v="Bus/Mrt"/>
    <x v="2"/>
    <x v="3"/>
    <n v="-9.5206966833462143"/>
    <x v="0"/>
    <n v="8675.4663621536001"/>
  </r>
  <r>
    <x v="154"/>
    <x v="0"/>
    <s v="Loan"/>
    <x v="3"/>
    <x v="4"/>
    <n v="-233"/>
    <x v="0"/>
    <n v="8442.4663621536001"/>
  </r>
  <r>
    <x v="155"/>
    <x v="0"/>
    <s v="Kallistia"/>
    <x v="6"/>
    <x v="18"/>
    <n v="-85"/>
    <x v="0"/>
    <n v="8357.4663621536001"/>
  </r>
  <r>
    <x v="156"/>
    <x v="0"/>
    <s v="Airbnb"/>
    <x v="7"/>
    <x v="20"/>
    <n v="-3"/>
    <x v="0"/>
    <n v="8354.4663621536001"/>
  </r>
  <r>
    <x v="156"/>
    <x v="0"/>
    <s v="Airbnb"/>
    <x v="7"/>
    <x v="20"/>
    <n v="-438"/>
    <x v="0"/>
    <n v="7916.4663621536001"/>
  </r>
  <r>
    <x v="156"/>
    <x v="0"/>
    <s v="Airbnb"/>
    <x v="7"/>
    <x v="20"/>
    <n v="-332"/>
    <x v="0"/>
    <n v="7584.4663621536001"/>
  </r>
  <r>
    <x v="156"/>
    <x v="0"/>
    <s v="Airbnb"/>
    <x v="7"/>
    <x v="20"/>
    <n v="-134"/>
    <x v="0"/>
    <n v="7450.4663621536001"/>
  </r>
  <r>
    <x v="156"/>
    <x v="0"/>
    <s v="Airbnb"/>
    <x v="7"/>
    <x v="20"/>
    <n v="-54"/>
    <x v="0"/>
    <n v="7396.4663621536001"/>
  </r>
  <r>
    <x v="156"/>
    <x v="0"/>
    <s v="Scoot"/>
    <x v="7"/>
    <x v="21"/>
    <n v="-405"/>
    <x v="0"/>
    <n v="6991.4663621536001"/>
  </r>
  <r>
    <x v="156"/>
    <x v="0"/>
    <s v="Scoot"/>
    <x v="7"/>
    <x v="21"/>
    <n v="-38"/>
    <x v="0"/>
    <n v="6953.4663621536001"/>
  </r>
  <r>
    <x v="157"/>
    <x v="0"/>
    <s v="Bus/Mrt"/>
    <x v="2"/>
    <x v="3"/>
    <n v="-8.027132459564033"/>
    <x v="0"/>
    <n v="6945.4392296940359"/>
  </r>
  <r>
    <x v="157"/>
    <x v="0"/>
    <s v="Bus/Mrt"/>
    <x v="2"/>
    <x v="3"/>
    <n v="-6.1827085371689527"/>
    <x v="0"/>
    <n v="6939.2565211568672"/>
  </r>
  <r>
    <x v="156"/>
    <x v="0"/>
    <s v="Airbnb"/>
    <x v="7"/>
    <x v="20"/>
    <n v="-479"/>
    <x v="0"/>
    <n v="6460.2565211568672"/>
  </r>
  <r>
    <x v="156"/>
    <x v="0"/>
    <s v="Scoot"/>
    <x v="7"/>
    <x v="21"/>
    <n v="-177"/>
    <x v="0"/>
    <n v="6283.2565211568672"/>
  </r>
  <r>
    <x v="156"/>
    <x v="0"/>
    <s v="Ryde"/>
    <x v="2"/>
    <x v="11"/>
    <n v="-42.903859377552024"/>
    <x v="0"/>
    <n v="6240.352661779315"/>
  </r>
  <r>
    <x v="156"/>
    <x v="0"/>
    <s v="Manis Mart"/>
    <x v="6"/>
    <x v="19"/>
    <n v="-243"/>
    <x v="0"/>
    <n v="5997.352661779315"/>
  </r>
  <r>
    <x v="157"/>
    <x v="0"/>
    <s v="Bus/Mrt"/>
    <x v="2"/>
    <x v="3"/>
    <n v="-1.97420803471939"/>
    <x v="0"/>
    <n v="5995.3784537445954"/>
  </r>
  <r>
    <x v="157"/>
    <x v="0"/>
    <s v="Bus/Mrt"/>
    <x v="2"/>
    <x v="3"/>
    <n v="-8.1309752886852991"/>
    <x v="0"/>
    <n v="5987.2474784559099"/>
  </r>
  <r>
    <x v="158"/>
    <x v="0"/>
    <s v="Tribecar"/>
    <x v="2"/>
    <x v="9"/>
    <n v="-13.827375233144373"/>
    <x v="0"/>
    <n v="5973.4201032227656"/>
  </r>
  <r>
    <x v="159"/>
    <x v="0"/>
    <s v="Salary"/>
    <x v="5"/>
    <x v="22"/>
    <n v="11980"/>
    <x v="1"/>
    <n v="17953.420103222765"/>
  </r>
  <r>
    <x v="159"/>
    <x v="0"/>
    <s v="Paynow Wifey"/>
    <x v="0"/>
    <x v="23"/>
    <n v="-550"/>
    <x v="0"/>
    <n v="17403.420103222765"/>
  </r>
  <r>
    <x v="159"/>
    <x v="0"/>
    <s v="Loan Repayment"/>
    <x v="3"/>
    <x v="4"/>
    <n v="-330"/>
    <x v="0"/>
    <n v="17073.420103222765"/>
  </r>
  <r>
    <x v="159"/>
    <x v="0"/>
    <s v="Ocbc 2nd Acc"/>
    <x v="8"/>
    <x v="24"/>
    <n v="-94"/>
    <x v="0"/>
    <n v="16979.420103222765"/>
  </r>
  <r>
    <x v="160"/>
    <x v="0"/>
    <s v="Rebate"/>
    <x v="5"/>
    <x v="25"/>
    <n v="3.62"/>
    <x v="1"/>
    <n v="16983.040103222764"/>
  </r>
  <r>
    <x v="160"/>
    <x v="0"/>
    <s v="Daiso"/>
    <x v="6"/>
    <x v="26"/>
    <n v="-370"/>
    <x v="0"/>
    <n v="16613.040103222764"/>
  </r>
  <r>
    <x v="161"/>
    <x v="0"/>
    <s v="Bluesg"/>
    <x v="2"/>
    <x v="9"/>
    <n v="-12.973927986827057"/>
    <x v="0"/>
    <n v="16600.066175235937"/>
  </r>
  <r>
    <x v="161"/>
    <x v="0"/>
    <s v="Sanook"/>
    <x v="1"/>
    <x v="16"/>
    <n v="-196"/>
    <x v="0"/>
    <n v="16404.066175235937"/>
  </r>
  <r>
    <x v="161"/>
    <x v="0"/>
    <s v="Bus/Mrt"/>
    <x v="2"/>
    <x v="3"/>
    <n v="-7.071787145218388"/>
    <x v="0"/>
    <n v="16396.994388090719"/>
  </r>
  <r>
    <x v="161"/>
    <x v="0"/>
    <s v="Boost"/>
    <x v="1"/>
    <x v="7"/>
    <n v="-243"/>
    <x v="0"/>
    <n v="16153.994388090719"/>
  </r>
  <r>
    <x v="161"/>
    <x v="0"/>
    <s v="Ryde"/>
    <x v="2"/>
    <x v="11"/>
    <n v="-18.232532073256262"/>
    <x v="0"/>
    <n v="16135.761856017463"/>
  </r>
  <r>
    <x v="161"/>
    <x v="0"/>
    <s v="Stuff'd"/>
    <x v="1"/>
    <x v="1"/>
    <n v="-83"/>
    <x v="0"/>
    <n v="16052.761856017463"/>
  </r>
  <r>
    <x v="161"/>
    <x v="0"/>
    <s v="PayNow to Wifey"/>
    <x v="4"/>
    <x v="5"/>
    <n v="-343"/>
    <x v="0"/>
    <n v="15709.761856017463"/>
  </r>
  <r>
    <x v="161"/>
    <x v="0"/>
    <s v="Koi"/>
    <x v="1"/>
    <x v="27"/>
    <n v="-146"/>
    <x v="0"/>
    <n v="15563.761856017463"/>
  </r>
  <r>
    <x v="162"/>
    <x v="0"/>
    <s v="CashCard"/>
    <x v="2"/>
    <x v="9"/>
    <n v="-31.780875126279074"/>
    <x v="0"/>
    <n v="15531.980980891185"/>
  </r>
  <r>
    <x v="163"/>
    <x v="0"/>
    <s v="Bus/Mrt"/>
    <x v="2"/>
    <x v="3"/>
    <n v="-7.3999101293985134"/>
    <x v="0"/>
    <n v="15524.581070761786"/>
  </r>
  <r>
    <x v="163"/>
    <x v="0"/>
    <s v="Ryde"/>
    <x v="2"/>
    <x v="11"/>
    <n v="-26.226993426663846"/>
    <x v="0"/>
    <n v="15498.354077335121"/>
  </r>
  <r>
    <x v="163"/>
    <x v="0"/>
    <s v="Aisyah Restaurant"/>
    <x v="1"/>
    <x v="28"/>
    <n v="-175"/>
    <x v="0"/>
    <n v="15323.354077335121"/>
  </r>
  <r>
    <x v="164"/>
    <x v="0"/>
    <s v="Working Title"/>
    <x v="1"/>
    <x v="29"/>
    <n v="-227"/>
    <x v="0"/>
    <n v="15096.354077335121"/>
  </r>
  <r>
    <x v="164"/>
    <x v="0"/>
    <s v="Bus/Mrt"/>
    <x v="2"/>
    <x v="3"/>
    <n v="-8.1684039788300744"/>
    <x v="0"/>
    <n v="15088.185673356291"/>
  </r>
  <r>
    <x v="164"/>
    <x v="0"/>
    <s v="Bus/Mrt"/>
    <x v="2"/>
    <x v="3"/>
    <n v="-3.4905226311958861"/>
    <x v="0"/>
    <n v="15084.695150725094"/>
  </r>
  <r>
    <x v="164"/>
    <x v="0"/>
    <s v="Tribecar"/>
    <x v="2"/>
    <x v="9"/>
    <n v="-41.375754071808267"/>
    <x v="0"/>
    <n v="15043.319396653285"/>
  </r>
  <r>
    <x v="164"/>
    <x v="0"/>
    <s v="PayNow to Wifey"/>
    <x v="4"/>
    <x v="5"/>
    <n v="-396"/>
    <x v="0"/>
    <n v="14647.319396653285"/>
  </r>
  <r>
    <x v="165"/>
    <x v="0"/>
    <s v="Muhammadiyyah"/>
    <x v="5"/>
    <x v="35"/>
    <n v="160"/>
    <x v="1"/>
    <n v="14807.319396653285"/>
  </r>
  <r>
    <x v="165"/>
    <x v="0"/>
    <s v="Ngaji Danial"/>
    <x v="5"/>
    <x v="8"/>
    <n v="50"/>
    <x v="1"/>
    <n v="14857.319396653285"/>
  </r>
  <r>
    <x v="165"/>
    <x v="0"/>
    <s v="Bus/Mrt"/>
    <x v="2"/>
    <x v="3"/>
    <n v="-9.5909101732804594"/>
    <x v="0"/>
    <n v="14847.7284864800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D4773A-96CE-42D2-901B-8928554A434D}" name="PT Line graph"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7">
  <location ref="L3:R11" firstHeaderRow="1" firstDataRow="2" firstDataCol="1" rowPageCount="1" colPageCount="1"/>
  <pivotFields count="8">
    <pivotField axis="axisRow" showAll="0">
      <items count="15">
        <item x="0"/>
        <item x="1"/>
        <item x="2"/>
        <item x="3"/>
        <item x="4"/>
        <item x="5"/>
        <item x="6"/>
        <item x="7"/>
        <item x="8"/>
        <item x="9"/>
        <item x="10"/>
        <item x="11"/>
        <item x="12"/>
        <item x="13"/>
        <item t="default"/>
      </items>
    </pivotField>
    <pivotField showAll="0"/>
    <pivotField showAll="0"/>
    <pivotField axis="axisCol" showAll="0" sortType="descending">
      <items count="13">
        <item h="1" x="11"/>
        <item x="10"/>
        <item x="1"/>
        <item h="1" x="4"/>
        <item h="1" x="9"/>
        <item h="1" x="3"/>
        <item x="0"/>
        <item h="1" x="5"/>
        <item x="8"/>
        <item h="1" x="6"/>
        <item x="2"/>
        <item x="7"/>
        <item t="default"/>
      </items>
      <autoSortScope>
        <pivotArea dataOnly="0" outline="0" fieldPosition="0">
          <references count="1">
            <reference field="4294967294" count="1" selected="0">
              <x v="0"/>
            </reference>
          </references>
        </pivotArea>
      </autoSortScope>
    </pivotField>
    <pivotField showAll="0"/>
    <pivotField dataField="1" showAll="0"/>
    <pivotField axis="axisPage" showAll="0">
      <items count="3">
        <item x="0"/>
        <item x="1"/>
        <item t="default"/>
      </items>
    </pivotField>
    <pivotField showAll="0"/>
  </pivotFields>
  <rowFields count="1">
    <field x="0"/>
  </rowFields>
  <rowItems count="7">
    <i>
      <x v="7"/>
    </i>
    <i>
      <x v="8"/>
    </i>
    <i>
      <x v="9"/>
    </i>
    <i>
      <x v="10"/>
    </i>
    <i>
      <x v="11"/>
    </i>
    <i>
      <x v="12"/>
    </i>
    <i t="grand">
      <x/>
    </i>
  </rowItems>
  <colFields count="1">
    <field x="3"/>
  </colFields>
  <colItems count="6">
    <i>
      <x v="1"/>
    </i>
    <i>
      <x v="8"/>
    </i>
    <i>
      <x v="10"/>
    </i>
    <i>
      <x v="6"/>
    </i>
    <i>
      <x v="11"/>
    </i>
    <i>
      <x v="2"/>
    </i>
  </colItems>
  <pageFields count="1">
    <pageField fld="6" item="0" hier="-1"/>
  </pageFields>
  <dataFields count="1">
    <dataField name="Sum of Amount" fld="5" baseField="0" baseItem="0" numFmtId="166"/>
  </dataFields>
  <formats count="1">
    <format dxfId="400">
      <pivotArea outline="0" collapsedLevelsAreSubtotals="1" fieldPosition="0"/>
    </format>
  </formats>
  <chartFormats count="9">
    <chartFormat chart="3" format="8" series="1">
      <pivotArea type="data" outline="0" fieldPosition="0">
        <references count="1">
          <reference field="4294967294" count="1" selected="0">
            <x v="0"/>
          </reference>
        </references>
      </pivotArea>
    </chartFormat>
    <chartFormat chart="6" format="12" series="1">
      <pivotArea type="data" outline="0" fieldPosition="0">
        <references count="2">
          <reference field="4294967294" count="1" selected="0">
            <x v="0"/>
          </reference>
          <reference field="3" count="1" selected="0">
            <x v="1"/>
          </reference>
        </references>
      </pivotArea>
    </chartFormat>
    <chartFormat chart="6" format="13" series="1">
      <pivotArea type="data" outline="0" fieldPosition="0">
        <references count="2">
          <reference field="4294967294" count="1" selected="0">
            <x v="0"/>
          </reference>
          <reference field="3" count="1" selected="0">
            <x v="10"/>
          </reference>
        </references>
      </pivotArea>
    </chartFormat>
    <chartFormat chart="6" format="14" series="1">
      <pivotArea type="data" outline="0" fieldPosition="0">
        <references count="2">
          <reference field="4294967294" count="1" selected="0">
            <x v="0"/>
          </reference>
          <reference field="3" count="1" selected="0">
            <x v="6"/>
          </reference>
        </references>
      </pivotArea>
    </chartFormat>
    <chartFormat chart="6" format="15" series="1">
      <pivotArea type="data" outline="0" fieldPosition="0">
        <references count="2">
          <reference field="4294967294" count="1" selected="0">
            <x v="0"/>
          </reference>
          <reference field="3" count="1" selected="0">
            <x v="11"/>
          </reference>
        </references>
      </pivotArea>
    </chartFormat>
    <chartFormat chart="6" format="16" series="1">
      <pivotArea type="data" outline="0" fieldPosition="0">
        <references count="2">
          <reference field="4294967294" count="1" selected="0">
            <x v="0"/>
          </reference>
          <reference field="3" count="1" selected="0">
            <x v="9"/>
          </reference>
        </references>
      </pivotArea>
    </chartFormat>
    <chartFormat chart="6" format="17" series="1">
      <pivotArea type="data" outline="0" fieldPosition="0">
        <references count="2">
          <reference field="4294967294" count="1" selected="0">
            <x v="0"/>
          </reference>
          <reference field="3" count="1" selected="0">
            <x v="2"/>
          </reference>
        </references>
      </pivotArea>
    </chartFormat>
    <chartFormat chart="6" format="18" series="1">
      <pivotArea type="data" outline="0" fieldPosition="0">
        <references count="1">
          <reference field="4294967294" count="1" selected="0">
            <x v="0"/>
          </reference>
        </references>
      </pivotArea>
    </chartFormat>
    <chartFormat chart="6" format="19" series="1">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89641E9-B256-4421-B3F6-9B7D87CECDC1}"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I3:J10" firstHeaderRow="1" firstDataRow="1" firstDataCol="1" rowPageCount="1" colPageCount="1"/>
  <pivotFields count="8">
    <pivotField axis="axisRow" showAll="0">
      <items count="15">
        <item x="0"/>
        <item x="1"/>
        <item x="2"/>
        <item x="3"/>
        <item x="4"/>
        <item x="5"/>
        <item x="6"/>
        <item x="7"/>
        <item x="8"/>
        <item x="9"/>
        <item x="10"/>
        <item x="11"/>
        <item x="12"/>
        <item x="13"/>
        <item t="default"/>
      </items>
    </pivotField>
    <pivotField showAll="0">
      <items count="2">
        <item x="0"/>
        <item t="default"/>
      </items>
    </pivotField>
    <pivotField showAll="0"/>
    <pivotField showAll="0"/>
    <pivotField showAll="0"/>
    <pivotField dataField="1" showAll="0"/>
    <pivotField axis="axisPage" showAll="0">
      <items count="3">
        <item x="0"/>
        <item x="1"/>
        <item t="default"/>
      </items>
    </pivotField>
    <pivotField showAll="0"/>
  </pivotFields>
  <rowFields count="1">
    <field x="0"/>
  </rowFields>
  <rowItems count="7">
    <i>
      <x v="7"/>
    </i>
    <i>
      <x v="8"/>
    </i>
    <i>
      <x v="9"/>
    </i>
    <i>
      <x v="10"/>
    </i>
    <i>
      <x v="11"/>
    </i>
    <i>
      <x v="12"/>
    </i>
    <i t="grand">
      <x/>
    </i>
  </rowItems>
  <colItems count="1">
    <i/>
  </colItems>
  <pageFields count="1">
    <pageField fld="6" item="1" hier="-1"/>
  </pageFields>
  <dataFields count="1">
    <dataField name="Sum of Amount" fld="5" baseField="0" baseItem="0" numFmtId="166"/>
  </dataField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425055-36B8-43F7-B23E-A49FC298D052}" name="PTPieChar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B23:C26" firstHeaderRow="1" firstDataRow="1" firstDataCol="1" rowPageCount="1" colPageCount="1"/>
  <pivotFields count="8">
    <pivotField axis="axisPage" multipleItemSelectionAllowed="1" showAll="0">
      <items count="15">
        <item h="1" x="0"/>
        <item h="1" x="1"/>
        <item h="1" x="2"/>
        <item h="1" x="3"/>
        <item h="1" x="4"/>
        <item h="1" x="5"/>
        <item h="1" x="6"/>
        <item x="7"/>
        <item x="8"/>
        <item x="9"/>
        <item x="10"/>
        <item x="11"/>
        <item x="12"/>
        <item h="1" x="13"/>
        <item t="default"/>
      </items>
    </pivotField>
    <pivotField showAll="0">
      <items count="2">
        <item x="0"/>
        <item t="default"/>
      </items>
    </pivotField>
    <pivotField showAll="0"/>
    <pivotField showAll="0">
      <items count="13">
        <item x="11"/>
        <item x="10"/>
        <item x="1"/>
        <item x="4"/>
        <item x="9"/>
        <item x="3"/>
        <item x="0"/>
        <item x="5"/>
        <item x="8"/>
        <item x="6"/>
        <item x="2"/>
        <item x="7"/>
        <item t="default"/>
      </items>
    </pivotField>
    <pivotField showAll="0">
      <items count="37">
        <item x="20"/>
        <item x="29"/>
        <item x="33"/>
        <item x="28"/>
        <item x="12"/>
        <item x="6"/>
        <item x="17"/>
        <item x="32"/>
        <item x="21"/>
        <item x="30"/>
        <item x="11"/>
        <item x="19"/>
        <item x="10"/>
        <item x="18"/>
        <item x="15"/>
        <item x="7"/>
        <item x="27"/>
        <item x="1"/>
        <item x="31"/>
        <item x="35"/>
        <item x="26"/>
        <item x="23"/>
        <item x="0"/>
        <item x="8"/>
        <item x="4"/>
        <item x="3"/>
        <item x="25"/>
        <item x="9"/>
        <item x="22"/>
        <item x="24"/>
        <item x="34"/>
        <item x="13"/>
        <item x="14"/>
        <item x="2"/>
        <item x="16"/>
        <item x="5"/>
        <item t="default"/>
      </items>
    </pivotField>
    <pivotField dataField="1" showAll="0"/>
    <pivotField axis="axisRow" showAll="0">
      <items count="3">
        <item x="0"/>
        <item x="1"/>
        <item t="default"/>
      </items>
    </pivotField>
    <pivotField showAll="0"/>
  </pivotFields>
  <rowFields count="1">
    <field x="6"/>
  </rowFields>
  <rowItems count="3">
    <i>
      <x/>
    </i>
    <i>
      <x v="1"/>
    </i>
    <i t="grand">
      <x/>
    </i>
  </rowItems>
  <colItems count="1">
    <i/>
  </colItems>
  <pageFields count="1">
    <pageField fld="0" hier="-1"/>
  </pageFields>
  <dataFields count="1">
    <dataField name="Sum of Amount" fld="5" baseField="0" baseItem="0" numFmtId="165"/>
  </dataFields>
  <formats count="2">
    <format dxfId="402">
      <pivotArea outline="0" collapsedLevelsAreSubtotals="1" fieldPosition="0"/>
    </format>
    <format dxfId="401">
      <pivotArea outline="0" fieldPosition="0">
        <references count="1">
          <reference field="4294967294" count="1">
            <x v="0"/>
          </reference>
        </references>
      </pivotArea>
    </format>
  </formats>
  <chartFormats count="6">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6" count="1" selected="0">
            <x v="0"/>
          </reference>
        </references>
      </pivotArea>
    </chartFormat>
    <chartFormat chart="4" format="3">
      <pivotArea type="data" outline="0" fieldPosition="0">
        <references count="2">
          <reference field="4294967294" count="1" selected="0">
            <x v="0"/>
          </reference>
          <reference field="6"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6" count="1" selected="0">
            <x v="0"/>
          </reference>
        </references>
      </pivotArea>
    </chartFormat>
    <chartFormat chart="5" format="6">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297C52C-CB8F-4C53-87AC-DE5278974C99}" name="Top 5" cacheId="0" applyNumberFormats="0" applyBorderFormats="0" applyFontFormats="0" applyPatternFormats="0" applyAlignmentFormats="0" applyWidthHeightFormats="1" dataCaption="Values" updatedVersion="7" minRefreshableVersion="3" useAutoFormatting="1" rowGrandTotals="0" itemPrintTitles="1" createdVersion="7" indent="0" outline="1" outlineData="1" multipleFieldFilters="0">
  <location ref="B14:C20" firstHeaderRow="1" firstDataRow="1" firstDataCol="1" rowPageCount="1" colPageCount="1"/>
  <pivotFields count="8">
    <pivotField showAll="0">
      <items count="15">
        <item h="1" x="0"/>
        <item h="1" x="1"/>
        <item h="1" x="2"/>
        <item h="1" x="3"/>
        <item h="1" x="4"/>
        <item h="1" x="5"/>
        <item h="1" x="6"/>
        <item x="7"/>
        <item x="8"/>
        <item x="9"/>
        <item x="10"/>
        <item x="11"/>
        <item x="12"/>
        <item h="1" x="13"/>
        <item t="default"/>
      </items>
    </pivotField>
    <pivotField showAll="0"/>
    <pivotField showAll="0"/>
    <pivotField axis="axisPage" multipleItemSelectionAllowed="1" showAll="0">
      <items count="13">
        <item h="1" x="11"/>
        <item x="10"/>
        <item x="1"/>
        <item h="1" x="4"/>
        <item h="1" x="9"/>
        <item h="1" x="3"/>
        <item h="1" x="0"/>
        <item h="1" x="5"/>
        <item h="1" x="8"/>
        <item x="6"/>
        <item x="2"/>
        <item x="7"/>
        <item t="default"/>
      </items>
    </pivotField>
    <pivotField axis="axisRow" showAll="0" measureFilter="1" sortType="descending">
      <items count="37">
        <item x="20"/>
        <item x="29"/>
        <item x="33"/>
        <item x="28"/>
        <item x="12"/>
        <item x="6"/>
        <item x="17"/>
        <item x="32"/>
        <item x="21"/>
        <item x="30"/>
        <item x="11"/>
        <item x="19"/>
        <item x="10"/>
        <item x="18"/>
        <item x="15"/>
        <item x="7"/>
        <item x="27"/>
        <item x="1"/>
        <item x="31"/>
        <item x="35"/>
        <item x="26"/>
        <item x="23"/>
        <item x="0"/>
        <item x="8"/>
        <item x="4"/>
        <item x="3"/>
        <item x="25"/>
        <item x="9"/>
        <item x="22"/>
        <item x="24"/>
        <item x="34"/>
        <item x="13"/>
        <item x="14"/>
        <item x="2"/>
        <item x="16"/>
        <item x="5"/>
        <item t="default"/>
      </items>
      <autoSortScope>
        <pivotArea dataOnly="0" outline="0" fieldPosition="0">
          <references count="1">
            <reference field="4294967294" count="1" selected="0">
              <x v="0"/>
            </reference>
          </references>
        </pivotArea>
      </autoSortScope>
    </pivotField>
    <pivotField dataField="1" showAll="0"/>
    <pivotField showAll="0">
      <items count="3">
        <item x="0"/>
        <item x="1"/>
        <item t="default"/>
      </items>
    </pivotField>
    <pivotField showAll="0"/>
  </pivotFields>
  <rowFields count="1">
    <field x="4"/>
  </rowFields>
  <rowItems count="6">
    <i>
      <x v="1"/>
    </i>
    <i>
      <x v="16"/>
    </i>
    <i>
      <x v="25"/>
    </i>
    <i>
      <x v="4"/>
    </i>
    <i>
      <x v="10"/>
    </i>
    <i>
      <x v="3"/>
    </i>
  </rowItems>
  <colItems count="1">
    <i/>
  </colItems>
  <pageFields count="1">
    <pageField fld="3" hier="-1"/>
  </pageFields>
  <dataFields count="1">
    <dataField name="Sum of Amount" fld="5" baseField="0" baseItem="0" numFmtId="165"/>
  </dataFields>
  <formats count="2">
    <format dxfId="404">
      <pivotArea outline="0" collapsedLevelsAreSubtotals="1" fieldPosition="0"/>
    </format>
    <format dxfId="403">
      <pivotArea dataOnly="0" labelOnly="1" outline="0" axis="axisValues" fieldPosition="0"/>
    </format>
  </formats>
  <pivotTableStyleInfo name="PivotStyleLight16" showRowHeaders="1" showColHeaders="1" showRowStripes="0" showColStripes="0" showLastColumn="1"/>
  <filters count="1">
    <filter fld="4" type="count" evalOrder="-1" id="4" iMeasureFld="0">
      <autoFilter ref="A1">
        <filterColumn colId="0">
          <top10 val="6" filterVal="6"/>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A5658C-D45C-4891-98D3-F140545FE536}" name="PTExpColChar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F3:G10" firstHeaderRow="1" firstDataRow="1" firstDataCol="1" rowPageCount="1" colPageCount="1"/>
  <pivotFields count="8">
    <pivotField axis="axisRow" showAll="0">
      <items count="15">
        <item x="0"/>
        <item x="1"/>
        <item x="2"/>
        <item x="3"/>
        <item x="4"/>
        <item x="5"/>
        <item x="6"/>
        <item x="7"/>
        <item x="8"/>
        <item x="9"/>
        <item x="10"/>
        <item x="11"/>
        <item x="12"/>
        <item x="13"/>
        <item t="default"/>
      </items>
    </pivotField>
    <pivotField showAll="0"/>
    <pivotField showAll="0"/>
    <pivotField showAll="0">
      <items count="13">
        <item x="11"/>
        <item x="10"/>
        <item x="1"/>
        <item x="4"/>
        <item x="9"/>
        <item x="3"/>
        <item x="0"/>
        <item x="5"/>
        <item x="8"/>
        <item x="6"/>
        <item x="2"/>
        <item x="7"/>
        <item t="default"/>
      </items>
    </pivotField>
    <pivotField showAll="0"/>
    <pivotField dataField="1" showAll="0"/>
    <pivotField axis="axisPage" showAll="0">
      <items count="3">
        <item x="0"/>
        <item x="1"/>
        <item t="default"/>
      </items>
    </pivotField>
    <pivotField showAll="0"/>
  </pivotFields>
  <rowFields count="1">
    <field x="0"/>
  </rowFields>
  <rowItems count="7">
    <i>
      <x v="7"/>
    </i>
    <i>
      <x v="8"/>
    </i>
    <i>
      <x v="9"/>
    </i>
    <i>
      <x v="10"/>
    </i>
    <i>
      <x v="11"/>
    </i>
    <i>
      <x v="12"/>
    </i>
    <i t="grand">
      <x/>
    </i>
  </rowItems>
  <colItems count="1">
    <i/>
  </colItems>
  <pageFields count="1">
    <pageField fld="6" hier="-1"/>
  </pageFields>
  <dataFields count="1">
    <dataField name="Sum of Amount" fld="5" baseField="0" baseItem="0" numFmtId="166"/>
  </dataFields>
  <formats count="1">
    <format dxfId="405">
      <pivotArea outline="0" collapsedLevelsAreSubtotals="1" fieldPosition="0"/>
    </format>
  </formats>
  <chartFormats count="1">
    <chartFormat chart="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99D7537-6DCA-49F4-9697-25E6B2E3B6BD}" name="PTExpensebyCa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L14:M22" firstHeaderRow="1" firstDataRow="1" firstDataCol="1" rowPageCount="1" colPageCount="1"/>
  <pivotFields count="8">
    <pivotField axis="axisPage" multipleItemSelectionAllowed="1" showAll="0">
      <items count="15">
        <item h="1" x="0"/>
        <item h="1" x="1"/>
        <item h="1" x="2"/>
        <item h="1" x="3"/>
        <item h="1" x="4"/>
        <item h="1" x="5"/>
        <item h="1" x="6"/>
        <item x="7"/>
        <item x="8"/>
        <item x="9"/>
        <item x="10"/>
        <item x="11"/>
        <item x="12"/>
        <item h="1" x="13"/>
        <item t="default"/>
      </items>
    </pivotField>
    <pivotField showAll="0"/>
    <pivotField showAll="0"/>
    <pivotField axis="axisRow" showAll="0" sortType="descending">
      <items count="13">
        <item h="1" x="11"/>
        <item x="10"/>
        <item x="1"/>
        <item h="1" x="4"/>
        <item h="1" x="9"/>
        <item h="1" x="3"/>
        <item x="0"/>
        <item x="5"/>
        <item h="1" x="8"/>
        <item x="6"/>
        <item x="2"/>
        <item x="7"/>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s>
  <rowFields count="1">
    <field x="3"/>
  </rowFields>
  <rowItems count="8">
    <i>
      <x v="7"/>
    </i>
    <i>
      <x v="1"/>
    </i>
    <i>
      <x v="10"/>
    </i>
    <i>
      <x v="6"/>
    </i>
    <i>
      <x v="11"/>
    </i>
    <i>
      <x v="9"/>
    </i>
    <i>
      <x v="2"/>
    </i>
    <i t="grand">
      <x/>
    </i>
  </rowItems>
  <colItems count="1">
    <i/>
  </colItems>
  <pageFields count="1">
    <pageField fld="0" hier="-1"/>
  </pageFields>
  <dataFields count="1">
    <dataField name="Sum of Amount" fld="5" baseField="0" baseItem="0" numFmtId="3"/>
  </dataFields>
  <formats count="2">
    <format dxfId="407">
      <pivotArea outline="0" collapsedLevelsAreSubtotals="1" fieldPosition="0"/>
    </format>
    <format dxfId="406">
      <pivotArea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ED6F75A-B115-4522-AFFD-AC064B3AA289}" name="PTHeadline"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B3:C10" firstHeaderRow="1" firstDataRow="1" firstDataCol="1"/>
  <pivotFields count="8">
    <pivotField showAll="0">
      <items count="15">
        <item x="0"/>
        <item x="1"/>
        <item x="2"/>
        <item x="3"/>
        <item x="4"/>
        <item x="5"/>
        <item x="6"/>
        <item x="7"/>
        <item x="8"/>
        <item x="9"/>
        <item x="10"/>
        <item x="11"/>
        <item x="12"/>
        <item x="13"/>
        <item t="default"/>
      </items>
    </pivotField>
    <pivotField showAll="0"/>
    <pivotField showAll="0"/>
    <pivotField axis="axisRow" showAll="0">
      <items count="13">
        <item h="1" x="11"/>
        <item x="10"/>
        <item x="1"/>
        <item h="1" x="4"/>
        <item h="1" x="9"/>
        <item h="1" x="3"/>
        <item x="0"/>
        <item h="1" x="5"/>
        <item h="1" x="8"/>
        <item x="6"/>
        <item x="2"/>
        <item x="7"/>
        <item t="default"/>
      </items>
    </pivotField>
    <pivotField showAll="0"/>
    <pivotField dataField="1" showAll="0"/>
    <pivotField showAll="0"/>
    <pivotField showAll="0"/>
  </pivotFields>
  <rowFields count="1">
    <field x="3"/>
  </rowFields>
  <rowItems count="7">
    <i>
      <x v="1"/>
    </i>
    <i>
      <x v="2"/>
    </i>
    <i>
      <x v="6"/>
    </i>
    <i>
      <x v="9"/>
    </i>
    <i>
      <x v="10"/>
    </i>
    <i>
      <x v="11"/>
    </i>
    <i t="grand">
      <x/>
    </i>
  </rowItems>
  <colItems count="1">
    <i/>
  </colItems>
  <dataFields count="1">
    <dataField name="Sum of Amount" fld="5" baseField="0" baseItem="0" numFmtId="165"/>
  </dataFields>
  <formats count="2">
    <format dxfId="409">
      <pivotArea outline="0" collapsedLevelsAreSubtotals="1" fieldPosition="0"/>
    </format>
    <format dxfId="40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CD09114-FD7D-44A1-B060-DDDA50B3CD57}" name="PivotTable6"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7">
  <location ref="T3:V33" firstHeaderRow="1" firstDataRow="1" firstDataCol="2" rowPageCount="1" colPageCount="1"/>
  <pivotFields count="8">
    <pivotField compact="0" outline="0" showAll="0">
      <items count="15">
        <item h="1" x="0"/>
        <item h="1" x="1"/>
        <item h="1" x="2"/>
        <item h="1" x="3"/>
        <item h="1" x="4"/>
        <item h="1" x="5"/>
        <item h="1" x="6"/>
        <item x="7"/>
        <item x="8"/>
        <item x="9"/>
        <item x="10"/>
        <item x="11"/>
        <item x="12"/>
        <item h="1" x="13"/>
        <item t="default"/>
      </items>
    </pivotField>
    <pivotField compact="0" outline="0" showAll="0"/>
    <pivotField compact="0" outline="0" showAll="0"/>
    <pivotField axis="axisRow" compact="0" outline="0" showAll="0" sortType="descending" defaultSubtotal="0">
      <items count="12">
        <item x="11"/>
        <item x="10"/>
        <item x="1"/>
        <item x="4"/>
        <item x="9"/>
        <item x="3"/>
        <item x="0"/>
        <item x="5"/>
        <item x="8"/>
        <item x="6"/>
        <item x="2"/>
        <item x="7"/>
      </items>
      <autoSortScope>
        <pivotArea dataOnly="0" outline="0" fieldPosition="0">
          <references count="1">
            <reference field="4294967294" count="1" selected="0">
              <x v="0"/>
            </reference>
          </references>
        </pivotArea>
      </autoSortScope>
    </pivotField>
    <pivotField axis="axisRow" compact="0" outline="0" showAll="0">
      <items count="37">
        <item x="20"/>
        <item x="29"/>
        <item x="33"/>
        <item x="28"/>
        <item x="12"/>
        <item x="6"/>
        <item x="17"/>
        <item x="32"/>
        <item x="21"/>
        <item x="30"/>
        <item x="11"/>
        <item x="19"/>
        <item x="10"/>
        <item x="18"/>
        <item x="15"/>
        <item x="7"/>
        <item x="27"/>
        <item x="1"/>
        <item x="31"/>
        <item x="35"/>
        <item x="26"/>
        <item x="23"/>
        <item x="0"/>
        <item x="8"/>
        <item x="4"/>
        <item x="3"/>
        <item x="25"/>
        <item x="9"/>
        <item x="22"/>
        <item x="24"/>
        <item x="34"/>
        <item x="13"/>
        <item x="14"/>
        <item x="2"/>
        <item x="16"/>
        <item x="5"/>
        <item t="default"/>
      </items>
    </pivotField>
    <pivotField dataField="1" compact="0" outline="0" showAll="0"/>
    <pivotField axis="axisPage" compact="0" outline="0" showAll="0">
      <items count="3">
        <item x="0"/>
        <item x="1"/>
        <item t="default"/>
      </items>
    </pivotField>
    <pivotField compact="0" outline="0" showAll="0"/>
  </pivotFields>
  <rowFields count="2">
    <field x="3"/>
    <field x="4"/>
  </rowFields>
  <rowItems count="30">
    <i>
      <x/>
      <x v="30"/>
    </i>
    <i>
      <x v="4"/>
      <x v="1"/>
    </i>
    <i>
      <x v="1"/>
      <x v="2"/>
    </i>
    <i>
      <x v="8"/>
      <x v="29"/>
    </i>
    <i>
      <x v="10"/>
      <x v="10"/>
    </i>
    <i r="1">
      <x v="25"/>
    </i>
    <i r="1">
      <x v="27"/>
    </i>
    <i>
      <x v="6"/>
      <x v="6"/>
    </i>
    <i r="1">
      <x v="12"/>
    </i>
    <i r="1">
      <x v="14"/>
    </i>
    <i r="1">
      <x v="21"/>
    </i>
    <i r="1">
      <x v="22"/>
    </i>
    <i r="1">
      <x v="33"/>
    </i>
    <i>
      <x v="11"/>
      <x/>
    </i>
    <i r="1">
      <x v="8"/>
    </i>
    <i>
      <x v="9"/>
      <x v="4"/>
    </i>
    <i r="1">
      <x v="11"/>
    </i>
    <i r="1">
      <x v="13"/>
    </i>
    <i r="1">
      <x v="20"/>
    </i>
    <i r="1">
      <x v="31"/>
    </i>
    <i>
      <x v="3"/>
      <x v="35"/>
    </i>
    <i>
      <x v="5"/>
      <x v="18"/>
    </i>
    <i r="1">
      <x v="24"/>
    </i>
    <i>
      <x v="2"/>
      <x v="1"/>
    </i>
    <i r="1">
      <x v="3"/>
    </i>
    <i r="1">
      <x v="5"/>
    </i>
    <i r="1">
      <x v="15"/>
    </i>
    <i r="1">
      <x v="16"/>
    </i>
    <i r="1">
      <x v="17"/>
    </i>
    <i r="1">
      <x v="34"/>
    </i>
  </rowItems>
  <colItems count="1">
    <i/>
  </colItems>
  <pageFields count="1">
    <pageField fld="6" item="0" hier="-1"/>
  </pageFields>
  <dataFields count="1">
    <dataField name="Sum of Amount" fld="5" baseField="0" baseItem="0" numFmtId="166"/>
  </dataFields>
  <formats count="1">
    <format dxfId="410">
      <pivotArea outline="0" collapsedLevelsAreSubtotals="1" fieldPosition="0"/>
    </format>
  </formats>
  <chartFormats count="13">
    <chartFormat chart="3" format="8" series="1">
      <pivotArea type="data" outline="0" fieldPosition="0">
        <references count="1">
          <reference field="4294967294" count="1" selected="0">
            <x v="0"/>
          </reference>
        </references>
      </pivotArea>
    </chartFormat>
    <chartFormat chart="4" format="0" series="1">
      <pivotArea type="data" outline="0" fieldPosition="0">
        <references count="2">
          <reference field="4294967294" count="1" selected="0">
            <x v="0"/>
          </reference>
          <reference field="3" count="1" selected="0">
            <x v="1"/>
          </reference>
        </references>
      </pivotArea>
    </chartFormat>
    <chartFormat chart="4" format="1" series="1">
      <pivotArea type="data" outline="0" fieldPosition="0">
        <references count="2">
          <reference field="4294967294" count="1" selected="0">
            <x v="0"/>
          </reference>
          <reference field="3" count="1" selected="0">
            <x v="10"/>
          </reference>
        </references>
      </pivotArea>
    </chartFormat>
    <chartFormat chart="4" format="2" series="1">
      <pivotArea type="data" outline="0" fieldPosition="0">
        <references count="2">
          <reference field="4294967294" count="1" selected="0">
            <x v="0"/>
          </reference>
          <reference field="3" count="1" selected="0">
            <x v="6"/>
          </reference>
        </references>
      </pivotArea>
    </chartFormat>
    <chartFormat chart="4" format="3" series="1">
      <pivotArea type="data" outline="0" fieldPosition="0">
        <references count="2">
          <reference field="4294967294" count="1" selected="0">
            <x v="0"/>
          </reference>
          <reference field="3" count="1" selected="0">
            <x v="11"/>
          </reference>
        </references>
      </pivotArea>
    </chartFormat>
    <chartFormat chart="4" format="4" series="1">
      <pivotArea type="data" outline="0" fieldPosition="0">
        <references count="2">
          <reference field="4294967294" count="1" selected="0">
            <x v="0"/>
          </reference>
          <reference field="3" count="1" selected="0">
            <x v="9"/>
          </reference>
        </references>
      </pivotArea>
    </chartFormat>
    <chartFormat chart="4" format="5" series="1">
      <pivotArea type="data" outline="0" fieldPosition="0">
        <references count="2">
          <reference field="4294967294" count="1" selected="0">
            <x v="0"/>
          </reference>
          <reference field="3" count="1" selected="0">
            <x v="2"/>
          </reference>
        </references>
      </pivotArea>
    </chartFormat>
    <chartFormat chart="6" format="12" series="1">
      <pivotArea type="data" outline="0" fieldPosition="0">
        <references count="2">
          <reference field="4294967294" count="1" selected="0">
            <x v="0"/>
          </reference>
          <reference field="3" count="1" selected="0">
            <x v="1"/>
          </reference>
        </references>
      </pivotArea>
    </chartFormat>
    <chartFormat chart="6" format="13" series="1">
      <pivotArea type="data" outline="0" fieldPosition="0">
        <references count="2">
          <reference field="4294967294" count="1" selected="0">
            <x v="0"/>
          </reference>
          <reference field="3" count="1" selected="0">
            <x v="10"/>
          </reference>
        </references>
      </pivotArea>
    </chartFormat>
    <chartFormat chart="6" format="14" series="1">
      <pivotArea type="data" outline="0" fieldPosition="0">
        <references count="2">
          <reference field="4294967294" count="1" selected="0">
            <x v="0"/>
          </reference>
          <reference field="3" count="1" selected="0">
            <x v="6"/>
          </reference>
        </references>
      </pivotArea>
    </chartFormat>
    <chartFormat chart="6" format="15" series="1">
      <pivotArea type="data" outline="0" fieldPosition="0">
        <references count="2">
          <reference field="4294967294" count="1" selected="0">
            <x v="0"/>
          </reference>
          <reference field="3" count="1" selected="0">
            <x v="11"/>
          </reference>
        </references>
      </pivotArea>
    </chartFormat>
    <chartFormat chart="6" format="16" series="1">
      <pivotArea type="data" outline="0" fieldPosition="0">
        <references count="2">
          <reference field="4294967294" count="1" selected="0">
            <x v="0"/>
          </reference>
          <reference field="3" count="1" selected="0">
            <x v="9"/>
          </reference>
        </references>
      </pivotArea>
    </chartFormat>
    <chartFormat chart="6" format="17" series="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7F18C8D1-EC09-424B-A7B7-D99A2A2C27EC}" sourceName="Date">
  <pivotTables>
    <pivotTable tabId="10" name="PivotTable6"/>
    <pivotTable tabId="10" name="Top 5"/>
    <pivotTable tabId="10" name="PTExpensebyCat"/>
    <pivotTable tabId="10" name="PTPieChart"/>
  </pivotTables>
  <data>
    <tabular pivotCacheId="1076619513">
      <items count="14">
        <i x="7" s="1"/>
        <i x="8" s="1"/>
        <i x="9" s="1"/>
        <i x="10" s="1"/>
        <i x="11" s="1"/>
        <i x="12" s="1"/>
        <i x="1" nd="1"/>
        <i x="2" nd="1"/>
        <i x="3" nd="1"/>
        <i x="4" nd="1"/>
        <i x="5" nd="1"/>
        <i x="6" nd="1"/>
        <i x="0" nd="1"/>
        <i x="1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86B043DD-8062-4CC4-A35C-47E73EF92A22}" sourceName="Category">
  <pivotTables>
    <pivotTable tabId="10" name="PivotTable6"/>
    <pivotTable tabId="10" name="PTExpColChart"/>
  </pivotTables>
  <data>
    <tabular pivotCacheId="1076619513">
      <items count="12">
        <i x="11" s="1"/>
        <i x="10" s="1"/>
        <i x="1" s="1"/>
        <i x="4" s="1"/>
        <i x="9" s="1"/>
        <i x="3" s="1"/>
        <i x="0" s="1"/>
        <i x="5" s="1"/>
        <i x="8" s="1"/>
        <i x="6" s="1"/>
        <i x="2" s="1"/>
        <i x="7"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th" xr10:uid="{6A3C357E-4042-488E-B63C-02FCA56F803F}" cache="Slicer_Date" caption="Mth" rowHeight="241300"/>
  <slicer name="Category" xr10:uid="{EAB57E39-E562-46C8-86E9-5BDFDF1290AB}" cache="Slicer_Category" caption="Category" startItem="4"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3052352-5A6D-4B76-9D3B-826BDD56B090}" name="Transactions" displayName="Transactions" ref="A1:H581" totalsRowShown="0" headerRowDxfId="399" dataDxfId="398">
  <autoFilter ref="A1:H581" xr:uid="{9D021D09-E673-4E3D-9EE4-378018A655B8}"/>
  <tableColumns count="8">
    <tableColumn id="1" xr3:uid="{C3EACC5B-E4C9-4F84-B9F7-777CD6AE9716}" name="Date" dataDxfId="397"/>
    <tableColumn id="2" xr3:uid="{FE209DC2-5B3C-4D9F-ABCA-6F7E2BA55E54}" name="Account" dataDxfId="396"/>
    <tableColumn id="3" xr3:uid="{49A44B15-324F-4D47-AD16-57637E58EAD3}" name="Description" dataDxfId="395"/>
    <tableColumn id="4" xr3:uid="{1D0E2114-A86C-4A2F-9069-1BEF9746526D}" name="Category" dataDxfId="394"/>
    <tableColumn id="5" xr3:uid="{49B050A2-4D88-48A8-924A-52FBF2D309AE}" name="Type" dataDxfId="393"/>
    <tableColumn id="6" xr3:uid="{0B21357A-606C-4A68-BE41-98B65A1007EC}" name="Amount" dataDxfId="392"/>
    <tableColumn id="7" xr3:uid="{F1FB356C-0F64-45F7-BE68-0338FDD6351A}" name="Category Type" dataDxfId="391"/>
    <tableColumn id="8" xr3:uid="{804BB48B-A0A5-444D-A272-AFF758661194}" name="Balance" dataDxfId="390">
      <calculatedColumnFormula>H1+F2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D2C6B-0F01-4045-9A70-578249AC74D0}">
  <dimension ref="A1:X32"/>
  <sheetViews>
    <sheetView showGridLines="0" tabSelected="1" zoomScaleNormal="100" workbookViewId="0">
      <selection activeCell="Z10" sqref="Z10"/>
    </sheetView>
  </sheetViews>
  <sheetFormatPr defaultRowHeight="15" x14ac:dyDescent="0.25"/>
  <cols>
    <col min="10" max="10" width="13.140625" customWidth="1"/>
    <col min="11" max="11" width="14.5703125" customWidth="1"/>
    <col min="12" max="12" width="13.85546875" customWidth="1"/>
  </cols>
  <sheetData>
    <row r="1" spans="1:24" ht="49.5" customHeight="1" x14ac:dyDescent="0.25">
      <c r="A1" s="10"/>
      <c r="B1" s="10"/>
      <c r="C1" s="10"/>
      <c r="D1" s="10"/>
      <c r="E1" s="10"/>
      <c r="F1" s="10"/>
      <c r="G1" s="10"/>
      <c r="H1" s="10"/>
      <c r="I1" s="10"/>
      <c r="J1" s="10"/>
      <c r="K1" s="10"/>
      <c r="L1" s="10"/>
      <c r="M1" s="10"/>
      <c r="N1" s="10"/>
      <c r="O1" s="10"/>
      <c r="P1" s="10"/>
      <c r="Q1" s="10"/>
      <c r="R1" s="10"/>
      <c r="S1" s="10"/>
      <c r="T1" s="10"/>
      <c r="U1" s="10"/>
      <c r="V1" s="10"/>
      <c r="W1" s="10"/>
      <c r="X1" s="10"/>
    </row>
    <row r="5" spans="1:24" ht="24" customHeight="1" x14ac:dyDescent="0.25"/>
    <row r="26" spans="10:12" ht="24.75" customHeight="1" x14ac:dyDescent="0.25"/>
    <row r="27" spans="10:12" ht="18.75" customHeight="1" x14ac:dyDescent="0.25">
      <c r="J27" s="19" t="s">
        <v>115</v>
      </c>
      <c r="K27" s="20"/>
      <c r="L27" s="20"/>
    </row>
    <row r="28" spans="10:12" ht="18.75" customHeight="1" x14ac:dyDescent="0.25">
      <c r="J28" s="21" t="str">
        <f>Analysis!B16</f>
        <v>Koi</v>
      </c>
      <c r="K28" s="21">
        <f>Analysis!C16</f>
        <v>-668.5</v>
      </c>
      <c r="L28" s="21">
        <f t="shared" ref="L28:L32" si="0">K28</f>
        <v>-668.5</v>
      </c>
    </row>
    <row r="29" spans="10:12" ht="18.75" customHeight="1" x14ac:dyDescent="0.25">
      <c r="J29" s="21" t="str">
        <f>Analysis!B17</f>
        <v>Public</v>
      </c>
      <c r="K29" s="21">
        <f>Analysis!C17</f>
        <v>-700.01515206904901</v>
      </c>
      <c r="L29" s="21">
        <f t="shared" si="0"/>
        <v>-700.01515206904901</v>
      </c>
    </row>
    <row r="30" spans="10:12" ht="18.75" customHeight="1" x14ac:dyDescent="0.25">
      <c r="J30" s="21" t="str">
        <f>Analysis!B18</f>
        <v>Clothes</v>
      </c>
      <c r="K30" s="21">
        <f>Analysis!C18</f>
        <v>-874.9</v>
      </c>
      <c r="L30" s="21">
        <f t="shared" si="0"/>
        <v>-874.9</v>
      </c>
    </row>
    <row r="31" spans="10:12" ht="18.75" customHeight="1" x14ac:dyDescent="0.25">
      <c r="J31" s="21" t="str">
        <f>Analysis!B19</f>
        <v>Grab</v>
      </c>
      <c r="K31" s="21">
        <f>Analysis!C19</f>
        <v>-1048.2518234894012</v>
      </c>
      <c r="L31" s="21">
        <f t="shared" si="0"/>
        <v>-1048.2518234894012</v>
      </c>
    </row>
    <row r="32" spans="10:12" x14ac:dyDescent="0.25">
      <c r="J32" s="21" t="str">
        <f>Analysis!B20</f>
        <v>Chinese</v>
      </c>
      <c r="K32" s="21">
        <f>Analysis!C20</f>
        <v>-1315.51</v>
      </c>
      <c r="L32" s="21">
        <f t="shared" si="0"/>
        <v>-1315.51</v>
      </c>
    </row>
  </sheetData>
  <conditionalFormatting sqref="L28:L32">
    <cfRule type="dataBar" priority="1">
      <dataBar showValue="0">
        <cfvo type="min"/>
        <cfvo type="max"/>
        <color theme="2" tint="-0.749992370372631"/>
      </dataBar>
      <extLst>
        <ext xmlns:x14="http://schemas.microsoft.com/office/spreadsheetml/2009/9/main" uri="{B025F937-C7B1-47D3-B67F-A62EFF666E3E}">
          <x14:id>{9CE83C26-0A79-4988-973B-5F134B48549F}</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9CE83C26-0A79-4988-973B-5F134B48549F}">
            <x14:dataBar minLength="0" maxLength="100" border="1" negativeBarBorderColorSameAsPositive="0">
              <x14:cfvo type="autoMin"/>
              <x14:cfvo type="autoMax"/>
              <x14:borderColor rgb="FF63C384"/>
              <x14:negativeFillColor rgb="FFFF0000"/>
              <x14:negativeBorderColor rgb="FFFF0000"/>
              <x14:axisColor rgb="FF000000"/>
            </x14:dataBar>
          </x14:cfRule>
          <xm:sqref>L28:L32</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B502C-592E-4E72-A1AB-96382EB71D85}">
  <dimension ref="B1:Z228"/>
  <sheetViews>
    <sheetView workbookViewId="0">
      <selection activeCell="E14" sqref="E14"/>
    </sheetView>
  </sheetViews>
  <sheetFormatPr defaultRowHeight="15" x14ac:dyDescent="0.25"/>
  <cols>
    <col min="1" max="1" width="14.140625" bestFit="1" customWidth="1"/>
    <col min="2" max="2" width="13.140625" style="14" bestFit="1" customWidth="1"/>
    <col min="3" max="3" width="17.85546875" bestFit="1" customWidth="1"/>
    <col min="6" max="6" width="13.7109375" bestFit="1" customWidth="1"/>
    <col min="7" max="7" width="14.85546875" bestFit="1" customWidth="1"/>
    <col min="8" max="8" width="11.28515625" bestFit="1" customWidth="1"/>
    <col min="9" max="9" width="13.7109375" bestFit="1" customWidth="1"/>
    <col min="10" max="10" width="14.85546875" bestFit="1" customWidth="1"/>
    <col min="12" max="12" width="14.140625" bestFit="1" customWidth="1"/>
    <col min="13" max="13" width="17.85546875" bestFit="1" customWidth="1"/>
    <col min="14" max="14" width="7.5703125" bestFit="1" customWidth="1"/>
    <col min="15" max="15" width="14.140625" bestFit="1" customWidth="1"/>
    <col min="16" max="16" width="9.42578125" bestFit="1" customWidth="1"/>
    <col min="17" max="17" width="6.42578125" bestFit="1" customWidth="1"/>
    <col min="18" max="18" width="6.5703125" bestFit="1" customWidth="1"/>
    <col min="19" max="19" width="14" bestFit="1" customWidth="1"/>
    <col min="20" max="20" width="17.7109375" bestFit="1" customWidth="1"/>
    <col min="21" max="21" width="14" bestFit="1" customWidth="1"/>
    <col min="22" max="22" width="14.85546875" bestFit="1" customWidth="1"/>
    <col min="23" max="23" width="5.5703125" bestFit="1" customWidth="1"/>
    <col min="24" max="26" width="16.7109375" customWidth="1"/>
    <col min="27" max="27" width="14" bestFit="1" customWidth="1"/>
    <col min="28" max="28" width="6" bestFit="1" customWidth="1"/>
    <col min="29" max="29" width="5.5703125" bestFit="1" customWidth="1"/>
    <col min="30" max="30" width="9.5703125" bestFit="1" customWidth="1"/>
    <col min="31" max="31" width="5.140625" bestFit="1" customWidth="1"/>
    <col min="32" max="32" width="12.42578125" bestFit="1" customWidth="1"/>
    <col min="33" max="33" width="11" bestFit="1" customWidth="1"/>
    <col min="34" max="34" width="5.5703125" bestFit="1" customWidth="1"/>
    <col min="35" max="35" width="4" bestFit="1" customWidth="1"/>
    <col min="36" max="36" width="6.140625" bestFit="1" customWidth="1"/>
    <col min="37" max="37" width="5.5703125" bestFit="1" customWidth="1"/>
    <col min="38" max="38" width="7.28515625" bestFit="1" customWidth="1"/>
    <col min="39" max="39" width="6" bestFit="1" customWidth="1"/>
    <col min="40" max="40" width="6.42578125" bestFit="1" customWidth="1"/>
    <col min="41" max="41" width="6.7109375" bestFit="1" customWidth="1"/>
    <col min="42" max="42" width="7.7109375" bestFit="1" customWidth="1"/>
    <col min="43" max="43" width="8.5703125" bestFit="1" customWidth="1"/>
    <col min="44" max="44" width="5.5703125" bestFit="1" customWidth="1"/>
  </cols>
  <sheetData>
    <row r="1" spans="2:26" x14ac:dyDescent="0.25">
      <c r="F1" s="7" t="s">
        <v>97</v>
      </c>
      <c r="G1" t="s">
        <v>112</v>
      </c>
      <c r="I1" s="7" t="s">
        <v>97</v>
      </c>
      <c r="J1" t="s">
        <v>74</v>
      </c>
      <c r="L1" s="7" t="s">
        <v>97</v>
      </c>
      <c r="M1" t="s">
        <v>98</v>
      </c>
      <c r="T1" s="7" t="s">
        <v>97</v>
      </c>
      <c r="U1" t="s">
        <v>98</v>
      </c>
    </row>
    <row r="3" spans="2:26" x14ac:dyDescent="0.25">
      <c r="B3" s="7" t="s">
        <v>99</v>
      </c>
      <c r="C3" s="15" t="s">
        <v>104</v>
      </c>
      <c r="F3" s="7" t="s">
        <v>99</v>
      </c>
      <c r="G3" t="s">
        <v>104</v>
      </c>
      <c r="I3" s="7" t="s">
        <v>99</v>
      </c>
      <c r="J3" t="s">
        <v>104</v>
      </c>
      <c r="L3" s="7" t="s">
        <v>104</v>
      </c>
      <c r="M3" s="7" t="s">
        <v>111</v>
      </c>
      <c r="T3" s="7" t="s">
        <v>11</v>
      </c>
      <c r="U3" s="7" t="s">
        <v>63</v>
      </c>
      <c r="V3" t="s">
        <v>104</v>
      </c>
      <c r="X3" t="s">
        <v>11</v>
      </c>
      <c r="Y3" t="s">
        <v>63</v>
      </c>
      <c r="Z3" t="s">
        <v>104</v>
      </c>
    </row>
    <row r="4" spans="2:26" x14ac:dyDescent="0.25">
      <c r="B4" s="8" t="s">
        <v>91</v>
      </c>
      <c r="C4" s="15">
        <v>-2773</v>
      </c>
      <c r="F4" s="8" t="s">
        <v>105</v>
      </c>
      <c r="G4" s="18">
        <v>9630.1700000000019</v>
      </c>
      <c r="I4" s="8" t="s">
        <v>105</v>
      </c>
      <c r="J4" s="17">
        <v>14269.45</v>
      </c>
      <c r="L4" s="7" t="s">
        <v>99</v>
      </c>
      <c r="M4" t="s">
        <v>91</v>
      </c>
      <c r="N4" t="s">
        <v>43</v>
      </c>
      <c r="O4" t="s">
        <v>68</v>
      </c>
      <c r="P4" t="s">
        <v>65</v>
      </c>
      <c r="Q4" t="s">
        <v>36</v>
      </c>
      <c r="R4" t="s">
        <v>13</v>
      </c>
      <c r="T4" t="s">
        <v>89</v>
      </c>
      <c r="U4" t="s">
        <v>90</v>
      </c>
      <c r="V4" s="18">
        <v>-13</v>
      </c>
      <c r="X4" t="s">
        <v>91</v>
      </c>
      <c r="Y4" t="s">
        <v>91</v>
      </c>
      <c r="Z4">
        <v>-2773</v>
      </c>
    </row>
    <row r="5" spans="2:26" x14ac:dyDescent="0.25">
      <c r="B5" s="8" t="s">
        <v>13</v>
      </c>
      <c r="C5" s="15">
        <v>-11905.599999999999</v>
      </c>
      <c r="F5" s="8" t="s">
        <v>106</v>
      </c>
      <c r="G5" s="18">
        <v>3347.6099346470478</v>
      </c>
      <c r="I5" s="8" t="s">
        <v>106</v>
      </c>
      <c r="J5" s="17">
        <v>12453.62</v>
      </c>
      <c r="L5" s="8" t="s">
        <v>105</v>
      </c>
      <c r="M5" s="18">
        <v>-500</v>
      </c>
      <c r="N5" s="18">
        <v>-650</v>
      </c>
      <c r="O5" s="18">
        <v>-544.90000000000009</v>
      </c>
      <c r="P5" s="18">
        <v>-734.45</v>
      </c>
      <c r="Q5" s="18">
        <v>-107.09</v>
      </c>
      <c r="R5" s="18">
        <v>-287.2</v>
      </c>
      <c r="T5" t="s">
        <v>52</v>
      </c>
      <c r="U5" t="s">
        <v>88</v>
      </c>
      <c r="V5" s="18">
        <v>-36</v>
      </c>
      <c r="X5" t="s">
        <v>68</v>
      </c>
      <c r="Y5" t="s">
        <v>77</v>
      </c>
      <c r="Z5">
        <v>-1048.2518234894012</v>
      </c>
    </row>
    <row r="6" spans="2:26" x14ac:dyDescent="0.25">
      <c r="B6" s="8" t="s">
        <v>65</v>
      </c>
      <c r="C6" s="15">
        <v>-4406.6999999999989</v>
      </c>
      <c r="F6" s="8" t="s">
        <v>107</v>
      </c>
      <c r="G6" s="18">
        <v>699.47119682043035</v>
      </c>
      <c r="I6" s="8" t="s">
        <v>107</v>
      </c>
      <c r="J6" s="17">
        <v>12453.62</v>
      </c>
      <c r="L6" s="8" t="s">
        <v>106</v>
      </c>
      <c r="M6" s="18">
        <v>-79</v>
      </c>
      <c r="N6" s="18">
        <v>-699</v>
      </c>
      <c r="O6" s="18">
        <v>-549.31006535295205</v>
      </c>
      <c r="P6" s="18">
        <v>-734.45</v>
      </c>
      <c r="Q6" s="18">
        <v>-809</v>
      </c>
      <c r="R6" s="18">
        <v>-1742</v>
      </c>
      <c r="T6" t="s">
        <v>91</v>
      </c>
      <c r="U6" t="s">
        <v>91</v>
      </c>
      <c r="V6" s="18">
        <v>-2773</v>
      </c>
      <c r="Y6" t="s">
        <v>69</v>
      </c>
      <c r="Z6">
        <v>-700.0151520690489</v>
      </c>
    </row>
    <row r="7" spans="2:26" x14ac:dyDescent="0.25">
      <c r="B7" s="8" t="s">
        <v>79</v>
      </c>
      <c r="C7" s="15">
        <v>-9834.33</v>
      </c>
      <c r="F7" s="8" t="s">
        <v>108</v>
      </c>
      <c r="G7" s="18">
        <v>1572.3845161704196</v>
      </c>
      <c r="I7" s="8" t="s">
        <v>108</v>
      </c>
      <c r="J7" s="17">
        <v>12453.62</v>
      </c>
      <c r="L7" s="8" t="s">
        <v>107</v>
      </c>
      <c r="M7" s="18">
        <v>-721</v>
      </c>
      <c r="N7" s="18">
        <v>-661</v>
      </c>
      <c r="O7" s="18">
        <v>-616.64880317957045</v>
      </c>
      <c r="P7" s="18">
        <v>-734.45</v>
      </c>
      <c r="Q7" s="18">
        <v>-320</v>
      </c>
      <c r="R7" s="18">
        <v>-2979.8</v>
      </c>
      <c r="T7" t="s">
        <v>43</v>
      </c>
      <c r="U7" t="s">
        <v>43</v>
      </c>
      <c r="V7" s="18">
        <v>-3113</v>
      </c>
      <c r="Y7" t="s">
        <v>75</v>
      </c>
      <c r="Z7">
        <v>-1636.9745379615481</v>
      </c>
    </row>
    <row r="8" spans="2:26" x14ac:dyDescent="0.25">
      <c r="B8" s="8" t="s">
        <v>68</v>
      </c>
      <c r="C8" s="15">
        <v>-3385.2415135199976</v>
      </c>
      <c r="F8" s="8" t="s">
        <v>109</v>
      </c>
      <c r="G8" s="18">
        <v>-1194.337866347526</v>
      </c>
      <c r="I8" s="8" t="s">
        <v>109</v>
      </c>
      <c r="J8" s="17">
        <v>12453.62</v>
      </c>
      <c r="L8" s="8" t="s">
        <v>108</v>
      </c>
      <c r="M8" s="18">
        <v>-837</v>
      </c>
      <c r="N8" s="18">
        <v>-665</v>
      </c>
      <c r="O8" s="18">
        <v>-517.73548382958199</v>
      </c>
      <c r="P8" s="18">
        <v>-734.45</v>
      </c>
      <c r="Q8" s="18">
        <v>-1495</v>
      </c>
      <c r="R8" s="18">
        <v>-1579.8</v>
      </c>
      <c r="T8" t="s">
        <v>68</v>
      </c>
      <c r="U8" t="s">
        <v>77</v>
      </c>
      <c r="V8" s="18">
        <v>-1048.2518234894012</v>
      </c>
      <c r="X8" t="s">
        <v>65</v>
      </c>
      <c r="Y8" t="s">
        <v>81</v>
      </c>
      <c r="Z8">
        <v>-176.76</v>
      </c>
    </row>
    <row r="9" spans="2:26" x14ac:dyDescent="0.25">
      <c r="B9" s="8" t="s">
        <v>36</v>
      </c>
      <c r="C9" s="15">
        <v>-5377.09</v>
      </c>
      <c r="F9" s="8" t="s">
        <v>110</v>
      </c>
      <c r="G9" s="18">
        <v>482.98070518963425</v>
      </c>
      <c r="I9" s="8" t="s">
        <v>110</v>
      </c>
      <c r="J9" s="17">
        <v>12453.62</v>
      </c>
      <c r="L9" s="8" t="s">
        <v>109</v>
      </c>
      <c r="M9" s="18">
        <v>-636</v>
      </c>
      <c r="N9" s="18">
        <v>-344</v>
      </c>
      <c r="O9" s="18">
        <v>-513.45786634752676</v>
      </c>
      <c r="P9" s="18">
        <v>-734.45</v>
      </c>
      <c r="Q9" s="18">
        <v>-586</v>
      </c>
      <c r="R9" s="18">
        <v>-3388.8</v>
      </c>
      <c r="U9" t="s">
        <v>69</v>
      </c>
      <c r="V9" s="18">
        <v>-700.01515206904833</v>
      </c>
      <c r="Y9" t="s">
        <v>76</v>
      </c>
      <c r="Z9">
        <v>-630</v>
      </c>
    </row>
    <row r="10" spans="2:26" x14ac:dyDescent="0.25">
      <c r="B10" s="8" t="s">
        <v>100</v>
      </c>
      <c r="C10" s="15">
        <v>-37681.96151352</v>
      </c>
      <c r="F10" s="8" t="s">
        <v>100</v>
      </c>
      <c r="G10" s="18">
        <v>14538.278486480009</v>
      </c>
      <c r="I10" s="8" t="s">
        <v>100</v>
      </c>
      <c r="J10" s="17">
        <v>76537.55</v>
      </c>
      <c r="L10" s="8" t="s">
        <v>110</v>
      </c>
      <c r="M10" s="18"/>
      <c r="N10" s="18">
        <v>-94</v>
      </c>
      <c r="O10" s="18">
        <v>-643.18929481036696</v>
      </c>
      <c r="P10" s="18">
        <v>-734.45</v>
      </c>
      <c r="Q10" s="18">
        <v>-2060</v>
      </c>
      <c r="R10" s="18">
        <v>-1928</v>
      </c>
      <c r="U10" t="s">
        <v>75</v>
      </c>
      <c r="V10" s="18">
        <v>-1636.9745379615483</v>
      </c>
      <c r="Y10" t="s">
        <v>80</v>
      </c>
      <c r="Z10">
        <v>-153.35999999999999</v>
      </c>
    </row>
    <row r="11" spans="2:26" x14ac:dyDescent="0.25">
      <c r="B11"/>
      <c r="L11" s="8" t="s">
        <v>100</v>
      </c>
      <c r="M11" s="18">
        <v>-2773</v>
      </c>
      <c r="N11" s="18">
        <v>-3113</v>
      </c>
      <c r="O11" s="18">
        <v>-3385.2415135199981</v>
      </c>
      <c r="P11" s="18">
        <v>-4406.7</v>
      </c>
      <c r="Q11" s="18">
        <v>-5377.09</v>
      </c>
      <c r="R11" s="18">
        <v>-11905.6</v>
      </c>
      <c r="T11" t="s">
        <v>65</v>
      </c>
      <c r="U11" t="s">
        <v>81</v>
      </c>
      <c r="V11" s="18">
        <v>-176.76</v>
      </c>
      <c r="Y11" t="s">
        <v>41</v>
      </c>
      <c r="Z11">
        <v>-3300</v>
      </c>
    </row>
    <row r="12" spans="2:26" x14ac:dyDescent="0.25">
      <c r="B12" s="7" t="s">
        <v>11</v>
      </c>
      <c r="C12" t="s">
        <v>114</v>
      </c>
      <c r="L12" s="7" t="s">
        <v>0</v>
      </c>
      <c r="M12" t="s">
        <v>114</v>
      </c>
      <c r="U12" t="s">
        <v>76</v>
      </c>
      <c r="V12" s="18">
        <v>-630</v>
      </c>
      <c r="Y12" t="s">
        <v>66</v>
      </c>
      <c r="Z12">
        <v>-44.58</v>
      </c>
    </row>
    <row r="13" spans="2:26" x14ac:dyDescent="0.25">
      <c r="B13"/>
      <c r="U13" t="s">
        <v>80</v>
      </c>
      <c r="V13" s="18">
        <v>-153.35999999999999</v>
      </c>
      <c r="Y13" t="s">
        <v>67</v>
      </c>
      <c r="Z13">
        <v>-102</v>
      </c>
    </row>
    <row r="14" spans="2:26" x14ac:dyDescent="0.25">
      <c r="B14" s="7" t="s">
        <v>99</v>
      </c>
      <c r="C14" s="15" t="s">
        <v>104</v>
      </c>
      <c r="L14" s="7" t="s">
        <v>99</v>
      </c>
      <c r="M14" t="s">
        <v>104</v>
      </c>
      <c r="U14" t="s">
        <v>41</v>
      </c>
      <c r="V14" s="18">
        <v>-3300</v>
      </c>
      <c r="X14" t="s">
        <v>36</v>
      </c>
      <c r="Y14" t="s">
        <v>35</v>
      </c>
      <c r="Z14">
        <v>-3794.09</v>
      </c>
    </row>
    <row r="15" spans="2:26" x14ac:dyDescent="0.25">
      <c r="B15" s="8" t="s">
        <v>88</v>
      </c>
      <c r="C15" s="15">
        <v>-318.81</v>
      </c>
      <c r="L15" s="8" t="s">
        <v>39</v>
      </c>
      <c r="M15" s="22">
        <v>75256.72</v>
      </c>
      <c r="O15" t="s">
        <v>39</v>
      </c>
      <c r="P15">
        <v>75256.72</v>
      </c>
      <c r="U15" t="s">
        <v>66</v>
      </c>
      <c r="V15" s="18">
        <v>-44.58</v>
      </c>
      <c r="Y15" t="s">
        <v>85</v>
      </c>
      <c r="Z15">
        <v>-1583</v>
      </c>
    </row>
    <row r="16" spans="2:26" x14ac:dyDescent="0.25">
      <c r="B16" s="8" t="s">
        <v>47</v>
      </c>
      <c r="C16" s="15">
        <v>-668.5</v>
      </c>
      <c r="L16" s="8" t="s">
        <v>91</v>
      </c>
      <c r="M16" s="22">
        <v>-2773</v>
      </c>
      <c r="O16" t="s">
        <v>91</v>
      </c>
      <c r="P16">
        <v>-2773</v>
      </c>
      <c r="U16" t="s">
        <v>67</v>
      </c>
      <c r="V16" s="18">
        <v>-102</v>
      </c>
      <c r="X16" t="s">
        <v>79</v>
      </c>
      <c r="Y16" t="s">
        <v>21</v>
      </c>
      <c r="Z16">
        <v>-874.9</v>
      </c>
    </row>
    <row r="17" spans="2:26" x14ac:dyDescent="0.25">
      <c r="B17" s="8" t="s">
        <v>69</v>
      </c>
      <c r="C17" s="15">
        <v>-700.01515206904901</v>
      </c>
      <c r="L17" s="8" t="s">
        <v>68</v>
      </c>
      <c r="M17" s="22">
        <v>-3385.2415135199967</v>
      </c>
      <c r="O17" t="s">
        <v>68</v>
      </c>
      <c r="P17">
        <v>-3385.2415135199967</v>
      </c>
      <c r="T17" t="s">
        <v>36</v>
      </c>
      <c r="U17" t="s">
        <v>35</v>
      </c>
      <c r="V17" s="18">
        <v>-3794.09</v>
      </c>
      <c r="Y17" t="s">
        <v>33</v>
      </c>
      <c r="Z17">
        <v>-2597.75</v>
      </c>
    </row>
    <row r="18" spans="2:26" x14ac:dyDescent="0.25">
      <c r="B18" s="8" t="s">
        <v>21</v>
      </c>
      <c r="C18" s="15">
        <v>-874.9</v>
      </c>
      <c r="L18" s="8" t="s">
        <v>65</v>
      </c>
      <c r="M18" s="22">
        <v>-4406.6999999999989</v>
      </c>
      <c r="O18" t="s">
        <v>65</v>
      </c>
      <c r="P18">
        <v>-4406.6999999999989</v>
      </c>
      <c r="U18" t="s">
        <v>85</v>
      </c>
      <c r="V18" s="18">
        <v>-1583</v>
      </c>
      <c r="Y18" t="s">
        <v>83</v>
      </c>
      <c r="Z18">
        <v>-2523.39</v>
      </c>
    </row>
    <row r="19" spans="2:26" x14ac:dyDescent="0.25">
      <c r="B19" s="8" t="s">
        <v>77</v>
      </c>
      <c r="C19" s="15">
        <v>-1048.2518234894012</v>
      </c>
      <c r="L19" s="8" t="s">
        <v>36</v>
      </c>
      <c r="M19" s="22">
        <v>-5377.09</v>
      </c>
      <c r="O19" t="s">
        <v>36</v>
      </c>
      <c r="P19">
        <v>-5377.09</v>
      </c>
      <c r="T19" t="s">
        <v>79</v>
      </c>
      <c r="U19" t="s">
        <v>21</v>
      </c>
      <c r="V19" s="18">
        <v>-874.9</v>
      </c>
      <c r="Y19" t="s">
        <v>12</v>
      </c>
      <c r="Z19">
        <v>-1399.21</v>
      </c>
    </row>
    <row r="20" spans="2:26" x14ac:dyDescent="0.25">
      <c r="B20" s="8" t="s">
        <v>87</v>
      </c>
      <c r="C20" s="15">
        <v>-1315.51</v>
      </c>
      <c r="L20" s="8" t="s">
        <v>79</v>
      </c>
      <c r="M20" s="22">
        <v>-9834.33</v>
      </c>
      <c r="O20" t="s">
        <v>79</v>
      </c>
      <c r="P20">
        <v>-9834.33</v>
      </c>
      <c r="U20" t="s">
        <v>33</v>
      </c>
      <c r="V20" s="18">
        <v>-2597.75</v>
      </c>
      <c r="Y20" t="s">
        <v>22</v>
      </c>
      <c r="Z20">
        <v>-2439.08</v>
      </c>
    </row>
    <row r="21" spans="2:26" x14ac:dyDescent="0.25">
      <c r="B21" s="7" t="s">
        <v>0</v>
      </c>
      <c r="C21" t="s">
        <v>114</v>
      </c>
      <c r="L21" s="8" t="s">
        <v>13</v>
      </c>
      <c r="M21" s="22">
        <v>-11905.599999999999</v>
      </c>
      <c r="O21" t="s">
        <v>13</v>
      </c>
      <c r="P21">
        <v>-11905.599999999999</v>
      </c>
      <c r="U21" t="s">
        <v>83</v>
      </c>
      <c r="V21" s="18">
        <v>-2523.39</v>
      </c>
      <c r="X21" t="s">
        <v>13</v>
      </c>
      <c r="Y21" t="s">
        <v>88</v>
      </c>
      <c r="Z21">
        <v>-318.81</v>
      </c>
    </row>
    <row r="22" spans="2:26" x14ac:dyDescent="0.25">
      <c r="B22"/>
      <c r="L22" s="8" t="s">
        <v>100</v>
      </c>
      <c r="M22" s="22">
        <v>37574.758486480001</v>
      </c>
      <c r="O22" t="s">
        <v>113</v>
      </c>
      <c r="P22">
        <v>37574.758486480001</v>
      </c>
      <c r="U22" t="s">
        <v>12</v>
      </c>
      <c r="V22" s="18">
        <v>-1399.21</v>
      </c>
      <c r="Y22" t="s">
        <v>87</v>
      </c>
      <c r="Z22">
        <v>-1315.51</v>
      </c>
    </row>
    <row r="23" spans="2:26" x14ac:dyDescent="0.25">
      <c r="B23" s="7" t="s">
        <v>99</v>
      </c>
      <c r="C23" t="s">
        <v>104</v>
      </c>
      <c r="U23" t="s">
        <v>22</v>
      </c>
      <c r="V23" s="18">
        <v>-2439.08</v>
      </c>
      <c r="Y23" t="s">
        <v>72</v>
      </c>
      <c r="Z23">
        <v>-1451.3</v>
      </c>
    </row>
    <row r="24" spans="2:26" x14ac:dyDescent="0.25">
      <c r="B24" s="8" t="s">
        <v>98</v>
      </c>
      <c r="C24" s="15">
        <v>-61999.271513520012</v>
      </c>
      <c r="T24" t="s">
        <v>70</v>
      </c>
      <c r="U24" t="s">
        <v>71</v>
      </c>
      <c r="V24" s="18">
        <v>-10507.31</v>
      </c>
      <c r="Y24" t="s">
        <v>73</v>
      </c>
      <c r="Z24">
        <v>-2286.5</v>
      </c>
    </row>
    <row r="25" spans="2:26" x14ac:dyDescent="0.25">
      <c r="B25" s="8" t="s">
        <v>74</v>
      </c>
      <c r="C25" s="15">
        <v>76537.55</v>
      </c>
      <c r="T25" t="s">
        <v>7</v>
      </c>
      <c r="U25" t="s">
        <v>55</v>
      </c>
      <c r="V25" s="18">
        <v>-1229</v>
      </c>
      <c r="Y25" t="s">
        <v>47</v>
      </c>
      <c r="Z25">
        <v>-668.5</v>
      </c>
    </row>
    <row r="26" spans="2:26" x14ac:dyDescent="0.25">
      <c r="B26" s="8" t="s">
        <v>100</v>
      </c>
      <c r="C26" s="15">
        <v>14538.278486479991</v>
      </c>
      <c r="U26" t="s">
        <v>92</v>
      </c>
      <c r="V26" s="18">
        <v>-9419</v>
      </c>
      <c r="Y26" t="s">
        <v>78</v>
      </c>
      <c r="Z26">
        <v>-3723.7800000000007</v>
      </c>
    </row>
    <row r="27" spans="2:26" x14ac:dyDescent="0.25">
      <c r="B27"/>
      <c r="T27" t="s">
        <v>13</v>
      </c>
      <c r="U27" t="s">
        <v>88</v>
      </c>
      <c r="V27" s="18">
        <v>-318.81</v>
      </c>
      <c r="Y27" t="s">
        <v>86</v>
      </c>
      <c r="Z27">
        <v>-2141.1999999999998</v>
      </c>
    </row>
    <row r="28" spans="2:26" x14ac:dyDescent="0.25">
      <c r="B28"/>
      <c r="U28" t="s">
        <v>87</v>
      </c>
      <c r="V28" s="18">
        <v>-1315.51</v>
      </c>
    </row>
    <row r="29" spans="2:26" x14ac:dyDescent="0.25">
      <c r="B29"/>
      <c r="U29" t="s">
        <v>72</v>
      </c>
      <c r="V29" s="18">
        <v>-1451.3</v>
      </c>
    </row>
    <row r="30" spans="2:26" x14ac:dyDescent="0.25">
      <c r="B30"/>
      <c r="U30" t="s">
        <v>73</v>
      </c>
      <c r="V30" s="18">
        <v>-2286.5</v>
      </c>
    </row>
    <row r="31" spans="2:26" x14ac:dyDescent="0.25">
      <c r="B31"/>
      <c r="U31" t="s">
        <v>47</v>
      </c>
      <c r="V31" s="18">
        <v>-668.5</v>
      </c>
    </row>
    <row r="32" spans="2:26" x14ac:dyDescent="0.25">
      <c r="B32"/>
      <c r="U32" t="s">
        <v>78</v>
      </c>
      <c r="V32" s="18">
        <v>-3723.7800000000007</v>
      </c>
    </row>
    <row r="33" spans="2:22" x14ac:dyDescent="0.25">
      <c r="B33"/>
      <c r="U33" t="s">
        <v>86</v>
      </c>
      <c r="V33" s="18">
        <v>-2141.1999999999998</v>
      </c>
    </row>
    <row r="34" spans="2:22" x14ac:dyDescent="0.25">
      <c r="B34"/>
      <c r="V34" s="16"/>
    </row>
    <row r="35" spans="2:22" x14ac:dyDescent="0.25">
      <c r="B35"/>
      <c r="V35" s="16"/>
    </row>
    <row r="36" spans="2:22" x14ac:dyDescent="0.25">
      <c r="B36"/>
      <c r="V36" s="16"/>
    </row>
    <row r="37" spans="2:22" x14ac:dyDescent="0.25">
      <c r="B37"/>
      <c r="V37" s="16"/>
    </row>
    <row r="38" spans="2:22" x14ac:dyDescent="0.25">
      <c r="B38"/>
      <c r="V38" s="16"/>
    </row>
    <row r="39" spans="2:22" x14ac:dyDescent="0.25">
      <c r="B39"/>
      <c r="V39" s="16"/>
    </row>
    <row r="40" spans="2:22" x14ac:dyDescent="0.25">
      <c r="B40"/>
    </row>
    <row r="41" spans="2:22" x14ac:dyDescent="0.25">
      <c r="B41"/>
    </row>
    <row r="42" spans="2:22" x14ac:dyDescent="0.25">
      <c r="B42"/>
    </row>
    <row r="43" spans="2:22" x14ac:dyDescent="0.25">
      <c r="B43"/>
    </row>
    <row r="44" spans="2:22" x14ac:dyDescent="0.25">
      <c r="B44"/>
    </row>
    <row r="45" spans="2:22" x14ac:dyDescent="0.25">
      <c r="B45"/>
    </row>
    <row r="46" spans="2:22" x14ac:dyDescent="0.25">
      <c r="B46"/>
    </row>
    <row r="47" spans="2:22" x14ac:dyDescent="0.25">
      <c r="B47"/>
    </row>
    <row r="48" spans="2: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x14ac:dyDescent="0.25">
      <c r="B227"/>
    </row>
    <row r="228" spans="2:2" x14ac:dyDescent="0.25">
      <c r="B22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021D09-E673-4E3D-9EE4-378018A655B8}">
  <dimension ref="A1:H581"/>
  <sheetViews>
    <sheetView topLeftCell="A2" workbookViewId="0">
      <selection activeCell="F423" sqref="F423"/>
    </sheetView>
  </sheetViews>
  <sheetFormatPr defaultRowHeight="15" x14ac:dyDescent="0.25"/>
  <cols>
    <col min="1" max="1" width="8.5703125" style="1" customWidth="1"/>
    <col min="2" max="2" width="16.5703125" style="1" customWidth="1"/>
    <col min="3" max="3" width="30" style="3" customWidth="1"/>
    <col min="4" max="5" width="22" style="1" customWidth="1"/>
    <col min="6" max="6" width="17" style="9" customWidth="1"/>
    <col min="7" max="7" width="18.140625" style="1" customWidth="1"/>
    <col min="8" max="8" width="10" style="1" customWidth="1"/>
    <col min="9" max="16384" width="9.140625" style="1"/>
  </cols>
  <sheetData>
    <row r="1" spans="1:8" x14ac:dyDescent="0.25">
      <c r="A1" s="4" t="s">
        <v>0</v>
      </c>
      <c r="B1" s="4" t="s">
        <v>101</v>
      </c>
      <c r="C1" s="5" t="s">
        <v>1</v>
      </c>
      <c r="D1" s="4" t="s">
        <v>11</v>
      </c>
      <c r="E1" s="4" t="s">
        <v>63</v>
      </c>
      <c r="F1" s="4" t="s">
        <v>103</v>
      </c>
      <c r="G1" s="4" t="s">
        <v>97</v>
      </c>
      <c r="H1" s="4" t="s">
        <v>2</v>
      </c>
    </row>
    <row r="2" spans="1:8" x14ac:dyDescent="0.25">
      <c r="A2" s="2">
        <v>44743</v>
      </c>
      <c r="B2" s="2" t="s">
        <v>102</v>
      </c>
      <c r="C2" s="3" t="s">
        <v>64</v>
      </c>
      <c r="D2" s="1" t="s">
        <v>65</v>
      </c>
      <c r="E2" s="1" t="s">
        <v>66</v>
      </c>
      <c r="F2" s="9">
        <v>-0.2</v>
      </c>
      <c r="G2" s="9" t="s">
        <v>98</v>
      </c>
      <c r="H2" s="1">
        <v>309.25</v>
      </c>
    </row>
    <row r="3" spans="1:8" x14ac:dyDescent="0.25">
      <c r="A3" s="2">
        <v>44743</v>
      </c>
      <c r="B3" s="2" t="s">
        <v>102</v>
      </c>
      <c r="C3" s="3" t="s">
        <v>4</v>
      </c>
      <c r="D3" s="1" t="s">
        <v>65</v>
      </c>
      <c r="E3" s="1" t="s">
        <v>66</v>
      </c>
      <c r="F3" s="9">
        <v>-7.23</v>
      </c>
      <c r="G3" s="9" t="s">
        <v>98</v>
      </c>
      <c r="H3" s="1">
        <f>H2+F3</f>
        <v>302.02</v>
      </c>
    </row>
    <row r="4" spans="1:8" x14ac:dyDescent="0.25">
      <c r="A4" s="2">
        <v>44743</v>
      </c>
      <c r="B4" s="2" t="s">
        <v>102</v>
      </c>
      <c r="C4" s="3" t="s">
        <v>5</v>
      </c>
      <c r="D4" s="1" t="s">
        <v>13</v>
      </c>
      <c r="E4" s="1" t="s">
        <v>78</v>
      </c>
      <c r="F4" s="9">
        <v>-37.880000000000003</v>
      </c>
      <c r="G4" s="9" t="s">
        <v>98</v>
      </c>
      <c r="H4" s="1">
        <f t="shared" ref="H4:H67" si="0">H3+F4</f>
        <v>264.14</v>
      </c>
    </row>
    <row r="5" spans="1:8" x14ac:dyDescent="0.25">
      <c r="A5" s="2">
        <v>44743</v>
      </c>
      <c r="B5" s="2" t="s">
        <v>102</v>
      </c>
      <c r="C5" s="3" t="s">
        <v>6</v>
      </c>
      <c r="D5" s="1" t="s">
        <v>65</v>
      </c>
      <c r="E5" s="1" t="s">
        <v>67</v>
      </c>
      <c r="F5" s="9">
        <v>-17</v>
      </c>
      <c r="G5" s="9" t="s">
        <v>98</v>
      </c>
      <c r="H5" s="1">
        <f t="shared" si="0"/>
        <v>247.14</v>
      </c>
    </row>
    <row r="6" spans="1:8" x14ac:dyDescent="0.25">
      <c r="A6" s="2">
        <v>44743</v>
      </c>
      <c r="B6" s="2" t="s">
        <v>102</v>
      </c>
      <c r="C6" s="3" t="s">
        <v>18</v>
      </c>
      <c r="D6" s="1" t="s">
        <v>68</v>
      </c>
      <c r="E6" s="1" t="s">
        <v>69</v>
      </c>
      <c r="F6" s="9">
        <v>-1.9</v>
      </c>
      <c r="G6" s="9" t="s">
        <v>98</v>
      </c>
      <c r="H6" s="1">
        <f t="shared" si="0"/>
        <v>245.23999999999998</v>
      </c>
    </row>
    <row r="7" spans="1:8" x14ac:dyDescent="0.25">
      <c r="A7" s="2">
        <v>44743</v>
      </c>
      <c r="B7" s="2" t="s">
        <v>102</v>
      </c>
      <c r="C7" s="3" t="s">
        <v>7</v>
      </c>
      <c r="D7" s="1" t="s">
        <v>7</v>
      </c>
      <c r="E7" s="1" t="s">
        <v>92</v>
      </c>
      <c r="F7" s="9">
        <v>300</v>
      </c>
      <c r="G7" s="9" t="s">
        <v>74</v>
      </c>
      <c r="H7" s="1">
        <f t="shared" si="0"/>
        <v>545.24</v>
      </c>
    </row>
    <row r="8" spans="1:8" x14ac:dyDescent="0.25">
      <c r="A8" s="2">
        <v>44743</v>
      </c>
      <c r="B8" s="2" t="s">
        <v>102</v>
      </c>
      <c r="C8" s="3" t="s">
        <v>7</v>
      </c>
      <c r="D8" s="1" t="s">
        <v>7</v>
      </c>
      <c r="E8" s="1" t="s">
        <v>92</v>
      </c>
      <c r="F8" s="9">
        <v>42.83</v>
      </c>
      <c r="G8" s="9" t="s">
        <v>74</v>
      </c>
      <c r="H8" s="1">
        <f t="shared" si="0"/>
        <v>588.07000000000005</v>
      </c>
    </row>
    <row r="9" spans="1:8" x14ac:dyDescent="0.25">
      <c r="A9" s="2">
        <v>44743</v>
      </c>
      <c r="B9" s="2" t="s">
        <v>102</v>
      </c>
      <c r="C9" s="3" t="s">
        <v>8</v>
      </c>
      <c r="D9" s="1" t="s">
        <v>70</v>
      </c>
      <c r="E9" s="1" t="s">
        <v>71</v>
      </c>
      <c r="F9" s="9">
        <v>-100</v>
      </c>
      <c r="G9" s="9" t="s">
        <v>98</v>
      </c>
      <c r="H9" s="1">
        <f t="shared" si="0"/>
        <v>488.07000000000005</v>
      </c>
    </row>
    <row r="10" spans="1:8" x14ac:dyDescent="0.25">
      <c r="A10" s="2">
        <v>44743</v>
      </c>
      <c r="B10" s="2" t="s">
        <v>102</v>
      </c>
      <c r="C10" s="3" t="s">
        <v>9</v>
      </c>
      <c r="D10" s="1" t="s">
        <v>13</v>
      </c>
      <c r="E10" s="1" t="s">
        <v>72</v>
      </c>
      <c r="F10" s="9">
        <v>-10.3</v>
      </c>
      <c r="G10" s="9" t="s">
        <v>98</v>
      </c>
      <c r="H10" s="1">
        <f t="shared" si="0"/>
        <v>477.77000000000004</v>
      </c>
    </row>
    <row r="11" spans="1:8" x14ac:dyDescent="0.25">
      <c r="A11" s="2">
        <v>44743</v>
      </c>
      <c r="B11" s="2" t="s">
        <v>102</v>
      </c>
      <c r="C11" s="3" t="s">
        <v>10</v>
      </c>
      <c r="D11" s="1" t="s">
        <v>13</v>
      </c>
      <c r="E11" s="1" t="s">
        <v>73</v>
      </c>
      <c r="F11" s="9">
        <v>-5</v>
      </c>
      <c r="G11" s="9" t="s">
        <v>98</v>
      </c>
      <c r="H11" s="1">
        <f t="shared" si="0"/>
        <v>472.77000000000004</v>
      </c>
    </row>
    <row r="12" spans="1:8" x14ac:dyDescent="0.25">
      <c r="A12" s="2">
        <v>44743</v>
      </c>
      <c r="B12" s="2" t="s">
        <v>102</v>
      </c>
      <c r="C12" s="3" t="s">
        <v>14</v>
      </c>
      <c r="D12" s="1" t="s">
        <v>39</v>
      </c>
      <c r="E12" s="1" t="s">
        <v>15</v>
      </c>
      <c r="F12" s="9">
        <v>45</v>
      </c>
      <c r="G12" s="9" t="s">
        <v>74</v>
      </c>
      <c r="H12" s="1">
        <f t="shared" si="0"/>
        <v>517.77</v>
      </c>
    </row>
    <row r="13" spans="1:8" x14ac:dyDescent="0.25">
      <c r="A13" s="2">
        <v>44744</v>
      </c>
      <c r="B13" s="2" t="s">
        <v>102</v>
      </c>
      <c r="C13" s="3" t="s">
        <v>16</v>
      </c>
      <c r="D13" s="1" t="s">
        <v>68</v>
      </c>
      <c r="E13" s="1" t="s">
        <v>75</v>
      </c>
      <c r="F13" s="9">
        <v>-44.58</v>
      </c>
      <c r="G13" s="9" t="s">
        <v>98</v>
      </c>
      <c r="H13" s="1">
        <f t="shared" si="0"/>
        <v>473.19</v>
      </c>
    </row>
    <row r="14" spans="1:8" x14ac:dyDescent="0.25">
      <c r="A14" s="2">
        <v>44744</v>
      </c>
      <c r="B14" s="2" t="s">
        <v>102</v>
      </c>
      <c r="C14" s="3" t="s">
        <v>18</v>
      </c>
      <c r="D14" s="1" t="s">
        <v>68</v>
      </c>
      <c r="E14" s="1" t="s">
        <v>69</v>
      </c>
      <c r="F14" s="9">
        <v>-3.52</v>
      </c>
      <c r="G14" s="9" t="s">
        <v>98</v>
      </c>
      <c r="H14" s="1">
        <f t="shared" si="0"/>
        <v>469.67</v>
      </c>
    </row>
    <row r="15" spans="1:8" x14ac:dyDescent="0.25">
      <c r="A15" s="2">
        <v>44746</v>
      </c>
      <c r="B15" s="2" t="s">
        <v>102</v>
      </c>
      <c r="C15" s="3" t="s">
        <v>16</v>
      </c>
      <c r="D15" s="1" t="s">
        <v>68</v>
      </c>
      <c r="E15" s="1" t="s">
        <v>75</v>
      </c>
      <c r="F15" s="9">
        <v>-14.7</v>
      </c>
      <c r="G15" s="9" t="s">
        <v>98</v>
      </c>
      <c r="H15" s="1">
        <f t="shared" si="0"/>
        <v>454.97</v>
      </c>
    </row>
    <row r="16" spans="1:8" x14ac:dyDescent="0.25">
      <c r="A16" s="2">
        <v>44746</v>
      </c>
      <c r="B16" s="2" t="s">
        <v>102</v>
      </c>
      <c r="C16" s="3" t="s">
        <v>17</v>
      </c>
      <c r="D16" s="1" t="s">
        <v>65</v>
      </c>
      <c r="E16" s="1" t="s">
        <v>76</v>
      </c>
      <c r="F16" s="9">
        <v>-105</v>
      </c>
      <c r="G16" s="9" t="s">
        <v>98</v>
      </c>
      <c r="H16" s="1">
        <f t="shared" si="0"/>
        <v>349.97</v>
      </c>
    </row>
    <row r="17" spans="1:8" x14ac:dyDescent="0.25">
      <c r="A17" s="2">
        <v>44746</v>
      </c>
      <c r="B17" s="2" t="s">
        <v>102</v>
      </c>
      <c r="C17" s="3" t="s">
        <v>18</v>
      </c>
      <c r="D17" s="1" t="s">
        <v>68</v>
      </c>
      <c r="E17" s="1" t="s">
        <v>69</v>
      </c>
      <c r="F17" s="9">
        <v>-5.7</v>
      </c>
      <c r="G17" s="9" t="s">
        <v>98</v>
      </c>
      <c r="H17" s="1">
        <f t="shared" si="0"/>
        <v>344.27000000000004</v>
      </c>
    </row>
    <row r="18" spans="1:8" x14ac:dyDescent="0.25">
      <c r="A18" s="2">
        <v>44746</v>
      </c>
      <c r="B18" s="2" t="s">
        <v>102</v>
      </c>
      <c r="C18" s="3" t="s">
        <v>8</v>
      </c>
      <c r="D18" s="1" t="s">
        <v>70</v>
      </c>
      <c r="E18" s="1" t="s">
        <v>71</v>
      </c>
      <c r="F18" s="9">
        <v>-34.200000000000003</v>
      </c>
      <c r="G18" s="9" t="s">
        <v>98</v>
      </c>
      <c r="H18" s="1">
        <f t="shared" si="0"/>
        <v>310.07000000000005</v>
      </c>
    </row>
    <row r="19" spans="1:8" x14ac:dyDescent="0.25">
      <c r="A19" s="2">
        <v>44746</v>
      </c>
      <c r="B19" s="2" t="s">
        <v>102</v>
      </c>
      <c r="C19" s="3" t="s">
        <v>19</v>
      </c>
      <c r="D19" s="1" t="s">
        <v>68</v>
      </c>
      <c r="E19" s="1" t="s">
        <v>77</v>
      </c>
      <c r="F19" s="9">
        <v>-10.4</v>
      </c>
      <c r="G19" s="9" t="s">
        <v>98</v>
      </c>
      <c r="H19" s="1">
        <f t="shared" si="0"/>
        <v>299.67000000000007</v>
      </c>
    </row>
    <row r="20" spans="1:8" x14ac:dyDescent="0.25">
      <c r="A20" s="2">
        <v>44747</v>
      </c>
      <c r="B20" s="2" t="s">
        <v>102</v>
      </c>
      <c r="C20" s="3" t="s">
        <v>20</v>
      </c>
      <c r="D20" s="1" t="s">
        <v>79</v>
      </c>
      <c r="E20" s="1" t="s">
        <v>21</v>
      </c>
      <c r="F20" s="9">
        <v>-19.899999999999999</v>
      </c>
      <c r="G20" s="9" t="s">
        <v>98</v>
      </c>
      <c r="H20" s="1">
        <f t="shared" si="0"/>
        <v>279.7700000000001</v>
      </c>
    </row>
    <row r="21" spans="1:8" x14ac:dyDescent="0.25">
      <c r="A21" s="2">
        <v>44747</v>
      </c>
      <c r="B21" s="2" t="s">
        <v>102</v>
      </c>
      <c r="C21" s="3" t="s">
        <v>19</v>
      </c>
      <c r="D21" s="1" t="s">
        <v>68</v>
      </c>
      <c r="E21" s="1" t="s">
        <v>77</v>
      </c>
      <c r="F21" s="9">
        <v>-28.8</v>
      </c>
      <c r="G21" s="9" t="s">
        <v>98</v>
      </c>
      <c r="H21" s="1">
        <f t="shared" si="0"/>
        <v>250.97000000000008</v>
      </c>
    </row>
    <row r="22" spans="1:8" x14ac:dyDescent="0.25">
      <c r="A22" s="2">
        <v>44748</v>
      </c>
      <c r="B22" s="2" t="s">
        <v>102</v>
      </c>
      <c r="C22" s="3" t="s">
        <v>22</v>
      </c>
      <c r="D22" s="1" t="s">
        <v>79</v>
      </c>
      <c r="E22" s="1" t="s">
        <v>22</v>
      </c>
      <c r="F22" s="9">
        <v>-6.48</v>
      </c>
      <c r="G22" s="9" t="s">
        <v>98</v>
      </c>
      <c r="H22" s="1">
        <f t="shared" si="0"/>
        <v>244.49000000000009</v>
      </c>
    </row>
    <row r="23" spans="1:8" x14ac:dyDescent="0.25">
      <c r="A23" s="2">
        <v>44748</v>
      </c>
      <c r="B23" s="2" t="s">
        <v>102</v>
      </c>
      <c r="C23" s="3" t="s">
        <v>18</v>
      </c>
      <c r="D23" s="1" t="s">
        <v>68</v>
      </c>
      <c r="E23" s="1" t="s">
        <v>69</v>
      </c>
      <c r="F23" s="9">
        <v>-3.48</v>
      </c>
      <c r="G23" s="9" t="s">
        <v>98</v>
      </c>
      <c r="H23" s="1">
        <f t="shared" si="0"/>
        <v>241.0100000000001</v>
      </c>
    </row>
    <row r="24" spans="1:8" x14ac:dyDescent="0.25">
      <c r="A24" s="2">
        <v>44748</v>
      </c>
      <c r="B24" s="2" t="s">
        <v>102</v>
      </c>
      <c r="C24" s="3" t="s">
        <v>18</v>
      </c>
      <c r="D24" s="1" t="s">
        <v>68</v>
      </c>
      <c r="E24" s="1" t="s">
        <v>69</v>
      </c>
      <c r="F24" s="9">
        <v>-6.08</v>
      </c>
      <c r="G24" s="9" t="s">
        <v>98</v>
      </c>
      <c r="H24" s="1">
        <f t="shared" si="0"/>
        <v>234.93000000000009</v>
      </c>
    </row>
    <row r="25" spans="1:8" x14ac:dyDescent="0.25">
      <c r="A25" s="2">
        <v>44748</v>
      </c>
      <c r="B25" s="2" t="s">
        <v>102</v>
      </c>
      <c r="C25" s="3" t="s">
        <v>23</v>
      </c>
      <c r="D25" s="1" t="s">
        <v>39</v>
      </c>
      <c r="E25" s="1" t="s">
        <v>23</v>
      </c>
      <c r="F25" s="9">
        <v>210</v>
      </c>
      <c r="G25" s="9" t="s">
        <v>74</v>
      </c>
      <c r="H25" s="1">
        <f t="shared" si="0"/>
        <v>444.93000000000006</v>
      </c>
    </row>
    <row r="26" spans="1:8" x14ac:dyDescent="0.25">
      <c r="A26" s="2">
        <v>44748</v>
      </c>
      <c r="B26" s="2" t="s">
        <v>102</v>
      </c>
      <c r="C26" s="3" t="s">
        <v>24</v>
      </c>
      <c r="D26" s="1" t="s">
        <v>65</v>
      </c>
      <c r="E26" s="1" t="s">
        <v>80</v>
      </c>
      <c r="F26" s="9">
        <v>-25.56</v>
      </c>
      <c r="G26" s="9" t="s">
        <v>98</v>
      </c>
      <c r="H26" s="1">
        <f t="shared" si="0"/>
        <v>419.37000000000006</v>
      </c>
    </row>
    <row r="27" spans="1:8" x14ac:dyDescent="0.25">
      <c r="A27" s="2">
        <v>44749</v>
      </c>
      <c r="B27" s="2" t="s">
        <v>102</v>
      </c>
      <c r="C27" s="3" t="s">
        <v>25</v>
      </c>
      <c r="D27" s="1" t="s">
        <v>13</v>
      </c>
      <c r="E27" s="1" t="s">
        <v>86</v>
      </c>
      <c r="F27" s="9">
        <v>-15.41</v>
      </c>
      <c r="G27" s="9" t="s">
        <v>98</v>
      </c>
      <c r="H27" s="1">
        <f t="shared" si="0"/>
        <v>403.96000000000004</v>
      </c>
    </row>
    <row r="28" spans="1:8" x14ac:dyDescent="0.25">
      <c r="A28" s="2">
        <v>44749</v>
      </c>
      <c r="B28" s="2" t="s">
        <v>102</v>
      </c>
      <c r="C28" s="3" t="s">
        <v>22</v>
      </c>
      <c r="D28" s="1" t="s">
        <v>79</v>
      </c>
      <c r="E28" s="1" t="s">
        <v>22</v>
      </c>
      <c r="F28" s="9">
        <v>-55.6</v>
      </c>
      <c r="G28" s="9" t="s">
        <v>98</v>
      </c>
      <c r="H28" s="1">
        <f t="shared" si="0"/>
        <v>348.36</v>
      </c>
    </row>
    <row r="29" spans="1:8" x14ac:dyDescent="0.25">
      <c r="A29" s="2">
        <v>44749</v>
      </c>
      <c r="B29" s="2" t="s">
        <v>102</v>
      </c>
      <c r="C29" s="3" t="s">
        <v>18</v>
      </c>
      <c r="D29" s="1" t="s">
        <v>68</v>
      </c>
      <c r="E29" s="1" t="s">
        <v>69</v>
      </c>
      <c r="F29" s="9">
        <v>-3.74</v>
      </c>
      <c r="G29" s="9" t="s">
        <v>98</v>
      </c>
      <c r="H29" s="1">
        <f t="shared" si="0"/>
        <v>344.62</v>
      </c>
    </row>
    <row r="30" spans="1:8" x14ac:dyDescent="0.25">
      <c r="A30" s="2">
        <v>44750</v>
      </c>
      <c r="B30" s="2" t="s">
        <v>102</v>
      </c>
      <c r="C30" s="3" t="s">
        <v>18</v>
      </c>
      <c r="D30" s="1" t="s">
        <v>68</v>
      </c>
      <c r="E30" s="1" t="s">
        <v>69</v>
      </c>
      <c r="F30" s="9">
        <v>-3.63</v>
      </c>
      <c r="G30" s="9" t="s">
        <v>98</v>
      </c>
      <c r="H30" s="1">
        <f t="shared" si="0"/>
        <v>340.99</v>
      </c>
    </row>
    <row r="31" spans="1:8" x14ac:dyDescent="0.25">
      <c r="A31" s="2">
        <v>44750</v>
      </c>
      <c r="B31" s="2" t="s">
        <v>102</v>
      </c>
      <c r="C31" s="3" t="s">
        <v>26</v>
      </c>
      <c r="D31" s="1" t="s">
        <v>65</v>
      </c>
      <c r="E31" s="1" t="s">
        <v>81</v>
      </c>
      <c r="F31" s="9">
        <v>-11.98</v>
      </c>
      <c r="G31" s="9" t="s">
        <v>98</v>
      </c>
      <c r="H31" s="1">
        <f t="shared" si="0"/>
        <v>329.01</v>
      </c>
    </row>
    <row r="32" spans="1:8" x14ac:dyDescent="0.25">
      <c r="A32" s="2">
        <v>44751</v>
      </c>
      <c r="B32" s="2" t="s">
        <v>102</v>
      </c>
      <c r="C32" s="3" t="s">
        <v>27</v>
      </c>
      <c r="D32" s="1" t="s">
        <v>68</v>
      </c>
      <c r="E32" s="1" t="s">
        <v>75</v>
      </c>
      <c r="F32" s="9">
        <v>-50</v>
      </c>
      <c r="G32" s="9" t="s">
        <v>98</v>
      </c>
      <c r="H32" s="1">
        <f t="shared" si="0"/>
        <v>279.01</v>
      </c>
    </row>
    <row r="33" spans="1:8" x14ac:dyDescent="0.25">
      <c r="A33" s="6">
        <v>44751</v>
      </c>
      <c r="B33" s="2" t="s">
        <v>102</v>
      </c>
      <c r="C33" s="3" t="s">
        <v>8</v>
      </c>
      <c r="D33" s="1" t="s">
        <v>70</v>
      </c>
      <c r="E33" s="1" t="s">
        <v>71</v>
      </c>
      <c r="F33" s="9">
        <v>-100</v>
      </c>
      <c r="G33" s="9" t="s">
        <v>98</v>
      </c>
      <c r="H33" s="1">
        <f t="shared" si="0"/>
        <v>179.01</v>
      </c>
    </row>
    <row r="34" spans="1:8" x14ac:dyDescent="0.25">
      <c r="A34" s="6">
        <v>44753</v>
      </c>
      <c r="B34" s="2" t="s">
        <v>102</v>
      </c>
      <c r="C34" s="3" t="s">
        <v>16</v>
      </c>
      <c r="D34" s="1" t="s">
        <v>68</v>
      </c>
      <c r="E34" s="1" t="s">
        <v>75</v>
      </c>
      <c r="F34" s="9">
        <v>-36.56</v>
      </c>
      <c r="G34" s="9" t="s">
        <v>98</v>
      </c>
      <c r="H34" s="1">
        <f t="shared" si="0"/>
        <v>142.44999999999999</v>
      </c>
    </row>
    <row r="35" spans="1:8" x14ac:dyDescent="0.25">
      <c r="A35" s="6">
        <v>44753</v>
      </c>
      <c r="B35" s="2" t="s">
        <v>102</v>
      </c>
      <c r="C35" s="3" t="s">
        <v>18</v>
      </c>
      <c r="D35" s="1" t="s">
        <v>68</v>
      </c>
      <c r="E35" s="1" t="s">
        <v>69</v>
      </c>
      <c r="F35" s="9">
        <v>-5.38</v>
      </c>
      <c r="G35" s="9" t="s">
        <v>98</v>
      </c>
      <c r="H35" s="1">
        <f t="shared" si="0"/>
        <v>137.07</v>
      </c>
    </row>
    <row r="36" spans="1:8" x14ac:dyDescent="0.25">
      <c r="A36" s="6">
        <v>44753</v>
      </c>
      <c r="B36" s="2" t="s">
        <v>102</v>
      </c>
      <c r="C36" s="3" t="s">
        <v>28</v>
      </c>
      <c r="D36" s="1" t="s">
        <v>68</v>
      </c>
      <c r="E36" s="1" t="s">
        <v>75</v>
      </c>
      <c r="F36" s="9">
        <v>-21.5</v>
      </c>
      <c r="G36" s="9" t="s">
        <v>98</v>
      </c>
      <c r="H36" s="1">
        <f t="shared" si="0"/>
        <v>115.57</v>
      </c>
    </row>
    <row r="37" spans="1:8" x14ac:dyDescent="0.25">
      <c r="A37" s="6">
        <v>44754</v>
      </c>
      <c r="B37" s="2" t="s">
        <v>102</v>
      </c>
      <c r="C37" s="3" t="s">
        <v>3</v>
      </c>
      <c r="D37" s="1" t="s">
        <v>70</v>
      </c>
      <c r="E37" s="1" t="s">
        <v>71</v>
      </c>
      <c r="F37" s="9">
        <v>-0.11</v>
      </c>
      <c r="G37" s="9" t="s">
        <v>98</v>
      </c>
      <c r="H37" s="1">
        <f t="shared" si="0"/>
        <v>115.46</v>
      </c>
    </row>
    <row r="38" spans="1:8" x14ac:dyDescent="0.25">
      <c r="A38" s="6">
        <v>44754</v>
      </c>
      <c r="B38" s="2" t="s">
        <v>102</v>
      </c>
      <c r="C38" s="3" t="s">
        <v>18</v>
      </c>
      <c r="D38" s="1" t="s">
        <v>68</v>
      </c>
      <c r="E38" s="1" t="s">
        <v>69</v>
      </c>
      <c r="F38" s="9">
        <v>-3.98</v>
      </c>
      <c r="G38" s="9" t="s">
        <v>98</v>
      </c>
      <c r="H38" s="1">
        <f t="shared" si="0"/>
        <v>111.47999999999999</v>
      </c>
    </row>
    <row r="39" spans="1:8" x14ac:dyDescent="0.25">
      <c r="A39" s="6">
        <v>44754</v>
      </c>
      <c r="B39" s="2" t="s">
        <v>102</v>
      </c>
      <c r="C39" s="3" t="s">
        <v>19</v>
      </c>
      <c r="D39" s="1" t="s">
        <v>68</v>
      </c>
      <c r="E39" s="1" t="s">
        <v>77</v>
      </c>
      <c r="F39" s="9">
        <v>-19.100000000000001</v>
      </c>
      <c r="G39" s="9" t="s">
        <v>98</v>
      </c>
      <c r="H39" s="1">
        <f t="shared" si="0"/>
        <v>92.38</v>
      </c>
    </row>
    <row r="40" spans="1:8" x14ac:dyDescent="0.25">
      <c r="A40" s="6">
        <v>44755</v>
      </c>
      <c r="B40" s="2" t="s">
        <v>102</v>
      </c>
      <c r="C40" s="3" t="s">
        <v>29</v>
      </c>
      <c r="D40" s="1" t="s">
        <v>65</v>
      </c>
      <c r="E40" s="1" t="s">
        <v>81</v>
      </c>
      <c r="F40" s="9">
        <v>-17.48</v>
      </c>
      <c r="G40" s="9" t="s">
        <v>98</v>
      </c>
      <c r="H40" s="1">
        <f t="shared" si="0"/>
        <v>74.899999999999991</v>
      </c>
    </row>
    <row r="41" spans="1:8" x14ac:dyDescent="0.25">
      <c r="A41" s="6">
        <v>44756</v>
      </c>
      <c r="B41" s="2" t="s">
        <v>102</v>
      </c>
      <c r="C41" s="3" t="s">
        <v>30</v>
      </c>
      <c r="D41" s="1" t="s">
        <v>79</v>
      </c>
      <c r="E41" s="1" t="s">
        <v>83</v>
      </c>
      <c r="F41" s="9">
        <v>-3.3</v>
      </c>
      <c r="G41" s="9" t="s">
        <v>98</v>
      </c>
      <c r="H41" s="1">
        <f t="shared" si="0"/>
        <v>71.599999999999994</v>
      </c>
    </row>
    <row r="42" spans="1:8" x14ac:dyDescent="0.25">
      <c r="A42" s="6">
        <v>44756</v>
      </c>
      <c r="B42" s="2" t="s">
        <v>102</v>
      </c>
      <c r="C42" s="3" t="s">
        <v>18</v>
      </c>
      <c r="D42" s="1" t="s">
        <v>68</v>
      </c>
      <c r="E42" s="1" t="s">
        <v>69</v>
      </c>
      <c r="F42" s="9">
        <v>-3.48</v>
      </c>
      <c r="G42" s="9" t="s">
        <v>98</v>
      </c>
      <c r="H42" s="1">
        <f t="shared" si="0"/>
        <v>68.11999999999999</v>
      </c>
    </row>
    <row r="43" spans="1:8" x14ac:dyDescent="0.25">
      <c r="A43" s="6">
        <v>44756</v>
      </c>
      <c r="B43" s="2" t="s">
        <v>102</v>
      </c>
      <c r="C43" s="3" t="s">
        <v>18</v>
      </c>
      <c r="D43" s="1" t="s">
        <v>68</v>
      </c>
      <c r="E43" s="1" t="s">
        <v>69</v>
      </c>
      <c r="F43" s="9">
        <v>-3.48</v>
      </c>
      <c r="G43" s="9" t="s">
        <v>98</v>
      </c>
      <c r="H43" s="1">
        <f t="shared" si="0"/>
        <v>64.639999999999986</v>
      </c>
    </row>
    <row r="44" spans="1:8" x14ac:dyDescent="0.25">
      <c r="A44" s="6">
        <v>44756</v>
      </c>
      <c r="B44" s="2" t="s">
        <v>102</v>
      </c>
      <c r="C44" s="3" t="s">
        <v>31</v>
      </c>
      <c r="D44" s="1" t="s">
        <v>68</v>
      </c>
      <c r="E44" s="1" t="s">
        <v>75</v>
      </c>
      <c r="F44" s="9">
        <v>-13.5</v>
      </c>
      <c r="G44" s="9" t="s">
        <v>98</v>
      </c>
      <c r="H44" s="1">
        <f t="shared" si="0"/>
        <v>51.139999999999986</v>
      </c>
    </row>
    <row r="45" spans="1:8" x14ac:dyDescent="0.25">
      <c r="A45" s="6">
        <v>44756</v>
      </c>
      <c r="B45" s="2" t="s">
        <v>102</v>
      </c>
      <c r="C45" s="3" t="s">
        <v>31</v>
      </c>
      <c r="D45" s="1" t="s">
        <v>68</v>
      </c>
      <c r="E45" s="1" t="s">
        <v>75</v>
      </c>
      <c r="F45" s="9">
        <v>-15.6</v>
      </c>
      <c r="G45" s="9" t="s">
        <v>98</v>
      </c>
      <c r="H45" s="1">
        <f t="shared" si="0"/>
        <v>35.539999999999985</v>
      </c>
    </row>
    <row r="46" spans="1:8" x14ac:dyDescent="0.25">
      <c r="A46" s="6">
        <v>44756</v>
      </c>
      <c r="B46" s="2" t="s">
        <v>102</v>
      </c>
      <c r="C46" s="3" t="s">
        <v>32</v>
      </c>
      <c r="D46" s="1" t="s">
        <v>79</v>
      </c>
      <c r="E46" s="1" t="s">
        <v>33</v>
      </c>
      <c r="F46" s="9">
        <v>-15.55</v>
      </c>
      <c r="G46" s="9" t="s">
        <v>98</v>
      </c>
      <c r="H46" s="1">
        <f t="shared" si="0"/>
        <v>19.989999999999984</v>
      </c>
    </row>
    <row r="47" spans="1:8" x14ac:dyDescent="0.25">
      <c r="A47" s="6">
        <v>44757</v>
      </c>
      <c r="B47" s="2" t="s">
        <v>102</v>
      </c>
      <c r="C47" s="3" t="s">
        <v>18</v>
      </c>
      <c r="D47" s="1" t="s">
        <v>68</v>
      </c>
      <c r="E47" s="1" t="s">
        <v>69</v>
      </c>
      <c r="F47" s="9">
        <v>-1.76</v>
      </c>
      <c r="G47" s="9" t="s">
        <v>98</v>
      </c>
      <c r="H47" s="1">
        <f t="shared" si="0"/>
        <v>18.229999999999983</v>
      </c>
    </row>
    <row r="48" spans="1:8" x14ac:dyDescent="0.25">
      <c r="A48" s="6">
        <v>44758</v>
      </c>
      <c r="B48" s="2" t="s">
        <v>102</v>
      </c>
      <c r="C48" s="3" t="s">
        <v>7</v>
      </c>
      <c r="D48" s="1" t="s">
        <v>7</v>
      </c>
      <c r="E48" s="1" t="s">
        <v>92</v>
      </c>
      <c r="F48" s="9">
        <v>150</v>
      </c>
      <c r="G48" s="9" t="s">
        <v>74</v>
      </c>
      <c r="H48" s="1">
        <f t="shared" si="0"/>
        <v>168.23</v>
      </c>
    </row>
    <row r="49" spans="1:8" x14ac:dyDescent="0.25">
      <c r="A49" s="6">
        <v>44758</v>
      </c>
      <c r="B49" s="2" t="s">
        <v>102</v>
      </c>
      <c r="C49" s="3" t="s">
        <v>7</v>
      </c>
      <c r="D49" s="1" t="s">
        <v>7</v>
      </c>
      <c r="E49" s="1" t="s">
        <v>92</v>
      </c>
      <c r="F49" s="9">
        <v>200</v>
      </c>
      <c r="G49" s="9" t="s">
        <v>74</v>
      </c>
      <c r="H49" s="1">
        <f t="shared" si="0"/>
        <v>368.23</v>
      </c>
    </row>
    <row r="50" spans="1:8" x14ac:dyDescent="0.25">
      <c r="A50" s="6">
        <v>44758</v>
      </c>
      <c r="B50" s="2" t="s">
        <v>102</v>
      </c>
      <c r="C50" s="3" t="s">
        <v>8</v>
      </c>
      <c r="D50" s="1" t="s">
        <v>70</v>
      </c>
      <c r="E50" s="1" t="s">
        <v>71</v>
      </c>
      <c r="F50" s="9">
        <v>-200</v>
      </c>
      <c r="G50" s="9" t="s">
        <v>98</v>
      </c>
      <c r="H50" s="1">
        <f t="shared" si="0"/>
        <v>168.23000000000002</v>
      </c>
    </row>
    <row r="51" spans="1:8" x14ac:dyDescent="0.25">
      <c r="A51" s="6">
        <v>44759</v>
      </c>
      <c r="B51" s="2" t="s">
        <v>102</v>
      </c>
      <c r="C51" s="3" t="s">
        <v>7</v>
      </c>
      <c r="D51" s="1" t="s">
        <v>7</v>
      </c>
      <c r="E51" s="1" t="s">
        <v>92</v>
      </c>
      <c r="F51" s="9">
        <v>50</v>
      </c>
      <c r="G51" s="9" t="s">
        <v>74</v>
      </c>
      <c r="H51" s="1">
        <f t="shared" si="0"/>
        <v>218.23000000000002</v>
      </c>
    </row>
    <row r="52" spans="1:8" x14ac:dyDescent="0.25">
      <c r="A52" s="6">
        <v>44759</v>
      </c>
      <c r="B52" s="2" t="s">
        <v>102</v>
      </c>
      <c r="C52" s="3" t="s">
        <v>18</v>
      </c>
      <c r="D52" s="1" t="s">
        <v>68</v>
      </c>
      <c r="E52" s="1" t="s">
        <v>69</v>
      </c>
      <c r="F52" s="9">
        <v>-3.48</v>
      </c>
      <c r="G52" s="9" t="s">
        <v>98</v>
      </c>
      <c r="H52" s="1">
        <f t="shared" si="0"/>
        <v>214.75000000000003</v>
      </c>
    </row>
    <row r="53" spans="1:8" x14ac:dyDescent="0.25">
      <c r="A53" s="6">
        <v>44759</v>
      </c>
      <c r="B53" s="2" t="s">
        <v>102</v>
      </c>
      <c r="C53" s="3" t="s">
        <v>7</v>
      </c>
      <c r="D53" s="1" t="s">
        <v>7</v>
      </c>
      <c r="E53" s="1" t="s">
        <v>92</v>
      </c>
      <c r="F53" s="9">
        <v>100</v>
      </c>
      <c r="G53" s="9" t="s">
        <v>74</v>
      </c>
      <c r="H53" s="1">
        <f t="shared" si="0"/>
        <v>314.75</v>
      </c>
    </row>
    <row r="54" spans="1:8" x14ac:dyDescent="0.25">
      <c r="A54" s="6">
        <v>44760</v>
      </c>
      <c r="B54" s="2" t="s">
        <v>102</v>
      </c>
      <c r="C54" s="3" t="s">
        <v>82</v>
      </c>
      <c r="D54" s="1" t="s">
        <v>79</v>
      </c>
      <c r="E54" s="1" t="s">
        <v>83</v>
      </c>
      <c r="F54" s="9">
        <v>-2.89</v>
      </c>
      <c r="G54" s="9" t="s">
        <v>98</v>
      </c>
      <c r="H54" s="1">
        <f t="shared" si="0"/>
        <v>311.86</v>
      </c>
    </row>
    <row r="55" spans="1:8" x14ac:dyDescent="0.25">
      <c r="A55" s="6">
        <v>44760</v>
      </c>
      <c r="B55" s="2" t="s">
        <v>102</v>
      </c>
      <c r="C55" s="3" t="s">
        <v>34</v>
      </c>
      <c r="D55" s="1" t="s">
        <v>79</v>
      </c>
      <c r="E55" s="1" t="s">
        <v>83</v>
      </c>
      <c r="F55" s="9">
        <v>-103.2</v>
      </c>
      <c r="G55" s="9" t="s">
        <v>98</v>
      </c>
      <c r="H55" s="1">
        <f t="shared" si="0"/>
        <v>208.66000000000003</v>
      </c>
    </row>
    <row r="56" spans="1:8" x14ac:dyDescent="0.25">
      <c r="A56" s="6">
        <v>44761</v>
      </c>
      <c r="B56" s="2" t="s">
        <v>102</v>
      </c>
      <c r="C56" s="3" t="s">
        <v>84</v>
      </c>
      <c r="D56" s="1" t="s">
        <v>36</v>
      </c>
      <c r="E56" s="1" t="s">
        <v>35</v>
      </c>
      <c r="F56" s="9">
        <v>-1.94</v>
      </c>
      <c r="G56" s="9" t="s">
        <v>98</v>
      </c>
      <c r="H56" s="1">
        <f t="shared" si="0"/>
        <v>206.72000000000003</v>
      </c>
    </row>
    <row r="57" spans="1:8" x14ac:dyDescent="0.25">
      <c r="A57" s="6">
        <v>44761</v>
      </c>
      <c r="B57" s="2" t="s">
        <v>102</v>
      </c>
      <c r="C57" s="3" t="s">
        <v>35</v>
      </c>
      <c r="D57" s="1" t="s">
        <v>36</v>
      </c>
      <c r="E57" s="1" t="s">
        <v>35</v>
      </c>
      <c r="F57" s="9">
        <v>-69.150000000000006</v>
      </c>
      <c r="G57" s="9" t="s">
        <v>98</v>
      </c>
      <c r="H57" s="1">
        <f t="shared" si="0"/>
        <v>137.57000000000002</v>
      </c>
    </row>
    <row r="58" spans="1:8" x14ac:dyDescent="0.25">
      <c r="A58" s="6">
        <v>44761</v>
      </c>
      <c r="B58" s="2" t="s">
        <v>102</v>
      </c>
      <c r="C58" s="3" t="s">
        <v>37</v>
      </c>
      <c r="D58" s="1" t="s">
        <v>36</v>
      </c>
      <c r="E58" s="1" t="s">
        <v>85</v>
      </c>
      <c r="F58" s="9">
        <v>-36</v>
      </c>
      <c r="G58" s="9" t="s">
        <v>98</v>
      </c>
      <c r="H58" s="1">
        <f t="shared" si="0"/>
        <v>101.57000000000002</v>
      </c>
    </row>
    <row r="59" spans="1:8" x14ac:dyDescent="0.25">
      <c r="A59" s="6">
        <v>44761</v>
      </c>
      <c r="B59" s="2" t="s">
        <v>102</v>
      </c>
      <c r="C59" s="3" t="s">
        <v>19</v>
      </c>
      <c r="D59" s="1" t="s">
        <v>68</v>
      </c>
      <c r="E59" s="1" t="s">
        <v>77</v>
      </c>
      <c r="F59" s="9">
        <v>-26.3</v>
      </c>
      <c r="G59" s="9" t="s">
        <v>98</v>
      </c>
      <c r="H59" s="1">
        <f t="shared" si="0"/>
        <v>75.270000000000024</v>
      </c>
    </row>
    <row r="60" spans="1:8" x14ac:dyDescent="0.25">
      <c r="A60" s="6">
        <v>44761</v>
      </c>
      <c r="B60" s="2" t="s">
        <v>102</v>
      </c>
      <c r="C60" s="3" t="s">
        <v>38</v>
      </c>
      <c r="D60" s="1" t="s">
        <v>79</v>
      </c>
      <c r="E60" s="1" t="s">
        <v>33</v>
      </c>
      <c r="F60" s="9">
        <v>-10.199999999999999</v>
      </c>
      <c r="G60" s="9" t="s">
        <v>98</v>
      </c>
      <c r="H60" s="1">
        <f t="shared" si="0"/>
        <v>65.070000000000022</v>
      </c>
    </row>
    <row r="61" spans="1:8" x14ac:dyDescent="0.25">
      <c r="A61" s="6">
        <v>44762</v>
      </c>
      <c r="B61" s="2" t="s">
        <v>102</v>
      </c>
      <c r="C61" s="3" t="s">
        <v>18</v>
      </c>
      <c r="D61" s="1" t="s">
        <v>68</v>
      </c>
      <c r="E61" s="1" t="s">
        <v>69</v>
      </c>
      <c r="F61" s="9">
        <v>-3.48</v>
      </c>
      <c r="G61" s="9" t="s">
        <v>98</v>
      </c>
      <c r="H61" s="1">
        <f t="shared" si="0"/>
        <v>61.590000000000025</v>
      </c>
    </row>
    <row r="62" spans="1:8" x14ac:dyDescent="0.25">
      <c r="A62" s="6">
        <v>44762</v>
      </c>
      <c r="B62" s="2" t="s">
        <v>102</v>
      </c>
      <c r="C62" s="3" t="s">
        <v>18</v>
      </c>
      <c r="D62" s="1" t="s">
        <v>68</v>
      </c>
      <c r="E62" s="1" t="s">
        <v>69</v>
      </c>
      <c r="F62" s="9">
        <v>-1.9</v>
      </c>
      <c r="G62" s="9" t="s">
        <v>98</v>
      </c>
      <c r="H62" s="1">
        <f t="shared" si="0"/>
        <v>59.690000000000026</v>
      </c>
    </row>
    <row r="63" spans="1:8" x14ac:dyDescent="0.25">
      <c r="A63" s="6">
        <v>44763</v>
      </c>
      <c r="B63" s="2" t="s">
        <v>102</v>
      </c>
      <c r="C63" s="3" t="s">
        <v>27</v>
      </c>
      <c r="D63" s="1" t="s">
        <v>68</v>
      </c>
      <c r="E63" s="1" t="s">
        <v>75</v>
      </c>
      <c r="F63" s="9">
        <v>-20</v>
      </c>
      <c r="G63" s="9" t="s">
        <v>98</v>
      </c>
      <c r="H63" s="1">
        <f t="shared" si="0"/>
        <v>39.690000000000026</v>
      </c>
    </row>
    <row r="64" spans="1:8" x14ac:dyDescent="0.25">
      <c r="A64" s="6">
        <v>44764</v>
      </c>
      <c r="B64" s="2" t="s">
        <v>102</v>
      </c>
      <c r="C64" s="3" t="s">
        <v>39</v>
      </c>
      <c r="D64" s="1" t="s">
        <v>39</v>
      </c>
      <c r="E64" s="1" t="s">
        <v>39</v>
      </c>
      <c r="F64" s="9">
        <v>11980</v>
      </c>
      <c r="G64" s="9" t="s">
        <v>74</v>
      </c>
      <c r="H64" s="1">
        <f t="shared" si="0"/>
        <v>12019.69</v>
      </c>
    </row>
    <row r="65" spans="1:8" x14ac:dyDescent="0.25">
      <c r="A65" s="6">
        <v>44764</v>
      </c>
      <c r="B65" s="2" t="s">
        <v>102</v>
      </c>
      <c r="C65" s="3" t="s">
        <v>40</v>
      </c>
      <c r="D65" s="1" t="s">
        <v>65</v>
      </c>
      <c r="E65" s="1" t="s">
        <v>41</v>
      </c>
      <c r="F65" s="9">
        <v>-550</v>
      </c>
      <c r="G65" s="9" t="s">
        <v>98</v>
      </c>
      <c r="H65" s="1">
        <f t="shared" si="0"/>
        <v>11469.69</v>
      </c>
    </row>
    <row r="66" spans="1:8" x14ac:dyDescent="0.25">
      <c r="A66" s="6">
        <v>44764</v>
      </c>
      <c r="B66" s="2" t="s">
        <v>102</v>
      </c>
      <c r="C66" s="3" t="s">
        <v>42</v>
      </c>
      <c r="D66" s="1" t="s">
        <v>7</v>
      </c>
      <c r="E66" s="1" t="s">
        <v>92</v>
      </c>
      <c r="F66" s="9">
        <v>-1100</v>
      </c>
      <c r="G66" s="9" t="s">
        <v>98</v>
      </c>
      <c r="H66" s="1">
        <f t="shared" si="0"/>
        <v>10369.69</v>
      </c>
    </row>
    <row r="67" spans="1:8" x14ac:dyDescent="0.25">
      <c r="A67" s="6">
        <v>44764</v>
      </c>
      <c r="B67" s="2" t="s">
        <v>102</v>
      </c>
      <c r="C67" s="3" t="s">
        <v>56</v>
      </c>
      <c r="D67" s="1" t="s">
        <v>43</v>
      </c>
      <c r="E67" s="1" t="s">
        <v>43</v>
      </c>
      <c r="F67" s="9">
        <v>-150</v>
      </c>
      <c r="G67" s="9" t="s">
        <v>98</v>
      </c>
      <c r="H67" s="1">
        <f t="shared" si="0"/>
        <v>10219.69</v>
      </c>
    </row>
    <row r="68" spans="1:8" x14ac:dyDescent="0.25">
      <c r="A68" s="6">
        <v>44765</v>
      </c>
      <c r="B68" s="2" t="s">
        <v>102</v>
      </c>
      <c r="C68" s="3" t="s">
        <v>44</v>
      </c>
      <c r="D68" s="1" t="s">
        <v>39</v>
      </c>
      <c r="E68" s="1" t="s">
        <v>44</v>
      </c>
      <c r="F68" s="9">
        <v>3.62</v>
      </c>
      <c r="G68" s="9" t="s">
        <v>74</v>
      </c>
      <c r="H68" s="1">
        <f t="shared" ref="H68:H98" si="1">H67+F68</f>
        <v>10223.310000000001</v>
      </c>
    </row>
    <row r="69" spans="1:8" x14ac:dyDescent="0.25">
      <c r="A69" s="6">
        <v>44765</v>
      </c>
      <c r="B69" s="2" t="s">
        <v>102</v>
      </c>
      <c r="C69" s="3" t="s">
        <v>45</v>
      </c>
      <c r="D69" s="1" t="s">
        <v>79</v>
      </c>
      <c r="E69" s="1" t="s">
        <v>12</v>
      </c>
      <c r="F69" s="9">
        <v>-6.21</v>
      </c>
      <c r="G69" s="9" t="s">
        <v>98</v>
      </c>
      <c r="H69" s="1">
        <f t="shared" si="1"/>
        <v>10217.100000000002</v>
      </c>
    </row>
    <row r="70" spans="1:8" x14ac:dyDescent="0.25">
      <c r="A70" s="6">
        <v>44766</v>
      </c>
      <c r="B70" s="2" t="s">
        <v>102</v>
      </c>
      <c r="C70" s="3" t="s">
        <v>16</v>
      </c>
      <c r="D70" s="1" t="s">
        <v>68</v>
      </c>
      <c r="E70" s="1" t="s">
        <v>75</v>
      </c>
      <c r="F70" s="9">
        <v>-26.46</v>
      </c>
      <c r="G70" s="9" t="s">
        <v>98</v>
      </c>
      <c r="H70" s="1">
        <f t="shared" si="1"/>
        <v>10190.640000000003</v>
      </c>
    </row>
    <row r="71" spans="1:8" x14ac:dyDescent="0.25">
      <c r="A71" s="6">
        <v>44766</v>
      </c>
      <c r="B71" s="2" t="s">
        <v>102</v>
      </c>
      <c r="C71" s="3" t="s">
        <v>25</v>
      </c>
      <c r="D71" s="1" t="s">
        <v>13</v>
      </c>
      <c r="E71" s="1" t="s">
        <v>86</v>
      </c>
      <c r="F71" s="9">
        <v>-55.79</v>
      </c>
      <c r="G71" s="9" t="s">
        <v>98</v>
      </c>
      <c r="H71" s="1">
        <f t="shared" si="1"/>
        <v>10134.850000000002</v>
      </c>
    </row>
    <row r="72" spans="1:8" x14ac:dyDescent="0.25">
      <c r="A72" s="6">
        <v>44766</v>
      </c>
      <c r="B72" s="2" t="s">
        <v>102</v>
      </c>
      <c r="C72" s="3" t="s">
        <v>18</v>
      </c>
      <c r="D72" s="1" t="s">
        <v>68</v>
      </c>
      <c r="E72" s="1" t="s">
        <v>69</v>
      </c>
      <c r="F72" s="9">
        <v>-3.34</v>
      </c>
      <c r="G72" s="9" t="s">
        <v>98</v>
      </c>
      <c r="H72" s="1">
        <f t="shared" si="1"/>
        <v>10131.510000000002</v>
      </c>
    </row>
    <row r="73" spans="1:8" x14ac:dyDescent="0.25">
      <c r="A73" s="6">
        <v>44766</v>
      </c>
      <c r="B73" s="2" t="s">
        <v>102</v>
      </c>
      <c r="C73" s="3" t="s">
        <v>10</v>
      </c>
      <c r="D73" s="1" t="s">
        <v>13</v>
      </c>
      <c r="E73" s="1" t="s">
        <v>73</v>
      </c>
      <c r="F73" s="9">
        <v>-5.5</v>
      </c>
      <c r="G73" s="9" t="s">
        <v>98</v>
      </c>
      <c r="H73" s="1">
        <f t="shared" si="1"/>
        <v>10126.010000000002</v>
      </c>
    </row>
    <row r="74" spans="1:8" x14ac:dyDescent="0.25">
      <c r="A74" s="6">
        <v>44766</v>
      </c>
      <c r="B74" s="2" t="s">
        <v>102</v>
      </c>
      <c r="C74" s="3" t="s">
        <v>19</v>
      </c>
      <c r="D74" s="1" t="s">
        <v>68</v>
      </c>
      <c r="E74" s="1" t="s">
        <v>77</v>
      </c>
      <c r="F74" s="9">
        <v>-16.5</v>
      </c>
      <c r="G74" s="9" t="s">
        <v>98</v>
      </c>
      <c r="H74" s="1">
        <f t="shared" si="1"/>
        <v>10109.510000000002</v>
      </c>
    </row>
    <row r="75" spans="1:8" x14ac:dyDescent="0.25">
      <c r="A75" s="6">
        <v>44766</v>
      </c>
      <c r="B75" s="2" t="s">
        <v>102</v>
      </c>
      <c r="C75" s="3" t="s">
        <v>46</v>
      </c>
      <c r="D75" s="1" t="s">
        <v>13</v>
      </c>
      <c r="E75" s="1" t="s">
        <v>78</v>
      </c>
      <c r="F75" s="9">
        <v>-8.6999999999999993</v>
      </c>
      <c r="G75" s="9" t="s">
        <v>98</v>
      </c>
      <c r="H75" s="1">
        <f t="shared" si="1"/>
        <v>10100.810000000001</v>
      </c>
    </row>
    <row r="76" spans="1:8" x14ac:dyDescent="0.25">
      <c r="A76" s="6">
        <v>44766</v>
      </c>
      <c r="B76" s="2" t="s">
        <v>102</v>
      </c>
      <c r="C76" s="3" t="s">
        <v>8</v>
      </c>
      <c r="D76" s="1" t="s">
        <v>70</v>
      </c>
      <c r="E76" s="1" t="s">
        <v>71</v>
      </c>
      <c r="F76" s="9">
        <v>-10</v>
      </c>
      <c r="G76" s="9" t="s">
        <v>98</v>
      </c>
      <c r="H76" s="1">
        <f t="shared" si="1"/>
        <v>10090.810000000001</v>
      </c>
    </row>
    <row r="77" spans="1:8" x14ac:dyDescent="0.25">
      <c r="A77" s="6">
        <v>44766</v>
      </c>
      <c r="B77" s="2" t="s">
        <v>102</v>
      </c>
      <c r="C77" s="3" t="s">
        <v>47</v>
      </c>
      <c r="D77" s="1" t="s">
        <v>13</v>
      </c>
      <c r="E77" s="1" t="s">
        <v>47</v>
      </c>
      <c r="F77" s="9">
        <v>-9.5</v>
      </c>
      <c r="G77" s="9" t="s">
        <v>98</v>
      </c>
      <c r="H77" s="1">
        <f t="shared" si="1"/>
        <v>10081.310000000001</v>
      </c>
    </row>
    <row r="78" spans="1:8" x14ac:dyDescent="0.25">
      <c r="A78" s="6">
        <v>44767</v>
      </c>
      <c r="B78" s="2" t="s">
        <v>102</v>
      </c>
      <c r="C78" s="3" t="s">
        <v>48</v>
      </c>
      <c r="D78" s="1" t="s">
        <v>68</v>
      </c>
      <c r="E78" s="1" t="s">
        <v>75</v>
      </c>
      <c r="F78" s="9">
        <v>-20</v>
      </c>
      <c r="G78" s="9" t="s">
        <v>98</v>
      </c>
      <c r="H78" s="1">
        <f t="shared" si="1"/>
        <v>10061.310000000001</v>
      </c>
    </row>
    <row r="79" spans="1:8" x14ac:dyDescent="0.25">
      <c r="A79" s="6">
        <v>44768</v>
      </c>
      <c r="B79" s="2" t="s">
        <v>102</v>
      </c>
      <c r="C79" s="3" t="s">
        <v>18</v>
      </c>
      <c r="D79" s="1" t="s">
        <v>68</v>
      </c>
      <c r="E79" s="1" t="s">
        <v>69</v>
      </c>
      <c r="F79" s="9">
        <v>-3.48</v>
      </c>
      <c r="G79" s="9" t="s">
        <v>98</v>
      </c>
      <c r="H79" s="1">
        <f t="shared" si="1"/>
        <v>10057.830000000002</v>
      </c>
    </row>
    <row r="80" spans="1:8" x14ac:dyDescent="0.25">
      <c r="A80" s="6">
        <v>44768</v>
      </c>
      <c r="B80" s="2" t="s">
        <v>102</v>
      </c>
      <c r="C80" s="3" t="s">
        <v>19</v>
      </c>
      <c r="D80" s="1" t="s">
        <v>68</v>
      </c>
      <c r="E80" s="1" t="s">
        <v>77</v>
      </c>
      <c r="F80" s="9">
        <v>-11.8</v>
      </c>
      <c r="G80" s="9" t="s">
        <v>98</v>
      </c>
      <c r="H80" s="1">
        <f t="shared" si="1"/>
        <v>10046.030000000002</v>
      </c>
    </row>
    <row r="81" spans="1:8" x14ac:dyDescent="0.25">
      <c r="A81" s="6">
        <v>44768</v>
      </c>
      <c r="B81" s="2" t="s">
        <v>102</v>
      </c>
      <c r="C81" s="3" t="s">
        <v>49</v>
      </c>
      <c r="D81" s="1" t="s">
        <v>13</v>
      </c>
      <c r="E81" s="1" t="s">
        <v>87</v>
      </c>
      <c r="F81" s="9">
        <v>-37.51</v>
      </c>
      <c r="G81" s="9" t="s">
        <v>98</v>
      </c>
      <c r="H81" s="1">
        <f t="shared" si="1"/>
        <v>10008.520000000002</v>
      </c>
    </row>
    <row r="82" spans="1:8" x14ac:dyDescent="0.25">
      <c r="A82" s="6">
        <v>44769</v>
      </c>
      <c r="B82" s="2" t="s">
        <v>102</v>
      </c>
      <c r="C82" s="3" t="s">
        <v>50</v>
      </c>
      <c r="D82" s="1" t="s">
        <v>13</v>
      </c>
      <c r="E82" s="1" t="s">
        <v>88</v>
      </c>
      <c r="F82" s="9">
        <v>-91.81</v>
      </c>
      <c r="G82" s="9" t="s">
        <v>98</v>
      </c>
      <c r="H82" s="1">
        <f t="shared" si="1"/>
        <v>9916.7100000000028</v>
      </c>
    </row>
    <row r="83" spans="1:8" x14ac:dyDescent="0.25">
      <c r="A83" s="6">
        <v>44769</v>
      </c>
      <c r="B83" s="2" t="s">
        <v>102</v>
      </c>
      <c r="C83" s="3" t="s">
        <v>18</v>
      </c>
      <c r="D83" s="1" t="s">
        <v>68</v>
      </c>
      <c r="E83" s="1" t="s">
        <v>69</v>
      </c>
      <c r="F83" s="9">
        <v>-3.48</v>
      </c>
      <c r="G83" s="9" t="s">
        <v>98</v>
      </c>
      <c r="H83" s="1">
        <f t="shared" si="1"/>
        <v>9913.2300000000032</v>
      </c>
    </row>
    <row r="84" spans="1:8" x14ac:dyDescent="0.25">
      <c r="A84" s="6">
        <v>44769</v>
      </c>
      <c r="B84" s="2" t="s">
        <v>102</v>
      </c>
      <c r="C84" s="3" t="s">
        <v>18</v>
      </c>
      <c r="D84" s="1" t="s">
        <v>68</v>
      </c>
      <c r="E84" s="1" t="s">
        <v>69</v>
      </c>
      <c r="F84" s="9">
        <v>-5.6</v>
      </c>
      <c r="G84" s="9" t="s">
        <v>98</v>
      </c>
      <c r="H84" s="1">
        <f t="shared" si="1"/>
        <v>9907.6300000000028</v>
      </c>
    </row>
    <row r="85" spans="1:8" x14ac:dyDescent="0.25">
      <c r="A85" s="6">
        <v>44769</v>
      </c>
      <c r="B85" s="2" t="s">
        <v>102</v>
      </c>
      <c r="C85" s="3" t="s">
        <v>51</v>
      </c>
      <c r="D85" s="1" t="s">
        <v>52</v>
      </c>
      <c r="E85" s="1" t="s">
        <v>88</v>
      </c>
      <c r="F85" s="9">
        <v>-36</v>
      </c>
      <c r="G85" s="9" t="s">
        <v>98</v>
      </c>
      <c r="H85" s="1">
        <f t="shared" si="1"/>
        <v>9871.6300000000028</v>
      </c>
    </row>
    <row r="86" spans="1:8" x14ac:dyDescent="0.25">
      <c r="A86" s="6">
        <v>44769</v>
      </c>
      <c r="B86" s="2" t="s">
        <v>102</v>
      </c>
      <c r="C86" s="3" t="s">
        <v>27</v>
      </c>
      <c r="D86" s="1" t="s">
        <v>68</v>
      </c>
      <c r="E86" s="1" t="s">
        <v>75</v>
      </c>
      <c r="F86" s="9">
        <v>-50</v>
      </c>
      <c r="G86" s="9" t="s">
        <v>98</v>
      </c>
      <c r="H86" s="1">
        <f t="shared" si="1"/>
        <v>9821.6300000000028</v>
      </c>
    </row>
    <row r="87" spans="1:8" x14ac:dyDescent="0.25">
      <c r="A87" s="6">
        <v>44769</v>
      </c>
      <c r="B87" s="2" t="s">
        <v>102</v>
      </c>
      <c r="C87" s="3" t="s">
        <v>8</v>
      </c>
      <c r="D87" s="1" t="s">
        <v>70</v>
      </c>
      <c r="E87" s="1" t="s">
        <v>71</v>
      </c>
      <c r="F87" s="9">
        <v>-10</v>
      </c>
      <c r="G87" s="9" t="s">
        <v>98</v>
      </c>
      <c r="H87" s="1">
        <f t="shared" si="1"/>
        <v>9811.6300000000028</v>
      </c>
    </row>
    <row r="88" spans="1:8" x14ac:dyDescent="0.25">
      <c r="A88" s="6">
        <v>44770</v>
      </c>
      <c r="B88" s="2" t="s">
        <v>102</v>
      </c>
      <c r="C88" s="3" t="s">
        <v>53</v>
      </c>
      <c r="D88" s="1" t="s">
        <v>39</v>
      </c>
      <c r="E88" s="1" t="s">
        <v>53</v>
      </c>
      <c r="F88" s="9">
        <v>300</v>
      </c>
      <c r="G88" s="9" t="s">
        <v>74</v>
      </c>
      <c r="H88" s="1">
        <f t="shared" si="1"/>
        <v>10111.630000000003</v>
      </c>
    </row>
    <row r="89" spans="1:8" x14ac:dyDescent="0.25">
      <c r="A89" s="6">
        <v>44770</v>
      </c>
      <c r="B89" s="2" t="s">
        <v>102</v>
      </c>
      <c r="C89" s="3" t="s">
        <v>53</v>
      </c>
      <c r="D89" s="1" t="s">
        <v>39</v>
      </c>
      <c r="E89" s="1" t="s">
        <v>53</v>
      </c>
      <c r="F89" s="9">
        <v>400</v>
      </c>
      <c r="G89" s="9" t="s">
        <v>74</v>
      </c>
      <c r="H89" s="1">
        <f t="shared" si="1"/>
        <v>10511.630000000003</v>
      </c>
    </row>
    <row r="90" spans="1:8" x14ac:dyDescent="0.25">
      <c r="A90" s="6">
        <v>44770</v>
      </c>
      <c r="B90" s="2" t="s">
        <v>102</v>
      </c>
      <c r="C90" s="3" t="s">
        <v>18</v>
      </c>
      <c r="D90" s="1" t="s">
        <v>68</v>
      </c>
      <c r="E90" s="1" t="s">
        <v>69</v>
      </c>
      <c r="F90" s="9">
        <v>-9.26</v>
      </c>
      <c r="G90" s="9" t="s">
        <v>98</v>
      </c>
      <c r="H90" s="1">
        <f t="shared" si="1"/>
        <v>10502.370000000003</v>
      </c>
    </row>
    <row r="91" spans="1:8" x14ac:dyDescent="0.25">
      <c r="A91" s="6">
        <v>44770</v>
      </c>
      <c r="B91" s="2" t="s">
        <v>102</v>
      </c>
      <c r="C91" s="3" t="s">
        <v>54</v>
      </c>
      <c r="D91" s="1" t="s">
        <v>70</v>
      </c>
      <c r="E91" s="1" t="s">
        <v>71</v>
      </c>
      <c r="F91" s="9">
        <v>38</v>
      </c>
      <c r="G91" s="9" t="s">
        <v>74</v>
      </c>
      <c r="H91" s="1">
        <f t="shared" si="1"/>
        <v>10540.370000000003</v>
      </c>
    </row>
    <row r="92" spans="1:8" x14ac:dyDescent="0.25">
      <c r="A92" s="6">
        <v>44770</v>
      </c>
      <c r="B92" s="2" t="s">
        <v>102</v>
      </c>
      <c r="C92" s="3" t="s">
        <v>56</v>
      </c>
      <c r="D92" s="1" t="s">
        <v>43</v>
      </c>
      <c r="E92" s="1" t="s">
        <v>43</v>
      </c>
      <c r="F92" s="9">
        <v>-500</v>
      </c>
      <c r="G92" s="9" t="s">
        <v>98</v>
      </c>
      <c r="H92" s="1">
        <f t="shared" si="1"/>
        <v>10040.370000000003</v>
      </c>
    </row>
    <row r="93" spans="1:8" x14ac:dyDescent="0.25">
      <c r="A93" s="6">
        <v>44771</v>
      </c>
      <c r="B93" s="2" t="s">
        <v>102</v>
      </c>
      <c r="C93" s="3" t="s">
        <v>18</v>
      </c>
      <c r="D93" s="1" t="s">
        <v>68</v>
      </c>
      <c r="E93" s="1" t="s">
        <v>69</v>
      </c>
      <c r="F93" s="9">
        <v>-1.25</v>
      </c>
      <c r="G93" s="9" t="s">
        <v>98</v>
      </c>
      <c r="H93" s="1">
        <f t="shared" si="1"/>
        <v>10039.120000000003</v>
      </c>
    </row>
    <row r="94" spans="1:8" x14ac:dyDescent="0.25">
      <c r="A94" s="6">
        <v>44772</v>
      </c>
      <c r="B94" s="2" t="s">
        <v>102</v>
      </c>
      <c r="C94" s="3" t="s">
        <v>57</v>
      </c>
      <c r="D94" s="1" t="s">
        <v>68</v>
      </c>
      <c r="E94" s="1" t="s">
        <v>77</v>
      </c>
      <c r="F94" s="9">
        <v>-37.700000000000003</v>
      </c>
      <c r="G94" s="9" t="s">
        <v>98</v>
      </c>
      <c r="H94" s="1">
        <f t="shared" si="1"/>
        <v>10001.420000000002</v>
      </c>
    </row>
    <row r="95" spans="1:8" x14ac:dyDescent="0.25">
      <c r="A95" s="6">
        <v>44772</v>
      </c>
      <c r="B95" s="2" t="s">
        <v>102</v>
      </c>
      <c r="C95" s="3" t="s">
        <v>55</v>
      </c>
      <c r="D95" s="1" t="s">
        <v>7</v>
      </c>
      <c r="E95" s="1" t="s">
        <v>55</v>
      </c>
      <c r="F95" s="9">
        <v>400</v>
      </c>
      <c r="G95" s="9" t="s">
        <v>74</v>
      </c>
      <c r="H95" s="1">
        <f t="shared" si="1"/>
        <v>10401.420000000002</v>
      </c>
    </row>
    <row r="96" spans="1:8" x14ac:dyDescent="0.25">
      <c r="A96" s="6">
        <v>44772</v>
      </c>
      <c r="B96" s="2" t="s">
        <v>102</v>
      </c>
      <c r="C96" s="3" t="s">
        <v>58</v>
      </c>
      <c r="D96" s="1" t="s">
        <v>39</v>
      </c>
      <c r="E96" s="1" t="s">
        <v>59</v>
      </c>
      <c r="F96" s="9">
        <v>50</v>
      </c>
      <c r="G96" s="9" t="s">
        <v>74</v>
      </c>
      <c r="H96" s="1">
        <f t="shared" si="1"/>
        <v>10451.420000000002</v>
      </c>
    </row>
    <row r="97" spans="1:8" x14ac:dyDescent="0.25">
      <c r="A97" s="6">
        <v>44772</v>
      </c>
      <c r="B97" s="2" t="s">
        <v>102</v>
      </c>
      <c r="C97" s="3" t="s">
        <v>60</v>
      </c>
      <c r="D97" s="1" t="s">
        <v>91</v>
      </c>
      <c r="E97" s="1" t="s">
        <v>91</v>
      </c>
      <c r="F97" s="9">
        <v>-500</v>
      </c>
      <c r="G97" s="9" t="s">
        <v>98</v>
      </c>
      <c r="H97" s="1">
        <f t="shared" si="1"/>
        <v>9951.4200000000019</v>
      </c>
    </row>
    <row r="98" spans="1:8" x14ac:dyDescent="0.25">
      <c r="A98" s="6">
        <v>44772</v>
      </c>
      <c r="B98" s="2" t="s">
        <v>102</v>
      </c>
      <c r="C98" s="3" t="s">
        <v>61</v>
      </c>
      <c r="D98" s="1" t="s">
        <v>13</v>
      </c>
      <c r="E98" s="1" t="s">
        <v>78</v>
      </c>
      <c r="F98" s="9">
        <v>-9.8000000000000007</v>
      </c>
      <c r="G98" s="9" t="s">
        <v>98</v>
      </c>
      <c r="H98" s="1">
        <f t="shared" si="1"/>
        <v>9941.6200000000026</v>
      </c>
    </row>
    <row r="99" spans="1:8" x14ac:dyDescent="0.25">
      <c r="A99" s="6">
        <v>44772</v>
      </c>
      <c r="B99" s="2" t="s">
        <v>102</v>
      </c>
      <c r="C99" s="3" t="s">
        <v>62</v>
      </c>
      <c r="D99" s="1" t="s">
        <v>89</v>
      </c>
      <c r="E99" s="1" t="s">
        <v>90</v>
      </c>
      <c r="F99" s="9">
        <v>-2</v>
      </c>
      <c r="G99" s="9" t="s">
        <v>98</v>
      </c>
      <c r="H99" s="1">
        <f>H98+F99</f>
        <v>9939.6200000000026</v>
      </c>
    </row>
    <row r="100" spans="1:8" x14ac:dyDescent="0.25">
      <c r="A100" s="6">
        <v>44774</v>
      </c>
      <c r="B100" s="2" t="s">
        <v>102</v>
      </c>
      <c r="C100" s="13" t="s">
        <v>64</v>
      </c>
      <c r="D100" s="1" t="s">
        <v>65</v>
      </c>
      <c r="E100" s="1" t="s">
        <v>66</v>
      </c>
      <c r="F100" s="9">
        <v>-0.2</v>
      </c>
      <c r="G100" s="12" t="s">
        <v>98</v>
      </c>
      <c r="H100" s="1">
        <f t="shared" ref="H100:H131" si="2">H99+F100</f>
        <v>9939.4200000000019</v>
      </c>
    </row>
    <row r="101" spans="1:8" x14ac:dyDescent="0.25">
      <c r="A101" s="6">
        <v>44774</v>
      </c>
      <c r="B101" s="2" t="s">
        <v>102</v>
      </c>
      <c r="C101" s="13" t="s">
        <v>4</v>
      </c>
      <c r="D101" s="1" t="s">
        <v>65</v>
      </c>
      <c r="E101" s="1" t="s">
        <v>66</v>
      </c>
      <c r="F101" s="9">
        <v>-7.23</v>
      </c>
      <c r="G101" s="12" t="s">
        <v>98</v>
      </c>
      <c r="H101" s="1">
        <f t="shared" si="2"/>
        <v>9932.1900000000023</v>
      </c>
    </row>
    <row r="102" spans="1:8" x14ac:dyDescent="0.25">
      <c r="A102" s="6">
        <v>44774</v>
      </c>
      <c r="B102" s="2" t="s">
        <v>102</v>
      </c>
      <c r="C102" s="13" t="s">
        <v>5</v>
      </c>
      <c r="D102" s="1" t="s">
        <v>13</v>
      </c>
      <c r="E102" s="1" t="s">
        <v>78</v>
      </c>
      <c r="F102" s="9">
        <v>-253</v>
      </c>
      <c r="G102" s="12" t="s">
        <v>98</v>
      </c>
      <c r="H102" s="1">
        <f t="shared" si="2"/>
        <v>9679.1900000000023</v>
      </c>
    </row>
    <row r="103" spans="1:8" x14ac:dyDescent="0.25">
      <c r="A103" s="6">
        <v>44774</v>
      </c>
      <c r="B103" s="2" t="s">
        <v>102</v>
      </c>
      <c r="C103" s="13" t="s">
        <v>93</v>
      </c>
      <c r="D103" s="1" t="s">
        <v>65</v>
      </c>
      <c r="E103" s="1" t="s">
        <v>67</v>
      </c>
      <c r="F103" s="9">
        <v>-17</v>
      </c>
      <c r="G103" s="12" t="s">
        <v>98</v>
      </c>
      <c r="H103" s="1">
        <f t="shared" si="2"/>
        <v>9662.1900000000023</v>
      </c>
    </row>
    <row r="104" spans="1:8" x14ac:dyDescent="0.25">
      <c r="A104" s="6">
        <v>44774</v>
      </c>
      <c r="B104" s="2" t="s">
        <v>102</v>
      </c>
      <c r="C104" s="13" t="s">
        <v>18</v>
      </c>
      <c r="D104" s="1" t="s">
        <v>68</v>
      </c>
      <c r="E104" s="1" t="s">
        <v>69</v>
      </c>
      <c r="F104" s="11">
        <v>-3.6237751892673327</v>
      </c>
      <c r="G104" s="12" t="s">
        <v>98</v>
      </c>
      <c r="H104" s="1">
        <f t="shared" si="2"/>
        <v>9658.5662248107346</v>
      </c>
    </row>
    <row r="105" spans="1:8" x14ac:dyDescent="0.25">
      <c r="A105" s="6">
        <v>44774</v>
      </c>
      <c r="B105" s="2" t="s">
        <v>102</v>
      </c>
      <c r="C105" s="13" t="s">
        <v>7</v>
      </c>
      <c r="D105" s="1" t="s">
        <v>7</v>
      </c>
      <c r="E105" s="1" t="s">
        <v>92</v>
      </c>
      <c r="F105" s="9">
        <v>-265</v>
      </c>
      <c r="G105" s="12" t="s">
        <v>98</v>
      </c>
      <c r="H105" s="1">
        <f t="shared" si="2"/>
        <v>9393.5662248107346</v>
      </c>
    </row>
    <row r="106" spans="1:8" x14ac:dyDescent="0.25">
      <c r="A106" s="6">
        <v>44774</v>
      </c>
      <c r="B106" s="2" t="s">
        <v>102</v>
      </c>
      <c r="C106" s="13" t="s">
        <v>7</v>
      </c>
      <c r="D106" s="1" t="s">
        <v>7</v>
      </c>
      <c r="E106" s="1" t="s">
        <v>92</v>
      </c>
      <c r="F106" s="9">
        <v>-191</v>
      </c>
      <c r="G106" s="12" t="s">
        <v>98</v>
      </c>
      <c r="H106" s="1">
        <f t="shared" si="2"/>
        <v>9202.5662248107346</v>
      </c>
    </row>
    <row r="107" spans="1:8" x14ac:dyDescent="0.25">
      <c r="A107" s="6">
        <v>44774</v>
      </c>
      <c r="B107" s="2" t="s">
        <v>102</v>
      </c>
      <c r="C107" s="13" t="s">
        <v>8</v>
      </c>
      <c r="D107" s="1" t="s">
        <v>70</v>
      </c>
      <c r="E107" s="1" t="s">
        <v>71</v>
      </c>
      <c r="F107" s="9">
        <v>-288</v>
      </c>
      <c r="G107" s="12" t="s">
        <v>98</v>
      </c>
      <c r="H107" s="1">
        <f t="shared" si="2"/>
        <v>8914.5662248107346</v>
      </c>
    </row>
    <row r="108" spans="1:8" x14ac:dyDescent="0.25">
      <c r="A108" s="6">
        <v>44774</v>
      </c>
      <c r="B108" s="2" t="s">
        <v>102</v>
      </c>
      <c r="C108" s="13" t="s">
        <v>9</v>
      </c>
      <c r="D108" s="1" t="s">
        <v>13</v>
      </c>
      <c r="E108" s="1" t="s">
        <v>72</v>
      </c>
      <c r="F108" s="9">
        <v>-431</v>
      </c>
      <c r="G108" s="12" t="s">
        <v>98</v>
      </c>
      <c r="H108" s="1">
        <f t="shared" si="2"/>
        <v>8483.5662248107346</v>
      </c>
    </row>
    <row r="109" spans="1:8" x14ac:dyDescent="0.25">
      <c r="A109" s="6">
        <v>44774</v>
      </c>
      <c r="B109" s="2" t="s">
        <v>102</v>
      </c>
      <c r="C109" s="13" t="s">
        <v>10</v>
      </c>
      <c r="D109" s="1" t="s">
        <v>13</v>
      </c>
      <c r="E109" s="1" t="s">
        <v>73</v>
      </c>
      <c r="F109" s="9">
        <v>-183</v>
      </c>
      <c r="G109" s="12" t="s">
        <v>98</v>
      </c>
      <c r="H109" s="1">
        <f t="shared" si="2"/>
        <v>8300.5662248107346</v>
      </c>
    </row>
    <row r="110" spans="1:8" x14ac:dyDescent="0.25">
      <c r="A110" s="6">
        <v>44774</v>
      </c>
      <c r="B110" s="2" t="s">
        <v>102</v>
      </c>
      <c r="C110" s="13" t="s">
        <v>14</v>
      </c>
      <c r="D110" s="1" t="s">
        <v>39</v>
      </c>
      <c r="E110" s="1" t="s">
        <v>15</v>
      </c>
      <c r="F110" s="9">
        <v>50</v>
      </c>
      <c r="G110" s="12" t="s">
        <v>74</v>
      </c>
      <c r="H110" s="1">
        <f t="shared" si="2"/>
        <v>8350.5662248107346</v>
      </c>
    </row>
    <row r="111" spans="1:8" x14ac:dyDescent="0.25">
      <c r="A111" s="6">
        <v>44775</v>
      </c>
      <c r="B111" s="2" t="s">
        <v>102</v>
      </c>
      <c r="C111" s="13" t="s">
        <v>16</v>
      </c>
      <c r="D111" s="1" t="s">
        <v>68</v>
      </c>
      <c r="E111" s="1" t="s">
        <v>75</v>
      </c>
      <c r="F111" s="11">
        <v>-34.680583055908478</v>
      </c>
      <c r="G111" s="12" t="s">
        <v>98</v>
      </c>
      <c r="H111" s="1">
        <f t="shared" si="2"/>
        <v>8315.8856417548268</v>
      </c>
    </row>
    <row r="112" spans="1:8" x14ac:dyDescent="0.25">
      <c r="A112" s="6">
        <v>44775</v>
      </c>
      <c r="B112" s="2" t="s">
        <v>102</v>
      </c>
      <c r="C112" s="13" t="s">
        <v>18</v>
      </c>
      <c r="D112" s="1" t="s">
        <v>68</v>
      </c>
      <c r="E112" s="1" t="s">
        <v>69</v>
      </c>
      <c r="F112" s="11">
        <v>-5.1682812282371531</v>
      </c>
      <c r="G112" s="12" t="s">
        <v>98</v>
      </c>
      <c r="H112" s="1">
        <f t="shared" si="2"/>
        <v>8310.7173605265889</v>
      </c>
    </row>
    <row r="113" spans="1:8" x14ac:dyDescent="0.25">
      <c r="A113" s="6">
        <v>44777</v>
      </c>
      <c r="B113" s="2" t="s">
        <v>102</v>
      </c>
      <c r="C113" s="13" t="s">
        <v>16</v>
      </c>
      <c r="D113" s="1" t="s">
        <v>68</v>
      </c>
      <c r="E113" s="1" t="s">
        <v>75</v>
      </c>
      <c r="F113" s="11">
        <v>-8.0286535133452333</v>
      </c>
      <c r="G113" s="12" t="s">
        <v>98</v>
      </c>
      <c r="H113" s="1">
        <f t="shared" si="2"/>
        <v>8302.6887070132434</v>
      </c>
    </row>
    <row r="114" spans="1:8" x14ac:dyDescent="0.25">
      <c r="A114" s="6">
        <v>44777</v>
      </c>
      <c r="B114" s="2" t="s">
        <v>102</v>
      </c>
      <c r="C114" s="13" t="s">
        <v>17</v>
      </c>
      <c r="D114" s="1" t="s">
        <v>65</v>
      </c>
      <c r="E114" s="1" t="s">
        <v>76</v>
      </c>
      <c r="F114" s="11">
        <v>-105</v>
      </c>
      <c r="G114" s="12" t="s">
        <v>98</v>
      </c>
      <c r="H114" s="1">
        <f t="shared" si="2"/>
        <v>8197.6887070132434</v>
      </c>
    </row>
    <row r="115" spans="1:8" x14ac:dyDescent="0.25">
      <c r="A115" s="6">
        <v>44777</v>
      </c>
      <c r="B115" s="2" t="s">
        <v>102</v>
      </c>
      <c r="C115" s="13" t="s">
        <v>18</v>
      </c>
      <c r="D115" s="1" t="s">
        <v>68</v>
      </c>
      <c r="E115" s="1" t="s">
        <v>69</v>
      </c>
      <c r="F115" s="11">
        <v>-6.1494001165813916</v>
      </c>
      <c r="G115" s="12" t="s">
        <v>98</v>
      </c>
      <c r="H115" s="1">
        <f t="shared" si="2"/>
        <v>8191.5393068966623</v>
      </c>
    </row>
    <row r="116" spans="1:8" x14ac:dyDescent="0.25">
      <c r="A116" s="6">
        <v>44777</v>
      </c>
      <c r="B116" s="2" t="s">
        <v>102</v>
      </c>
      <c r="C116" s="13" t="s">
        <v>8</v>
      </c>
      <c r="D116" s="1" t="s">
        <v>70</v>
      </c>
      <c r="E116" s="1" t="s">
        <v>71</v>
      </c>
      <c r="F116" s="11">
        <v>-221</v>
      </c>
      <c r="G116" s="12" t="s">
        <v>98</v>
      </c>
      <c r="H116" s="1">
        <f t="shared" si="2"/>
        <v>7970.5393068966623</v>
      </c>
    </row>
    <row r="117" spans="1:8" x14ac:dyDescent="0.25">
      <c r="A117" s="6">
        <v>44777</v>
      </c>
      <c r="B117" s="2" t="s">
        <v>102</v>
      </c>
      <c r="C117" s="13" t="s">
        <v>19</v>
      </c>
      <c r="D117" s="1" t="s">
        <v>68</v>
      </c>
      <c r="E117" s="1" t="s">
        <v>77</v>
      </c>
      <c r="F117" s="11">
        <v>-15.018664226555382</v>
      </c>
      <c r="G117" s="12" t="s">
        <v>98</v>
      </c>
      <c r="H117" s="1">
        <f t="shared" si="2"/>
        <v>7955.520642670107</v>
      </c>
    </row>
    <row r="118" spans="1:8" x14ac:dyDescent="0.25">
      <c r="A118" s="6">
        <v>44778</v>
      </c>
      <c r="B118" s="2" t="s">
        <v>102</v>
      </c>
      <c r="C118" s="13" t="s">
        <v>20</v>
      </c>
      <c r="D118" s="1" t="s">
        <v>79</v>
      </c>
      <c r="E118" s="1" t="s">
        <v>21</v>
      </c>
      <c r="F118" s="11">
        <v>-17</v>
      </c>
      <c r="G118" s="12" t="s">
        <v>98</v>
      </c>
      <c r="H118" s="1">
        <f t="shared" si="2"/>
        <v>7938.520642670107</v>
      </c>
    </row>
    <row r="119" spans="1:8" x14ac:dyDescent="0.25">
      <c r="A119" s="6">
        <v>44778</v>
      </c>
      <c r="B119" s="2" t="s">
        <v>102</v>
      </c>
      <c r="C119" s="13" t="s">
        <v>19</v>
      </c>
      <c r="D119" s="1" t="s">
        <v>68</v>
      </c>
      <c r="E119" s="1" t="s">
        <v>77</v>
      </c>
      <c r="F119" s="11">
        <v>-31.896205374270352</v>
      </c>
      <c r="G119" s="12" t="s">
        <v>98</v>
      </c>
      <c r="H119" s="1">
        <f t="shared" si="2"/>
        <v>7906.6244372958363</v>
      </c>
    </row>
    <row r="120" spans="1:8" x14ac:dyDescent="0.25">
      <c r="A120" s="6">
        <v>44779</v>
      </c>
      <c r="B120" s="2" t="s">
        <v>102</v>
      </c>
      <c r="C120" s="13" t="s">
        <v>22</v>
      </c>
      <c r="D120" s="1" t="s">
        <v>79</v>
      </c>
      <c r="E120" s="1" t="s">
        <v>22</v>
      </c>
      <c r="F120" s="11">
        <v>-171</v>
      </c>
      <c r="G120" s="12" t="s">
        <v>98</v>
      </c>
      <c r="H120" s="1">
        <f t="shared" si="2"/>
        <v>7735.6244372958363</v>
      </c>
    </row>
    <row r="121" spans="1:8" x14ac:dyDescent="0.25">
      <c r="A121" s="6">
        <v>44779</v>
      </c>
      <c r="B121" s="2" t="s">
        <v>102</v>
      </c>
      <c r="C121" s="13" t="s">
        <v>18</v>
      </c>
      <c r="D121" s="1" t="s">
        <v>68</v>
      </c>
      <c r="E121" s="1" t="s">
        <v>69</v>
      </c>
      <c r="F121" s="11">
        <v>-5.7794125056783532</v>
      </c>
      <c r="G121" s="12" t="s">
        <v>98</v>
      </c>
      <c r="H121" s="1">
        <f t="shared" si="2"/>
        <v>7729.8450247901583</v>
      </c>
    </row>
    <row r="122" spans="1:8" x14ac:dyDescent="0.25">
      <c r="A122" s="6">
        <v>44779</v>
      </c>
      <c r="B122" s="2" t="s">
        <v>102</v>
      </c>
      <c r="C122" s="13" t="s">
        <v>18</v>
      </c>
      <c r="D122" s="1" t="s">
        <v>68</v>
      </c>
      <c r="E122" s="1" t="s">
        <v>69</v>
      </c>
      <c r="F122" s="11">
        <v>-4.7256206220650956</v>
      </c>
      <c r="G122" s="12" t="s">
        <v>98</v>
      </c>
      <c r="H122" s="1">
        <f t="shared" si="2"/>
        <v>7725.1194041680928</v>
      </c>
    </row>
    <row r="123" spans="1:8" x14ac:dyDescent="0.25">
      <c r="A123" s="6">
        <v>44779</v>
      </c>
      <c r="B123" s="2" t="s">
        <v>102</v>
      </c>
      <c r="C123" s="13" t="s">
        <v>23</v>
      </c>
      <c r="D123" s="1" t="s">
        <v>39</v>
      </c>
      <c r="E123" s="1" t="s">
        <v>23</v>
      </c>
      <c r="F123" s="9">
        <v>210</v>
      </c>
      <c r="G123" s="12" t="s">
        <v>74</v>
      </c>
      <c r="H123" s="1">
        <f t="shared" si="2"/>
        <v>7935.1194041680928</v>
      </c>
    </row>
    <row r="124" spans="1:8" x14ac:dyDescent="0.25">
      <c r="A124" s="6">
        <v>44779</v>
      </c>
      <c r="B124" s="2" t="s">
        <v>102</v>
      </c>
      <c r="C124" s="13" t="s">
        <v>24</v>
      </c>
      <c r="D124" s="1" t="s">
        <v>65</v>
      </c>
      <c r="E124" s="1" t="s">
        <v>80</v>
      </c>
      <c r="F124" s="11">
        <v>-25.56</v>
      </c>
      <c r="G124" s="12" t="s">
        <v>98</v>
      </c>
      <c r="H124" s="1">
        <f t="shared" si="2"/>
        <v>7909.5594041680924</v>
      </c>
    </row>
    <row r="125" spans="1:8" x14ac:dyDescent="0.25">
      <c r="A125" s="6">
        <v>44780</v>
      </c>
      <c r="B125" s="2" t="s">
        <v>102</v>
      </c>
      <c r="C125" s="13" t="s">
        <v>25</v>
      </c>
      <c r="D125" s="1" t="s">
        <v>13</v>
      </c>
      <c r="E125" s="1" t="s">
        <v>86</v>
      </c>
      <c r="F125" s="11">
        <v>-210</v>
      </c>
      <c r="G125" s="12" t="s">
        <v>98</v>
      </c>
      <c r="H125" s="1">
        <f t="shared" si="2"/>
        <v>7699.5594041680924</v>
      </c>
    </row>
    <row r="126" spans="1:8" x14ac:dyDescent="0.25">
      <c r="A126" s="6">
        <v>44780</v>
      </c>
      <c r="B126" s="2" t="s">
        <v>102</v>
      </c>
      <c r="C126" s="13" t="s">
        <v>22</v>
      </c>
      <c r="D126" s="1" t="s">
        <v>79</v>
      </c>
      <c r="E126" s="1" t="s">
        <v>22</v>
      </c>
      <c r="F126" s="11">
        <v>-353</v>
      </c>
      <c r="G126" s="12" t="s">
        <v>98</v>
      </c>
      <c r="H126" s="1">
        <f t="shared" si="2"/>
        <v>7346.5594041680924</v>
      </c>
    </row>
    <row r="127" spans="1:8" x14ac:dyDescent="0.25">
      <c r="A127" s="6">
        <v>44780</v>
      </c>
      <c r="B127" s="2" t="s">
        <v>102</v>
      </c>
      <c r="C127" s="13" t="s">
        <v>18</v>
      </c>
      <c r="D127" s="1" t="s">
        <v>68</v>
      </c>
      <c r="E127" s="1" t="s">
        <v>69</v>
      </c>
      <c r="F127" s="11">
        <v>-9.6080980238247182</v>
      </c>
      <c r="G127" s="12" t="s">
        <v>98</v>
      </c>
      <c r="H127" s="1">
        <f t="shared" si="2"/>
        <v>7336.9513061442676</v>
      </c>
    </row>
    <row r="128" spans="1:8" x14ac:dyDescent="0.25">
      <c r="A128" s="6">
        <v>44781</v>
      </c>
      <c r="B128" s="2" t="s">
        <v>102</v>
      </c>
      <c r="C128" s="13" t="s">
        <v>18</v>
      </c>
      <c r="D128" s="1" t="s">
        <v>68</v>
      </c>
      <c r="E128" s="1" t="s">
        <v>69</v>
      </c>
      <c r="F128" s="11">
        <v>-2.8466351072296296</v>
      </c>
      <c r="G128" s="12" t="s">
        <v>98</v>
      </c>
      <c r="H128" s="1">
        <f t="shared" si="2"/>
        <v>7334.1046710370383</v>
      </c>
    </row>
    <row r="129" spans="1:8" x14ac:dyDescent="0.25">
      <c r="A129" s="6">
        <v>44781</v>
      </c>
      <c r="B129" s="2" t="s">
        <v>102</v>
      </c>
      <c r="C129" s="13" t="s">
        <v>26</v>
      </c>
      <c r="D129" s="1" t="s">
        <v>65</v>
      </c>
      <c r="E129" s="1" t="s">
        <v>81</v>
      </c>
      <c r="F129" s="11">
        <v>-11.98</v>
      </c>
      <c r="G129" s="12" t="s">
        <v>98</v>
      </c>
      <c r="H129" s="1">
        <f t="shared" si="2"/>
        <v>7322.1246710370388</v>
      </c>
    </row>
    <row r="130" spans="1:8" x14ac:dyDescent="0.25">
      <c r="A130" s="6">
        <v>44782</v>
      </c>
      <c r="B130" s="2" t="s">
        <v>102</v>
      </c>
      <c r="C130" s="13" t="s">
        <v>27</v>
      </c>
      <c r="D130" s="1" t="s">
        <v>68</v>
      </c>
      <c r="E130" s="1" t="s">
        <v>75</v>
      </c>
      <c r="F130" s="11">
        <v>-41.765473858982489</v>
      </c>
      <c r="G130" s="12" t="s">
        <v>98</v>
      </c>
      <c r="H130" s="1">
        <f t="shared" si="2"/>
        <v>7280.3591971780561</v>
      </c>
    </row>
    <row r="131" spans="1:8" x14ac:dyDescent="0.25">
      <c r="A131" s="6">
        <v>44782</v>
      </c>
      <c r="B131" s="2" t="s">
        <v>102</v>
      </c>
      <c r="C131" s="13" t="s">
        <v>8</v>
      </c>
      <c r="D131" s="1" t="s">
        <v>70</v>
      </c>
      <c r="E131" s="1" t="s">
        <v>71</v>
      </c>
      <c r="F131" s="11">
        <v>-224</v>
      </c>
      <c r="G131" s="12" t="s">
        <v>98</v>
      </c>
      <c r="H131" s="1">
        <f t="shared" si="2"/>
        <v>7056.3591971780561</v>
      </c>
    </row>
    <row r="132" spans="1:8" x14ac:dyDescent="0.25">
      <c r="A132" s="6">
        <v>44784</v>
      </c>
      <c r="B132" s="2" t="s">
        <v>102</v>
      </c>
      <c r="C132" s="13" t="s">
        <v>16</v>
      </c>
      <c r="D132" s="1" t="s">
        <v>68</v>
      </c>
      <c r="E132" s="1" t="s">
        <v>75</v>
      </c>
      <c r="F132" s="11">
        <v>-9.3917474617760988</v>
      </c>
      <c r="G132" s="12" t="s">
        <v>98</v>
      </c>
      <c r="H132" s="1">
        <f t="shared" ref="H132:H163" si="3">H131+F132</f>
        <v>7046.9674497162796</v>
      </c>
    </row>
    <row r="133" spans="1:8" x14ac:dyDescent="0.25">
      <c r="A133" s="6">
        <v>44784</v>
      </c>
      <c r="B133" s="2" t="s">
        <v>102</v>
      </c>
      <c r="C133" s="13" t="s">
        <v>18</v>
      </c>
      <c r="D133" s="1" t="s">
        <v>68</v>
      </c>
      <c r="E133" s="1" t="s">
        <v>69</v>
      </c>
      <c r="F133" s="11">
        <v>-8.6622932455723767</v>
      </c>
      <c r="G133" s="12" t="s">
        <v>98</v>
      </c>
      <c r="H133" s="1">
        <f t="shared" si="3"/>
        <v>7038.3051564707075</v>
      </c>
    </row>
    <row r="134" spans="1:8" x14ac:dyDescent="0.25">
      <c r="A134" s="6">
        <v>44784</v>
      </c>
      <c r="B134" s="2" t="s">
        <v>102</v>
      </c>
      <c r="C134" s="13" t="s">
        <v>28</v>
      </c>
      <c r="D134" s="1" t="s">
        <v>68</v>
      </c>
      <c r="E134" s="1" t="s">
        <v>75</v>
      </c>
      <c r="F134" s="11">
        <v>-44.408283385864785</v>
      </c>
      <c r="G134" s="12" t="s">
        <v>98</v>
      </c>
      <c r="H134" s="1">
        <f t="shared" si="3"/>
        <v>6993.8968730848428</v>
      </c>
    </row>
    <row r="135" spans="1:8" x14ac:dyDescent="0.25">
      <c r="A135" s="6">
        <v>44785</v>
      </c>
      <c r="B135" s="2" t="s">
        <v>102</v>
      </c>
      <c r="C135" s="13" t="s">
        <v>3</v>
      </c>
      <c r="D135" s="1" t="s">
        <v>70</v>
      </c>
      <c r="E135" s="1" t="s">
        <v>71</v>
      </c>
      <c r="F135" s="11">
        <v>-315</v>
      </c>
      <c r="G135" s="12" t="s">
        <v>98</v>
      </c>
      <c r="H135" s="1">
        <f t="shared" si="3"/>
        <v>6678.8968730848428</v>
      </c>
    </row>
    <row r="136" spans="1:8" x14ac:dyDescent="0.25">
      <c r="A136" s="6">
        <v>44785</v>
      </c>
      <c r="B136" s="2" t="s">
        <v>102</v>
      </c>
      <c r="C136" s="13" t="s">
        <v>18</v>
      </c>
      <c r="D136" s="1" t="s">
        <v>68</v>
      </c>
      <c r="E136" s="1" t="s">
        <v>69</v>
      </c>
      <c r="F136" s="11">
        <v>-4.3458788339323826</v>
      </c>
      <c r="G136" s="12" t="s">
        <v>98</v>
      </c>
      <c r="H136" s="1">
        <f t="shared" si="3"/>
        <v>6674.5509942509107</v>
      </c>
    </row>
    <row r="137" spans="1:8" x14ac:dyDescent="0.25">
      <c r="A137" s="6">
        <v>44785</v>
      </c>
      <c r="B137" s="2" t="s">
        <v>102</v>
      </c>
      <c r="C137" s="13" t="s">
        <v>19</v>
      </c>
      <c r="D137" s="1" t="s">
        <v>68</v>
      </c>
      <c r="E137" s="1" t="s">
        <v>77</v>
      </c>
      <c r="F137" s="11">
        <v>-9.4340060239944226</v>
      </c>
      <c r="G137" s="12" t="s">
        <v>98</v>
      </c>
      <c r="H137" s="1">
        <f t="shared" si="3"/>
        <v>6665.116988226916</v>
      </c>
    </row>
    <row r="138" spans="1:8" x14ac:dyDescent="0.25">
      <c r="A138" s="6">
        <v>44786</v>
      </c>
      <c r="B138" s="2" t="s">
        <v>102</v>
      </c>
      <c r="C138" s="13" t="s">
        <v>29</v>
      </c>
      <c r="D138" s="1" t="s">
        <v>65</v>
      </c>
      <c r="E138" s="1" t="s">
        <v>81</v>
      </c>
      <c r="F138" s="11">
        <v>-17.48</v>
      </c>
      <c r="G138" s="12" t="s">
        <v>98</v>
      </c>
      <c r="H138" s="1">
        <f t="shared" si="3"/>
        <v>6647.6369882269164</v>
      </c>
    </row>
    <row r="139" spans="1:8" x14ac:dyDescent="0.25">
      <c r="A139" s="6">
        <v>44787</v>
      </c>
      <c r="B139" s="2" t="s">
        <v>102</v>
      </c>
      <c r="C139" s="13" t="s">
        <v>30</v>
      </c>
      <c r="D139" s="1" t="s">
        <v>79</v>
      </c>
      <c r="E139" s="1" t="s">
        <v>83</v>
      </c>
      <c r="F139" s="11">
        <v>-389</v>
      </c>
      <c r="G139" s="12" t="s">
        <v>98</v>
      </c>
      <c r="H139" s="1">
        <f t="shared" si="3"/>
        <v>6258.6369882269164</v>
      </c>
    </row>
    <row r="140" spans="1:8" x14ac:dyDescent="0.25">
      <c r="A140" s="6">
        <v>44787</v>
      </c>
      <c r="B140" s="2" t="s">
        <v>102</v>
      </c>
      <c r="C140" s="13" t="s">
        <v>18</v>
      </c>
      <c r="D140" s="1" t="s">
        <v>68</v>
      </c>
      <c r="E140" s="1" t="s">
        <v>69</v>
      </c>
      <c r="F140" s="11">
        <v>-1.0126216776914505</v>
      </c>
      <c r="G140" s="12" t="s">
        <v>98</v>
      </c>
      <c r="H140" s="1">
        <f t="shared" si="3"/>
        <v>6257.6243665492248</v>
      </c>
    </row>
    <row r="141" spans="1:8" x14ac:dyDescent="0.25">
      <c r="A141" s="6">
        <v>44787</v>
      </c>
      <c r="B141" s="2" t="s">
        <v>102</v>
      </c>
      <c r="C141" s="13" t="s">
        <v>18</v>
      </c>
      <c r="D141" s="1" t="s">
        <v>68</v>
      </c>
      <c r="E141" s="1" t="s">
        <v>69</v>
      </c>
      <c r="F141" s="11">
        <v>-9.6638515382582</v>
      </c>
      <c r="G141" s="12" t="s">
        <v>98</v>
      </c>
      <c r="H141" s="1">
        <f t="shared" si="3"/>
        <v>6247.9605150109664</v>
      </c>
    </row>
    <row r="142" spans="1:8" x14ac:dyDescent="0.25">
      <c r="A142" s="6">
        <v>44787</v>
      </c>
      <c r="B142" s="2" t="s">
        <v>102</v>
      </c>
      <c r="C142" s="13" t="s">
        <v>31</v>
      </c>
      <c r="D142" s="1" t="s">
        <v>68</v>
      </c>
      <c r="E142" s="1" t="s">
        <v>75</v>
      </c>
      <c r="F142" s="11">
        <v>-10.021241743736844</v>
      </c>
      <c r="G142" s="12" t="s">
        <v>98</v>
      </c>
      <c r="H142" s="1">
        <f t="shared" si="3"/>
        <v>6237.9392732672295</v>
      </c>
    </row>
    <row r="143" spans="1:8" x14ac:dyDescent="0.25">
      <c r="A143" s="6">
        <v>44787</v>
      </c>
      <c r="B143" s="2" t="s">
        <v>102</v>
      </c>
      <c r="C143" s="13" t="s">
        <v>31</v>
      </c>
      <c r="D143" s="1" t="s">
        <v>68</v>
      </c>
      <c r="E143" s="1" t="s">
        <v>75</v>
      </c>
      <c r="F143" s="11">
        <v>-3.3355567364696381</v>
      </c>
      <c r="G143" s="12" t="s">
        <v>98</v>
      </c>
      <c r="H143" s="1">
        <f t="shared" si="3"/>
        <v>6234.6037165307598</v>
      </c>
    </row>
    <row r="144" spans="1:8" x14ac:dyDescent="0.25">
      <c r="A144" s="6">
        <v>44787</v>
      </c>
      <c r="B144" s="2" t="s">
        <v>102</v>
      </c>
      <c r="C144" s="13" t="s">
        <v>32</v>
      </c>
      <c r="D144" s="1" t="s">
        <v>79</v>
      </c>
      <c r="E144" s="1" t="s">
        <v>33</v>
      </c>
      <c r="F144" s="11">
        <v>-282</v>
      </c>
      <c r="G144" s="12" t="s">
        <v>98</v>
      </c>
      <c r="H144" s="1">
        <f t="shared" si="3"/>
        <v>5952.6037165307598</v>
      </c>
    </row>
    <row r="145" spans="1:8" x14ac:dyDescent="0.25">
      <c r="A145" s="6">
        <v>44788</v>
      </c>
      <c r="B145" s="2" t="s">
        <v>102</v>
      </c>
      <c r="C145" s="13" t="s">
        <v>18</v>
      </c>
      <c r="D145" s="1" t="s">
        <v>68</v>
      </c>
      <c r="E145" s="1" t="s">
        <v>69</v>
      </c>
      <c r="F145" s="11">
        <v>-2.9645768807570558</v>
      </c>
      <c r="G145" s="12" t="s">
        <v>98</v>
      </c>
      <c r="H145" s="1">
        <f t="shared" si="3"/>
        <v>5949.639139650003</v>
      </c>
    </row>
    <row r="146" spans="1:8" x14ac:dyDescent="0.25">
      <c r="A146" s="6">
        <v>44789</v>
      </c>
      <c r="B146" s="2" t="s">
        <v>102</v>
      </c>
      <c r="C146" s="13" t="s">
        <v>7</v>
      </c>
      <c r="D146" s="1" t="s">
        <v>7</v>
      </c>
      <c r="E146" s="1" t="s">
        <v>92</v>
      </c>
      <c r="F146" s="11">
        <v>-58</v>
      </c>
      <c r="G146" s="12" t="s">
        <v>98</v>
      </c>
      <c r="H146" s="1">
        <f t="shared" si="3"/>
        <v>5891.639139650003</v>
      </c>
    </row>
    <row r="147" spans="1:8" x14ac:dyDescent="0.25">
      <c r="A147" s="6">
        <v>44789</v>
      </c>
      <c r="B147" s="2" t="s">
        <v>102</v>
      </c>
      <c r="C147" s="13" t="s">
        <v>7</v>
      </c>
      <c r="D147" s="1" t="s">
        <v>7</v>
      </c>
      <c r="E147" s="1" t="s">
        <v>92</v>
      </c>
      <c r="F147" s="11">
        <v>-1</v>
      </c>
      <c r="G147" s="12" t="s">
        <v>98</v>
      </c>
      <c r="H147" s="1">
        <f t="shared" si="3"/>
        <v>5890.639139650003</v>
      </c>
    </row>
    <row r="148" spans="1:8" x14ac:dyDescent="0.25">
      <c r="A148" s="6">
        <v>44789</v>
      </c>
      <c r="B148" s="2" t="s">
        <v>102</v>
      </c>
      <c r="C148" s="13" t="s">
        <v>8</v>
      </c>
      <c r="D148" s="1" t="s">
        <v>70</v>
      </c>
      <c r="E148" s="1" t="s">
        <v>71</v>
      </c>
      <c r="F148" s="11">
        <v>-170</v>
      </c>
      <c r="G148" s="12" t="s">
        <v>98</v>
      </c>
      <c r="H148" s="1">
        <f t="shared" si="3"/>
        <v>5720.639139650003</v>
      </c>
    </row>
    <row r="149" spans="1:8" x14ac:dyDescent="0.25">
      <c r="A149" s="6">
        <v>44790</v>
      </c>
      <c r="B149" s="2" t="s">
        <v>102</v>
      </c>
      <c r="C149" s="13" t="s">
        <v>7</v>
      </c>
      <c r="D149" s="1" t="s">
        <v>7</v>
      </c>
      <c r="E149" s="1" t="s">
        <v>92</v>
      </c>
      <c r="F149" s="11">
        <v>-145</v>
      </c>
      <c r="G149" s="12" t="s">
        <v>98</v>
      </c>
      <c r="H149" s="1">
        <f t="shared" si="3"/>
        <v>5575.639139650003</v>
      </c>
    </row>
    <row r="150" spans="1:8" x14ac:dyDescent="0.25">
      <c r="A150" s="6">
        <v>44790</v>
      </c>
      <c r="B150" s="2" t="s">
        <v>102</v>
      </c>
      <c r="C150" s="13" t="s">
        <v>18</v>
      </c>
      <c r="D150" s="1" t="s">
        <v>68</v>
      </c>
      <c r="E150" s="1" t="s">
        <v>69</v>
      </c>
      <c r="F150" s="11">
        <v>-7.3227091710052523</v>
      </c>
      <c r="G150" s="12" t="s">
        <v>98</v>
      </c>
      <c r="H150" s="1">
        <f t="shared" si="3"/>
        <v>5568.316430478998</v>
      </c>
    </row>
    <row r="151" spans="1:8" x14ac:dyDescent="0.25">
      <c r="A151" s="6">
        <v>44790</v>
      </c>
      <c r="B151" s="2" t="s">
        <v>102</v>
      </c>
      <c r="C151" s="13" t="s">
        <v>7</v>
      </c>
      <c r="D151" s="1" t="s">
        <v>7</v>
      </c>
      <c r="E151" s="1" t="s">
        <v>92</v>
      </c>
      <c r="F151" s="11">
        <v>-280</v>
      </c>
      <c r="G151" s="12" t="s">
        <v>98</v>
      </c>
      <c r="H151" s="1">
        <f t="shared" si="3"/>
        <v>5288.316430478998</v>
      </c>
    </row>
    <row r="152" spans="1:8" x14ac:dyDescent="0.25">
      <c r="A152" s="6">
        <v>44791</v>
      </c>
      <c r="B152" s="2" t="s">
        <v>102</v>
      </c>
      <c r="C152" s="13" t="s">
        <v>34</v>
      </c>
      <c r="D152" s="1" t="s">
        <v>79</v>
      </c>
      <c r="E152" s="1" t="s">
        <v>83</v>
      </c>
      <c r="F152" s="11">
        <v>-74</v>
      </c>
      <c r="G152" s="12" t="s">
        <v>98</v>
      </c>
      <c r="H152" s="1">
        <f t="shared" si="3"/>
        <v>5214.316430478998</v>
      </c>
    </row>
    <row r="153" spans="1:8" x14ac:dyDescent="0.25">
      <c r="A153" s="6">
        <v>44792</v>
      </c>
      <c r="B153" s="2" t="s">
        <v>102</v>
      </c>
      <c r="C153" s="13" t="s">
        <v>35</v>
      </c>
      <c r="D153" s="1" t="s">
        <v>36</v>
      </c>
      <c r="E153" s="1" t="s">
        <v>35</v>
      </c>
      <c r="F153" s="11">
        <v>-207</v>
      </c>
      <c r="G153" s="12" t="s">
        <v>98</v>
      </c>
      <c r="H153" s="1">
        <f t="shared" si="3"/>
        <v>5007.316430478998</v>
      </c>
    </row>
    <row r="154" spans="1:8" x14ac:dyDescent="0.25">
      <c r="A154" s="6">
        <v>44792</v>
      </c>
      <c r="B154" s="2" t="s">
        <v>102</v>
      </c>
      <c r="C154" s="13" t="s">
        <v>37</v>
      </c>
      <c r="D154" s="1" t="s">
        <v>36</v>
      </c>
      <c r="E154" s="1" t="s">
        <v>85</v>
      </c>
      <c r="F154" s="11">
        <v>-155</v>
      </c>
      <c r="G154" s="12" t="s">
        <v>98</v>
      </c>
      <c r="H154" s="1">
        <f t="shared" si="3"/>
        <v>4852.316430478998</v>
      </c>
    </row>
    <row r="155" spans="1:8" x14ac:dyDescent="0.25">
      <c r="A155" s="6">
        <v>44792</v>
      </c>
      <c r="B155" s="2" t="s">
        <v>102</v>
      </c>
      <c r="C155" s="13" t="s">
        <v>35</v>
      </c>
      <c r="D155" s="1" t="s">
        <v>36</v>
      </c>
      <c r="E155" s="1" t="s">
        <v>35</v>
      </c>
      <c r="F155" s="11">
        <v>-303</v>
      </c>
      <c r="G155" s="12" t="s">
        <v>98</v>
      </c>
      <c r="H155" s="1">
        <f t="shared" si="3"/>
        <v>4549.316430478998</v>
      </c>
    </row>
    <row r="156" spans="1:8" x14ac:dyDescent="0.25">
      <c r="A156" s="6">
        <v>44792</v>
      </c>
      <c r="B156" s="2" t="s">
        <v>102</v>
      </c>
      <c r="C156" s="13" t="s">
        <v>37</v>
      </c>
      <c r="D156" s="1" t="s">
        <v>36</v>
      </c>
      <c r="E156" s="1" t="s">
        <v>85</v>
      </c>
      <c r="F156" s="11">
        <v>-144</v>
      </c>
      <c r="G156" s="12" t="s">
        <v>98</v>
      </c>
      <c r="H156" s="1">
        <f t="shared" si="3"/>
        <v>4405.316430478998</v>
      </c>
    </row>
    <row r="157" spans="1:8" x14ac:dyDescent="0.25">
      <c r="A157" s="6">
        <v>44792</v>
      </c>
      <c r="B157" s="2" t="s">
        <v>102</v>
      </c>
      <c r="C157" s="13" t="s">
        <v>19</v>
      </c>
      <c r="D157" s="1" t="s">
        <v>68</v>
      </c>
      <c r="E157" s="1" t="s">
        <v>77</v>
      </c>
      <c r="F157" s="11">
        <v>-25.873104384975186</v>
      </c>
      <c r="G157" s="12" t="s">
        <v>98</v>
      </c>
      <c r="H157" s="1">
        <f t="shared" si="3"/>
        <v>4379.4433260940232</v>
      </c>
    </row>
    <row r="158" spans="1:8" x14ac:dyDescent="0.25">
      <c r="A158" s="6">
        <v>44792</v>
      </c>
      <c r="B158" s="2" t="s">
        <v>102</v>
      </c>
      <c r="C158" s="13" t="s">
        <v>38</v>
      </c>
      <c r="D158" s="1" t="s">
        <v>79</v>
      </c>
      <c r="E158" s="1" t="s">
        <v>33</v>
      </c>
      <c r="F158" s="11">
        <v>-158</v>
      </c>
      <c r="G158" s="12" t="s">
        <v>98</v>
      </c>
      <c r="H158" s="1">
        <f t="shared" si="3"/>
        <v>4221.4433260940232</v>
      </c>
    </row>
    <row r="159" spans="1:8" x14ac:dyDescent="0.25">
      <c r="A159" s="6">
        <v>44793</v>
      </c>
      <c r="B159" s="2" t="s">
        <v>102</v>
      </c>
      <c r="C159" s="13" t="s">
        <v>18</v>
      </c>
      <c r="D159" s="1" t="s">
        <v>68</v>
      </c>
      <c r="E159" s="1" t="s">
        <v>69</v>
      </c>
      <c r="F159" s="11">
        <v>-9.433052892356601</v>
      </c>
      <c r="G159" s="12" t="s">
        <v>98</v>
      </c>
      <c r="H159" s="1">
        <f t="shared" si="3"/>
        <v>4212.0102732016667</v>
      </c>
    </row>
    <row r="160" spans="1:8" x14ac:dyDescent="0.25">
      <c r="A160" s="6">
        <v>44793</v>
      </c>
      <c r="B160" s="2" t="s">
        <v>102</v>
      </c>
      <c r="C160" s="13" t="s">
        <v>18</v>
      </c>
      <c r="D160" s="1" t="s">
        <v>68</v>
      </c>
      <c r="E160" s="1" t="s">
        <v>69</v>
      </c>
      <c r="F160" s="11">
        <v>-8.839777253530313</v>
      </c>
      <c r="G160" s="12" t="s">
        <v>98</v>
      </c>
      <c r="H160" s="1">
        <f t="shared" si="3"/>
        <v>4203.1704959481367</v>
      </c>
    </row>
    <row r="161" spans="1:8" x14ac:dyDescent="0.25">
      <c r="A161" s="6">
        <v>44794</v>
      </c>
      <c r="B161" s="2" t="s">
        <v>102</v>
      </c>
      <c r="C161" s="13" t="s">
        <v>27</v>
      </c>
      <c r="D161" s="1" t="s">
        <v>68</v>
      </c>
      <c r="E161" s="1" t="s">
        <v>75</v>
      </c>
      <c r="F161" s="11">
        <v>-10.459429420628823</v>
      </c>
      <c r="G161" s="12" t="s">
        <v>98</v>
      </c>
      <c r="H161" s="1">
        <f t="shared" si="3"/>
        <v>4192.7110665275077</v>
      </c>
    </row>
    <row r="162" spans="1:8" x14ac:dyDescent="0.25">
      <c r="A162" s="6">
        <v>44795</v>
      </c>
      <c r="B162" s="2" t="s">
        <v>102</v>
      </c>
      <c r="C162" s="13" t="s">
        <v>39</v>
      </c>
      <c r="D162" s="1" t="s">
        <v>39</v>
      </c>
      <c r="E162" s="1" t="s">
        <v>39</v>
      </c>
      <c r="F162" s="9">
        <v>11980</v>
      </c>
      <c r="G162" s="12" t="s">
        <v>74</v>
      </c>
      <c r="H162" s="1">
        <f t="shared" si="3"/>
        <v>16172.711066527507</v>
      </c>
    </row>
    <row r="163" spans="1:8" x14ac:dyDescent="0.25">
      <c r="A163" s="6">
        <v>44795</v>
      </c>
      <c r="B163" s="2" t="s">
        <v>102</v>
      </c>
      <c r="C163" s="13" t="s">
        <v>40</v>
      </c>
      <c r="D163" s="1" t="s">
        <v>65</v>
      </c>
      <c r="E163" s="1" t="s">
        <v>41</v>
      </c>
      <c r="F163" s="11">
        <v>-550</v>
      </c>
      <c r="G163" s="12" t="s">
        <v>98</v>
      </c>
      <c r="H163" s="1">
        <f t="shared" si="3"/>
        <v>15622.711066527507</v>
      </c>
    </row>
    <row r="164" spans="1:8" x14ac:dyDescent="0.25">
      <c r="A164" s="6">
        <v>44795</v>
      </c>
      <c r="B164" s="2" t="s">
        <v>102</v>
      </c>
      <c r="C164" s="13" t="s">
        <v>42</v>
      </c>
      <c r="D164" s="1" t="s">
        <v>7</v>
      </c>
      <c r="E164" s="1" t="s">
        <v>92</v>
      </c>
      <c r="F164" s="11">
        <v>-359</v>
      </c>
      <c r="G164" s="12" t="s">
        <v>98</v>
      </c>
      <c r="H164" s="1">
        <f t="shared" ref="H164:H194" si="4">H163+F164</f>
        <v>15263.711066527507</v>
      </c>
    </row>
    <row r="165" spans="1:8" x14ac:dyDescent="0.25">
      <c r="A165" s="6">
        <v>44795</v>
      </c>
      <c r="B165" s="2" t="s">
        <v>102</v>
      </c>
      <c r="C165" s="13" t="s">
        <v>56</v>
      </c>
      <c r="D165" s="1" t="s">
        <v>43</v>
      </c>
      <c r="E165" s="1" t="s">
        <v>43</v>
      </c>
      <c r="F165" s="11">
        <v>-290</v>
      </c>
      <c r="G165" s="12" t="s">
        <v>98</v>
      </c>
      <c r="H165" s="1">
        <f t="shared" si="4"/>
        <v>14973.711066527507</v>
      </c>
    </row>
    <row r="166" spans="1:8" x14ac:dyDescent="0.25">
      <c r="A166" s="6">
        <v>44796</v>
      </c>
      <c r="B166" s="2" t="s">
        <v>102</v>
      </c>
      <c r="C166" s="13" t="s">
        <v>44</v>
      </c>
      <c r="D166" s="1" t="s">
        <v>39</v>
      </c>
      <c r="E166" s="1" t="s">
        <v>44</v>
      </c>
      <c r="F166" s="9">
        <v>3.62</v>
      </c>
      <c r="G166" s="12" t="s">
        <v>74</v>
      </c>
      <c r="H166" s="1">
        <f t="shared" si="4"/>
        <v>14977.331066527508</v>
      </c>
    </row>
    <row r="167" spans="1:8" x14ac:dyDescent="0.25">
      <c r="A167" s="6">
        <v>44796</v>
      </c>
      <c r="B167" s="2" t="s">
        <v>102</v>
      </c>
      <c r="C167" s="13" t="s">
        <v>45</v>
      </c>
      <c r="D167" s="1" t="s">
        <v>79</v>
      </c>
      <c r="E167" s="1" t="s">
        <v>12</v>
      </c>
      <c r="F167" s="11">
        <v>-27</v>
      </c>
      <c r="G167" s="12" t="s">
        <v>98</v>
      </c>
      <c r="H167" s="1">
        <f t="shared" si="4"/>
        <v>14950.331066527508</v>
      </c>
    </row>
    <row r="168" spans="1:8" x14ac:dyDescent="0.25">
      <c r="A168" s="6">
        <v>44797</v>
      </c>
      <c r="B168" s="2" t="s">
        <v>102</v>
      </c>
      <c r="C168" s="13" t="s">
        <v>16</v>
      </c>
      <c r="D168" s="1" t="s">
        <v>68</v>
      </c>
      <c r="E168" s="1" t="s">
        <v>75</v>
      </c>
      <c r="F168" s="11">
        <v>-31.922340125184849</v>
      </c>
      <c r="G168" s="12" t="s">
        <v>98</v>
      </c>
      <c r="H168" s="1">
        <f t="shared" si="4"/>
        <v>14918.408726402322</v>
      </c>
    </row>
    <row r="169" spans="1:8" x14ac:dyDescent="0.25">
      <c r="A169" s="6">
        <v>44797</v>
      </c>
      <c r="B169" s="2" t="s">
        <v>102</v>
      </c>
      <c r="C169" s="13" t="s">
        <v>25</v>
      </c>
      <c r="D169" s="1" t="s">
        <v>13</v>
      </c>
      <c r="E169" s="1" t="s">
        <v>86</v>
      </c>
      <c r="F169" s="11">
        <v>-81</v>
      </c>
      <c r="G169" s="12" t="s">
        <v>98</v>
      </c>
      <c r="H169" s="1">
        <f t="shared" si="4"/>
        <v>14837.408726402322</v>
      </c>
    </row>
    <row r="170" spans="1:8" x14ac:dyDescent="0.25">
      <c r="A170" s="6">
        <v>44797</v>
      </c>
      <c r="B170" s="2" t="s">
        <v>102</v>
      </c>
      <c r="C170" s="13" t="s">
        <v>18</v>
      </c>
      <c r="D170" s="1" t="s">
        <v>68</v>
      </c>
      <c r="E170" s="1" t="s">
        <v>69</v>
      </c>
      <c r="F170" s="11">
        <v>-1.6698041689128895</v>
      </c>
      <c r="G170" s="12" t="s">
        <v>98</v>
      </c>
      <c r="H170" s="1">
        <f t="shared" si="4"/>
        <v>14835.73892223341</v>
      </c>
    </row>
    <row r="171" spans="1:8" x14ac:dyDescent="0.25">
      <c r="A171" s="6">
        <v>44797</v>
      </c>
      <c r="B171" s="2" t="s">
        <v>102</v>
      </c>
      <c r="C171" s="13" t="s">
        <v>10</v>
      </c>
      <c r="D171" s="1" t="s">
        <v>13</v>
      </c>
      <c r="E171" s="1" t="s">
        <v>73</v>
      </c>
      <c r="F171" s="11">
        <v>-15</v>
      </c>
      <c r="G171" s="12" t="s">
        <v>98</v>
      </c>
      <c r="H171" s="1">
        <f t="shared" si="4"/>
        <v>14820.73892223341</v>
      </c>
    </row>
    <row r="172" spans="1:8" x14ac:dyDescent="0.25">
      <c r="A172" s="6">
        <v>44797</v>
      </c>
      <c r="B172" s="2" t="s">
        <v>102</v>
      </c>
      <c r="C172" s="13" t="s">
        <v>19</v>
      </c>
      <c r="D172" s="1" t="s">
        <v>68</v>
      </c>
      <c r="E172" s="1" t="s">
        <v>77</v>
      </c>
      <c r="F172" s="11">
        <v>-42.855595236324625</v>
      </c>
      <c r="G172" s="12" t="s">
        <v>98</v>
      </c>
      <c r="H172" s="1">
        <f t="shared" si="4"/>
        <v>14777.883326997086</v>
      </c>
    </row>
    <row r="173" spans="1:8" x14ac:dyDescent="0.25">
      <c r="A173" s="6">
        <v>44797</v>
      </c>
      <c r="B173" s="2" t="s">
        <v>102</v>
      </c>
      <c r="C173" s="13" t="s">
        <v>46</v>
      </c>
      <c r="D173" s="1" t="s">
        <v>13</v>
      </c>
      <c r="E173" s="1" t="s">
        <v>78</v>
      </c>
      <c r="F173" s="11">
        <v>-135</v>
      </c>
      <c r="G173" s="12" t="s">
        <v>98</v>
      </c>
      <c r="H173" s="1">
        <f t="shared" si="4"/>
        <v>14642.883326997086</v>
      </c>
    </row>
    <row r="174" spans="1:8" x14ac:dyDescent="0.25">
      <c r="A174" s="6">
        <v>44797</v>
      </c>
      <c r="B174" s="2" t="s">
        <v>102</v>
      </c>
      <c r="C174" s="13" t="s">
        <v>8</v>
      </c>
      <c r="D174" s="1" t="s">
        <v>70</v>
      </c>
      <c r="E174" s="1" t="s">
        <v>71</v>
      </c>
      <c r="F174" s="11">
        <v>-70</v>
      </c>
      <c r="G174" s="12" t="s">
        <v>98</v>
      </c>
      <c r="H174" s="1">
        <f t="shared" si="4"/>
        <v>14572.883326997086</v>
      </c>
    </row>
    <row r="175" spans="1:8" x14ac:dyDescent="0.25">
      <c r="A175" s="6">
        <v>44797</v>
      </c>
      <c r="B175" s="2" t="s">
        <v>102</v>
      </c>
      <c r="C175" s="13" t="s">
        <v>47</v>
      </c>
      <c r="D175" s="1" t="s">
        <v>13</v>
      </c>
      <c r="E175" s="1" t="s">
        <v>47</v>
      </c>
      <c r="F175" s="11">
        <v>-78</v>
      </c>
      <c r="G175" s="12" t="s">
        <v>98</v>
      </c>
      <c r="H175" s="1">
        <f t="shared" si="4"/>
        <v>14494.883326997086</v>
      </c>
    </row>
    <row r="176" spans="1:8" x14ac:dyDescent="0.25">
      <c r="A176" s="6">
        <v>44798</v>
      </c>
      <c r="B176" s="2" t="s">
        <v>102</v>
      </c>
      <c r="C176" s="13" t="s">
        <v>48</v>
      </c>
      <c r="D176" s="1" t="s">
        <v>68</v>
      </c>
      <c r="E176" s="1" t="s">
        <v>75</v>
      </c>
      <c r="F176" s="11">
        <v>-12.90922824337231</v>
      </c>
      <c r="G176" s="12" t="s">
        <v>98</v>
      </c>
      <c r="H176" s="1">
        <f t="shared" si="4"/>
        <v>14481.974098753713</v>
      </c>
    </row>
    <row r="177" spans="1:8" x14ac:dyDescent="0.25">
      <c r="A177" s="6">
        <v>44799</v>
      </c>
      <c r="B177" s="2" t="s">
        <v>102</v>
      </c>
      <c r="C177" s="13" t="s">
        <v>18</v>
      </c>
      <c r="D177" s="1" t="s">
        <v>68</v>
      </c>
      <c r="E177" s="1" t="s">
        <v>69</v>
      </c>
      <c r="F177" s="11">
        <v>-5.2510609236851922</v>
      </c>
      <c r="G177" s="12" t="s">
        <v>98</v>
      </c>
      <c r="H177" s="1">
        <f t="shared" si="4"/>
        <v>14476.723037830028</v>
      </c>
    </row>
    <row r="178" spans="1:8" x14ac:dyDescent="0.25">
      <c r="A178" s="6">
        <v>44799</v>
      </c>
      <c r="B178" s="2" t="s">
        <v>102</v>
      </c>
      <c r="C178" s="13" t="s">
        <v>19</v>
      </c>
      <c r="D178" s="1" t="s">
        <v>68</v>
      </c>
      <c r="E178" s="1" t="s">
        <v>77</v>
      </c>
      <c r="F178" s="11">
        <v>-47.142299639515372</v>
      </c>
      <c r="G178" s="12" t="s">
        <v>98</v>
      </c>
      <c r="H178" s="1">
        <f t="shared" si="4"/>
        <v>14429.580738190512</v>
      </c>
    </row>
    <row r="179" spans="1:8" x14ac:dyDescent="0.25">
      <c r="A179" s="6">
        <v>44799</v>
      </c>
      <c r="B179" s="2" t="s">
        <v>102</v>
      </c>
      <c r="C179" s="13" t="s">
        <v>49</v>
      </c>
      <c r="D179" s="1" t="s">
        <v>13</v>
      </c>
      <c r="E179" s="1" t="s">
        <v>87</v>
      </c>
      <c r="F179" s="11">
        <v>-179</v>
      </c>
      <c r="G179" s="12" t="s">
        <v>98</v>
      </c>
      <c r="H179" s="1">
        <f t="shared" si="4"/>
        <v>14250.580738190512</v>
      </c>
    </row>
    <row r="180" spans="1:8" x14ac:dyDescent="0.25">
      <c r="A180" s="6">
        <v>44800</v>
      </c>
      <c r="B180" s="2" t="s">
        <v>102</v>
      </c>
      <c r="C180" s="13" t="s">
        <v>18</v>
      </c>
      <c r="D180" s="1" t="s">
        <v>68</v>
      </c>
      <c r="E180" s="1" t="s">
        <v>69</v>
      </c>
      <c r="F180" s="11">
        <v>-7.0051833891806297</v>
      </c>
      <c r="G180" s="12" t="s">
        <v>98</v>
      </c>
      <c r="H180" s="1">
        <f t="shared" si="4"/>
        <v>14243.575554801331</v>
      </c>
    </row>
    <row r="181" spans="1:8" x14ac:dyDescent="0.25">
      <c r="A181" s="6">
        <v>44800</v>
      </c>
      <c r="B181" s="2" t="s">
        <v>102</v>
      </c>
      <c r="C181" s="13" t="s">
        <v>18</v>
      </c>
      <c r="D181" s="1" t="s">
        <v>68</v>
      </c>
      <c r="E181" s="1" t="s">
        <v>69</v>
      </c>
      <c r="F181" s="11">
        <v>-3.1332779326395341</v>
      </c>
      <c r="G181" s="12" t="s">
        <v>98</v>
      </c>
      <c r="H181" s="1">
        <f t="shared" si="4"/>
        <v>14240.442276868691</v>
      </c>
    </row>
    <row r="182" spans="1:8" x14ac:dyDescent="0.25">
      <c r="A182" s="6">
        <v>44800</v>
      </c>
      <c r="B182" s="2" t="s">
        <v>102</v>
      </c>
      <c r="C182" s="13" t="s">
        <v>27</v>
      </c>
      <c r="D182" s="1" t="s">
        <v>68</v>
      </c>
      <c r="E182" s="1" t="s">
        <v>75</v>
      </c>
      <c r="F182" s="11">
        <v>-25.870319890577502</v>
      </c>
      <c r="G182" s="12" t="s">
        <v>98</v>
      </c>
      <c r="H182" s="1">
        <f t="shared" si="4"/>
        <v>14214.571956978114</v>
      </c>
    </row>
    <row r="183" spans="1:8" x14ac:dyDescent="0.25">
      <c r="A183" s="6">
        <v>44800</v>
      </c>
      <c r="B183" s="2" t="s">
        <v>102</v>
      </c>
      <c r="C183" s="13" t="s">
        <v>8</v>
      </c>
      <c r="D183" s="1" t="s">
        <v>70</v>
      </c>
      <c r="E183" s="1" t="s">
        <v>71</v>
      </c>
      <c r="F183" s="11">
        <v>-325</v>
      </c>
      <c r="G183" s="12" t="s">
        <v>98</v>
      </c>
      <c r="H183" s="1">
        <f t="shared" si="4"/>
        <v>13889.571956978114</v>
      </c>
    </row>
    <row r="184" spans="1:8" x14ac:dyDescent="0.25">
      <c r="A184" s="6">
        <v>44801</v>
      </c>
      <c r="B184" s="2" t="s">
        <v>102</v>
      </c>
      <c r="C184" s="13" t="s">
        <v>94</v>
      </c>
      <c r="D184" s="1" t="s">
        <v>39</v>
      </c>
      <c r="E184" s="1" t="s">
        <v>95</v>
      </c>
      <c r="F184" s="9">
        <v>160</v>
      </c>
      <c r="G184" s="12" t="s">
        <v>74</v>
      </c>
      <c r="H184" s="1">
        <f t="shared" si="4"/>
        <v>14049.571956978114</v>
      </c>
    </row>
    <row r="185" spans="1:8" x14ac:dyDescent="0.25">
      <c r="A185" s="6">
        <v>44801</v>
      </c>
      <c r="B185" s="2" t="s">
        <v>102</v>
      </c>
      <c r="C185" s="13" t="s">
        <v>96</v>
      </c>
      <c r="D185" s="1" t="s">
        <v>39</v>
      </c>
      <c r="E185" s="1" t="s">
        <v>15</v>
      </c>
      <c r="F185" s="9">
        <v>50</v>
      </c>
      <c r="G185" s="12" t="s">
        <v>74</v>
      </c>
      <c r="H185" s="1">
        <f t="shared" si="4"/>
        <v>14099.571956978114</v>
      </c>
    </row>
    <row r="186" spans="1:8" x14ac:dyDescent="0.25">
      <c r="A186" s="6">
        <v>44801</v>
      </c>
      <c r="B186" s="2" t="s">
        <v>102</v>
      </c>
      <c r="C186" s="13" t="s">
        <v>18</v>
      </c>
      <c r="D186" s="1" t="s">
        <v>68</v>
      </c>
      <c r="E186" s="1" t="s">
        <v>69</v>
      </c>
      <c r="F186" s="11">
        <v>-4.7540260927820785</v>
      </c>
      <c r="G186" s="12" t="s">
        <v>98</v>
      </c>
      <c r="H186" s="1">
        <f t="shared" si="4"/>
        <v>14094.817930885332</v>
      </c>
    </row>
    <row r="187" spans="1:8" x14ac:dyDescent="0.25">
      <c r="A187" s="6">
        <v>44801</v>
      </c>
      <c r="B187" s="2" t="s">
        <v>102</v>
      </c>
      <c r="C187" s="13" t="s">
        <v>54</v>
      </c>
      <c r="D187" s="1" t="s">
        <v>70</v>
      </c>
      <c r="E187" s="1" t="s">
        <v>71</v>
      </c>
      <c r="F187" s="11">
        <v>-89</v>
      </c>
      <c r="G187" s="12" t="s">
        <v>98</v>
      </c>
      <c r="H187" s="1">
        <f t="shared" si="4"/>
        <v>14005.817930885332</v>
      </c>
    </row>
    <row r="188" spans="1:8" x14ac:dyDescent="0.25">
      <c r="A188" s="6">
        <v>44801</v>
      </c>
      <c r="B188" s="2" t="s">
        <v>102</v>
      </c>
      <c r="C188" s="13" t="s">
        <v>56</v>
      </c>
      <c r="D188" s="1" t="s">
        <v>43</v>
      </c>
      <c r="E188" s="1" t="s">
        <v>43</v>
      </c>
      <c r="F188" s="11">
        <v>-409</v>
      </c>
      <c r="G188" s="12" t="s">
        <v>98</v>
      </c>
      <c r="H188" s="1">
        <f t="shared" si="4"/>
        <v>13596.817930885332</v>
      </c>
    </row>
    <row r="189" spans="1:8" x14ac:dyDescent="0.25">
      <c r="A189" s="6">
        <v>44802</v>
      </c>
      <c r="B189" s="2" t="s">
        <v>102</v>
      </c>
      <c r="C189" s="13" t="s">
        <v>18</v>
      </c>
      <c r="D189" s="1" t="s">
        <v>68</v>
      </c>
      <c r="E189" s="1" t="s">
        <v>69</v>
      </c>
      <c r="F189" s="11">
        <v>-4.8817884225980919</v>
      </c>
      <c r="G189" s="12" t="s">
        <v>98</v>
      </c>
      <c r="H189" s="1">
        <f t="shared" si="4"/>
        <v>13591.936142462735</v>
      </c>
    </row>
    <row r="190" spans="1:8" x14ac:dyDescent="0.25">
      <c r="A190" s="6">
        <v>44803</v>
      </c>
      <c r="B190" s="2" t="s">
        <v>102</v>
      </c>
      <c r="C190" s="13" t="s">
        <v>57</v>
      </c>
      <c r="D190" s="1" t="s">
        <v>68</v>
      </c>
      <c r="E190" s="1" t="s">
        <v>77</v>
      </c>
      <c r="F190" s="11">
        <v>-27.456207815683811</v>
      </c>
      <c r="G190" s="12" t="s">
        <v>98</v>
      </c>
      <c r="H190" s="1">
        <f t="shared" si="4"/>
        <v>13564.479934647052</v>
      </c>
    </row>
    <row r="191" spans="1:8" x14ac:dyDescent="0.25">
      <c r="A191" s="6">
        <v>44803</v>
      </c>
      <c r="B191" s="2" t="s">
        <v>102</v>
      </c>
      <c r="C191" s="13" t="s">
        <v>55</v>
      </c>
      <c r="D191" s="1" t="s">
        <v>7</v>
      </c>
      <c r="E191" s="1" t="s">
        <v>55</v>
      </c>
      <c r="F191" s="11">
        <v>-20</v>
      </c>
      <c r="G191" s="12" t="s">
        <v>98</v>
      </c>
      <c r="H191" s="1">
        <f t="shared" si="4"/>
        <v>13544.479934647052</v>
      </c>
    </row>
    <row r="192" spans="1:8" x14ac:dyDescent="0.25">
      <c r="A192" s="6">
        <v>44803</v>
      </c>
      <c r="B192" s="2" t="s">
        <v>102</v>
      </c>
      <c r="C192" s="13" t="s">
        <v>60</v>
      </c>
      <c r="D192" s="1" t="s">
        <v>91</v>
      </c>
      <c r="E192" s="1" t="s">
        <v>91</v>
      </c>
      <c r="F192" s="11">
        <v>-79</v>
      </c>
      <c r="G192" s="12" t="s">
        <v>98</v>
      </c>
      <c r="H192" s="1">
        <f t="shared" si="4"/>
        <v>13465.479934647052</v>
      </c>
    </row>
    <row r="193" spans="1:8" x14ac:dyDescent="0.25">
      <c r="A193" s="6">
        <v>44803</v>
      </c>
      <c r="B193" s="2" t="s">
        <v>102</v>
      </c>
      <c r="C193" s="13" t="s">
        <v>61</v>
      </c>
      <c r="D193" s="1" t="s">
        <v>13</v>
      </c>
      <c r="E193" s="1" t="s">
        <v>78</v>
      </c>
      <c r="F193" s="11">
        <v>-177</v>
      </c>
      <c r="G193" s="12" t="s">
        <v>98</v>
      </c>
      <c r="H193" s="1">
        <f t="shared" si="4"/>
        <v>13288.479934647052</v>
      </c>
    </row>
    <row r="194" spans="1:8" x14ac:dyDescent="0.25">
      <c r="A194" s="6">
        <v>44803</v>
      </c>
      <c r="B194" s="2" t="s">
        <v>102</v>
      </c>
      <c r="C194" s="13" t="s">
        <v>62</v>
      </c>
      <c r="D194" s="1" t="s">
        <v>89</v>
      </c>
      <c r="E194" s="1" t="s">
        <v>90</v>
      </c>
      <c r="F194" s="11">
        <v>-1.25</v>
      </c>
      <c r="G194" s="12" t="s">
        <v>98</v>
      </c>
      <c r="H194" s="1">
        <f t="shared" si="4"/>
        <v>13287.229934647052</v>
      </c>
    </row>
    <row r="195" spans="1:8" x14ac:dyDescent="0.25">
      <c r="A195" s="6">
        <v>44805</v>
      </c>
      <c r="B195" s="2" t="s">
        <v>102</v>
      </c>
      <c r="C195" s="13" t="s">
        <v>64</v>
      </c>
      <c r="D195" s="1" t="s">
        <v>65</v>
      </c>
      <c r="E195" s="1" t="s">
        <v>66</v>
      </c>
      <c r="F195" s="9">
        <v>-0.2</v>
      </c>
      <c r="G195" s="12" t="s">
        <v>98</v>
      </c>
      <c r="H195" s="1">
        <f t="shared" ref="H195:H226" si="5">H194+F195</f>
        <v>13287.029934647051</v>
      </c>
    </row>
    <row r="196" spans="1:8" x14ac:dyDescent="0.25">
      <c r="A196" s="6">
        <v>44805</v>
      </c>
      <c r="B196" s="2" t="s">
        <v>102</v>
      </c>
      <c r="C196" s="13" t="s">
        <v>4</v>
      </c>
      <c r="D196" s="1" t="s">
        <v>65</v>
      </c>
      <c r="E196" s="1" t="s">
        <v>66</v>
      </c>
      <c r="F196" s="9">
        <v>-7.23</v>
      </c>
      <c r="G196" s="12" t="s">
        <v>98</v>
      </c>
      <c r="H196" s="1">
        <f t="shared" si="5"/>
        <v>13279.799934647051</v>
      </c>
    </row>
    <row r="197" spans="1:8" x14ac:dyDescent="0.25">
      <c r="A197" s="6">
        <v>44805</v>
      </c>
      <c r="B197" s="2" t="s">
        <v>102</v>
      </c>
      <c r="C197" s="13" t="s">
        <v>5</v>
      </c>
      <c r="D197" s="1" t="s">
        <v>13</v>
      </c>
      <c r="E197" s="1" t="s">
        <v>78</v>
      </c>
      <c r="F197" s="9">
        <v>-449</v>
      </c>
      <c r="G197" s="12" t="s">
        <v>98</v>
      </c>
      <c r="H197" s="1">
        <f t="shared" si="5"/>
        <v>12830.799934647051</v>
      </c>
    </row>
    <row r="198" spans="1:8" x14ac:dyDescent="0.25">
      <c r="A198" s="6">
        <v>44805</v>
      </c>
      <c r="B198" s="2" t="s">
        <v>102</v>
      </c>
      <c r="C198" s="13" t="s">
        <v>93</v>
      </c>
      <c r="D198" s="1" t="s">
        <v>65</v>
      </c>
      <c r="E198" s="1" t="s">
        <v>67</v>
      </c>
      <c r="F198" s="9">
        <v>-17</v>
      </c>
      <c r="G198" s="12" t="s">
        <v>98</v>
      </c>
      <c r="H198" s="1">
        <f t="shared" si="5"/>
        <v>12813.799934647051</v>
      </c>
    </row>
    <row r="199" spans="1:8" x14ac:dyDescent="0.25">
      <c r="A199" s="6">
        <v>44805</v>
      </c>
      <c r="B199" s="2" t="s">
        <v>102</v>
      </c>
      <c r="C199" s="13" t="s">
        <v>18</v>
      </c>
      <c r="D199" s="1" t="s">
        <v>68</v>
      </c>
      <c r="E199" s="1" t="s">
        <v>69</v>
      </c>
      <c r="F199" s="11">
        <v>-2.859207529165384</v>
      </c>
      <c r="G199" s="12" t="s">
        <v>98</v>
      </c>
      <c r="H199" s="1">
        <f t="shared" si="5"/>
        <v>12810.940727117886</v>
      </c>
    </row>
    <row r="200" spans="1:8" x14ac:dyDescent="0.25">
      <c r="A200" s="6">
        <v>44805</v>
      </c>
      <c r="B200" s="2" t="s">
        <v>102</v>
      </c>
      <c r="C200" s="13" t="s">
        <v>7</v>
      </c>
      <c r="D200" s="1" t="s">
        <v>7</v>
      </c>
      <c r="E200" s="1" t="s">
        <v>92</v>
      </c>
      <c r="F200" s="9">
        <v>-23</v>
      </c>
      <c r="G200" s="12" t="s">
        <v>98</v>
      </c>
      <c r="H200" s="1">
        <f t="shared" si="5"/>
        <v>12787.940727117886</v>
      </c>
    </row>
    <row r="201" spans="1:8" x14ac:dyDescent="0.25">
      <c r="A201" s="6">
        <v>44805</v>
      </c>
      <c r="B201" s="2" t="s">
        <v>102</v>
      </c>
      <c r="C201" s="13" t="s">
        <v>7</v>
      </c>
      <c r="D201" s="1" t="s">
        <v>7</v>
      </c>
      <c r="E201" s="1" t="s">
        <v>92</v>
      </c>
      <c r="F201" s="9">
        <v>-90</v>
      </c>
      <c r="G201" s="12" t="s">
        <v>98</v>
      </c>
      <c r="H201" s="1">
        <f t="shared" si="5"/>
        <v>12697.940727117886</v>
      </c>
    </row>
    <row r="202" spans="1:8" x14ac:dyDescent="0.25">
      <c r="A202" s="6">
        <v>44805</v>
      </c>
      <c r="B202" s="2" t="s">
        <v>102</v>
      </c>
      <c r="C202" s="13" t="s">
        <v>8</v>
      </c>
      <c r="D202" s="1" t="s">
        <v>70</v>
      </c>
      <c r="E202" s="1" t="s">
        <v>71</v>
      </c>
      <c r="F202" s="9">
        <v>-406</v>
      </c>
      <c r="G202" s="12" t="s">
        <v>98</v>
      </c>
      <c r="H202" s="1">
        <f t="shared" si="5"/>
        <v>12291.940727117886</v>
      </c>
    </row>
    <row r="203" spans="1:8" x14ac:dyDescent="0.25">
      <c r="A203" s="6">
        <v>44805</v>
      </c>
      <c r="B203" s="2" t="s">
        <v>102</v>
      </c>
      <c r="C203" s="13" t="s">
        <v>9</v>
      </c>
      <c r="D203" s="1" t="s">
        <v>13</v>
      </c>
      <c r="E203" s="1" t="s">
        <v>72</v>
      </c>
      <c r="F203" s="9">
        <v>-221</v>
      </c>
      <c r="G203" s="12" t="s">
        <v>98</v>
      </c>
      <c r="H203" s="1">
        <f t="shared" si="5"/>
        <v>12070.940727117886</v>
      </c>
    </row>
    <row r="204" spans="1:8" x14ac:dyDescent="0.25">
      <c r="A204" s="6">
        <v>44805</v>
      </c>
      <c r="B204" s="2" t="s">
        <v>102</v>
      </c>
      <c r="C204" s="13" t="s">
        <v>10</v>
      </c>
      <c r="D204" s="1" t="s">
        <v>13</v>
      </c>
      <c r="E204" s="1" t="s">
        <v>73</v>
      </c>
      <c r="F204" s="9">
        <v>-237</v>
      </c>
      <c r="G204" s="12" t="s">
        <v>98</v>
      </c>
      <c r="H204" s="1">
        <f t="shared" si="5"/>
        <v>11833.940727117886</v>
      </c>
    </row>
    <row r="205" spans="1:8" x14ac:dyDescent="0.25">
      <c r="A205" s="6">
        <v>44805</v>
      </c>
      <c r="B205" s="2" t="s">
        <v>102</v>
      </c>
      <c r="C205" s="13" t="s">
        <v>14</v>
      </c>
      <c r="D205" s="1" t="s">
        <v>39</v>
      </c>
      <c r="E205" s="1" t="s">
        <v>15</v>
      </c>
      <c r="F205" s="9">
        <v>50</v>
      </c>
      <c r="G205" s="12" t="s">
        <v>74</v>
      </c>
      <c r="H205" s="1">
        <f t="shared" si="5"/>
        <v>11883.940727117886</v>
      </c>
    </row>
    <row r="206" spans="1:8" x14ac:dyDescent="0.25">
      <c r="A206" s="6">
        <v>44806</v>
      </c>
      <c r="B206" s="2" t="s">
        <v>102</v>
      </c>
      <c r="C206" s="13" t="s">
        <v>16</v>
      </c>
      <c r="D206" s="1" t="s">
        <v>68</v>
      </c>
      <c r="E206" s="1" t="s">
        <v>75</v>
      </c>
      <c r="F206" s="11">
        <v>-21.400249691999072</v>
      </c>
      <c r="G206" s="12" t="s">
        <v>98</v>
      </c>
      <c r="H206" s="1">
        <f t="shared" si="5"/>
        <v>11862.540477425888</v>
      </c>
    </row>
    <row r="207" spans="1:8" x14ac:dyDescent="0.25">
      <c r="A207" s="6">
        <v>44806</v>
      </c>
      <c r="B207" s="2" t="s">
        <v>102</v>
      </c>
      <c r="C207" s="13" t="s">
        <v>18</v>
      </c>
      <c r="D207" s="1" t="s">
        <v>68</v>
      </c>
      <c r="E207" s="1" t="s">
        <v>69</v>
      </c>
      <c r="F207" s="11">
        <v>-6.9301810469935621</v>
      </c>
      <c r="G207" s="12" t="s">
        <v>98</v>
      </c>
      <c r="H207" s="1">
        <f t="shared" si="5"/>
        <v>11855.610296378894</v>
      </c>
    </row>
    <row r="208" spans="1:8" x14ac:dyDescent="0.25">
      <c r="A208" s="6">
        <v>44808</v>
      </c>
      <c r="B208" s="2" t="s">
        <v>102</v>
      </c>
      <c r="C208" s="13" t="s">
        <v>16</v>
      </c>
      <c r="D208" s="1" t="s">
        <v>68</v>
      </c>
      <c r="E208" s="1" t="s">
        <v>75</v>
      </c>
      <c r="F208" s="11">
        <v>-32.099568992399753</v>
      </c>
      <c r="G208" s="12" t="s">
        <v>98</v>
      </c>
      <c r="H208" s="1">
        <f t="shared" si="5"/>
        <v>11823.510727386494</v>
      </c>
    </row>
    <row r="209" spans="1:8" x14ac:dyDescent="0.25">
      <c r="A209" s="6">
        <v>44808</v>
      </c>
      <c r="B209" s="2" t="s">
        <v>102</v>
      </c>
      <c r="C209" s="13" t="s">
        <v>17</v>
      </c>
      <c r="D209" s="1" t="s">
        <v>65</v>
      </c>
      <c r="E209" s="1" t="s">
        <v>76</v>
      </c>
      <c r="F209" s="11">
        <v>-105</v>
      </c>
      <c r="G209" s="12" t="s">
        <v>98</v>
      </c>
      <c r="H209" s="1">
        <f t="shared" si="5"/>
        <v>11718.510727386494</v>
      </c>
    </row>
    <row r="210" spans="1:8" x14ac:dyDescent="0.25">
      <c r="A210" s="6">
        <v>44808</v>
      </c>
      <c r="B210" s="2" t="s">
        <v>102</v>
      </c>
      <c r="C210" s="13" t="s">
        <v>18</v>
      </c>
      <c r="D210" s="1" t="s">
        <v>68</v>
      </c>
      <c r="E210" s="1" t="s">
        <v>69</v>
      </c>
      <c r="F210" s="11">
        <v>-6.1746659621358901</v>
      </c>
      <c r="G210" s="12" t="s">
        <v>98</v>
      </c>
      <c r="H210" s="1">
        <f t="shared" si="5"/>
        <v>11712.336061424357</v>
      </c>
    </row>
    <row r="211" spans="1:8" x14ac:dyDescent="0.25">
      <c r="A211" s="6">
        <v>44808</v>
      </c>
      <c r="B211" s="2" t="s">
        <v>102</v>
      </c>
      <c r="C211" s="13" t="s">
        <v>8</v>
      </c>
      <c r="D211" s="1" t="s">
        <v>70</v>
      </c>
      <c r="E211" s="1" t="s">
        <v>71</v>
      </c>
      <c r="F211" s="11">
        <v>-344</v>
      </c>
      <c r="G211" s="12" t="s">
        <v>98</v>
      </c>
      <c r="H211" s="1">
        <f t="shared" si="5"/>
        <v>11368.336061424357</v>
      </c>
    </row>
    <row r="212" spans="1:8" x14ac:dyDescent="0.25">
      <c r="A212" s="6">
        <v>44808</v>
      </c>
      <c r="B212" s="2" t="s">
        <v>102</v>
      </c>
      <c r="C212" s="13" t="s">
        <v>19</v>
      </c>
      <c r="D212" s="1" t="s">
        <v>68</v>
      </c>
      <c r="E212" s="1" t="s">
        <v>77</v>
      </c>
      <c r="F212" s="11">
        <v>-15.414352898734487</v>
      </c>
      <c r="G212" s="12" t="s">
        <v>98</v>
      </c>
      <c r="H212" s="1">
        <f t="shared" si="5"/>
        <v>11352.921708525622</v>
      </c>
    </row>
    <row r="213" spans="1:8" x14ac:dyDescent="0.25">
      <c r="A213" s="6">
        <v>44809</v>
      </c>
      <c r="B213" s="2" t="s">
        <v>102</v>
      </c>
      <c r="C213" s="13" t="s">
        <v>20</v>
      </c>
      <c r="D213" s="1" t="s">
        <v>79</v>
      </c>
      <c r="E213" s="1" t="s">
        <v>21</v>
      </c>
      <c r="F213" s="11">
        <v>-332</v>
      </c>
      <c r="G213" s="12" t="s">
        <v>98</v>
      </c>
      <c r="H213" s="1">
        <f t="shared" si="5"/>
        <v>11020.921708525622</v>
      </c>
    </row>
    <row r="214" spans="1:8" x14ac:dyDescent="0.25">
      <c r="A214" s="6">
        <v>44809</v>
      </c>
      <c r="B214" s="2" t="s">
        <v>102</v>
      </c>
      <c r="C214" s="13" t="s">
        <v>19</v>
      </c>
      <c r="D214" s="1" t="s">
        <v>68</v>
      </c>
      <c r="E214" s="1" t="s">
        <v>77</v>
      </c>
      <c r="F214" s="11">
        <v>-22.745650179624157</v>
      </c>
      <c r="G214" s="12" t="s">
        <v>98</v>
      </c>
      <c r="H214" s="1">
        <f t="shared" si="5"/>
        <v>10998.176058345998</v>
      </c>
    </row>
    <row r="215" spans="1:8" x14ac:dyDescent="0.25">
      <c r="A215" s="6">
        <v>44810</v>
      </c>
      <c r="B215" s="2" t="s">
        <v>102</v>
      </c>
      <c r="C215" s="13" t="s">
        <v>22</v>
      </c>
      <c r="D215" s="1" t="s">
        <v>79</v>
      </c>
      <c r="E215" s="1" t="s">
        <v>22</v>
      </c>
      <c r="F215" s="11">
        <v>-168</v>
      </c>
      <c r="G215" s="12" t="s">
        <v>98</v>
      </c>
      <c r="H215" s="1">
        <f t="shared" si="5"/>
        <v>10830.176058345998</v>
      </c>
    </row>
    <row r="216" spans="1:8" x14ac:dyDescent="0.25">
      <c r="A216" s="6">
        <v>44810</v>
      </c>
      <c r="B216" s="2" t="s">
        <v>102</v>
      </c>
      <c r="C216" s="13" t="s">
        <v>18</v>
      </c>
      <c r="D216" s="1" t="s">
        <v>68</v>
      </c>
      <c r="E216" s="1" t="s">
        <v>69</v>
      </c>
      <c r="F216" s="11">
        <v>-9.7309607589949056</v>
      </c>
      <c r="G216" s="12" t="s">
        <v>98</v>
      </c>
      <c r="H216" s="1">
        <f t="shared" si="5"/>
        <v>10820.445097587004</v>
      </c>
    </row>
    <row r="217" spans="1:8" x14ac:dyDescent="0.25">
      <c r="A217" s="6">
        <v>44810</v>
      </c>
      <c r="B217" s="2" t="s">
        <v>102</v>
      </c>
      <c r="C217" s="13" t="s">
        <v>18</v>
      </c>
      <c r="D217" s="1" t="s">
        <v>68</v>
      </c>
      <c r="E217" s="1" t="s">
        <v>69</v>
      </c>
      <c r="F217" s="11">
        <v>-5.0389786908984755</v>
      </c>
      <c r="G217" s="12" t="s">
        <v>98</v>
      </c>
      <c r="H217" s="1">
        <f t="shared" si="5"/>
        <v>10815.406118896106</v>
      </c>
    </row>
    <row r="218" spans="1:8" x14ac:dyDescent="0.25">
      <c r="A218" s="6">
        <v>44810</v>
      </c>
      <c r="B218" s="2" t="s">
        <v>102</v>
      </c>
      <c r="C218" s="13" t="s">
        <v>23</v>
      </c>
      <c r="D218" s="1" t="s">
        <v>39</v>
      </c>
      <c r="E218" s="1" t="s">
        <v>23</v>
      </c>
      <c r="F218" s="9">
        <v>210</v>
      </c>
      <c r="G218" s="12" t="s">
        <v>74</v>
      </c>
      <c r="H218" s="1">
        <f t="shared" si="5"/>
        <v>11025.406118896106</v>
      </c>
    </row>
    <row r="219" spans="1:8" x14ac:dyDescent="0.25">
      <c r="A219" s="6">
        <v>44810</v>
      </c>
      <c r="B219" s="2" t="s">
        <v>102</v>
      </c>
      <c r="C219" s="13" t="s">
        <v>24</v>
      </c>
      <c r="D219" s="1" t="s">
        <v>65</v>
      </c>
      <c r="E219" s="1" t="s">
        <v>80</v>
      </c>
      <c r="F219" s="11">
        <v>-25.56</v>
      </c>
      <c r="G219" s="12" t="s">
        <v>98</v>
      </c>
      <c r="H219" s="1">
        <f t="shared" si="5"/>
        <v>10999.846118896106</v>
      </c>
    </row>
    <row r="220" spans="1:8" x14ac:dyDescent="0.25">
      <c r="A220" s="6">
        <v>44811</v>
      </c>
      <c r="B220" s="2" t="s">
        <v>102</v>
      </c>
      <c r="C220" s="13" t="s">
        <v>25</v>
      </c>
      <c r="D220" s="1" t="s">
        <v>13</v>
      </c>
      <c r="E220" s="1" t="s">
        <v>86</v>
      </c>
      <c r="F220" s="11">
        <v>-315</v>
      </c>
      <c r="G220" s="12" t="s">
        <v>98</v>
      </c>
      <c r="H220" s="1">
        <f t="shared" si="5"/>
        <v>10684.846118896106</v>
      </c>
    </row>
    <row r="221" spans="1:8" x14ac:dyDescent="0.25">
      <c r="A221" s="6">
        <v>44811</v>
      </c>
      <c r="B221" s="2" t="s">
        <v>102</v>
      </c>
      <c r="C221" s="13" t="s">
        <v>22</v>
      </c>
      <c r="D221" s="1" t="s">
        <v>79</v>
      </c>
      <c r="E221" s="1" t="s">
        <v>22</v>
      </c>
      <c r="F221" s="11">
        <v>-170</v>
      </c>
      <c r="G221" s="12" t="s">
        <v>98</v>
      </c>
      <c r="H221" s="1">
        <f t="shared" si="5"/>
        <v>10514.846118896106</v>
      </c>
    </row>
    <row r="222" spans="1:8" x14ac:dyDescent="0.25">
      <c r="A222" s="6">
        <v>44811</v>
      </c>
      <c r="B222" s="2" t="s">
        <v>102</v>
      </c>
      <c r="C222" s="13" t="s">
        <v>18</v>
      </c>
      <c r="D222" s="1" t="s">
        <v>68</v>
      </c>
      <c r="E222" s="1" t="s">
        <v>69</v>
      </c>
      <c r="F222" s="11">
        <v>-8.6774697869059167</v>
      </c>
      <c r="G222" s="12" t="s">
        <v>98</v>
      </c>
      <c r="H222" s="1">
        <f t="shared" si="5"/>
        <v>10506.1686491092</v>
      </c>
    </row>
    <row r="223" spans="1:8" x14ac:dyDescent="0.25">
      <c r="A223" s="6">
        <v>44812</v>
      </c>
      <c r="B223" s="2" t="s">
        <v>102</v>
      </c>
      <c r="C223" s="13" t="s">
        <v>18</v>
      </c>
      <c r="D223" s="1" t="s">
        <v>68</v>
      </c>
      <c r="E223" s="1" t="s">
        <v>69</v>
      </c>
      <c r="F223" s="11">
        <v>-1.4176538776884566</v>
      </c>
      <c r="G223" s="12" t="s">
        <v>98</v>
      </c>
      <c r="H223" s="1">
        <f t="shared" si="5"/>
        <v>10504.750995231512</v>
      </c>
    </row>
    <row r="224" spans="1:8" x14ac:dyDescent="0.25">
      <c r="A224" s="6">
        <v>44812</v>
      </c>
      <c r="B224" s="2" t="s">
        <v>102</v>
      </c>
      <c r="C224" s="13" t="s">
        <v>26</v>
      </c>
      <c r="D224" s="1" t="s">
        <v>65</v>
      </c>
      <c r="E224" s="1" t="s">
        <v>81</v>
      </c>
      <c r="F224" s="11">
        <v>-11.98</v>
      </c>
      <c r="G224" s="12" t="s">
        <v>98</v>
      </c>
      <c r="H224" s="1">
        <f t="shared" si="5"/>
        <v>10492.770995231513</v>
      </c>
    </row>
    <row r="225" spans="1:8" x14ac:dyDescent="0.25">
      <c r="A225" s="6">
        <v>44813</v>
      </c>
      <c r="B225" s="2" t="s">
        <v>102</v>
      </c>
      <c r="C225" s="13" t="s">
        <v>27</v>
      </c>
      <c r="D225" s="1" t="s">
        <v>68</v>
      </c>
      <c r="E225" s="1" t="s">
        <v>75</v>
      </c>
      <c r="F225" s="11">
        <v>-16.197559729251406</v>
      </c>
      <c r="G225" s="12" t="s">
        <v>98</v>
      </c>
      <c r="H225" s="1">
        <f t="shared" si="5"/>
        <v>10476.573435502261</v>
      </c>
    </row>
    <row r="226" spans="1:8" x14ac:dyDescent="0.25">
      <c r="A226" s="6">
        <v>44813</v>
      </c>
      <c r="B226" s="2" t="s">
        <v>102</v>
      </c>
      <c r="C226" s="13" t="s">
        <v>8</v>
      </c>
      <c r="D226" s="1" t="s">
        <v>70</v>
      </c>
      <c r="E226" s="1" t="s">
        <v>71</v>
      </c>
      <c r="F226" s="11">
        <v>-187</v>
      </c>
      <c r="G226" s="12" t="s">
        <v>98</v>
      </c>
      <c r="H226" s="1">
        <f t="shared" si="5"/>
        <v>10289.573435502261</v>
      </c>
    </row>
    <row r="227" spans="1:8" x14ac:dyDescent="0.25">
      <c r="A227" s="6">
        <v>44815</v>
      </c>
      <c r="B227" s="2" t="s">
        <v>102</v>
      </c>
      <c r="C227" s="13" t="s">
        <v>16</v>
      </c>
      <c r="D227" s="1" t="s">
        <v>68</v>
      </c>
      <c r="E227" s="1" t="s">
        <v>75</v>
      </c>
      <c r="F227" s="11">
        <v>-21.957767754403296</v>
      </c>
      <c r="G227" s="12" t="s">
        <v>98</v>
      </c>
      <c r="H227" s="1">
        <f t="shared" ref="H227:H258" si="6">H226+F227</f>
        <v>10267.615667747858</v>
      </c>
    </row>
    <row r="228" spans="1:8" x14ac:dyDescent="0.25">
      <c r="A228" s="6">
        <v>44815</v>
      </c>
      <c r="B228" s="2" t="s">
        <v>102</v>
      </c>
      <c r="C228" s="13" t="s">
        <v>18</v>
      </c>
      <c r="D228" s="1" t="s">
        <v>68</v>
      </c>
      <c r="E228" s="1" t="s">
        <v>69</v>
      </c>
      <c r="F228" s="11">
        <v>-1.5526021529443998</v>
      </c>
      <c r="G228" s="12" t="s">
        <v>98</v>
      </c>
      <c r="H228" s="1">
        <f t="shared" si="6"/>
        <v>10266.063065594913</v>
      </c>
    </row>
    <row r="229" spans="1:8" x14ac:dyDescent="0.25">
      <c r="A229" s="6">
        <v>44815</v>
      </c>
      <c r="B229" s="2" t="s">
        <v>102</v>
      </c>
      <c r="C229" s="13" t="s">
        <v>28</v>
      </c>
      <c r="D229" s="1" t="s">
        <v>68</v>
      </c>
      <c r="E229" s="1" t="s">
        <v>75</v>
      </c>
      <c r="F229" s="11">
        <v>-16.513914682040348</v>
      </c>
      <c r="G229" s="12" t="s">
        <v>98</v>
      </c>
      <c r="H229" s="1">
        <f t="shared" si="6"/>
        <v>10249.549150912873</v>
      </c>
    </row>
    <row r="230" spans="1:8" x14ac:dyDescent="0.25">
      <c r="A230" s="6">
        <v>44816</v>
      </c>
      <c r="B230" s="2" t="s">
        <v>102</v>
      </c>
      <c r="C230" s="13" t="s">
        <v>3</v>
      </c>
      <c r="D230" s="1" t="s">
        <v>70</v>
      </c>
      <c r="E230" s="1" t="s">
        <v>71</v>
      </c>
      <c r="F230" s="11">
        <v>-439</v>
      </c>
      <c r="G230" s="12" t="s">
        <v>98</v>
      </c>
      <c r="H230" s="1">
        <f t="shared" si="6"/>
        <v>9810.5491509128733</v>
      </c>
    </row>
    <row r="231" spans="1:8" x14ac:dyDescent="0.25">
      <c r="A231" s="6">
        <v>44816</v>
      </c>
      <c r="B231" s="2" t="s">
        <v>102</v>
      </c>
      <c r="C231" s="13" t="s">
        <v>18</v>
      </c>
      <c r="D231" s="1" t="s">
        <v>68</v>
      </c>
      <c r="E231" s="1" t="s">
        <v>69</v>
      </c>
      <c r="F231" s="11">
        <v>-2.5562637581069563</v>
      </c>
      <c r="G231" s="12" t="s">
        <v>98</v>
      </c>
      <c r="H231" s="1">
        <f t="shared" si="6"/>
        <v>9807.9928871547672</v>
      </c>
    </row>
    <row r="232" spans="1:8" x14ac:dyDescent="0.25">
      <c r="A232" s="6">
        <v>44816</v>
      </c>
      <c r="B232" s="2" t="s">
        <v>102</v>
      </c>
      <c r="C232" s="13" t="s">
        <v>19</v>
      </c>
      <c r="D232" s="1" t="s">
        <v>68</v>
      </c>
      <c r="E232" s="1" t="s">
        <v>77</v>
      </c>
      <c r="F232" s="11">
        <v>-28.52260439185892</v>
      </c>
      <c r="G232" s="12" t="s">
        <v>98</v>
      </c>
      <c r="H232" s="1">
        <f t="shared" si="6"/>
        <v>9779.470282762908</v>
      </c>
    </row>
    <row r="233" spans="1:8" x14ac:dyDescent="0.25">
      <c r="A233" s="6">
        <v>44817</v>
      </c>
      <c r="B233" s="2" t="s">
        <v>102</v>
      </c>
      <c r="C233" s="13" t="s">
        <v>29</v>
      </c>
      <c r="D233" s="1" t="s">
        <v>65</v>
      </c>
      <c r="E233" s="1" t="s">
        <v>81</v>
      </c>
      <c r="F233" s="11">
        <v>-17.48</v>
      </c>
      <c r="G233" s="12" t="s">
        <v>98</v>
      </c>
      <c r="H233" s="1">
        <f t="shared" si="6"/>
        <v>9761.9902827629085</v>
      </c>
    </row>
    <row r="234" spans="1:8" x14ac:dyDescent="0.25">
      <c r="A234" s="6">
        <v>44818</v>
      </c>
      <c r="B234" s="2" t="s">
        <v>102</v>
      </c>
      <c r="C234" s="13" t="s">
        <v>30</v>
      </c>
      <c r="D234" s="1" t="s">
        <v>79</v>
      </c>
      <c r="E234" s="1" t="s">
        <v>83</v>
      </c>
      <c r="F234" s="11">
        <v>-89</v>
      </c>
      <c r="G234" s="12" t="s">
        <v>98</v>
      </c>
      <c r="H234" s="1">
        <f t="shared" si="6"/>
        <v>9672.9902827629085</v>
      </c>
    </row>
    <row r="235" spans="1:8" x14ac:dyDescent="0.25">
      <c r="A235" s="6">
        <v>44818</v>
      </c>
      <c r="B235" s="2" t="s">
        <v>102</v>
      </c>
      <c r="C235" s="13" t="s">
        <v>18</v>
      </c>
      <c r="D235" s="1" t="s">
        <v>68</v>
      </c>
      <c r="E235" s="1" t="s">
        <v>69</v>
      </c>
      <c r="F235" s="11">
        <v>-8.3460691186984342</v>
      </c>
      <c r="G235" s="12" t="s">
        <v>98</v>
      </c>
      <c r="H235" s="1">
        <f t="shared" si="6"/>
        <v>9664.6442136442092</v>
      </c>
    </row>
    <row r="236" spans="1:8" x14ac:dyDescent="0.25">
      <c r="A236" s="6">
        <v>44818</v>
      </c>
      <c r="B236" s="2" t="s">
        <v>102</v>
      </c>
      <c r="C236" s="13" t="s">
        <v>18</v>
      </c>
      <c r="D236" s="1" t="s">
        <v>68</v>
      </c>
      <c r="E236" s="1" t="s">
        <v>69</v>
      </c>
      <c r="F236" s="11">
        <v>-7.5243033473968497</v>
      </c>
      <c r="G236" s="12" t="s">
        <v>98</v>
      </c>
      <c r="H236" s="1">
        <f t="shared" si="6"/>
        <v>9657.119910296813</v>
      </c>
    </row>
    <row r="237" spans="1:8" x14ac:dyDescent="0.25">
      <c r="A237" s="6">
        <v>44818</v>
      </c>
      <c r="B237" s="2" t="s">
        <v>102</v>
      </c>
      <c r="C237" s="13" t="s">
        <v>31</v>
      </c>
      <c r="D237" s="1" t="s">
        <v>68</v>
      </c>
      <c r="E237" s="1" t="s">
        <v>75</v>
      </c>
      <c r="F237" s="11">
        <v>-36.61730002632757</v>
      </c>
      <c r="G237" s="12" t="s">
        <v>98</v>
      </c>
      <c r="H237" s="1">
        <f t="shared" si="6"/>
        <v>9620.5026102704851</v>
      </c>
    </row>
    <row r="238" spans="1:8" x14ac:dyDescent="0.25">
      <c r="A238" s="6">
        <v>44818</v>
      </c>
      <c r="B238" s="2" t="s">
        <v>102</v>
      </c>
      <c r="C238" s="13" t="s">
        <v>31</v>
      </c>
      <c r="D238" s="1" t="s">
        <v>68</v>
      </c>
      <c r="E238" s="1" t="s">
        <v>75</v>
      </c>
      <c r="F238" s="11">
        <v>-45.018501085192192</v>
      </c>
      <c r="G238" s="12" t="s">
        <v>98</v>
      </c>
      <c r="H238" s="1">
        <f t="shared" si="6"/>
        <v>9575.4841091852923</v>
      </c>
    </row>
    <row r="239" spans="1:8" x14ac:dyDescent="0.25">
      <c r="A239" s="6">
        <v>44818</v>
      </c>
      <c r="B239" s="2" t="s">
        <v>102</v>
      </c>
      <c r="C239" s="13" t="s">
        <v>32</v>
      </c>
      <c r="D239" s="1" t="s">
        <v>79</v>
      </c>
      <c r="E239" s="1" t="s">
        <v>33</v>
      </c>
      <c r="F239" s="11">
        <v>-100</v>
      </c>
      <c r="G239" s="12" t="s">
        <v>98</v>
      </c>
      <c r="H239" s="1">
        <f t="shared" si="6"/>
        <v>9475.4841091852923</v>
      </c>
    </row>
    <row r="240" spans="1:8" x14ac:dyDescent="0.25">
      <c r="A240" s="6">
        <v>44819</v>
      </c>
      <c r="B240" s="2" t="s">
        <v>102</v>
      </c>
      <c r="C240" s="13" t="s">
        <v>18</v>
      </c>
      <c r="D240" s="1" t="s">
        <v>68</v>
      </c>
      <c r="E240" s="1" t="s">
        <v>69</v>
      </c>
      <c r="F240" s="11">
        <v>-9.6733694091545406</v>
      </c>
      <c r="G240" s="12" t="s">
        <v>98</v>
      </c>
      <c r="H240" s="1">
        <f t="shared" si="6"/>
        <v>9465.8107397761378</v>
      </c>
    </row>
    <row r="241" spans="1:8" x14ac:dyDescent="0.25">
      <c r="A241" s="6">
        <v>44820</v>
      </c>
      <c r="B241" s="2" t="s">
        <v>102</v>
      </c>
      <c r="C241" s="13" t="s">
        <v>7</v>
      </c>
      <c r="D241" s="1" t="s">
        <v>7</v>
      </c>
      <c r="E241" s="1" t="s">
        <v>92</v>
      </c>
      <c r="F241" s="11">
        <v>-282</v>
      </c>
      <c r="G241" s="12" t="s">
        <v>98</v>
      </c>
      <c r="H241" s="1">
        <f t="shared" si="6"/>
        <v>9183.8107397761378</v>
      </c>
    </row>
    <row r="242" spans="1:8" x14ac:dyDescent="0.25">
      <c r="A242" s="6">
        <v>44820</v>
      </c>
      <c r="B242" s="2" t="s">
        <v>102</v>
      </c>
      <c r="C242" s="13" t="s">
        <v>7</v>
      </c>
      <c r="D242" s="1" t="s">
        <v>7</v>
      </c>
      <c r="E242" s="1" t="s">
        <v>92</v>
      </c>
      <c r="F242" s="11">
        <v>-80</v>
      </c>
      <c r="G242" s="12" t="s">
        <v>98</v>
      </c>
      <c r="H242" s="1">
        <f t="shared" si="6"/>
        <v>9103.8107397761378</v>
      </c>
    </row>
    <row r="243" spans="1:8" x14ac:dyDescent="0.25">
      <c r="A243" s="6">
        <v>44820</v>
      </c>
      <c r="B243" s="2" t="s">
        <v>102</v>
      </c>
      <c r="C243" s="13" t="s">
        <v>8</v>
      </c>
      <c r="D243" s="1" t="s">
        <v>70</v>
      </c>
      <c r="E243" s="1" t="s">
        <v>71</v>
      </c>
      <c r="F243" s="11">
        <v>-416</v>
      </c>
      <c r="G243" s="12" t="s">
        <v>98</v>
      </c>
      <c r="H243" s="1">
        <f t="shared" si="6"/>
        <v>8687.8107397761378</v>
      </c>
    </row>
    <row r="244" spans="1:8" x14ac:dyDescent="0.25">
      <c r="A244" s="6">
        <v>44821</v>
      </c>
      <c r="B244" s="2" t="s">
        <v>102</v>
      </c>
      <c r="C244" s="13" t="s">
        <v>7</v>
      </c>
      <c r="D244" s="1" t="s">
        <v>7</v>
      </c>
      <c r="E244" s="1" t="s">
        <v>92</v>
      </c>
      <c r="F244" s="11">
        <v>-305</v>
      </c>
      <c r="G244" s="12" t="s">
        <v>98</v>
      </c>
      <c r="H244" s="1">
        <f t="shared" si="6"/>
        <v>8382.8107397761378</v>
      </c>
    </row>
    <row r="245" spans="1:8" x14ac:dyDescent="0.25">
      <c r="A245" s="6">
        <v>44821</v>
      </c>
      <c r="B245" s="2" t="s">
        <v>102</v>
      </c>
      <c r="C245" s="13" t="s">
        <v>18</v>
      </c>
      <c r="D245" s="1" t="s">
        <v>68</v>
      </c>
      <c r="E245" s="1" t="s">
        <v>69</v>
      </c>
      <c r="F245" s="11">
        <v>-3.2876341948024432</v>
      </c>
      <c r="G245" s="12" t="s">
        <v>98</v>
      </c>
      <c r="H245" s="1">
        <f t="shared" si="6"/>
        <v>8379.5231055813347</v>
      </c>
    </row>
    <row r="246" spans="1:8" x14ac:dyDescent="0.25">
      <c r="A246" s="6">
        <v>44821</v>
      </c>
      <c r="B246" s="2" t="s">
        <v>102</v>
      </c>
      <c r="C246" s="13" t="s">
        <v>7</v>
      </c>
      <c r="D246" s="1" t="s">
        <v>7</v>
      </c>
      <c r="E246" s="1" t="s">
        <v>92</v>
      </c>
      <c r="F246" s="11">
        <v>-61</v>
      </c>
      <c r="G246" s="12" t="s">
        <v>98</v>
      </c>
      <c r="H246" s="1">
        <f t="shared" si="6"/>
        <v>8318.5231055813347</v>
      </c>
    </row>
    <row r="247" spans="1:8" x14ac:dyDescent="0.25">
      <c r="A247" s="6">
        <v>44822</v>
      </c>
      <c r="B247" s="2" t="s">
        <v>102</v>
      </c>
      <c r="C247" s="13" t="s">
        <v>34</v>
      </c>
      <c r="D247" s="1" t="s">
        <v>79</v>
      </c>
      <c r="E247" s="1" t="s">
        <v>83</v>
      </c>
      <c r="F247" s="11">
        <v>-338</v>
      </c>
      <c r="G247" s="12" t="s">
        <v>98</v>
      </c>
      <c r="H247" s="1">
        <f t="shared" si="6"/>
        <v>7980.5231055813347</v>
      </c>
    </row>
    <row r="248" spans="1:8" x14ac:dyDescent="0.25">
      <c r="A248" s="6">
        <v>44823</v>
      </c>
      <c r="B248" s="2" t="s">
        <v>102</v>
      </c>
      <c r="C248" s="13" t="s">
        <v>35</v>
      </c>
      <c r="D248" s="1" t="s">
        <v>36</v>
      </c>
      <c r="E248" s="1" t="s">
        <v>35</v>
      </c>
      <c r="F248" s="11">
        <v>-74</v>
      </c>
      <c r="G248" s="12" t="s">
        <v>98</v>
      </c>
      <c r="H248" s="1">
        <f t="shared" si="6"/>
        <v>7906.5231055813347</v>
      </c>
    </row>
    <row r="249" spans="1:8" x14ac:dyDescent="0.25">
      <c r="A249" s="6">
        <v>44823</v>
      </c>
      <c r="B249" s="2" t="s">
        <v>102</v>
      </c>
      <c r="C249" s="13" t="s">
        <v>37</v>
      </c>
      <c r="D249" s="1" t="s">
        <v>36</v>
      </c>
      <c r="E249" s="1" t="s">
        <v>85</v>
      </c>
      <c r="F249" s="11">
        <v>-246</v>
      </c>
      <c r="G249" s="12" t="s">
        <v>98</v>
      </c>
      <c r="H249" s="1">
        <f t="shared" si="6"/>
        <v>7660.5231055813347</v>
      </c>
    </row>
    <row r="250" spans="1:8" x14ac:dyDescent="0.25">
      <c r="A250" s="6">
        <v>44823</v>
      </c>
      <c r="B250" s="2" t="s">
        <v>102</v>
      </c>
      <c r="C250" s="13" t="s">
        <v>19</v>
      </c>
      <c r="D250" s="1" t="s">
        <v>68</v>
      </c>
      <c r="E250" s="1" t="s">
        <v>77</v>
      </c>
      <c r="F250" s="11">
        <v>-46.590756165948278</v>
      </c>
      <c r="G250" s="12" t="s">
        <v>98</v>
      </c>
      <c r="H250" s="1">
        <f t="shared" si="6"/>
        <v>7613.9323494153869</v>
      </c>
    </row>
    <row r="251" spans="1:8" x14ac:dyDescent="0.25">
      <c r="A251" s="6">
        <v>44823</v>
      </c>
      <c r="B251" s="2" t="s">
        <v>102</v>
      </c>
      <c r="C251" s="13" t="s">
        <v>38</v>
      </c>
      <c r="D251" s="1" t="s">
        <v>79</v>
      </c>
      <c r="E251" s="1" t="s">
        <v>33</v>
      </c>
      <c r="F251" s="11">
        <v>-176</v>
      </c>
      <c r="G251" s="12" t="s">
        <v>98</v>
      </c>
      <c r="H251" s="1">
        <f t="shared" si="6"/>
        <v>7437.9323494153869</v>
      </c>
    </row>
    <row r="252" spans="1:8" x14ac:dyDescent="0.25">
      <c r="A252" s="6">
        <v>44824</v>
      </c>
      <c r="B252" s="2" t="s">
        <v>102</v>
      </c>
      <c r="C252" s="13" t="s">
        <v>18</v>
      </c>
      <c r="D252" s="1" t="s">
        <v>68</v>
      </c>
      <c r="E252" s="1" t="s">
        <v>69</v>
      </c>
      <c r="F252" s="11">
        <v>-7.4125666166298139</v>
      </c>
      <c r="G252" s="12" t="s">
        <v>98</v>
      </c>
      <c r="H252" s="1">
        <f t="shared" si="6"/>
        <v>7430.5197827987568</v>
      </c>
    </row>
    <row r="253" spans="1:8" x14ac:dyDescent="0.25">
      <c r="A253" s="6">
        <v>44824</v>
      </c>
      <c r="B253" s="2" t="s">
        <v>102</v>
      </c>
      <c r="C253" s="13" t="s">
        <v>18</v>
      </c>
      <c r="D253" s="1" t="s">
        <v>68</v>
      </c>
      <c r="E253" s="1" t="s">
        <v>69</v>
      </c>
      <c r="F253" s="11">
        <v>-1.1674750409450745</v>
      </c>
      <c r="G253" s="12" t="s">
        <v>98</v>
      </c>
      <c r="H253" s="1">
        <f t="shared" si="6"/>
        <v>7429.352307757812</v>
      </c>
    </row>
    <row r="254" spans="1:8" x14ac:dyDescent="0.25">
      <c r="A254" s="6">
        <v>44825</v>
      </c>
      <c r="B254" s="2" t="s">
        <v>102</v>
      </c>
      <c r="C254" s="13" t="s">
        <v>27</v>
      </c>
      <c r="D254" s="1" t="s">
        <v>68</v>
      </c>
      <c r="E254" s="1" t="s">
        <v>75</v>
      </c>
      <c r="F254" s="11">
        <v>-37.155669972463592</v>
      </c>
      <c r="G254" s="12" t="s">
        <v>98</v>
      </c>
      <c r="H254" s="1">
        <f t="shared" si="6"/>
        <v>7392.1966377853487</v>
      </c>
    </row>
    <row r="255" spans="1:8" x14ac:dyDescent="0.25">
      <c r="A255" s="6">
        <v>44826</v>
      </c>
      <c r="B255" s="2" t="s">
        <v>102</v>
      </c>
      <c r="C255" s="13" t="s">
        <v>39</v>
      </c>
      <c r="D255" s="1" t="s">
        <v>39</v>
      </c>
      <c r="E255" s="1" t="s">
        <v>39</v>
      </c>
      <c r="F255" s="9">
        <v>11980</v>
      </c>
      <c r="G255" s="12" t="s">
        <v>74</v>
      </c>
      <c r="H255" s="1">
        <f t="shared" si="6"/>
        <v>19372.19663778535</v>
      </c>
    </row>
    <row r="256" spans="1:8" x14ac:dyDescent="0.25">
      <c r="A256" s="6">
        <v>44826</v>
      </c>
      <c r="B256" s="2" t="s">
        <v>102</v>
      </c>
      <c r="C256" s="13" t="s">
        <v>40</v>
      </c>
      <c r="D256" s="1" t="s">
        <v>65</v>
      </c>
      <c r="E256" s="1" t="s">
        <v>41</v>
      </c>
      <c r="F256" s="11">
        <v>-550</v>
      </c>
      <c r="G256" s="12" t="s">
        <v>98</v>
      </c>
      <c r="H256" s="1">
        <f t="shared" si="6"/>
        <v>18822.19663778535</v>
      </c>
    </row>
    <row r="257" spans="1:8" x14ac:dyDescent="0.25">
      <c r="A257" s="6">
        <v>44826</v>
      </c>
      <c r="B257" s="2" t="s">
        <v>102</v>
      </c>
      <c r="C257" s="13" t="s">
        <v>42</v>
      </c>
      <c r="D257" s="1" t="s">
        <v>7</v>
      </c>
      <c r="E257" s="1" t="s">
        <v>92</v>
      </c>
      <c r="F257" s="11">
        <v>-379</v>
      </c>
      <c r="G257" s="12" t="s">
        <v>98</v>
      </c>
      <c r="H257" s="1">
        <f t="shared" si="6"/>
        <v>18443.19663778535</v>
      </c>
    </row>
    <row r="258" spans="1:8" x14ac:dyDescent="0.25">
      <c r="A258" s="6">
        <v>44826</v>
      </c>
      <c r="B258" s="2" t="s">
        <v>102</v>
      </c>
      <c r="C258" s="13" t="s">
        <v>56</v>
      </c>
      <c r="D258" s="1" t="s">
        <v>43</v>
      </c>
      <c r="E258" s="1" t="s">
        <v>43</v>
      </c>
      <c r="F258" s="11">
        <v>-247</v>
      </c>
      <c r="G258" s="12" t="s">
        <v>98</v>
      </c>
      <c r="H258" s="1">
        <f t="shared" si="6"/>
        <v>18196.19663778535</v>
      </c>
    </row>
    <row r="259" spans="1:8" x14ac:dyDescent="0.25">
      <c r="A259" s="6">
        <v>44827</v>
      </c>
      <c r="B259" s="2" t="s">
        <v>102</v>
      </c>
      <c r="C259" s="13" t="s">
        <v>44</v>
      </c>
      <c r="D259" s="1" t="s">
        <v>39</v>
      </c>
      <c r="E259" s="1" t="s">
        <v>44</v>
      </c>
      <c r="F259" s="9">
        <v>3.62</v>
      </c>
      <c r="G259" s="12" t="s">
        <v>74</v>
      </c>
      <c r="H259" s="1">
        <f t="shared" ref="H259:H290" si="7">H258+F259</f>
        <v>18199.816637785349</v>
      </c>
    </row>
    <row r="260" spans="1:8" x14ac:dyDescent="0.25">
      <c r="A260" s="6">
        <v>44827</v>
      </c>
      <c r="B260" s="2" t="s">
        <v>102</v>
      </c>
      <c r="C260" s="13" t="s">
        <v>45</v>
      </c>
      <c r="D260" s="1" t="s">
        <v>79</v>
      </c>
      <c r="E260" s="1" t="s">
        <v>12</v>
      </c>
      <c r="F260" s="11">
        <v>-282</v>
      </c>
      <c r="G260" s="12" t="s">
        <v>98</v>
      </c>
      <c r="H260" s="1">
        <f t="shared" si="7"/>
        <v>17917.816637785349</v>
      </c>
    </row>
    <row r="261" spans="1:8" x14ac:dyDescent="0.25">
      <c r="A261" s="6">
        <v>44828</v>
      </c>
      <c r="B261" s="2" t="s">
        <v>102</v>
      </c>
      <c r="C261" s="13" t="s">
        <v>16</v>
      </c>
      <c r="D261" s="1" t="s">
        <v>68</v>
      </c>
      <c r="E261" s="1" t="s">
        <v>75</v>
      </c>
      <c r="F261" s="11">
        <v>-13.096599756102087</v>
      </c>
      <c r="G261" s="12" t="s">
        <v>98</v>
      </c>
      <c r="H261" s="1">
        <f t="shared" si="7"/>
        <v>17904.720038029245</v>
      </c>
    </row>
    <row r="262" spans="1:8" x14ac:dyDescent="0.25">
      <c r="A262" s="6">
        <v>44828</v>
      </c>
      <c r="B262" s="2" t="s">
        <v>102</v>
      </c>
      <c r="C262" s="13" t="s">
        <v>25</v>
      </c>
      <c r="D262" s="1" t="s">
        <v>13</v>
      </c>
      <c r="E262" s="1" t="s">
        <v>86</v>
      </c>
      <c r="F262" s="11">
        <v>-216</v>
      </c>
      <c r="G262" s="12" t="s">
        <v>98</v>
      </c>
      <c r="H262" s="1">
        <f t="shared" si="7"/>
        <v>17688.720038029245</v>
      </c>
    </row>
    <row r="263" spans="1:8" x14ac:dyDescent="0.25">
      <c r="A263" s="6">
        <v>44828</v>
      </c>
      <c r="B263" s="2" t="s">
        <v>102</v>
      </c>
      <c r="C263" s="13" t="s">
        <v>18</v>
      </c>
      <c r="D263" s="1" t="s">
        <v>68</v>
      </c>
      <c r="E263" s="1" t="s">
        <v>69</v>
      </c>
      <c r="F263" s="11">
        <v>-5.7314852723328258</v>
      </c>
      <c r="G263" s="12" t="s">
        <v>98</v>
      </c>
      <c r="H263" s="1">
        <f t="shared" si="7"/>
        <v>17682.988552756913</v>
      </c>
    </row>
    <row r="264" spans="1:8" x14ac:dyDescent="0.25">
      <c r="A264" s="6">
        <v>44828</v>
      </c>
      <c r="B264" s="2" t="s">
        <v>102</v>
      </c>
      <c r="C264" s="13" t="s">
        <v>10</v>
      </c>
      <c r="D264" s="1" t="s">
        <v>13</v>
      </c>
      <c r="E264" s="1" t="s">
        <v>73</v>
      </c>
      <c r="F264" s="11">
        <v>-245</v>
      </c>
      <c r="G264" s="12" t="s">
        <v>98</v>
      </c>
      <c r="H264" s="1">
        <f t="shared" si="7"/>
        <v>17437.988552756913</v>
      </c>
    </row>
    <row r="265" spans="1:8" x14ac:dyDescent="0.25">
      <c r="A265" s="6">
        <v>44828</v>
      </c>
      <c r="B265" s="2" t="s">
        <v>102</v>
      </c>
      <c r="C265" s="13" t="s">
        <v>19</v>
      </c>
      <c r="D265" s="1" t="s">
        <v>68</v>
      </c>
      <c r="E265" s="1" t="s">
        <v>77</v>
      </c>
      <c r="F265" s="11">
        <v>-18.342275412691457</v>
      </c>
      <c r="G265" s="12" t="s">
        <v>98</v>
      </c>
      <c r="H265" s="1">
        <f t="shared" si="7"/>
        <v>17419.646277344222</v>
      </c>
    </row>
    <row r="266" spans="1:8" x14ac:dyDescent="0.25">
      <c r="A266" s="6">
        <v>44828</v>
      </c>
      <c r="B266" s="2" t="s">
        <v>102</v>
      </c>
      <c r="C266" s="13" t="s">
        <v>46</v>
      </c>
      <c r="D266" s="1" t="s">
        <v>13</v>
      </c>
      <c r="E266" s="1" t="s">
        <v>78</v>
      </c>
      <c r="F266" s="11">
        <v>-436</v>
      </c>
      <c r="G266" s="12" t="s">
        <v>98</v>
      </c>
      <c r="H266" s="1">
        <f t="shared" si="7"/>
        <v>16983.646277344222</v>
      </c>
    </row>
    <row r="267" spans="1:8" x14ac:dyDescent="0.25">
      <c r="A267" s="6">
        <v>44828</v>
      </c>
      <c r="B267" s="2" t="s">
        <v>102</v>
      </c>
      <c r="C267" s="13" t="s">
        <v>8</v>
      </c>
      <c r="D267" s="1" t="s">
        <v>70</v>
      </c>
      <c r="E267" s="1" t="s">
        <v>71</v>
      </c>
      <c r="F267" s="11">
        <v>-193</v>
      </c>
      <c r="G267" s="12" t="s">
        <v>98</v>
      </c>
      <c r="H267" s="1">
        <f t="shared" si="7"/>
        <v>16790.646277344222</v>
      </c>
    </row>
    <row r="268" spans="1:8" x14ac:dyDescent="0.25">
      <c r="A268" s="6">
        <v>44828</v>
      </c>
      <c r="B268" s="2" t="s">
        <v>102</v>
      </c>
      <c r="C268" s="13" t="s">
        <v>47</v>
      </c>
      <c r="D268" s="1" t="s">
        <v>13</v>
      </c>
      <c r="E268" s="1" t="s">
        <v>47</v>
      </c>
      <c r="F268" s="11">
        <v>-93</v>
      </c>
      <c r="G268" s="12" t="s">
        <v>98</v>
      </c>
      <c r="H268" s="1">
        <f t="shared" si="7"/>
        <v>16697.646277344222</v>
      </c>
    </row>
    <row r="269" spans="1:8" x14ac:dyDescent="0.25">
      <c r="A269" s="6">
        <v>44829</v>
      </c>
      <c r="B269" s="2" t="s">
        <v>102</v>
      </c>
      <c r="C269" s="13" t="s">
        <v>48</v>
      </c>
      <c r="D269" s="1" t="s">
        <v>68</v>
      </c>
      <c r="E269" s="1" t="s">
        <v>75</v>
      </c>
      <c r="F269" s="11">
        <v>-17.345581227224702</v>
      </c>
      <c r="G269" s="12" t="s">
        <v>98</v>
      </c>
      <c r="H269" s="1">
        <f t="shared" si="7"/>
        <v>16680.300696116996</v>
      </c>
    </row>
    <row r="270" spans="1:8" x14ac:dyDescent="0.25">
      <c r="A270" s="6">
        <v>44830</v>
      </c>
      <c r="B270" s="2" t="s">
        <v>102</v>
      </c>
      <c r="C270" s="13" t="s">
        <v>18</v>
      </c>
      <c r="D270" s="1" t="s">
        <v>68</v>
      </c>
      <c r="E270" s="1" t="s">
        <v>69</v>
      </c>
      <c r="F270" s="11">
        <v>-4.4560128019489085</v>
      </c>
      <c r="G270" s="12" t="s">
        <v>98</v>
      </c>
      <c r="H270" s="1">
        <f t="shared" si="7"/>
        <v>16675.844683315048</v>
      </c>
    </row>
    <row r="271" spans="1:8" x14ac:dyDescent="0.25">
      <c r="A271" s="6">
        <v>44830</v>
      </c>
      <c r="B271" s="2" t="s">
        <v>102</v>
      </c>
      <c r="C271" s="13" t="s">
        <v>19</v>
      </c>
      <c r="D271" s="1" t="s">
        <v>68</v>
      </c>
      <c r="E271" s="1" t="s">
        <v>77</v>
      </c>
      <c r="F271" s="11">
        <v>-44.973965211598063</v>
      </c>
      <c r="G271" s="12" t="s">
        <v>98</v>
      </c>
      <c r="H271" s="1">
        <f t="shared" si="7"/>
        <v>16630.870718103452</v>
      </c>
    </row>
    <row r="272" spans="1:8" x14ac:dyDescent="0.25">
      <c r="A272" s="6">
        <v>44830</v>
      </c>
      <c r="B272" s="2" t="s">
        <v>102</v>
      </c>
      <c r="C272" s="13" t="s">
        <v>49</v>
      </c>
      <c r="D272" s="1" t="s">
        <v>13</v>
      </c>
      <c r="E272" s="1" t="s">
        <v>87</v>
      </c>
      <c r="F272" s="11">
        <v>-327</v>
      </c>
      <c r="G272" s="12" t="s">
        <v>98</v>
      </c>
      <c r="H272" s="1">
        <f t="shared" si="7"/>
        <v>16303.870718103452</v>
      </c>
    </row>
    <row r="273" spans="1:8" x14ac:dyDescent="0.25">
      <c r="A273" s="6">
        <v>44831</v>
      </c>
      <c r="B273" s="2" t="s">
        <v>102</v>
      </c>
      <c r="C273" s="13" t="s">
        <v>18</v>
      </c>
      <c r="D273" s="1" t="s">
        <v>68</v>
      </c>
      <c r="E273" s="1" t="s">
        <v>69</v>
      </c>
      <c r="F273" s="11">
        <v>-7.1385427826636532</v>
      </c>
      <c r="G273" s="12" t="s">
        <v>98</v>
      </c>
      <c r="H273" s="1">
        <f t="shared" si="7"/>
        <v>16296.732175320787</v>
      </c>
    </row>
    <row r="274" spans="1:8" x14ac:dyDescent="0.25">
      <c r="A274" s="6">
        <v>44831</v>
      </c>
      <c r="B274" s="2" t="s">
        <v>102</v>
      </c>
      <c r="C274" s="13" t="s">
        <v>18</v>
      </c>
      <c r="D274" s="1" t="s">
        <v>68</v>
      </c>
      <c r="E274" s="1" t="s">
        <v>69</v>
      </c>
      <c r="F274" s="11">
        <v>-1.9454738245305161</v>
      </c>
      <c r="G274" s="12" t="s">
        <v>98</v>
      </c>
      <c r="H274" s="1">
        <f t="shared" si="7"/>
        <v>16294.786701496256</v>
      </c>
    </row>
    <row r="275" spans="1:8" x14ac:dyDescent="0.25">
      <c r="A275" s="6">
        <v>44831</v>
      </c>
      <c r="B275" s="2" t="s">
        <v>102</v>
      </c>
      <c r="C275" s="13" t="s">
        <v>27</v>
      </c>
      <c r="D275" s="1" t="s">
        <v>68</v>
      </c>
      <c r="E275" s="1" t="s">
        <v>75</v>
      </c>
      <c r="F275" s="11">
        <v>-40.187764382188391</v>
      </c>
      <c r="G275" s="12" t="s">
        <v>98</v>
      </c>
      <c r="H275" s="1">
        <f t="shared" si="7"/>
        <v>16254.598937114068</v>
      </c>
    </row>
    <row r="276" spans="1:8" x14ac:dyDescent="0.25">
      <c r="A276" s="6">
        <v>44831</v>
      </c>
      <c r="B276" s="2" t="s">
        <v>102</v>
      </c>
      <c r="C276" s="13" t="s">
        <v>8</v>
      </c>
      <c r="D276" s="1" t="s">
        <v>70</v>
      </c>
      <c r="E276" s="1" t="s">
        <v>71</v>
      </c>
      <c r="F276" s="11">
        <v>-330</v>
      </c>
      <c r="G276" s="12" t="s">
        <v>98</v>
      </c>
      <c r="H276" s="1">
        <f t="shared" si="7"/>
        <v>15924.598937114068</v>
      </c>
    </row>
    <row r="277" spans="1:8" x14ac:dyDescent="0.25">
      <c r="A277" s="6">
        <v>44832</v>
      </c>
      <c r="B277" s="2" t="s">
        <v>102</v>
      </c>
      <c r="C277" s="13" t="s">
        <v>94</v>
      </c>
      <c r="D277" s="1" t="s">
        <v>39</v>
      </c>
      <c r="E277" s="1" t="s">
        <v>95</v>
      </c>
      <c r="F277" s="9">
        <v>160</v>
      </c>
      <c r="G277" s="12" t="s">
        <v>74</v>
      </c>
      <c r="H277" s="1">
        <f t="shared" si="7"/>
        <v>16084.598937114068</v>
      </c>
    </row>
    <row r="278" spans="1:8" x14ac:dyDescent="0.25">
      <c r="A278" s="6">
        <v>44832</v>
      </c>
      <c r="B278" s="2" t="s">
        <v>102</v>
      </c>
      <c r="C278" s="13" t="s">
        <v>96</v>
      </c>
      <c r="D278" s="1" t="s">
        <v>39</v>
      </c>
      <c r="E278" s="1" t="s">
        <v>15</v>
      </c>
      <c r="F278" s="9">
        <v>50</v>
      </c>
      <c r="G278" s="12" t="s">
        <v>74</v>
      </c>
      <c r="H278" s="1">
        <f t="shared" si="7"/>
        <v>16134.598937114068</v>
      </c>
    </row>
    <row r="279" spans="1:8" x14ac:dyDescent="0.25">
      <c r="A279" s="6">
        <v>44832</v>
      </c>
      <c r="B279" s="2" t="s">
        <v>102</v>
      </c>
      <c r="C279" s="13" t="s">
        <v>18</v>
      </c>
      <c r="D279" s="1" t="s">
        <v>68</v>
      </c>
      <c r="E279" s="1" t="s">
        <v>69</v>
      </c>
      <c r="F279" s="11">
        <v>-4.4903602103288245</v>
      </c>
      <c r="G279" s="12" t="s">
        <v>98</v>
      </c>
      <c r="H279" s="1">
        <f t="shared" si="7"/>
        <v>16130.108576903738</v>
      </c>
    </row>
    <row r="280" spans="1:8" x14ac:dyDescent="0.25">
      <c r="A280" s="6">
        <v>44832</v>
      </c>
      <c r="B280" s="2" t="s">
        <v>102</v>
      </c>
      <c r="C280" s="13" t="s">
        <v>54</v>
      </c>
      <c r="D280" s="1" t="s">
        <v>70</v>
      </c>
      <c r="E280" s="1" t="s">
        <v>71</v>
      </c>
      <c r="F280" s="11">
        <v>-39</v>
      </c>
      <c r="G280" s="12" t="s">
        <v>98</v>
      </c>
      <c r="H280" s="1">
        <f t="shared" si="7"/>
        <v>16091.108576903738</v>
      </c>
    </row>
    <row r="281" spans="1:8" x14ac:dyDescent="0.25">
      <c r="A281" s="6">
        <v>44832</v>
      </c>
      <c r="B281" s="2" t="s">
        <v>102</v>
      </c>
      <c r="C281" s="13" t="s">
        <v>56</v>
      </c>
      <c r="D281" s="1" t="s">
        <v>43</v>
      </c>
      <c r="E281" s="1" t="s">
        <v>43</v>
      </c>
      <c r="F281" s="11">
        <v>-414</v>
      </c>
      <c r="G281" s="12" t="s">
        <v>98</v>
      </c>
      <c r="H281" s="1">
        <f t="shared" si="7"/>
        <v>15677.108576903738</v>
      </c>
    </row>
    <row r="282" spans="1:8" x14ac:dyDescent="0.25">
      <c r="A282" s="6">
        <v>44833</v>
      </c>
      <c r="B282" s="2" t="s">
        <v>102</v>
      </c>
      <c r="C282" s="13" t="s">
        <v>18</v>
      </c>
      <c r="D282" s="1" t="s">
        <v>68</v>
      </c>
      <c r="E282" s="1" t="s">
        <v>69</v>
      </c>
      <c r="F282" s="11">
        <v>-2.4118116590951546</v>
      </c>
      <c r="G282" s="12" t="s">
        <v>98</v>
      </c>
      <c r="H282" s="1">
        <f t="shared" si="7"/>
        <v>15674.696765244644</v>
      </c>
    </row>
    <row r="283" spans="1:8" x14ac:dyDescent="0.25">
      <c r="A283" s="6">
        <v>44834</v>
      </c>
      <c r="B283" s="2" t="s">
        <v>102</v>
      </c>
      <c r="C283" s="13" t="s">
        <v>57</v>
      </c>
      <c r="D283" s="1" t="s">
        <v>68</v>
      </c>
      <c r="E283" s="1" t="s">
        <v>77</v>
      </c>
      <c r="F283" s="11">
        <v>-33.945633777161589</v>
      </c>
      <c r="G283" s="12" t="s">
        <v>98</v>
      </c>
      <c r="H283" s="1">
        <f t="shared" si="7"/>
        <v>15640.751131467483</v>
      </c>
    </row>
    <row r="284" spans="1:8" x14ac:dyDescent="0.25">
      <c r="A284" s="6">
        <v>44834</v>
      </c>
      <c r="B284" s="2" t="s">
        <v>102</v>
      </c>
      <c r="C284" s="13" t="s">
        <v>55</v>
      </c>
      <c r="D284" s="1" t="s">
        <v>7</v>
      </c>
      <c r="E284" s="1" t="s">
        <v>55</v>
      </c>
      <c r="F284" s="11">
        <v>-489</v>
      </c>
      <c r="G284" s="12" t="s">
        <v>98</v>
      </c>
      <c r="H284" s="1">
        <f t="shared" si="7"/>
        <v>15151.751131467483</v>
      </c>
    </row>
    <row r="285" spans="1:8" x14ac:dyDescent="0.25">
      <c r="A285" s="6">
        <v>44834</v>
      </c>
      <c r="B285" s="2" t="s">
        <v>102</v>
      </c>
      <c r="C285" s="13" t="s">
        <v>60</v>
      </c>
      <c r="D285" s="1" t="s">
        <v>91</v>
      </c>
      <c r="E285" s="1" t="s">
        <v>91</v>
      </c>
      <c r="F285" s="11">
        <v>-221</v>
      </c>
      <c r="G285" s="12" t="s">
        <v>98</v>
      </c>
      <c r="H285" s="1">
        <f t="shared" si="7"/>
        <v>14930.751131467483</v>
      </c>
    </row>
    <row r="286" spans="1:8" x14ac:dyDescent="0.25">
      <c r="A286" s="6">
        <v>44834</v>
      </c>
      <c r="B286" s="2" t="s">
        <v>102</v>
      </c>
      <c r="C286" s="13" t="s">
        <v>61</v>
      </c>
      <c r="D286" s="1" t="s">
        <v>13</v>
      </c>
      <c r="E286" s="1" t="s">
        <v>78</v>
      </c>
      <c r="F286" s="11">
        <v>-431</v>
      </c>
      <c r="G286" s="12" t="s">
        <v>98</v>
      </c>
      <c r="H286" s="1">
        <f t="shared" si="7"/>
        <v>14499.751131467483</v>
      </c>
    </row>
    <row r="287" spans="1:8" x14ac:dyDescent="0.25">
      <c r="A287" s="6">
        <v>44834</v>
      </c>
      <c r="B287" s="2" t="s">
        <v>102</v>
      </c>
      <c r="C287" s="13" t="s">
        <v>62</v>
      </c>
      <c r="D287" s="1" t="s">
        <v>89</v>
      </c>
      <c r="E287" s="1" t="s">
        <v>90</v>
      </c>
      <c r="F287" s="11">
        <v>-1.25</v>
      </c>
      <c r="G287" s="12" t="s">
        <v>98</v>
      </c>
      <c r="H287" s="1">
        <f t="shared" si="7"/>
        <v>14498.501131467483</v>
      </c>
    </row>
    <row r="288" spans="1:8" x14ac:dyDescent="0.25">
      <c r="A288" s="6">
        <v>44834</v>
      </c>
      <c r="B288" s="2" t="s">
        <v>102</v>
      </c>
      <c r="C288" s="13" t="s">
        <v>60</v>
      </c>
      <c r="D288" s="1" t="s">
        <v>91</v>
      </c>
      <c r="E288" s="1" t="s">
        <v>91</v>
      </c>
      <c r="F288" s="11">
        <v>-500</v>
      </c>
      <c r="G288" s="12" t="s">
        <v>98</v>
      </c>
      <c r="H288" s="1">
        <f t="shared" si="7"/>
        <v>13998.501131467483</v>
      </c>
    </row>
    <row r="289" spans="1:8" x14ac:dyDescent="0.25">
      <c r="A289" s="6">
        <v>44834</v>
      </c>
      <c r="B289" s="2" t="s">
        <v>102</v>
      </c>
      <c r="C289" s="13" t="s">
        <v>61</v>
      </c>
      <c r="D289" s="1" t="s">
        <v>13</v>
      </c>
      <c r="E289" s="1" t="s">
        <v>78</v>
      </c>
      <c r="F289" s="11">
        <v>-9.8000000000000007</v>
      </c>
      <c r="G289" s="12" t="s">
        <v>98</v>
      </c>
      <c r="H289" s="1">
        <f t="shared" si="7"/>
        <v>13988.701131467484</v>
      </c>
    </row>
    <row r="290" spans="1:8" x14ac:dyDescent="0.25">
      <c r="A290" s="6">
        <v>44834</v>
      </c>
      <c r="B290" s="2" t="s">
        <v>102</v>
      </c>
      <c r="C290" s="13" t="s">
        <v>62</v>
      </c>
      <c r="D290" s="1" t="s">
        <v>89</v>
      </c>
      <c r="E290" s="1" t="s">
        <v>90</v>
      </c>
      <c r="F290" s="11">
        <v>-2</v>
      </c>
      <c r="G290" s="12" t="s">
        <v>98</v>
      </c>
      <c r="H290" s="1">
        <f t="shared" si="7"/>
        <v>13986.701131467484</v>
      </c>
    </row>
    <row r="291" spans="1:8" x14ac:dyDescent="0.25">
      <c r="A291" s="6">
        <v>44835</v>
      </c>
      <c r="B291" s="2" t="s">
        <v>102</v>
      </c>
      <c r="C291" s="13" t="s">
        <v>64</v>
      </c>
      <c r="D291" s="1" t="s">
        <v>65</v>
      </c>
      <c r="E291" s="1" t="s">
        <v>66</v>
      </c>
      <c r="F291" s="11">
        <v>-0.2</v>
      </c>
      <c r="G291" s="12" t="s">
        <v>98</v>
      </c>
      <c r="H291" s="1">
        <f t="shared" ref="H291:H322" si="8">H290+F291</f>
        <v>13986.501131467483</v>
      </c>
    </row>
    <row r="292" spans="1:8" x14ac:dyDescent="0.25">
      <c r="A292" s="6">
        <v>44835</v>
      </c>
      <c r="B292" s="2" t="s">
        <v>102</v>
      </c>
      <c r="C292" s="13" t="s">
        <v>4</v>
      </c>
      <c r="D292" s="1" t="s">
        <v>65</v>
      </c>
      <c r="E292" s="1" t="s">
        <v>66</v>
      </c>
      <c r="F292" s="11">
        <v>-7.23</v>
      </c>
      <c r="G292" s="12" t="s">
        <v>98</v>
      </c>
      <c r="H292" s="1">
        <f t="shared" si="8"/>
        <v>13979.271131467483</v>
      </c>
    </row>
    <row r="293" spans="1:8" x14ac:dyDescent="0.25">
      <c r="A293" s="6">
        <v>44835</v>
      </c>
      <c r="B293" s="2" t="s">
        <v>102</v>
      </c>
      <c r="C293" s="13" t="s">
        <v>5</v>
      </c>
      <c r="D293" s="1" t="s">
        <v>13</v>
      </c>
      <c r="E293" s="1" t="s">
        <v>78</v>
      </c>
      <c r="F293" s="11">
        <v>-16</v>
      </c>
      <c r="G293" s="12" t="s">
        <v>98</v>
      </c>
      <c r="H293" s="1">
        <f t="shared" si="8"/>
        <v>13963.271131467483</v>
      </c>
    </row>
    <row r="294" spans="1:8" x14ac:dyDescent="0.25">
      <c r="A294" s="6">
        <v>44835</v>
      </c>
      <c r="B294" s="2" t="s">
        <v>102</v>
      </c>
      <c r="C294" s="13" t="s">
        <v>93</v>
      </c>
      <c r="D294" s="1" t="s">
        <v>65</v>
      </c>
      <c r="E294" s="1" t="s">
        <v>67</v>
      </c>
      <c r="F294" s="11">
        <v>-17</v>
      </c>
      <c r="G294" s="12" t="s">
        <v>98</v>
      </c>
      <c r="H294" s="1">
        <f t="shared" si="8"/>
        <v>13946.271131467483</v>
      </c>
    </row>
    <row r="295" spans="1:8" x14ac:dyDescent="0.25">
      <c r="A295" s="6">
        <v>44835</v>
      </c>
      <c r="B295" s="2" t="s">
        <v>102</v>
      </c>
      <c r="C295" s="13" t="s">
        <v>18</v>
      </c>
      <c r="D295" s="1" t="s">
        <v>68</v>
      </c>
      <c r="E295" s="1" t="s">
        <v>69</v>
      </c>
      <c r="F295" s="11">
        <v>-2.7780982779479642</v>
      </c>
      <c r="G295" s="12" t="s">
        <v>98</v>
      </c>
      <c r="H295" s="1">
        <f t="shared" si="8"/>
        <v>13943.493033189536</v>
      </c>
    </row>
    <row r="296" spans="1:8" x14ac:dyDescent="0.25">
      <c r="A296" s="6">
        <v>44835</v>
      </c>
      <c r="B296" s="2" t="s">
        <v>102</v>
      </c>
      <c r="C296" s="13" t="s">
        <v>7</v>
      </c>
      <c r="D296" s="1" t="s">
        <v>7</v>
      </c>
      <c r="E296" s="1" t="s">
        <v>92</v>
      </c>
      <c r="F296" s="11">
        <v>-407</v>
      </c>
      <c r="G296" s="12" t="s">
        <v>98</v>
      </c>
      <c r="H296" s="1">
        <f t="shared" si="8"/>
        <v>13536.493033189536</v>
      </c>
    </row>
    <row r="297" spans="1:8" x14ac:dyDescent="0.25">
      <c r="A297" s="6">
        <v>44835</v>
      </c>
      <c r="B297" s="2" t="s">
        <v>102</v>
      </c>
      <c r="C297" s="13" t="s">
        <v>7</v>
      </c>
      <c r="D297" s="1" t="s">
        <v>7</v>
      </c>
      <c r="E297" s="1" t="s">
        <v>92</v>
      </c>
      <c r="F297" s="11">
        <v>-301</v>
      </c>
      <c r="G297" s="12" t="s">
        <v>98</v>
      </c>
      <c r="H297" s="1">
        <f t="shared" si="8"/>
        <v>13235.493033189536</v>
      </c>
    </row>
    <row r="298" spans="1:8" x14ac:dyDescent="0.25">
      <c r="A298" s="6">
        <v>44835</v>
      </c>
      <c r="B298" s="2" t="s">
        <v>102</v>
      </c>
      <c r="C298" s="13" t="s">
        <v>8</v>
      </c>
      <c r="D298" s="1" t="s">
        <v>70</v>
      </c>
      <c r="E298" s="1" t="s">
        <v>71</v>
      </c>
      <c r="F298" s="11">
        <v>-5</v>
      </c>
      <c r="G298" s="12" t="s">
        <v>98</v>
      </c>
      <c r="H298" s="1">
        <f t="shared" si="8"/>
        <v>13230.493033189536</v>
      </c>
    </row>
    <row r="299" spans="1:8" x14ac:dyDescent="0.25">
      <c r="A299" s="6">
        <v>44835</v>
      </c>
      <c r="B299" s="2" t="s">
        <v>102</v>
      </c>
      <c r="C299" s="13" t="s">
        <v>9</v>
      </c>
      <c r="D299" s="1" t="s">
        <v>13</v>
      </c>
      <c r="E299" s="1" t="s">
        <v>72</v>
      </c>
      <c r="F299" s="11">
        <v>-350</v>
      </c>
      <c r="G299" s="12" t="s">
        <v>98</v>
      </c>
      <c r="H299" s="1">
        <f t="shared" si="8"/>
        <v>12880.493033189536</v>
      </c>
    </row>
    <row r="300" spans="1:8" x14ac:dyDescent="0.25">
      <c r="A300" s="6">
        <v>44835</v>
      </c>
      <c r="B300" s="2" t="s">
        <v>102</v>
      </c>
      <c r="C300" s="13" t="s">
        <v>10</v>
      </c>
      <c r="D300" s="1" t="s">
        <v>13</v>
      </c>
      <c r="E300" s="1" t="s">
        <v>73</v>
      </c>
      <c r="F300" s="11">
        <v>-287</v>
      </c>
      <c r="G300" s="12" t="s">
        <v>98</v>
      </c>
      <c r="H300" s="1">
        <f t="shared" si="8"/>
        <v>12593.493033189536</v>
      </c>
    </row>
    <row r="301" spans="1:8" x14ac:dyDescent="0.25">
      <c r="A301" s="6">
        <v>44835</v>
      </c>
      <c r="B301" s="2" t="s">
        <v>102</v>
      </c>
      <c r="C301" s="13" t="s">
        <v>14</v>
      </c>
      <c r="D301" s="1" t="s">
        <v>39</v>
      </c>
      <c r="E301" s="1" t="s">
        <v>15</v>
      </c>
      <c r="F301" s="9">
        <v>50</v>
      </c>
      <c r="G301" s="12" t="s">
        <v>74</v>
      </c>
      <c r="H301" s="1">
        <f t="shared" si="8"/>
        <v>12643.493033189536</v>
      </c>
    </row>
    <row r="302" spans="1:8" x14ac:dyDescent="0.25">
      <c r="A302" s="6">
        <v>44836</v>
      </c>
      <c r="B302" s="2" t="s">
        <v>102</v>
      </c>
      <c r="C302" s="13" t="s">
        <v>16</v>
      </c>
      <c r="D302" s="1" t="s">
        <v>68</v>
      </c>
      <c r="E302" s="1" t="s">
        <v>75</v>
      </c>
      <c r="F302" s="11">
        <v>-4.9848784446568866</v>
      </c>
      <c r="G302" s="12" t="s">
        <v>98</v>
      </c>
      <c r="H302" s="1">
        <f t="shared" si="8"/>
        <v>12638.508154744879</v>
      </c>
    </row>
    <row r="303" spans="1:8" x14ac:dyDescent="0.25">
      <c r="A303" s="6">
        <v>44836</v>
      </c>
      <c r="B303" s="2" t="s">
        <v>102</v>
      </c>
      <c r="C303" s="13" t="s">
        <v>18</v>
      </c>
      <c r="D303" s="1" t="s">
        <v>68</v>
      </c>
      <c r="E303" s="1" t="s">
        <v>69</v>
      </c>
      <c r="F303" s="11">
        <v>-8.0046011975622058</v>
      </c>
      <c r="G303" s="12" t="s">
        <v>98</v>
      </c>
      <c r="H303" s="1">
        <f t="shared" si="8"/>
        <v>12630.503553547316</v>
      </c>
    </row>
    <row r="304" spans="1:8" x14ac:dyDescent="0.25">
      <c r="A304" s="6">
        <v>44838</v>
      </c>
      <c r="B304" s="2" t="s">
        <v>102</v>
      </c>
      <c r="C304" s="13" t="s">
        <v>16</v>
      </c>
      <c r="D304" s="1" t="s">
        <v>68</v>
      </c>
      <c r="E304" s="1" t="s">
        <v>75</v>
      </c>
      <c r="F304" s="11">
        <v>-10.710126757815338</v>
      </c>
      <c r="G304" s="12" t="s">
        <v>98</v>
      </c>
      <c r="H304" s="1">
        <f t="shared" si="8"/>
        <v>12619.793426789502</v>
      </c>
    </row>
    <row r="305" spans="1:8" x14ac:dyDescent="0.25">
      <c r="A305" s="6">
        <v>44838</v>
      </c>
      <c r="B305" s="2" t="s">
        <v>102</v>
      </c>
      <c r="C305" s="13" t="s">
        <v>17</v>
      </c>
      <c r="D305" s="1" t="s">
        <v>65</v>
      </c>
      <c r="E305" s="1" t="s">
        <v>76</v>
      </c>
      <c r="F305" s="11">
        <v>-105</v>
      </c>
      <c r="G305" s="12" t="s">
        <v>98</v>
      </c>
      <c r="H305" s="1">
        <f t="shared" si="8"/>
        <v>12514.793426789502</v>
      </c>
    </row>
    <row r="306" spans="1:8" x14ac:dyDescent="0.25">
      <c r="A306" s="6">
        <v>44838</v>
      </c>
      <c r="B306" s="2" t="s">
        <v>102</v>
      </c>
      <c r="C306" s="13" t="s">
        <v>18</v>
      </c>
      <c r="D306" s="1" t="s">
        <v>68</v>
      </c>
      <c r="E306" s="1" t="s">
        <v>69</v>
      </c>
      <c r="F306" s="11">
        <v>-1.446896396964461</v>
      </c>
      <c r="G306" s="12" t="s">
        <v>98</v>
      </c>
      <c r="H306" s="1">
        <f t="shared" si="8"/>
        <v>12513.346530392537</v>
      </c>
    </row>
    <row r="307" spans="1:8" x14ac:dyDescent="0.25">
      <c r="A307" s="6">
        <v>44838</v>
      </c>
      <c r="B307" s="2" t="s">
        <v>102</v>
      </c>
      <c r="C307" s="13" t="s">
        <v>8</v>
      </c>
      <c r="D307" s="1" t="s">
        <v>70</v>
      </c>
      <c r="E307" s="1" t="s">
        <v>71</v>
      </c>
      <c r="F307" s="11">
        <v>-347</v>
      </c>
      <c r="G307" s="12" t="s">
        <v>98</v>
      </c>
      <c r="H307" s="1">
        <f t="shared" si="8"/>
        <v>12166.346530392537</v>
      </c>
    </row>
    <row r="308" spans="1:8" x14ac:dyDescent="0.25">
      <c r="A308" s="6">
        <v>44838</v>
      </c>
      <c r="B308" s="2" t="s">
        <v>102</v>
      </c>
      <c r="C308" s="13" t="s">
        <v>19</v>
      </c>
      <c r="D308" s="1" t="s">
        <v>68</v>
      </c>
      <c r="E308" s="1" t="s">
        <v>77</v>
      </c>
      <c r="F308" s="11">
        <v>-14.01987934255639</v>
      </c>
      <c r="G308" s="12" t="s">
        <v>98</v>
      </c>
      <c r="H308" s="1">
        <f t="shared" si="8"/>
        <v>12152.32665104998</v>
      </c>
    </row>
    <row r="309" spans="1:8" x14ac:dyDescent="0.25">
      <c r="A309" s="6">
        <v>44839</v>
      </c>
      <c r="B309" s="2" t="s">
        <v>102</v>
      </c>
      <c r="C309" s="13" t="s">
        <v>20</v>
      </c>
      <c r="D309" s="1" t="s">
        <v>79</v>
      </c>
      <c r="E309" s="1" t="s">
        <v>21</v>
      </c>
      <c r="F309" s="11">
        <v>-52</v>
      </c>
      <c r="G309" s="12" t="s">
        <v>98</v>
      </c>
      <c r="H309" s="1">
        <f t="shared" si="8"/>
        <v>12100.32665104998</v>
      </c>
    </row>
    <row r="310" spans="1:8" x14ac:dyDescent="0.25">
      <c r="A310" s="6">
        <v>44839</v>
      </c>
      <c r="B310" s="2" t="s">
        <v>102</v>
      </c>
      <c r="C310" s="13" t="s">
        <v>19</v>
      </c>
      <c r="D310" s="1" t="s">
        <v>68</v>
      </c>
      <c r="E310" s="1" t="s">
        <v>77</v>
      </c>
      <c r="F310" s="11">
        <v>-15.845006260236461</v>
      </c>
      <c r="G310" s="12" t="s">
        <v>98</v>
      </c>
      <c r="H310" s="1">
        <f t="shared" si="8"/>
        <v>12084.481644789743</v>
      </c>
    </row>
    <row r="311" spans="1:8" x14ac:dyDescent="0.25">
      <c r="A311" s="6">
        <v>44840</v>
      </c>
      <c r="B311" s="2" t="s">
        <v>102</v>
      </c>
      <c r="C311" s="13" t="s">
        <v>22</v>
      </c>
      <c r="D311" s="1" t="s">
        <v>79</v>
      </c>
      <c r="E311" s="1" t="s">
        <v>22</v>
      </c>
      <c r="F311" s="11">
        <v>-216</v>
      </c>
      <c r="G311" s="12" t="s">
        <v>98</v>
      </c>
      <c r="H311" s="1">
        <f t="shared" si="8"/>
        <v>11868.481644789743</v>
      </c>
    </row>
    <row r="312" spans="1:8" x14ac:dyDescent="0.25">
      <c r="A312" s="6">
        <v>44840</v>
      </c>
      <c r="B312" s="2" t="s">
        <v>102</v>
      </c>
      <c r="C312" s="13" t="s">
        <v>18</v>
      </c>
      <c r="D312" s="1" t="s">
        <v>68</v>
      </c>
      <c r="E312" s="1" t="s">
        <v>69</v>
      </c>
      <c r="F312" s="11">
        <v>-8.699667261169596</v>
      </c>
      <c r="G312" s="12" t="s">
        <v>98</v>
      </c>
      <c r="H312" s="1">
        <f t="shared" si="8"/>
        <v>11859.781977528573</v>
      </c>
    </row>
    <row r="313" spans="1:8" x14ac:dyDescent="0.25">
      <c r="A313" s="6">
        <v>44840</v>
      </c>
      <c r="B313" s="2" t="s">
        <v>102</v>
      </c>
      <c r="C313" s="13" t="s">
        <v>18</v>
      </c>
      <c r="D313" s="1" t="s">
        <v>68</v>
      </c>
      <c r="E313" s="1" t="s">
        <v>69</v>
      </c>
      <c r="F313" s="11">
        <v>-9.9769574758645181</v>
      </c>
      <c r="G313" s="12" t="s">
        <v>98</v>
      </c>
      <c r="H313" s="1">
        <f t="shared" si="8"/>
        <v>11849.805020052709</v>
      </c>
    </row>
    <row r="314" spans="1:8" x14ac:dyDescent="0.25">
      <c r="A314" s="6">
        <v>44840</v>
      </c>
      <c r="B314" s="2" t="s">
        <v>102</v>
      </c>
      <c r="C314" s="13" t="s">
        <v>23</v>
      </c>
      <c r="D314" s="1" t="s">
        <v>39</v>
      </c>
      <c r="E314" s="1" t="s">
        <v>23</v>
      </c>
      <c r="F314" s="9">
        <v>210</v>
      </c>
      <c r="G314" s="12" t="s">
        <v>74</v>
      </c>
      <c r="H314" s="1">
        <f t="shared" si="8"/>
        <v>12059.805020052709</v>
      </c>
    </row>
    <row r="315" spans="1:8" x14ac:dyDescent="0.25">
      <c r="A315" s="6">
        <v>44840</v>
      </c>
      <c r="B315" s="2" t="s">
        <v>102</v>
      </c>
      <c r="C315" s="13" t="s">
        <v>24</v>
      </c>
      <c r="D315" s="1" t="s">
        <v>65</v>
      </c>
      <c r="E315" s="1" t="s">
        <v>80</v>
      </c>
      <c r="F315" s="11">
        <v>-25.56</v>
      </c>
      <c r="G315" s="12" t="s">
        <v>98</v>
      </c>
      <c r="H315" s="1">
        <f t="shared" si="8"/>
        <v>12034.245020052709</v>
      </c>
    </row>
    <row r="316" spans="1:8" x14ac:dyDescent="0.25">
      <c r="A316" s="6">
        <v>44841</v>
      </c>
      <c r="B316" s="2" t="s">
        <v>102</v>
      </c>
      <c r="C316" s="13" t="s">
        <v>25</v>
      </c>
      <c r="D316" s="1" t="s">
        <v>13</v>
      </c>
      <c r="E316" s="1" t="s">
        <v>86</v>
      </c>
      <c r="F316" s="11">
        <v>-206</v>
      </c>
      <c r="G316" s="12" t="s">
        <v>98</v>
      </c>
      <c r="H316" s="1">
        <f t="shared" si="8"/>
        <v>11828.245020052709</v>
      </c>
    </row>
    <row r="317" spans="1:8" x14ac:dyDescent="0.25">
      <c r="A317" s="6">
        <v>44841</v>
      </c>
      <c r="B317" s="2" t="s">
        <v>102</v>
      </c>
      <c r="C317" s="13" t="s">
        <v>22</v>
      </c>
      <c r="D317" s="1" t="s">
        <v>79</v>
      </c>
      <c r="E317" s="1" t="s">
        <v>22</v>
      </c>
      <c r="F317" s="11">
        <v>-15</v>
      </c>
      <c r="G317" s="12" t="s">
        <v>98</v>
      </c>
      <c r="H317" s="1">
        <f t="shared" si="8"/>
        <v>11813.245020052709</v>
      </c>
    </row>
    <row r="318" spans="1:8" x14ac:dyDescent="0.25">
      <c r="A318" s="6">
        <v>44841</v>
      </c>
      <c r="B318" s="2" t="s">
        <v>102</v>
      </c>
      <c r="C318" s="13" t="s">
        <v>18</v>
      </c>
      <c r="D318" s="1" t="s">
        <v>68</v>
      </c>
      <c r="E318" s="1" t="s">
        <v>69</v>
      </c>
      <c r="F318" s="11">
        <v>-5.412825844673252</v>
      </c>
      <c r="G318" s="12" t="s">
        <v>98</v>
      </c>
      <c r="H318" s="1">
        <f t="shared" si="8"/>
        <v>11807.832194208037</v>
      </c>
    </row>
    <row r="319" spans="1:8" x14ac:dyDescent="0.25">
      <c r="A319" s="6">
        <v>44842</v>
      </c>
      <c r="B319" s="2" t="s">
        <v>102</v>
      </c>
      <c r="C319" s="13" t="s">
        <v>18</v>
      </c>
      <c r="D319" s="1" t="s">
        <v>68</v>
      </c>
      <c r="E319" s="1" t="s">
        <v>69</v>
      </c>
      <c r="F319" s="11">
        <v>-2.4112968564653166</v>
      </c>
      <c r="G319" s="12" t="s">
        <v>98</v>
      </c>
      <c r="H319" s="1">
        <f t="shared" si="8"/>
        <v>11805.420897351571</v>
      </c>
    </row>
    <row r="320" spans="1:8" x14ac:dyDescent="0.25">
      <c r="A320" s="6">
        <v>44842</v>
      </c>
      <c r="B320" s="2" t="s">
        <v>102</v>
      </c>
      <c r="C320" s="13" t="s">
        <v>26</v>
      </c>
      <c r="D320" s="1" t="s">
        <v>65</v>
      </c>
      <c r="E320" s="1" t="s">
        <v>81</v>
      </c>
      <c r="F320" s="11">
        <v>-11.98</v>
      </c>
      <c r="G320" s="12" t="s">
        <v>98</v>
      </c>
      <c r="H320" s="1">
        <f t="shared" si="8"/>
        <v>11793.440897351571</v>
      </c>
    </row>
    <row r="321" spans="1:8" x14ac:dyDescent="0.25">
      <c r="A321" s="6">
        <v>44843</v>
      </c>
      <c r="B321" s="2" t="s">
        <v>102</v>
      </c>
      <c r="C321" s="13" t="s">
        <v>27</v>
      </c>
      <c r="D321" s="1" t="s">
        <v>68</v>
      </c>
      <c r="E321" s="1" t="s">
        <v>75</v>
      </c>
      <c r="F321" s="11">
        <v>-48.186208706615652</v>
      </c>
      <c r="G321" s="12" t="s">
        <v>98</v>
      </c>
      <c r="H321" s="1">
        <f t="shared" si="8"/>
        <v>11745.254688644955</v>
      </c>
    </row>
    <row r="322" spans="1:8" x14ac:dyDescent="0.25">
      <c r="A322" s="6">
        <v>44843</v>
      </c>
      <c r="B322" s="2" t="s">
        <v>102</v>
      </c>
      <c r="C322" s="13" t="s">
        <v>8</v>
      </c>
      <c r="D322" s="1" t="s">
        <v>70</v>
      </c>
      <c r="E322" s="1" t="s">
        <v>71</v>
      </c>
      <c r="F322" s="11">
        <v>-110</v>
      </c>
      <c r="G322" s="12" t="s">
        <v>98</v>
      </c>
      <c r="H322" s="1">
        <f t="shared" si="8"/>
        <v>11635.254688644955</v>
      </c>
    </row>
    <row r="323" spans="1:8" x14ac:dyDescent="0.25">
      <c r="A323" s="6">
        <v>44845</v>
      </c>
      <c r="B323" s="2" t="s">
        <v>102</v>
      </c>
      <c r="C323" s="13" t="s">
        <v>16</v>
      </c>
      <c r="D323" s="1" t="s">
        <v>68</v>
      </c>
      <c r="E323" s="1" t="s">
        <v>75</v>
      </c>
      <c r="F323" s="11">
        <v>-6.1594286036073322</v>
      </c>
      <c r="G323" s="12" t="s">
        <v>98</v>
      </c>
      <c r="H323" s="1">
        <f t="shared" ref="H323:H354" si="9">H322+F323</f>
        <v>11629.095260041348</v>
      </c>
    </row>
    <row r="324" spans="1:8" x14ac:dyDescent="0.25">
      <c r="A324" s="6">
        <v>44845</v>
      </c>
      <c r="B324" s="2" t="s">
        <v>102</v>
      </c>
      <c r="C324" s="13" t="s">
        <v>18</v>
      </c>
      <c r="D324" s="1" t="s">
        <v>68</v>
      </c>
      <c r="E324" s="1" t="s">
        <v>69</v>
      </c>
      <c r="F324" s="11">
        <v>-5.453171487073428</v>
      </c>
      <c r="G324" s="12" t="s">
        <v>98</v>
      </c>
      <c r="H324" s="1">
        <f t="shared" si="9"/>
        <v>11623.642088554274</v>
      </c>
    </row>
    <row r="325" spans="1:8" x14ac:dyDescent="0.25">
      <c r="A325" s="6">
        <v>44845</v>
      </c>
      <c r="B325" s="2" t="s">
        <v>102</v>
      </c>
      <c r="C325" s="13" t="s">
        <v>28</v>
      </c>
      <c r="D325" s="1" t="s">
        <v>68</v>
      </c>
      <c r="E325" s="1" t="s">
        <v>75</v>
      </c>
      <c r="F325" s="11">
        <v>-37.663742881604094</v>
      </c>
      <c r="G325" s="12" t="s">
        <v>98</v>
      </c>
      <c r="H325" s="1">
        <f t="shared" si="9"/>
        <v>11585.978345672669</v>
      </c>
    </row>
    <row r="326" spans="1:8" x14ac:dyDescent="0.25">
      <c r="A326" s="6">
        <v>44846</v>
      </c>
      <c r="B326" s="2" t="s">
        <v>102</v>
      </c>
      <c r="C326" s="13" t="s">
        <v>3</v>
      </c>
      <c r="D326" s="1" t="s">
        <v>70</v>
      </c>
      <c r="E326" s="1" t="s">
        <v>71</v>
      </c>
      <c r="F326" s="11">
        <v>-44</v>
      </c>
      <c r="G326" s="12" t="s">
        <v>98</v>
      </c>
      <c r="H326" s="1">
        <f t="shared" si="9"/>
        <v>11541.978345672669</v>
      </c>
    </row>
    <row r="327" spans="1:8" x14ac:dyDescent="0.25">
      <c r="A327" s="6">
        <v>44846</v>
      </c>
      <c r="B327" s="2" t="s">
        <v>102</v>
      </c>
      <c r="C327" s="13" t="s">
        <v>18</v>
      </c>
      <c r="D327" s="1" t="s">
        <v>68</v>
      </c>
      <c r="E327" s="1" t="s">
        <v>69</v>
      </c>
      <c r="F327" s="11">
        <v>-6.5755270183941334</v>
      </c>
      <c r="G327" s="12" t="s">
        <v>98</v>
      </c>
      <c r="H327" s="1">
        <f t="shared" si="9"/>
        <v>11535.402818654275</v>
      </c>
    </row>
    <row r="328" spans="1:8" x14ac:dyDescent="0.25">
      <c r="A328" s="6">
        <v>44846</v>
      </c>
      <c r="B328" s="2" t="s">
        <v>102</v>
      </c>
      <c r="C328" s="13" t="s">
        <v>19</v>
      </c>
      <c r="D328" s="1" t="s">
        <v>68</v>
      </c>
      <c r="E328" s="1" t="s">
        <v>77</v>
      </c>
      <c r="F328" s="11">
        <v>-4.4672915319662589</v>
      </c>
      <c r="G328" s="12" t="s">
        <v>98</v>
      </c>
      <c r="H328" s="1">
        <f t="shared" si="9"/>
        <v>11530.935527122308</v>
      </c>
    </row>
    <row r="329" spans="1:8" x14ac:dyDescent="0.25">
      <c r="A329" s="6">
        <v>44847</v>
      </c>
      <c r="B329" s="2" t="s">
        <v>102</v>
      </c>
      <c r="C329" s="13" t="s">
        <v>29</v>
      </c>
      <c r="D329" s="1" t="s">
        <v>65</v>
      </c>
      <c r="E329" s="1" t="s">
        <v>81</v>
      </c>
      <c r="F329" s="11">
        <v>-17.48</v>
      </c>
      <c r="G329" s="12" t="s">
        <v>98</v>
      </c>
      <c r="H329" s="1">
        <f t="shared" si="9"/>
        <v>11513.455527122309</v>
      </c>
    </row>
    <row r="330" spans="1:8" x14ac:dyDescent="0.25">
      <c r="A330" s="6">
        <v>44848</v>
      </c>
      <c r="B330" s="2" t="s">
        <v>102</v>
      </c>
      <c r="C330" s="13" t="s">
        <v>30</v>
      </c>
      <c r="D330" s="1" t="s">
        <v>79</v>
      </c>
      <c r="E330" s="1" t="s">
        <v>83</v>
      </c>
      <c r="F330" s="11">
        <v>-271</v>
      </c>
      <c r="G330" s="12" t="s">
        <v>98</v>
      </c>
      <c r="H330" s="1">
        <f t="shared" si="9"/>
        <v>11242.455527122309</v>
      </c>
    </row>
    <row r="331" spans="1:8" x14ac:dyDescent="0.25">
      <c r="A331" s="6">
        <v>44848</v>
      </c>
      <c r="B331" s="2" t="s">
        <v>102</v>
      </c>
      <c r="C331" s="13" t="s">
        <v>18</v>
      </c>
      <c r="D331" s="1" t="s">
        <v>68</v>
      </c>
      <c r="E331" s="1" t="s">
        <v>69</v>
      </c>
      <c r="F331" s="11">
        <v>-7.9586668466249657</v>
      </c>
      <c r="G331" s="12" t="s">
        <v>98</v>
      </c>
      <c r="H331" s="1">
        <f t="shared" si="9"/>
        <v>11234.496860275684</v>
      </c>
    </row>
    <row r="332" spans="1:8" x14ac:dyDescent="0.25">
      <c r="A332" s="6">
        <v>44848</v>
      </c>
      <c r="B332" s="2" t="s">
        <v>102</v>
      </c>
      <c r="C332" s="13" t="s">
        <v>18</v>
      </c>
      <c r="D332" s="1" t="s">
        <v>68</v>
      </c>
      <c r="E332" s="1" t="s">
        <v>69</v>
      </c>
      <c r="F332" s="11">
        <v>-9.2540397705498769</v>
      </c>
      <c r="G332" s="12" t="s">
        <v>98</v>
      </c>
      <c r="H332" s="1">
        <f t="shared" si="9"/>
        <v>11225.242820505133</v>
      </c>
    </row>
    <row r="333" spans="1:8" x14ac:dyDescent="0.25">
      <c r="A333" s="6">
        <v>44848</v>
      </c>
      <c r="B333" s="2" t="s">
        <v>102</v>
      </c>
      <c r="C333" s="13" t="s">
        <v>31</v>
      </c>
      <c r="D333" s="1" t="s">
        <v>68</v>
      </c>
      <c r="E333" s="1" t="s">
        <v>75</v>
      </c>
      <c r="F333" s="11">
        <v>-25.493037459961471</v>
      </c>
      <c r="G333" s="12" t="s">
        <v>98</v>
      </c>
      <c r="H333" s="1">
        <f t="shared" si="9"/>
        <v>11199.749783045172</v>
      </c>
    </row>
    <row r="334" spans="1:8" x14ac:dyDescent="0.25">
      <c r="A334" s="6">
        <v>44848</v>
      </c>
      <c r="B334" s="2" t="s">
        <v>102</v>
      </c>
      <c r="C334" s="13" t="s">
        <v>31</v>
      </c>
      <c r="D334" s="1" t="s">
        <v>68</v>
      </c>
      <c r="E334" s="1" t="s">
        <v>75</v>
      </c>
      <c r="F334" s="11">
        <v>-20.743273405104212</v>
      </c>
      <c r="G334" s="12" t="s">
        <v>98</v>
      </c>
      <c r="H334" s="1">
        <f t="shared" si="9"/>
        <v>11179.006509640069</v>
      </c>
    </row>
    <row r="335" spans="1:8" x14ac:dyDescent="0.25">
      <c r="A335" s="6">
        <v>44848</v>
      </c>
      <c r="B335" s="2" t="s">
        <v>102</v>
      </c>
      <c r="C335" s="13" t="s">
        <v>32</v>
      </c>
      <c r="D335" s="1" t="s">
        <v>79</v>
      </c>
      <c r="E335" s="1" t="s">
        <v>33</v>
      </c>
      <c r="F335" s="11">
        <v>-393</v>
      </c>
      <c r="G335" s="12" t="s">
        <v>98</v>
      </c>
      <c r="H335" s="1">
        <f t="shared" si="9"/>
        <v>10786.006509640069</v>
      </c>
    </row>
    <row r="336" spans="1:8" x14ac:dyDescent="0.25">
      <c r="A336" s="6">
        <v>44849</v>
      </c>
      <c r="B336" s="2" t="s">
        <v>102</v>
      </c>
      <c r="C336" s="13" t="s">
        <v>18</v>
      </c>
      <c r="D336" s="1" t="s">
        <v>68</v>
      </c>
      <c r="E336" s="1" t="s">
        <v>69</v>
      </c>
      <c r="F336" s="11">
        <v>-6.8968975747434946</v>
      </c>
      <c r="G336" s="12" t="s">
        <v>98</v>
      </c>
      <c r="H336" s="1">
        <f t="shared" si="9"/>
        <v>10779.109612065326</v>
      </c>
    </row>
    <row r="337" spans="1:8" x14ac:dyDescent="0.25">
      <c r="A337" s="6">
        <v>44850</v>
      </c>
      <c r="B337" s="2" t="s">
        <v>102</v>
      </c>
      <c r="C337" s="13" t="s">
        <v>7</v>
      </c>
      <c r="D337" s="1" t="s">
        <v>7</v>
      </c>
      <c r="E337" s="1" t="s">
        <v>92</v>
      </c>
      <c r="F337" s="11">
        <v>-497</v>
      </c>
      <c r="G337" s="12" t="s">
        <v>98</v>
      </c>
      <c r="H337" s="1">
        <f t="shared" si="9"/>
        <v>10282.109612065326</v>
      </c>
    </row>
    <row r="338" spans="1:8" x14ac:dyDescent="0.25">
      <c r="A338" s="6">
        <v>44850</v>
      </c>
      <c r="B338" s="2" t="s">
        <v>102</v>
      </c>
      <c r="C338" s="13" t="s">
        <v>7</v>
      </c>
      <c r="D338" s="1" t="s">
        <v>7</v>
      </c>
      <c r="E338" s="1" t="s">
        <v>92</v>
      </c>
      <c r="F338" s="11">
        <v>-141</v>
      </c>
      <c r="G338" s="12" t="s">
        <v>98</v>
      </c>
      <c r="H338" s="1">
        <f t="shared" si="9"/>
        <v>10141.109612065326</v>
      </c>
    </row>
    <row r="339" spans="1:8" x14ac:dyDescent="0.25">
      <c r="A339" s="6">
        <v>44850</v>
      </c>
      <c r="B339" s="2" t="s">
        <v>102</v>
      </c>
      <c r="C339" s="13" t="s">
        <v>8</v>
      </c>
      <c r="D339" s="1" t="s">
        <v>70</v>
      </c>
      <c r="E339" s="1" t="s">
        <v>71</v>
      </c>
      <c r="F339" s="11">
        <v>-362</v>
      </c>
      <c r="G339" s="12" t="s">
        <v>98</v>
      </c>
      <c r="H339" s="1">
        <f t="shared" si="9"/>
        <v>9779.1096120653256</v>
      </c>
    </row>
    <row r="340" spans="1:8" x14ac:dyDescent="0.25">
      <c r="A340" s="6">
        <v>44851</v>
      </c>
      <c r="B340" s="2" t="s">
        <v>102</v>
      </c>
      <c r="C340" s="13" t="s">
        <v>7</v>
      </c>
      <c r="D340" s="1" t="s">
        <v>7</v>
      </c>
      <c r="E340" s="1" t="s">
        <v>92</v>
      </c>
      <c r="F340" s="11">
        <v>-136</v>
      </c>
      <c r="G340" s="12" t="s">
        <v>98</v>
      </c>
      <c r="H340" s="1">
        <f t="shared" si="9"/>
        <v>9643.1096120653256</v>
      </c>
    </row>
    <row r="341" spans="1:8" x14ac:dyDescent="0.25">
      <c r="A341" s="6">
        <v>44851</v>
      </c>
      <c r="B341" s="2" t="s">
        <v>102</v>
      </c>
      <c r="C341" s="13" t="s">
        <v>18</v>
      </c>
      <c r="D341" s="1" t="s">
        <v>68</v>
      </c>
      <c r="E341" s="1" t="s">
        <v>69</v>
      </c>
      <c r="F341" s="11">
        <v>-5.6595056087099413</v>
      </c>
      <c r="G341" s="12" t="s">
        <v>98</v>
      </c>
      <c r="H341" s="1">
        <f t="shared" si="9"/>
        <v>9637.4501064566157</v>
      </c>
    </row>
    <row r="342" spans="1:8" x14ac:dyDescent="0.25">
      <c r="A342" s="6">
        <v>44851</v>
      </c>
      <c r="B342" s="2" t="s">
        <v>102</v>
      </c>
      <c r="C342" s="13" t="s">
        <v>7</v>
      </c>
      <c r="D342" s="1" t="s">
        <v>7</v>
      </c>
      <c r="E342" s="1" t="s">
        <v>92</v>
      </c>
      <c r="F342" s="11">
        <v>-372</v>
      </c>
      <c r="G342" s="12" t="s">
        <v>98</v>
      </c>
      <c r="H342" s="1">
        <f t="shared" si="9"/>
        <v>9265.4501064566157</v>
      </c>
    </row>
    <row r="343" spans="1:8" x14ac:dyDescent="0.25">
      <c r="A343" s="6">
        <v>44852</v>
      </c>
      <c r="B343" s="2" t="s">
        <v>102</v>
      </c>
      <c r="C343" s="13" t="s">
        <v>34</v>
      </c>
      <c r="D343" s="1" t="s">
        <v>79</v>
      </c>
      <c r="E343" s="1" t="s">
        <v>83</v>
      </c>
      <c r="F343" s="11">
        <v>-389</v>
      </c>
      <c r="G343" s="12" t="s">
        <v>98</v>
      </c>
      <c r="H343" s="1">
        <f t="shared" si="9"/>
        <v>8876.4501064566157</v>
      </c>
    </row>
    <row r="344" spans="1:8" x14ac:dyDescent="0.25">
      <c r="A344" s="6">
        <v>44853</v>
      </c>
      <c r="B344" s="2" t="s">
        <v>102</v>
      </c>
      <c r="C344" s="13" t="s">
        <v>35</v>
      </c>
      <c r="D344" s="1" t="s">
        <v>36</v>
      </c>
      <c r="E344" s="1" t="s">
        <v>35</v>
      </c>
      <c r="F344" s="11">
        <v>-279</v>
      </c>
      <c r="G344" s="12" t="s">
        <v>98</v>
      </c>
      <c r="H344" s="1">
        <f t="shared" si="9"/>
        <v>8597.4501064566157</v>
      </c>
    </row>
    <row r="345" spans="1:8" x14ac:dyDescent="0.25">
      <c r="A345" s="6">
        <v>44853</v>
      </c>
      <c r="B345" s="2" t="s">
        <v>102</v>
      </c>
      <c r="C345" s="13" t="s">
        <v>35</v>
      </c>
      <c r="D345" s="1" t="s">
        <v>36</v>
      </c>
      <c r="E345" s="1" t="s">
        <v>35</v>
      </c>
      <c r="F345" s="11">
        <v>-169</v>
      </c>
      <c r="G345" s="12" t="s">
        <v>98</v>
      </c>
      <c r="H345" s="1">
        <f t="shared" si="9"/>
        <v>8428.4501064566157</v>
      </c>
    </row>
    <row r="346" spans="1:8" x14ac:dyDescent="0.25">
      <c r="A346" s="6">
        <v>44853</v>
      </c>
      <c r="B346" s="2" t="s">
        <v>102</v>
      </c>
      <c r="C346" s="13" t="s">
        <v>35</v>
      </c>
      <c r="D346" s="1" t="s">
        <v>36</v>
      </c>
      <c r="E346" s="1" t="s">
        <v>35</v>
      </c>
      <c r="F346" s="11">
        <v>-460</v>
      </c>
      <c r="G346" s="12" t="s">
        <v>98</v>
      </c>
      <c r="H346" s="1">
        <f t="shared" si="9"/>
        <v>7968.4501064566157</v>
      </c>
    </row>
    <row r="347" spans="1:8" x14ac:dyDescent="0.25">
      <c r="A347" s="6">
        <v>44853</v>
      </c>
      <c r="B347" s="2" t="s">
        <v>102</v>
      </c>
      <c r="C347" s="13" t="s">
        <v>35</v>
      </c>
      <c r="D347" s="1" t="s">
        <v>36</v>
      </c>
      <c r="E347" s="1" t="s">
        <v>35</v>
      </c>
      <c r="F347" s="11">
        <v>-471</v>
      </c>
      <c r="G347" s="12" t="s">
        <v>98</v>
      </c>
      <c r="H347" s="1">
        <f t="shared" si="9"/>
        <v>7497.4501064566157</v>
      </c>
    </row>
    <row r="348" spans="1:8" x14ac:dyDescent="0.25">
      <c r="A348" s="6">
        <v>44853</v>
      </c>
      <c r="B348" s="2" t="s">
        <v>102</v>
      </c>
      <c r="C348" s="13" t="s">
        <v>35</v>
      </c>
      <c r="D348" s="1" t="s">
        <v>36</v>
      </c>
      <c r="E348" s="1" t="s">
        <v>35</v>
      </c>
      <c r="F348" s="11">
        <v>-47</v>
      </c>
      <c r="G348" s="12" t="s">
        <v>98</v>
      </c>
      <c r="H348" s="1">
        <f t="shared" si="9"/>
        <v>7450.4501064566157</v>
      </c>
    </row>
    <row r="349" spans="1:8" x14ac:dyDescent="0.25">
      <c r="A349" s="6">
        <v>44853</v>
      </c>
      <c r="B349" s="2" t="s">
        <v>102</v>
      </c>
      <c r="C349" s="13" t="s">
        <v>37</v>
      </c>
      <c r="D349" s="1" t="s">
        <v>36</v>
      </c>
      <c r="E349" s="1" t="s">
        <v>85</v>
      </c>
      <c r="F349" s="11">
        <v>-69</v>
      </c>
      <c r="G349" s="12" t="s">
        <v>98</v>
      </c>
      <c r="H349" s="1">
        <f t="shared" si="9"/>
        <v>7381.4501064566157</v>
      </c>
    </row>
    <row r="350" spans="1:8" x14ac:dyDescent="0.25">
      <c r="A350" s="6">
        <v>44853</v>
      </c>
      <c r="B350" s="2" t="s">
        <v>102</v>
      </c>
      <c r="C350" s="13" t="s">
        <v>19</v>
      </c>
      <c r="D350" s="1" t="s">
        <v>68</v>
      </c>
      <c r="E350" s="1" t="s">
        <v>77</v>
      </c>
      <c r="F350" s="11">
        <v>-36.293907423320896</v>
      </c>
      <c r="G350" s="12" t="s">
        <v>98</v>
      </c>
      <c r="H350" s="1">
        <f t="shared" si="9"/>
        <v>7345.1561990332948</v>
      </c>
    </row>
    <row r="351" spans="1:8" x14ac:dyDescent="0.25">
      <c r="A351" s="6">
        <v>44853</v>
      </c>
      <c r="B351" s="2" t="s">
        <v>102</v>
      </c>
      <c r="C351" s="13" t="s">
        <v>38</v>
      </c>
      <c r="D351" s="1" t="s">
        <v>79</v>
      </c>
      <c r="E351" s="1" t="s">
        <v>33</v>
      </c>
      <c r="F351" s="11">
        <v>-279</v>
      </c>
      <c r="G351" s="12" t="s">
        <v>98</v>
      </c>
      <c r="H351" s="1">
        <f t="shared" si="9"/>
        <v>7066.1561990332948</v>
      </c>
    </row>
    <row r="352" spans="1:8" x14ac:dyDescent="0.25">
      <c r="A352" s="6">
        <v>44854</v>
      </c>
      <c r="B352" s="2" t="s">
        <v>102</v>
      </c>
      <c r="C352" s="13" t="s">
        <v>18</v>
      </c>
      <c r="D352" s="1" t="s">
        <v>68</v>
      </c>
      <c r="E352" s="1" t="s">
        <v>69</v>
      </c>
      <c r="F352" s="11">
        <v>-6.5290027042542516</v>
      </c>
      <c r="G352" s="12" t="s">
        <v>98</v>
      </c>
      <c r="H352" s="1">
        <f t="shared" si="9"/>
        <v>7059.627196329041</v>
      </c>
    </row>
    <row r="353" spans="1:8" x14ac:dyDescent="0.25">
      <c r="A353" s="6">
        <v>44854</v>
      </c>
      <c r="B353" s="2" t="s">
        <v>102</v>
      </c>
      <c r="C353" s="13" t="s">
        <v>18</v>
      </c>
      <c r="D353" s="1" t="s">
        <v>68</v>
      </c>
      <c r="E353" s="1" t="s">
        <v>69</v>
      </c>
      <c r="F353" s="11">
        <v>-9.3013537214873008</v>
      </c>
      <c r="G353" s="12" t="s">
        <v>98</v>
      </c>
      <c r="H353" s="1">
        <f t="shared" si="9"/>
        <v>7050.3258426075536</v>
      </c>
    </row>
    <row r="354" spans="1:8" x14ac:dyDescent="0.25">
      <c r="A354" s="6">
        <v>44855</v>
      </c>
      <c r="B354" s="2" t="s">
        <v>102</v>
      </c>
      <c r="C354" s="13" t="s">
        <v>27</v>
      </c>
      <c r="D354" s="1" t="s">
        <v>68</v>
      </c>
      <c r="E354" s="1" t="s">
        <v>75</v>
      </c>
      <c r="F354" s="11">
        <v>-46.110197318284875</v>
      </c>
      <c r="G354" s="12" t="s">
        <v>98</v>
      </c>
      <c r="H354" s="1">
        <f t="shared" si="9"/>
        <v>7004.2156452892687</v>
      </c>
    </row>
    <row r="355" spans="1:8" x14ac:dyDescent="0.25">
      <c r="A355" s="6">
        <v>44856</v>
      </c>
      <c r="B355" s="2" t="s">
        <v>102</v>
      </c>
      <c r="C355" s="13" t="s">
        <v>39</v>
      </c>
      <c r="D355" s="1" t="s">
        <v>39</v>
      </c>
      <c r="E355" s="1" t="s">
        <v>39</v>
      </c>
      <c r="F355" s="9">
        <v>11980</v>
      </c>
      <c r="G355" s="12" t="s">
        <v>74</v>
      </c>
      <c r="H355" s="1">
        <f t="shared" ref="H355:H390" si="10">H354+F355</f>
        <v>18984.215645289267</v>
      </c>
    </row>
    <row r="356" spans="1:8" x14ac:dyDescent="0.25">
      <c r="A356" s="6">
        <v>44856</v>
      </c>
      <c r="B356" s="2" t="s">
        <v>102</v>
      </c>
      <c r="C356" s="13" t="s">
        <v>40</v>
      </c>
      <c r="D356" s="1" t="s">
        <v>65</v>
      </c>
      <c r="E356" s="1" t="s">
        <v>41</v>
      </c>
      <c r="F356" s="11">
        <v>-550</v>
      </c>
      <c r="G356" s="12" t="s">
        <v>98</v>
      </c>
      <c r="H356" s="1">
        <f t="shared" si="10"/>
        <v>18434.215645289267</v>
      </c>
    </row>
    <row r="357" spans="1:8" x14ac:dyDescent="0.25">
      <c r="A357" s="6">
        <v>44856</v>
      </c>
      <c r="B357" s="2" t="s">
        <v>102</v>
      </c>
      <c r="C357" s="13" t="s">
        <v>42</v>
      </c>
      <c r="D357" s="1" t="s">
        <v>7</v>
      </c>
      <c r="E357" s="1" t="s">
        <v>92</v>
      </c>
      <c r="F357" s="11">
        <v>-8</v>
      </c>
      <c r="G357" s="12" t="s">
        <v>98</v>
      </c>
      <c r="H357" s="1">
        <f t="shared" si="10"/>
        <v>18426.215645289267</v>
      </c>
    </row>
    <row r="358" spans="1:8" x14ac:dyDescent="0.25">
      <c r="A358" s="6">
        <v>44856</v>
      </c>
      <c r="B358" s="2" t="s">
        <v>102</v>
      </c>
      <c r="C358" s="13" t="s">
        <v>56</v>
      </c>
      <c r="D358" s="1" t="s">
        <v>43</v>
      </c>
      <c r="E358" s="1" t="s">
        <v>43</v>
      </c>
      <c r="F358" s="11">
        <v>-190</v>
      </c>
      <c r="G358" s="12" t="s">
        <v>98</v>
      </c>
      <c r="H358" s="1">
        <f t="shared" si="10"/>
        <v>18236.215645289267</v>
      </c>
    </row>
    <row r="359" spans="1:8" x14ac:dyDescent="0.25">
      <c r="A359" s="6">
        <v>44857</v>
      </c>
      <c r="B359" s="2" t="s">
        <v>102</v>
      </c>
      <c r="C359" s="13" t="s">
        <v>44</v>
      </c>
      <c r="D359" s="1" t="s">
        <v>39</v>
      </c>
      <c r="E359" s="1" t="s">
        <v>44</v>
      </c>
      <c r="F359" s="9">
        <v>3.62</v>
      </c>
      <c r="G359" s="12" t="s">
        <v>74</v>
      </c>
      <c r="H359" s="1">
        <f t="shared" si="10"/>
        <v>18239.835645289266</v>
      </c>
    </row>
    <row r="360" spans="1:8" x14ac:dyDescent="0.25">
      <c r="A360" s="6">
        <v>44857</v>
      </c>
      <c r="B360" s="2" t="s">
        <v>102</v>
      </c>
      <c r="C360" s="13" t="s">
        <v>45</v>
      </c>
      <c r="D360" s="1" t="s">
        <v>79</v>
      </c>
      <c r="E360" s="1" t="s">
        <v>12</v>
      </c>
      <c r="F360" s="11">
        <v>-406</v>
      </c>
      <c r="G360" s="12" t="s">
        <v>98</v>
      </c>
      <c r="H360" s="1">
        <f t="shared" si="10"/>
        <v>17833.835645289266</v>
      </c>
    </row>
    <row r="361" spans="1:8" x14ac:dyDescent="0.25">
      <c r="A361" s="6">
        <v>44858</v>
      </c>
      <c r="B361" s="2" t="s">
        <v>102</v>
      </c>
      <c r="C361" s="13" t="s">
        <v>16</v>
      </c>
      <c r="D361" s="1" t="s">
        <v>68</v>
      </c>
      <c r="E361" s="1" t="s">
        <v>75</v>
      </c>
      <c r="F361" s="11">
        <v>-29.095799416865024</v>
      </c>
      <c r="G361" s="12" t="s">
        <v>98</v>
      </c>
      <c r="H361" s="1">
        <f t="shared" si="10"/>
        <v>17804.739845872402</v>
      </c>
    </row>
    <row r="362" spans="1:8" x14ac:dyDescent="0.25">
      <c r="A362" s="6">
        <v>44858</v>
      </c>
      <c r="B362" s="2" t="s">
        <v>102</v>
      </c>
      <c r="C362" s="13" t="s">
        <v>25</v>
      </c>
      <c r="D362" s="1" t="s">
        <v>13</v>
      </c>
      <c r="E362" s="1" t="s">
        <v>86</v>
      </c>
      <c r="F362" s="11">
        <v>-24</v>
      </c>
      <c r="G362" s="12" t="s">
        <v>98</v>
      </c>
      <c r="H362" s="1">
        <f t="shared" si="10"/>
        <v>17780.739845872402</v>
      </c>
    </row>
    <row r="363" spans="1:8" x14ac:dyDescent="0.25">
      <c r="A363" s="6">
        <v>44858</v>
      </c>
      <c r="B363" s="2" t="s">
        <v>102</v>
      </c>
      <c r="C363" s="13" t="s">
        <v>18</v>
      </c>
      <c r="D363" s="1" t="s">
        <v>68</v>
      </c>
      <c r="E363" s="1" t="s">
        <v>69</v>
      </c>
      <c r="F363" s="11">
        <v>-1.2816547803446328</v>
      </c>
      <c r="G363" s="12" t="s">
        <v>98</v>
      </c>
      <c r="H363" s="1">
        <f t="shared" si="10"/>
        <v>17779.458191092057</v>
      </c>
    </row>
    <row r="364" spans="1:8" x14ac:dyDescent="0.25">
      <c r="A364" s="6">
        <v>44858</v>
      </c>
      <c r="B364" s="2" t="s">
        <v>102</v>
      </c>
      <c r="C364" s="13" t="s">
        <v>10</v>
      </c>
      <c r="D364" s="1" t="s">
        <v>13</v>
      </c>
      <c r="E364" s="1" t="s">
        <v>73</v>
      </c>
      <c r="F364" s="11">
        <v>-59</v>
      </c>
      <c r="G364" s="12" t="s">
        <v>98</v>
      </c>
      <c r="H364" s="1">
        <f t="shared" si="10"/>
        <v>17720.458191092057</v>
      </c>
    </row>
    <row r="365" spans="1:8" x14ac:dyDescent="0.25">
      <c r="A365" s="6">
        <v>44858</v>
      </c>
      <c r="B365" s="2" t="s">
        <v>102</v>
      </c>
      <c r="C365" s="13" t="s">
        <v>19</v>
      </c>
      <c r="D365" s="1" t="s">
        <v>68</v>
      </c>
      <c r="E365" s="1" t="s">
        <v>77</v>
      </c>
      <c r="F365" s="11">
        <v>-5.2023144856978458</v>
      </c>
      <c r="G365" s="12" t="s">
        <v>98</v>
      </c>
      <c r="H365" s="1">
        <f t="shared" si="10"/>
        <v>17715.255876606359</v>
      </c>
    </row>
    <row r="366" spans="1:8" x14ac:dyDescent="0.25">
      <c r="A366" s="6">
        <v>44858</v>
      </c>
      <c r="B366" s="2" t="s">
        <v>102</v>
      </c>
      <c r="C366" s="13" t="s">
        <v>46</v>
      </c>
      <c r="D366" s="1" t="s">
        <v>13</v>
      </c>
      <c r="E366" s="1" t="s">
        <v>78</v>
      </c>
      <c r="F366" s="11">
        <v>-189</v>
      </c>
      <c r="G366" s="12" t="s">
        <v>98</v>
      </c>
      <c r="H366" s="1">
        <f t="shared" si="10"/>
        <v>17526.255876606359</v>
      </c>
    </row>
    <row r="367" spans="1:8" x14ac:dyDescent="0.25">
      <c r="A367" s="6">
        <v>44858</v>
      </c>
      <c r="B367" s="2" t="s">
        <v>102</v>
      </c>
      <c r="C367" s="13" t="s">
        <v>8</v>
      </c>
      <c r="D367" s="1" t="s">
        <v>70</v>
      </c>
      <c r="E367" s="1" t="s">
        <v>71</v>
      </c>
      <c r="F367" s="11">
        <v>-3</v>
      </c>
      <c r="G367" s="12" t="s">
        <v>98</v>
      </c>
      <c r="H367" s="1">
        <f t="shared" si="10"/>
        <v>17523.255876606359</v>
      </c>
    </row>
    <row r="368" spans="1:8" x14ac:dyDescent="0.25">
      <c r="A368" s="6">
        <v>44858</v>
      </c>
      <c r="B368" s="2" t="s">
        <v>102</v>
      </c>
      <c r="C368" s="13" t="s">
        <v>47</v>
      </c>
      <c r="D368" s="1" t="s">
        <v>13</v>
      </c>
      <c r="E368" s="1" t="s">
        <v>47</v>
      </c>
      <c r="F368" s="11">
        <v>-143</v>
      </c>
      <c r="G368" s="12" t="s">
        <v>98</v>
      </c>
      <c r="H368" s="1">
        <f t="shared" si="10"/>
        <v>17380.255876606359</v>
      </c>
    </row>
    <row r="369" spans="1:8" x14ac:dyDescent="0.25">
      <c r="A369" s="6">
        <v>44859</v>
      </c>
      <c r="B369" s="2" t="s">
        <v>102</v>
      </c>
      <c r="C369" s="13" t="s">
        <v>48</v>
      </c>
      <c r="D369" s="1" t="s">
        <v>68</v>
      </c>
      <c r="E369" s="1" t="s">
        <v>75</v>
      </c>
      <c r="F369" s="11">
        <v>-18.013181203852202</v>
      </c>
      <c r="G369" s="12" t="s">
        <v>98</v>
      </c>
      <c r="H369" s="1">
        <f t="shared" si="10"/>
        <v>17362.242695402507</v>
      </c>
    </row>
    <row r="370" spans="1:8" x14ac:dyDescent="0.25">
      <c r="A370" s="6">
        <v>44860</v>
      </c>
      <c r="B370" s="2" t="s">
        <v>102</v>
      </c>
      <c r="C370" s="13" t="s">
        <v>18</v>
      </c>
      <c r="D370" s="1" t="s">
        <v>68</v>
      </c>
      <c r="E370" s="1" t="s">
        <v>69</v>
      </c>
      <c r="F370" s="11">
        <v>-5.9728653147614486</v>
      </c>
      <c r="G370" s="12" t="s">
        <v>98</v>
      </c>
      <c r="H370" s="1">
        <f t="shared" si="10"/>
        <v>17356.269830087746</v>
      </c>
    </row>
    <row r="371" spans="1:8" x14ac:dyDescent="0.25">
      <c r="A371" s="6">
        <v>44860</v>
      </c>
      <c r="B371" s="2" t="s">
        <v>102</v>
      </c>
      <c r="C371" s="13" t="s">
        <v>19</v>
      </c>
      <c r="D371" s="1" t="s">
        <v>68</v>
      </c>
      <c r="E371" s="1" t="s">
        <v>77</v>
      </c>
      <c r="F371" s="11">
        <v>-10.926734949424791</v>
      </c>
      <c r="G371" s="12" t="s">
        <v>98</v>
      </c>
      <c r="H371" s="1">
        <f t="shared" si="10"/>
        <v>17345.34309513832</v>
      </c>
    </row>
    <row r="372" spans="1:8" x14ac:dyDescent="0.25">
      <c r="A372" s="6">
        <v>44860</v>
      </c>
      <c r="B372" s="2" t="s">
        <v>102</v>
      </c>
      <c r="C372" s="13" t="s">
        <v>49</v>
      </c>
      <c r="D372" s="1" t="s">
        <v>13</v>
      </c>
      <c r="E372" s="1" t="s">
        <v>87</v>
      </c>
      <c r="F372" s="11">
        <v>-198</v>
      </c>
      <c r="G372" s="12" t="s">
        <v>98</v>
      </c>
      <c r="H372" s="1">
        <f t="shared" si="10"/>
        <v>17147.34309513832</v>
      </c>
    </row>
    <row r="373" spans="1:8" x14ac:dyDescent="0.25">
      <c r="A373" s="6">
        <v>44861</v>
      </c>
      <c r="B373" s="2" t="s">
        <v>102</v>
      </c>
      <c r="C373" s="13" t="s">
        <v>18</v>
      </c>
      <c r="D373" s="1" t="s">
        <v>68</v>
      </c>
      <c r="E373" s="1" t="s">
        <v>69</v>
      </c>
      <c r="F373" s="11">
        <v>-2.6066752351231499</v>
      </c>
      <c r="G373" s="12" t="s">
        <v>98</v>
      </c>
      <c r="H373" s="1">
        <f t="shared" si="10"/>
        <v>17144.736419903198</v>
      </c>
    </row>
    <row r="374" spans="1:8" x14ac:dyDescent="0.25">
      <c r="A374" s="6">
        <v>44861</v>
      </c>
      <c r="B374" s="2" t="s">
        <v>102</v>
      </c>
      <c r="C374" s="13" t="s">
        <v>18</v>
      </c>
      <c r="D374" s="1" t="s">
        <v>68</v>
      </c>
      <c r="E374" s="1" t="s">
        <v>69</v>
      </c>
      <c r="F374" s="11">
        <v>-2.6123585408565213</v>
      </c>
      <c r="G374" s="12" t="s">
        <v>98</v>
      </c>
      <c r="H374" s="1">
        <f t="shared" si="10"/>
        <v>17142.124061362341</v>
      </c>
    </row>
    <row r="375" spans="1:8" x14ac:dyDescent="0.25">
      <c r="A375" s="6">
        <v>44861</v>
      </c>
      <c r="B375" s="2" t="s">
        <v>102</v>
      </c>
      <c r="C375" s="13" t="s">
        <v>27</v>
      </c>
      <c r="D375" s="1" t="s">
        <v>68</v>
      </c>
      <c r="E375" s="1" t="s">
        <v>75</v>
      </c>
      <c r="F375" s="11">
        <v>-32.304545169855999</v>
      </c>
      <c r="G375" s="12" t="s">
        <v>98</v>
      </c>
      <c r="H375" s="1">
        <f t="shared" si="10"/>
        <v>17109.819516192485</v>
      </c>
    </row>
    <row r="376" spans="1:8" x14ac:dyDescent="0.25">
      <c r="A376" s="6">
        <v>44861</v>
      </c>
      <c r="B376" s="2" t="s">
        <v>102</v>
      </c>
      <c r="C376" s="13" t="s">
        <v>8</v>
      </c>
      <c r="D376" s="1" t="s">
        <v>70</v>
      </c>
      <c r="E376" s="1" t="s">
        <v>71</v>
      </c>
      <c r="F376" s="11">
        <v>-48</v>
      </c>
      <c r="G376" s="12" t="s">
        <v>98</v>
      </c>
      <c r="H376" s="1">
        <f t="shared" si="10"/>
        <v>17061.819516192485</v>
      </c>
    </row>
    <row r="377" spans="1:8" x14ac:dyDescent="0.25">
      <c r="A377" s="6">
        <v>44862</v>
      </c>
      <c r="B377" s="2" t="s">
        <v>102</v>
      </c>
      <c r="C377" s="13" t="s">
        <v>94</v>
      </c>
      <c r="D377" s="1" t="s">
        <v>39</v>
      </c>
      <c r="E377" s="1" t="s">
        <v>95</v>
      </c>
      <c r="F377" s="9">
        <v>160</v>
      </c>
      <c r="G377" s="12" t="s">
        <v>74</v>
      </c>
      <c r="H377" s="1">
        <f t="shared" si="10"/>
        <v>17221.819516192485</v>
      </c>
    </row>
    <row r="378" spans="1:8" x14ac:dyDescent="0.25">
      <c r="A378" s="6">
        <v>44862</v>
      </c>
      <c r="B378" s="2" t="s">
        <v>102</v>
      </c>
      <c r="C378" s="13" t="s">
        <v>96</v>
      </c>
      <c r="D378" s="1" t="s">
        <v>39</v>
      </c>
      <c r="E378" s="1" t="s">
        <v>15</v>
      </c>
      <c r="F378" s="9">
        <v>50</v>
      </c>
      <c r="G378" s="12" t="s">
        <v>74</v>
      </c>
      <c r="H378" s="1">
        <f t="shared" si="10"/>
        <v>17271.819516192485</v>
      </c>
    </row>
    <row r="379" spans="1:8" x14ac:dyDescent="0.25">
      <c r="A379" s="6">
        <v>44862</v>
      </c>
      <c r="B379" s="2" t="s">
        <v>102</v>
      </c>
      <c r="C379" s="13" t="s">
        <v>18</v>
      </c>
      <c r="D379" s="1" t="s">
        <v>68</v>
      </c>
      <c r="E379" s="1" t="s">
        <v>69</v>
      </c>
      <c r="F379" s="11">
        <v>-6.8738380311119291</v>
      </c>
      <c r="G379" s="12" t="s">
        <v>98</v>
      </c>
      <c r="H379" s="1">
        <f t="shared" si="10"/>
        <v>17264.945678161374</v>
      </c>
    </row>
    <row r="380" spans="1:8" x14ac:dyDescent="0.25">
      <c r="A380" s="6">
        <v>44862</v>
      </c>
      <c r="B380" s="2" t="s">
        <v>102</v>
      </c>
      <c r="C380" s="13" t="s">
        <v>54</v>
      </c>
      <c r="D380" s="1" t="s">
        <v>70</v>
      </c>
      <c r="E380" s="1" t="s">
        <v>71</v>
      </c>
      <c r="F380" s="11">
        <v>-11</v>
      </c>
      <c r="G380" s="12" t="s">
        <v>98</v>
      </c>
      <c r="H380" s="1">
        <f t="shared" si="10"/>
        <v>17253.945678161374</v>
      </c>
    </row>
    <row r="381" spans="1:8" x14ac:dyDescent="0.25">
      <c r="A381" s="6">
        <v>44862</v>
      </c>
      <c r="B381" s="2" t="s">
        <v>102</v>
      </c>
      <c r="C381" s="13" t="s">
        <v>56</v>
      </c>
      <c r="D381" s="1" t="s">
        <v>43</v>
      </c>
      <c r="E381" s="1" t="s">
        <v>43</v>
      </c>
      <c r="F381" s="11">
        <v>-475</v>
      </c>
      <c r="G381" s="12" t="s">
        <v>98</v>
      </c>
      <c r="H381" s="1">
        <f t="shared" si="10"/>
        <v>16778.945678161374</v>
      </c>
    </row>
    <row r="382" spans="1:8" x14ac:dyDescent="0.25">
      <c r="A382" s="6">
        <v>44863</v>
      </c>
      <c r="B382" s="2" t="s">
        <v>102</v>
      </c>
      <c r="C382" s="13" t="s">
        <v>18</v>
      </c>
      <c r="D382" s="1" t="s">
        <v>68</v>
      </c>
      <c r="E382" s="1" t="s">
        <v>69</v>
      </c>
      <c r="F382" s="11">
        <v>-9.2513654014755478</v>
      </c>
      <c r="G382" s="12" t="s">
        <v>98</v>
      </c>
      <c r="H382" s="1">
        <f t="shared" si="10"/>
        <v>16769.694312759897</v>
      </c>
    </row>
    <row r="383" spans="1:8" x14ac:dyDescent="0.25">
      <c r="A383" s="6">
        <v>44864</v>
      </c>
      <c r="B383" s="2" t="s">
        <v>102</v>
      </c>
      <c r="C383" s="13" t="s">
        <v>57</v>
      </c>
      <c r="D383" s="1" t="s">
        <v>68</v>
      </c>
      <c r="E383" s="1" t="s">
        <v>77</v>
      </c>
      <c r="F383" s="11">
        <v>-26.558665121998491</v>
      </c>
      <c r="G383" s="12" t="s">
        <v>98</v>
      </c>
      <c r="H383" s="1">
        <f t="shared" si="10"/>
        <v>16743.135647637897</v>
      </c>
    </row>
    <row r="384" spans="1:8" x14ac:dyDescent="0.25">
      <c r="A384" s="6">
        <v>44864</v>
      </c>
      <c r="B384" s="2" t="s">
        <v>102</v>
      </c>
      <c r="C384" s="13" t="s">
        <v>55</v>
      </c>
      <c r="D384" s="1" t="s">
        <v>7</v>
      </c>
      <c r="E384" s="1" t="s">
        <v>55</v>
      </c>
      <c r="F384" s="11">
        <v>-236</v>
      </c>
      <c r="G384" s="12" t="s">
        <v>98</v>
      </c>
      <c r="H384" s="1">
        <f t="shared" si="10"/>
        <v>16507.135647637897</v>
      </c>
    </row>
    <row r="385" spans="1:8" x14ac:dyDescent="0.25">
      <c r="A385" s="6">
        <v>44864</v>
      </c>
      <c r="B385" s="2" t="s">
        <v>102</v>
      </c>
      <c r="C385" s="13" t="s">
        <v>60</v>
      </c>
      <c r="D385" s="1" t="s">
        <v>91</v>
      </c>
      <c r="E385" s="1" t="s">
        <v>91</v>
      </c>
      <c r="F385" s="11">
        <v>-337</v>
      </c>
      <c r="G385" s="12" t="s">
        <v>98</v>
      </c>
      <c r="H385" s="1">
        <f t="shared" si="10"/>
        <v>16170.135647637897</v>
      </c>
    </row>
    <row r="386" spans="1:8" x14ac:dyDescent="0.25">
      <c r="A386" s="6">
        <v>44864</v>
      </c>
      <c r="B386" s="2" t="s">
        <v>102</v>
      </c>
      <c r="C386" s="13" t="s">
        <v>61</v>
      </c>
      <c r="D386" s="1" t="s">
        <v>13</v>
      </c>
      <c r="E386" s="1" t="s">
        <v>78</v>
      </c>
      <c r="F386" s="11">
        <v>-98</v>
      </c>
      <c r="G386" s="12" t="s">
        <v>98</v>
      </c>
      <c r="H386" s="1">
        <f t="shared" si="10"/>
        <v>16072.135647637897</v>
      </c>
    </row>
    <row r="387" spans="1:8" x14ac:dyDescent="0.25">
      <c r="A387" s="6">
        <v>44864</v>
      </c>
      <c r="B387" s="2" t="s">
        <v>102</v>
      </c>
      <c r="C387" s="13" t="s">
        <v>62</v>
      </c>
      <c r="D387" s="1" t="s">
        <v>89</v>
      </c>
      <c r="E387" s="1" t="s">
        <v>90</v>
      </c>
      <c r="F387" s="11">
        <v>-1.25</v>
      </c>
      <c r="G387" s="12" t="s">
        <v>98</v>
      </c>
      <c r="H387" s="1">
        <f t="shared" si="10"/>
        <v>16070.885647637897</v>
      </c>
    </row>
    <row r="388" spans="1:8" x14ac:dyDescent="0.25">
      <c r="A388" s="6">
        <v>44864</v>
      </c>
      <c r="B388" s="2" t="s">
        <v>102</v>
      </c>
      <c r="C388" s="13" t="s">
        <v>60</v>
      </c>
      <c r="D388" s="1" t="s">
        <v>91</v>
      </c>
      <c r="E388" s="1" t="s">
        <v>91</v>
      </c>
      <c r="F388" s="11">
        <v>-500</v>
      </c>
      <c r="G388" s="12" t="s">
        <v>98</v>
      </c>
      <c r="H388" s="1">
        <f t="shared" si="10"/>
        <v>15570.885647637897</v>
      </c>
    </row>
    <row r="389" spans="1:8" x14ac:dyDescent="0.25">
      <c r="A389" s="6">
        <v>44864</v>
      </c>
      <c r="B389" s="2" t="s">
        <v>102</v>
      </c>
      <c r="C389" s="13" t="s">
        <v>61</v>
      </c>
      <c r="D389" s="1" t="s">
        <v>13</v>
      </c>
      <c r="E389" s="1" t="s">
        <v>78</v>
      </c>
      <c r="F389" s="11">
        <v>-9.8000000000000007</v>
      </c>
      <c r="G389" s="12" t="s">
        <v>98</v>
      </c>
      <c r="H389" s="1">
        <f t="shared" si="10"/>
        <v>15561.085647637898</v>
      </c>
    </row>
    <row r="390" spans="1:8" x14ac:dyDescent="0.25">
      <c r="A390" s="6">
        <v>44864</v>
      </c>
      <c r="B390" s="2" t="s">
        <v>102</v>
      </c>
      <c r="C390" s="13" t="s">
        <v>62</v>
      </c>
      <c r="D390" s="1" t="s">
        <v>89</v>
      </c>
      <c r="E390" s="1" t="s">
        <v>90</v>
      </c>
      <c r="F390" s="11">
        <v>-2</v>
      </c>
      <c r="G390" s="12" t="s">
        <v>98</v>
      </c>
      <c r="H390" s="1">
        <f t="shared" si="10"/>
        <v>15559.085647637898</v>
      </c>
    </row>
    <row r="391" spans="1:8" x14ac:dyDescent="0.25">
      <c r="A391" s="6">
        <v>44866</v>
      </c>
      <c r="B391" s="2" t="s">
        <v>102</v>
      </c>
      <c r="C391" s="13" t="s">
        <v>64</v>
      </c>
      <c r="D391" s="1" t="s">
        <v>65</v>
      </c>
      <c r="E391" s="1" t="s">
        <v>66</v>
      </c>
      <c r="F391" s="11">
        <v>-0.2</v>
      </c>
      <c r="G391" s="12" t="s">
        <v>98</v>
      </c>
      <c r="H391" s="1">
        <f t="shared" ref="H391:H422" si="11">H390+F391</f>
        <v>15558.885647637897</v>
      </c>
    </row>
    <row r="392" spans="1:8" x14ac:dyDescent="0.25">
      <c r="A392" s="6">
        <v>44866</v>
      </c>
      <c r="B392" s="2" t="s">
        <v>102</v>
      </c>
      <c r="C392" s="13" t="s">
        <v>4</v>
      </c>
      <c r="D392" s="1" t="s">
        <v>65</v>
      </c>
      <c r="E392" s="1" t="s">
        <v>66</v>
      </c>
      <c r="F392" s="11">
        <v>-7.23</v>
      </c>
      <c r="G392" s="12" t="s">
        <v>98</v>
      </c>
      <c r="H392" s="1">
        <f t="shared" si="11"/>
        <v>15551.655647637897</v>
      </c>
    </row>
    <row r="393" spans="1:8" x14ac:dyDescent="0.25">
      <c r="A393" s="6">
        <v>44866</v>
      </c>
      <c r="B393" s="2" t="s">
        <v>102</v>
      </c>
      <c r="C393" s="13" t="s">
        <v>5</v>
      </c>
      <c r="D393" s="1" t="s">
        <v>13</v>
      </c>
      <c r="E393" s="1" t="s">
        <v>78</v>
      </c>
      <c r="F393" s="11">
        <v>-368</v>
      </c>
      <c r="G393" s="12" t="s">
        <v>98</v>
      </c>
      <c r="H393" s="1">
        <f t="shared" si="11"/>
        <v>15183.655647637897</v>
      </c>
    </row>
    <row r="394" spans="1:8" x14ac:dyDescent="0.25">
      <c r="A394" s="6">
        <v>44866</v>
      </c>
      <c r="B394" s="2" t="s">
        <v>102</v>
      </c>
      <c r="C394" s="13" t="s">
        <v>93</v>
      </c>
      <c r="D394" s="1" t="s">
        <v>65</v>
      </c>
      <c r="E394" s="1" t="s">
        <v>67</v>
      </c>
      <c r="F394" s="11">
        <v>-17</v>
      </c>
      <c r="G394" s="12" t="s">
        <v>98</v>
      </c>
      <c r="H394" s="1">
        <f t="shared" si="11"/>
        <v>15166.655647637897</v>
      </c>
    </row>
    <row r="395" spans="1:8" x14ac:dyDescent="0.25">
      <c r="A395" s="6">
        <v>44866</v>
      </c>
      <c r="B395" s="2" t="s">
        <v>102</v>
      </c>
      <c r="C395" s="13" t="s">
        <v>18</v>
      </c>
      <c r="D395" s="1" t="s">
        <v>68</v>
      </c>
      <c r="E395" s="1" t="s">
        <v>69</v>
      </c>
      <c r="F395" s="11">
        <v>-8.9159686012773918</v>
      </c>
      <c r="G395" s="12" t="s">
        <v>98</v>
      </c>
      <c r="H395" s="1">
        <f t="shared" si="11"/>
        <v>15157.73967903662</v>
      </c>
    </row>
    <row r="396" spans="1:8" x14ac:dyDescent="0.25">
      <c r="A396" s="6">
        <v>44866</v>
      </c>
      <c r="B396" s="2" t="s">
        <v>102</v>
      </c>
      <c r="C396" s="13" t="s">
        <v>7</v>
      </c>
      <c r="D396" s="1" t="s">
        <v>7</v>
      </c>
      <c r="E396" s="1" t="s">
        <v>92</v>
      </c>
      <c r="F396" s="11">
        <v>-326</v>
      </c>
      <c r="G396" s="12" t="s">
        <v>98</v>
      </c>
      <c r="H396" s="1">
        <f t="shared" si="11"/>
        <v>14831.73967903662</v>
      </c>
    </row>
    <row r="397" spans="1:8" x14ac:dyDescent="0.25">
      <c r="A397" s="6">
        <v>44866</v>
      </c>
      <c r="B397" s="2" t="s">
        <v>102</v>
      </c>
      <c r="C397" s="13" t="s">
        <v>7</v>
      </c>
      <c r="D397" s="1" t="s">
        <v>7</v>
      </c>
      <c r="E397" s="1" t="s">
        <v>92</v>
      </c>
      <c r="F397" s="11">
        <v>-248</v>
      </c>
      <c r="G397" s="12" t="s">
        <v>98</v>
      </c>
      <c r="H397" s="1">
        <f t="shared" si="11"/>
        <v>14583.73967903662</v>
      </c>
    </row>
    <row r="398" spans="1:8" x14ac:dyDescent="0.25">
      <c r="A398" s="6">
        <v>44866</v>
      </c>
      <c r="B398" s="2" t="s">
        <v>102</v>
      </c>
      <c r="C398" s="13" t="s">
        <v>8</v>
      </c>
      <c r="D398" s="1" t="s">
        <v>70</v>
      </c>
      <c r="E398" s="1" t="s">
        <v>71</v>
      </c>
      <c r="F398" s="11">
        <v>-221</v>
      </c>
      <c r="G398" s="12" t="s">
        <v>98</v>
      </c>
      <c r="H398" s="1">
        <f t="shared" si="11"/>
        <v>14362.73967903662</v>
      </c>
    </row>
    <row r="399" spans="1:8" x14ac:dyDescent="0.25">
      <c r="A399" s="6">
        <v>44866</v>
      </c>
      <c r="B399" s="2" t="s">
        <v>102</v>
      </c>
      <c r="C399" s="13" t="s">
        <v>9</v>
      </c>
      <c r="D399" s="1" t="s">
        <v>13</v>
      </c>
      <c r="E399" s="1" t="s">
        <v>72</v>
      </c>
      <c r="F399" s="11">
        <v>-177</v>
      </c>
      <c r="G399" s="12" t="s">
        <v>98</v>
      </c>
      <c r="H399" s="1">
        <f t="shared" si="11"/>
        <v>14185.73967903662</v>
      </c>
    </row>
    <row r="400" spans="1:8" x14ac:dyDescent="0.25">
      <c r="A400" s="6">
        <v>44866</v>
      </c>
      <c r="B400" s="2" t="s">
        <v>102</v>
      </c>
      <c r="C400" s="13" t="s">
        <v>10</v>
      </c>
      <c r="D400" s="1" t="s">
        <v>13</v>
      </c>
      <c r="E400" s="1" t="s">
        <v>73</v>
      </c>
      <c r="F400" s="11">
        <v>-466</v>
      </c>
      <c r="G400" s="12" t="s">
        <v>98</v>
      </c>
      <c r="H400" s="1">
        <f t="shared" si="11"/>
        <v>13719.73967903662</v>
      </c>
    </row>
    <row r="401" spans="1:8" x14ac:dyDescent="0.25">
      <c r="A401" s="6">
        <v>44866</v>
      </c>
      <c r="B401" s="2" t="s">
        <v>102</v>
      </c>
      <c r="C401" s="13" t="s">
        <v>14</v>
      </c>
      <c r="D401" s="1" t="s">
        <v>39</v>
      </c>
      <c r="E401" s="1" t="s">
        <v>15</v>
      </c>
      <c r="F401" s="9">
        <v>50</v>
      </c>
      <c r="G401" s="12" t="s">
        <v>74</v>
      </c>
      <c r="H401" s="1">
        <f t="shared" si="11"/>
        <v>13769.73967903662</v>
      </c>
    </row>
    <row r="402" spans="1:8" x14ac:dyDescent="0.25">
      <c r="A402" s="6">
        <v>44867</v>
      </c>
      <c r="B402" s="2" t="s">
        <v>102</v>
      </c>
      <c r="C402" s="13" t="s">
        <v>16</v>
      </c>
      <c r="D402" s="1" t="s">
        <v>68</v>
      </c>
      <c r="E402" s="1" t="s">
        <v>75</v>
      </c>
      <c r="F402" s="11">
        <v>-36.294792940217143</v>
      </c>
      <c r="G402" s="12" t="s">
        <v>98</v>
      </c>
      <c r="H402" s="1">
        <f t="shared" si="11"/>
        <v>13733.444886096402</v>
      </c>
    </row>
    <row r="403" spans="1:8" x14ac:dyDescent="0.25">
      <c r="A403" s="6">
        <v>44867</v>
      </c>
      <c r="B403" s="2" t="s">
        <v>102</v>
      </c>
      <c r="C403" s="13" t="s">
        <v>18</v>
      </c>
      <c r="D403" s="1" t="s">
        <v>68</v>
      </c>
      <c r="E403" s="1" t="s">
        <v>69</v>
      </c>
      <c r="F403" s="11">
        <v>-7.5958677674324209</v>
      </c>
      <c r="G403" s="12" t="s">
        <v>98</v>
      </c>
      <c r="H403" s="1">
        <f t="shared" si="11"/>
        <v>13725.84901832897</v>
      </c>
    </row>
    <row r="404" spans="1:8" x14ac:dyDescent="0.25">
      <c r="A404" s="6">
        <v>44869</v>
      </c>
      <c r="B404" s="2" t="s">
        <v>102</v>
      </c>
      <c r="C404" s="13" t="s">
        <v>16</v>
      </c>
      <c r="D404" s="1" t="s">
        <v>68</v>
      </c>
      <c r="E404" s="1" t="s">
        <v>75</v>
      </c>
      <c r="F404" s="11">
        <v>-4.7643717252351152</v>
      </c>
      <c r="G404" s="12" t="s">
        <v>98</v>
      </c>
      <c r="H404" s="1">
        <f t="shared" si="11"/>
        <v>13721.084646603735</v>
      </c>
    </row>
    <row r="405" spans="1:8" x14ac:dyDescent="0.25">
      <c r="A405" s="6">
        <v>44869</v>
      </c>
      <c r="B405" s="2" t="s">
        <v>102</v>
      </c>
      <c r="C405" s="13" t="s">
        <v>17</v>
      </c>
      <c r="D405" s="1" t="s">
        <v>65</v>
      </c>
      <c r="E405" s="1" t="s">
        <v>76</v>
      </c>
      <c r="F405" s="11">
        <v>-105</v>
      </c>
      <c r="G405" s="12" t="s">
        <v>98</v>
      </c>
      <c r="H405" s="1">
        <f t="shared" si="11"/>
        <v>13616.084646603735</v>
      </c>
    </row>
    <row r="406" spans="1:8" x14ac:dyDescent="0.25">
      <c r="A406" s="6">
        <v>44869</v>
      </c>
      <c r="B406" s="2" t="s">
        <v>102</v>
      </c>
      <c r="C406" s="13" t="s">
        <v>18</v>
      </c>
      <c r="D406" s="1" t="s">
        <v>68</v>
      </c>
      <c r="E406" s="1" t="s">
        <v>69</v>
      </c>
      <c r="F406" s="11">
        <v>-4.9351347875599174</v>
      </c>
      <c r="G406" s="12" t="s">
        <v>98</v>
      </c>
      <c r="H406" s="1">
        <f t="shared" si="11"/>
        <v>13611.149511816175</v>
      </c>
    </row>
    <row r="407" spans="1:8" x14ac:dyDescent="0.25">
      <c r="A407" s="6">
        <v>44869</v>
      </c>
      <c r="B407" s="2" t="s">
        <v>102</v>
      </c>
      <c r="C407" s="13" t="s">
        <v>8</v>
      </c>
      <c r="D407" s="1" t="s">
        <v>70</v>
      </c>
      <c r="E407" s="1" t="s">
        <v>71</v>
      </c>
      <c r="F407" s="11">
        <v>-135</v>
      </c>
      <c r="G407" s="12" t="s">
        <v>98</v>
      </c>
      <c r="H407" s="1">
        <f t="shared" si="11"/>
        <v>13476.149511816175</v>
      </c>
    </row>
    <row r="408" spans="1:8" x14ac:dyDescent="0.25">
      <c r="A408" s="6">
        <v>44869</v>
      </c>
      <c r="B408" s="2" t="s">
        <v>102</v>
      </c>
      <c r="C408" s="13" t="s">
        <v>19</v>
      </c>
      <c r="D408" s="1" t="s">
        <v>68</v>
      </c>
      <c r="E408" s="1" t="s">
        <v>77</v>
      </c>
      <c r="F408" s="11">
        <v>-23.326056895820027</v>
      </c>
      <c r="G408" s="12" t="s">
        <v>98</v>
      </c>
      <c r="H408" s="1">
        <f t="shared" si="11"/>
        <v>13452.823454920355</v>
      </c>
    </row>
    <row r="409" spans="1:8" x14ac:dyDescent="0.25">
      <c r="A409" s="6">
        <v>44870</v>
      </c>
      <c r="B409" s="2" t="s">
        <v>102</v>
      </c>
      <c r="C409" s="13" t="s">
        <v>20</v>
      </c>
      <c r="D409" s="1" t="s">
        <v>79</v>
      </c>
      <c r="E409" s="1" t="s">
        <v>21</v>
      </c>
      <c r="F409" s="11">
        <v>-197</v>
      </c>
      <c r="G409" s="12" t="s">
        <v>98</v>
      </c>
      <c r="H409" s="1">
        <f t="shared" si="11"/>
        <v>13255.823454920355</v>
      </c>
    </row>
    <row r="410" spans="1:8" x14ac:dyDescent="0.25">
      <c r="A410" s="6">
        <v>44870</v>
      </c>
      <c r="B410" s="2" t="s">
        <v>102</v>
      </c>
      <c r="C410" s="13" t="s">
        <v>19</v>
      </c>
      <c r="D410" s="1" t="s">
        <v>68</v>
      </c>
      <c r="E410" s="1" t="s">
        <v>77</v>
      </c>
      <c r="F410" s="11">
        <v>-45.51667851966333</v>
      </c>
      <c r="G410" s="12" t="s">
        <v>98</v>
      </c>
      <c r="H410" s="1">
        <f t="shared" si="11"/>
        <v>13210.306776400692</v>
      </c>
    </row>
    <row r="411" spans="1:8" x14ac:dyDescent="0.25">
      <c r="A411" s="6">
        <v>44871</v>
      </c>
      <c r="B411" s="2" t="s">
        <v>102</v>
      </c>
      <c r="C411" s="13" t="s">
        <v>22</v>
      </c>
      <c r="D411" s="1" t="s">
        <v>79</v>
      </c>
      <c r="E411" s="1" t="s">
        <v>22</v>
      </c>
      <c r="F411" s="11">
        <v>-114</v>
      </c>
      <c r="G411" s="12" t="s">
        <v>98</v>
      </c>
      <c r="H411" s="1">
        <f t="shared" si="11"/>
        <v>13096.306776400692</v>
      </c>
    </row>
    <row r="412" spans="1:8" x14ac:dyDescent="0.25">
      <c r="A412" s="6">
        <v>44871</v>
      </c>
      <c r="B412" s="2" t="s">
        <v>102</v>
      </c>
      <c r="C412" s="13" t="s">
        <v>18</v>
      </c>
      <c r="D412" s="1" t="s">
        <v>68</v>
      </c>
      <c r="E412" s="1" t="s">
        <v>69</v>
      </c>
      <c r="F412" s="11">
        <v>-9.4395669747612185</v>
      </c>
      <c r="G412" s="12" t="s">
        <v>98</v>
      </c>
      <c r="H412" s="1">
        <f t="shared" si="11"/>
        <v>13086.867209425931</v>
      </c>
    </row>
    <row r="413" spans="1:8" x14ac:dyDescent="0.25">
      <c r="A413" s="6">
        <v>44871</v>
      </c>
      <c r="B413" s="2" t="s">
        <v>102</v>
      </c>
      <c r="C413" s="13" t="s">
        <v>18</v>
      </c>
      <c r="D413" s="1" t="s">
        <v>68</v>
      </c>
      <c r="E413" s="1" t="s">
        <v>69</v>
      </c>
      <c r="F413" s="11">
        <v>-6.4390025174755259</v>
      </c>
      <c r="G413" s="12" t="s">
        <v>98</v>
      </c>
      <c r="H413" s="1">
        <f t="shared" si="11"/>
        <v>13080.428206908455</v>
      </c>
    </row>
    <row r="414" spans="1:8" x14ac:dyDescent="0.25">
      <c r="A414" s="6">
        <v>44871</v>
      </c>
      <c r="B414" s="2" t="s">
        <v>102</v>
      </c>
      <c r="C414" s="13" t="s">
        <v>23</v>
      </c>
      <c r="D414" s="1" t="s">
        <v>39</v>
      </c>
      <c r="E414" s="1" t="s">
        <v>23</v>
      </c>
      <c r="F414" s="9">
        <v>210</v>
      </c>
      <c r="G414" s="12" t="s">
        <v>74</v>
      </c>
      <c r="H414" s="1">
        <f t="shared" si="11"/>
        <v>13290.428206908455</v>
      </c>
    </row>
    <row r="415" spans="1:8" x14ac:dyDescent="0.25">
      <c r="A415" s="6">
        <v>44871</v>
      </c>
      <c r="B415" s="2" t="s">
        <v>102</v>
      </c>
      <c r="C415" s="13" t="s">
        <v>24</v>
      </c>
      <c r="D415" s="1" t="s">
        <v>65</v>
      </c>
      <c r="E415" s="1" t="s">
        <v>80</v>
      </c>
      <c r="F415" s="11">
        <v>-25.56</v>
      </c>
      <c r="G415" s="12" t="s">
        <v>98</v>
      </c>
      <c r="H415" s="1">
        <f t="shared" si="11"/>
        <v>13264.868206908455</v>
      </c>
    </row>
    <row r="416" spans="1:8" x14ac:dyDescent="0.25">
      <c r="A416" s="6">
        <v>44872</v>
      </c>
      <c r="B416" s="2" t="s">
        <v>102</v>
      </c>
      <c r="C416" s="13" t="s">
        <v>25</v>
      </c>
      <c r="D416" s="1" t="s">
        <v>13</v>
      </c>
      <c r="E416" s="1" t="s">
        <v>86</v>
      </c>
      <c r="F416" s="11">
        <v>-336</v>
      </c>
      <c r="G416" s="12" t="s">
        <v>98</v>
      </c>
      <c r="H416" s="1">
        <f t="shared" si="11"/>
        <v>12928.868206908455</v>
      </c>
    </row>
    <row r="417" spans="1:8" x14ac:dyDescent="0.25">
      <c r="A417" s="6">
        <v>44872</v>
      </c>
      <c r="B417" s="2" t="s">
        <v>102</v>
      </c>
      <c r="C417" s="13" t="s">
        <v>22</v>
      </c>
      <c r="D417" s="1" t="s">
        <v>79</v>
      </c>
      <c r="E417" s="1" t="s">
        <v>22</v>
      </c>
      <c r="F417" s="11">
        <v>-336</v>
      </c>
      <c r="G417" s="12" t="s">
        <v>98</v>
      </c>
      <c r="H417" s="1">
        <f t="shared" si="11"/>
        <v>12592.868206908455</v>
      </c>
    </row>
    <row r="418" spans="1:8" x14ac:dyDescent="0.25">
      <c r="A418" s="6">
        <v>44872</v>
      </c>
      <c r="B418" s="2" t="s">
        <v>102</v>
      </c>
      <c r="C418" s="13" t="s">
        <v>18</v>
      </c>
      <c r="D418" s="1" t="s">
        <v>68</v>
      </c>
      <c r="E418" s="1" t="s">
        <v>69</v>
      </c>
      <c r="F418" s="11">
        <v>-8.3101823755395987</v>
      </c>
      <c r="G418" s="12" t="s">
        <v>98</v>
      </c>
      <c r="H418" s="1">
        <f t="shared" si="11"/>
        <v>12584.558024532917</v>
      </c>
    </row>
    <row r="419" spans="1:8" x14ac:dyDescent="0.25">
      <c r="A419" s="6">
        <v>44873</v>
      </c>
      <c r="B419" s="2" t="s">
        <v>102</v>
      </c>
      <c r="C419" s="13" t="s">
        <v>18</v>
      </c>
      <c r="D419" s="1" t="s">
        <v>68</v>
      </c>
      <c r="E419" s="1" t="s">
        <v>69</v>
      </c>
      <c r="F419" s="11">
        <v>-3.2433356978509722</v>
      </c>
      <c r="G419" s="12" t="s">
        <v>98</v>
      </c>
      <c r="H419" s="1">
        <f t="shared" si="11"/>
        <v>12581.314688835066</v>
      </c>
    </row>
    <row r="420" spans="1:8" x14ac:dyDescent="0.25">
      <c r="A420" s="6">
        <v>44873</v>
      </c>
      <c r="B420" s="2" t="s">
        <v>102</v>
      </c>
      <c r="C420" s="13" t="s">
        <v>26</v>
      </c>
      <c r="D420" s="1" t="s">
        <v>65</v>
      </c>
      <c r="E420" s="1" t="s">
        <v>81</v>
      </c>
      <c r="F420" s="11">
        <v>-11.98</v>
      </c>
      <c r="G420" s="12" t="s">
        <v>98</v>
      </c>
      <c r="H420" s="1">
        <f t="shared" si="11"/>
        <v>12569.334688835066</v>
      </c>
    </row>
    <row r="421" spans="1:8" x14ac:dyDescent="0.25">
      <c r="A421" s="6">
        <v>44874</v>
      </c>
      <c r="B421" s="2" t="s">
        <v>102</v>
      </c>
      <c r="C421" s="13" t="s">
        <v>27</v>
      </c>
      <c r="D421" s="1" t="s">
        <v>68</v>
      </c>
      <c r="E421" s="1" t="s">
        <v>75</v>
      </c>
      <c r="F421" s="11">
        <v>-11.50331842240351</v>
      </c>
      <c r="G421" s="12" t="s">
        <v>98</v>
      </c>
      <c r="H421" s="1">
        <f t="shared" si="11"/>
        <v>12557.831370412663</v>
      </c>
    </row>
    <row r="422" spans="1:8" x14ac:dyDescent="0.25">
      <c r="A422" s="6">
        <v>44874</v>
      </c>
      <c r="B422" s="2" t="s">
        <v>102</v>
      </c>
      <c r="C422" s="13" t="s">
        <v>8</v>
      </c>
      <c r="D422" s="1" t="s">
        <v>70</v>
      </c>
      <c r="E422" s="1" t="s">
        <v>71</v>
      </c>
      <c r="F422" s="11">
        <v>-100</v>
      </c>
      <c r="G422" s="12" t="s">
        <v>98</v>
      </c>
      <c r="H422" s="1">
        <f t="shared" si="11"/>
        <v>12457.831370412663</v>
      </c>
    </row>
    <row r="423" spans="1:8" x14ac:dyDescent="0.25">
      <c r="A423" s="6">
        <v>44876</v>
      </c>
      <c r="B423" s="2" t="s">
        <v>102</v>
      </c>
      <c r="C423" s="13" t="s">
        <v>16</v>
      </c>
      <c r="D423" s="1" t="s">
        <v>68</v>
      </c>
      <c r="E423" s="1" t="s">
        <v>75</v>
      </c>
      <c r="F423" s="11">
        <v>-35.419907685592918</v>
      </c>
      <c r="G423" s="12" t="s">
        <v>98</v>
      </c>
      <c r="H423" s="1">
        <f t="shared" ref="H423:H454" si="12">H422+F423</f>
        <v>12422.41146272707</v>
      </c>
    </row>
    <row r="424" spans="1:8" x14ac:dyDescent="0.25">
      <c r="A424" s="6">
        <v>44876</v>
      </c>
      <c r="B424" s="2" t="s">
        <v>102</v>
      </c>
      <c r="C424" s="13" t="s">
        <v>18</v>
      </c>
      <c r="D424" s="1" t="s">
        <v>68</v>
      </c>
      <c r="E424" s="1" t="s">
        <v>69</v>
      </c>
      <c r="F424" s="11">
        <v>-7.4416929893619033</v>
      </c>
      <c r="G424" s="12" t="s">
        <v>98</v>
      </c>
      <c r="H424" s="1">
        <f t="shared" si="12"/>
        <v>12414.969769737709</v>
      </c>
    </row>
    <row r="425" spans="1:8" x14ac:dyDescent="0.25">
      <c r="A425" s="6">
        <v>44876</v>
      </c>
      <c r="B425" s="2" t="s">
        <v>102</v>
      </c>
      <c r="C425" s="13" t="s">
        <v>28</v>
      </c>
      <c r="D425" s="1" t="s">
        <v>68</v>
      </c>
      <c r="E425" s="1" t="s">
        <v>75</v>
      </c>
      <c r="F425" s="11">
        <v>-30.020165442570498</v>
      </c>
      <c r="G425" s="12" t="s">
        <v>98</v>
      </c>
      <c r="H425" s="1">
        <f t="shared" si="12"/>
        <v>12384.949604295138</v>
      </c>
    </row>
    <row r="426" spans="1:8" x14ac:dyDescent="0.25">
      <c r="A426" s="6">
        <v>44877</v>
      </c>
      <c r="B426" s="2" t="s">
        <v>102</v>
      </c>
      <c r="C426" s="13" t="s">
        <v>3</v>
      </c>
      <c r="D426" s="1" t="s">
        <v>70</v>
      </c>
      <c r="E426" s="1" t="s">
        <v>71</v>
      </c>
      <c r="F426" s="11">
        <v>-493</v>
      </c>
      <c r="G426" s="12" t="s">
        <v>98</v>
      </c>
      <c r="H426" s="1">
        <f t="shared" si="12"/>
        <v>11891.949604295138</v>
      </c>
    </row>
    <row r="427" spans="1:8" x14ac:dyDescent="0.25">
      <c r="A427" s="6">
        <v>44877</v>
      </c>
      <c r="B427" s="2" t="s">
        <v>102</v>
      </c>
      <c r="C427" s="13" t="s">
        <v>18</v>
      </c>
      <c r="D427" s="1" t="s">
        <v>68</v>
      </c>
      <c r="E427" s="1" t="s">
        <v>69</v>
      </c>
      <c r="F427" s="11">
        <v>-9.4830965008887986</v>
      </c>
      <c r="G427" s="12" t="s">
        <v>98</v>
      </c>
      <c r="H427" s="1">
        <f t="shared" si="12"/>
        <v>11882.466507794248</v>
      </c>
    </row>
    <row r="428" spans="1:8" x14ac:dyDescent="0.25">
      <c r="A428" s="6">
        <v>44877</v>
      </c>
      <c r="B428" s="2" t="s">
        <v>102</v>
      </c>
      <c r="C428" s="13" t="s">
        <v>19</v>
      </c>
      <c r="D428" s="1" t="s">
        <v>68</v>
      </c>
      <c r="E428" s="1" t="s">
        <v>77</v>
      </c>
      <c r="F428" s="11">
        <v>-12.555560483134142</v>
      </c>
      <c r="G428" s="12" t="s">
        <v>98</v>
      </c>
      <c r="H428" s="1">
        <f t="shared" si="12"/>
        <v>11869.910947311115</v>
      </c>
    </row>
    <row r="429" spans="1:8" x14ac:dyDescent="0.25">
      <c r="A429" s="6">
        <v>44878</v>
      </c>
      <c r="B429" s="2" t="s">
        <v>102</v>
      </c>
      <c r="C429" s="13" t="s">
        <v>29</v>
      </c>
      <c r="D429" s="1" t="s">
        <v>65</v>
      </c>
      <c r="E429" s="1" t="s">
        <v>81</v>
      </c>
      <c r="F429" s="11">
        <v>-17.48</v>
      </c>
      <c r="G429" s="12" t="s">
        <v>98</v>
      </c>
      <c r="H429" s="1">
        <f t="shared" si="12"/>
        <v>11852.430947311115</v>
      </c>
    </row>
    <row r="430" spans="1:8" x14ac:dyDescent="0.25">
      <c r="A430" s="6">
        <v>44879</v>
      </c>
      <c r="B430" s="2" t="s">
        <v>102</v>
      </c>
      <c r="C430" s="13" t="s">
        <v>30</v>
      </c>
      <c r="D430" s="1" t="s">
        <v>79</v>
      </c>
      <c r="E430" s="1" t="s">
        <v>83</v>
      </c>
      <c r="F430" s="11">
        <v>-316</v>
      </c>
      <c r="G430" s="12" t="s">
        <v>98</v>
      </c>
      <c r="H430" s="1">
        <f t="shared" si="12"/>
        <v>11536.430947311115</v>
      </c>
    </row>
    <row r="431" spans="1:8" x14ac:dyDescent="0.25">
      <c r="A431" s="6">
        <v>44879</v>
      </c>
      <c r="B431" s="2" t="s">
        <v>102</v>
      </c>
      <c r="C431" s="13" t="s">
        <v>18</v>
      </c>
      <c r="D431" s="1" t="s">
        <v>68</v>
      </c>
      <c r="E431" s="1" t="s">
        <v>69</v>
      </c>
      <c r="F431" s="11">
        <v>-4.7667621739201262</v>
      </c>
      <c r="G431" s="12" t="s">
        <v>98</v>
      </c>
      <c r="H431" s="1">
        <f t="shared" si="12"/>
        <v>11531.664185137195</v>
      </c>
    </row>
    <row r="432" spans="1:8" x14ac:dyDescent="0.25">
      <c r="A432" s="6">
        <v>44879</v>
      </c>
      <c r="B432" s="2" t="s">
        <v>102</v>
      </c>
      <c r="C432" s="13" t="s">
        <v>18</v>
      </c>
      <c r="D432" s="1" t="s">
        <v>68</v>
      </c>
      <c r="E432" s="1" t="s">
        <v>69</v>
      </c>
      <c r="F432" s="11">
        <v>-7.9569795292692964</v>
      </c>
      <c r="G432" s="12" t="s">
        <v>98</v>
      </c>
      <c r="H432" s="1">
        <f t="shared" si="12"/>
        <v>11523.707205607925</v>
      </c>
    </row>
    <row r="433" spans="1:8" x14ac:dyDescent="0.25">
      <c r="A433" s="6">
        <v>44879</v>
      </c>
      <c r="B433" s="2" t="s">
        <v>102</v>
      </c>
      <c r="C433" s="13" t="s">
        <v>31</v>
      </c>
      <c r="D433" s="1" t="s">
        <v>68</v>
      </c>
      <c r="E433" s="1" t="s">
        <v>75</v>
      </c>
      <c r="F433" s="11">
        <v>-9.8432716518244323</v>
      </c>
      <c r="G433" s="12" t="s">
        <v>98</v>
      </c>
      <c r="H433" s="1">
        <f t="shared" si="12"/>
        <v>11513.863933956101</v>
      </c>
    </row>
    <row r="434" spans="1:8" x14ac:dyDescent="0.25">
      <c r="A434" s="6">
        <v>44879</v>
      </c>
      <c r="B434" s="2" t="s">
        <v>102</v>
      </c>
      <c r="C434" s="13" t="s">
        <v>31</v>
      </c>
      <c r="D434" s="1" t="s">
        <v>68</v>
      </c>
      <c r="E434" s="1" t="s">
        <v>75</v>
      </c>
      <c r="F434" s="11">
        <v>-21.27961852130985</v>
      </c>
      <c r="G434" s="12" t="s">
        <v>98</v>
      </c>
      <c r="H434" s="1">
        <f t="shared" si="12"/>
        <v>11492.584315434791</v>
      </c>
    </row>
    <row r="435" spans="1:8" x14ac:dyDescent="0.25">
      <c r="A435" s="6">
        <v>44879</v>
      </c>
      <c r="B435" s="2" t="s">
        <v>102</v>
      </c>
      <c r="C435" s="13" t="s">
        <v>32</v>
      </c>
      <c r="D435" s="1" t="s">
        <v>79</v>
      </c>
      <c r="E435" s="1" t="s">
        <v>33</v>
      </c>
      <c r="F435" s="11">
        <v>-271</v>
      </c>
      <c r="G435" s="12" t="s">
        <v>98</v>
      </c>
      <c r="H435" s="1">
        <f t="shared" si="12"/>
        <v>11221.584315434791</v>
      </c>
    </row>
    <row r="436" spans="1:8" x14ac:dyDescent="0.25">
      <c r="A436" s="6">
        <v>44880</v>
      </c>
      <c r="B436" s="2" t="s">
        <v>102</v>
      </c>
      <c r="C436" s="13" t="s">
        <v>18</v>
      </c>
      <c r="D436" s="1" t="s">
        <v>68</v>
      </c>
      <c r="E436" s="1" t="s">
        <v>69</v>
      </c>
      <c r="F436" s="11">
        <v>-1.4279972160648828</v>
      </c>
      <c r="G436" s="12" t="s">
        <v>98</v>
      </c>
      <c r="H436" s="1">
        <f t="shared" si="12"/>
        <v>11220.156318218726</v>
      </c>
    </row>
    <row r="437" spans="1:8" x14ac:dyDescent="0.25">
      <c r="A437" s="6">
        <v>44881</v>
      </c>
      <c r="B437" s="2" t="s">
        <v>102</v>
      </c>
      <c r="C437" s="13" t="s">
        <v>7</v>
      </c>
      <c r="D437" s="1" t="s">
        <v>7</v>
      </c>
      <c r="E437" s="1" t="s">
        <v>92</v>
      </c>
      <c r="F437" s="11">
        <v>-419</v>
      </c>
      <c r="G437" s="12" t="s">
        <v>98</v>
      </c>
      <c r="H437" s="1">
        <f t="shared" si="12"/>
        <v>10801.156318218726</v>
      </c>
    </row>
    <row r="438" spans="1:8" x14ac:dyDescent="0.25">
      <c r="A438" s="6">
        <v>44881</v>
      </c>
      <c r="B438" s="2" t="s">
        <v>102</v>
      </c>
      <c r="C438" s="13" t="s">
        <v>7</v>
      </c>
      <c r="D438" s="1" t="s">
        <v>7</v>
      </c>
      <c r="E438" s="1" t="s">
        <v>92</v>
      </c>
      <c r="F438" s="11">
        <v>-354</v>
      </c>
      <c r="G438" s="12" t="s">
        <v>98</v>
      </c>
      <c r="H438" s="1">
        <f t="shared" si="12"/>
        <v>10447.156318218726</v>
      </c>
    </row>
    <row r="439" spans="1:8" x14ac:dyDescent="0.25">
      <c r="A439" s="6">
        <v>44881</v>
      </c>
      <c r="B439" s="2" t="s">
        <v>102</v>
      </c>
      <c r="C439" s="13" t="s">
        <v>8</v>
      </c>
      <c r="D439" s="1" t="s">
        <v>70</v>
      </c>
      <c r="E439" s="1" t="s">
        <v>71</v>
      </c>
      <c r="F439" s="11">
        <v>-454</v>
      </c>
      <c r="G439" s="12" t="s">
        <v>98</v>
      </c>
      <c r="H439" s="1">
        <f t="shared" si="12"/>
        <v>9993.1563182187256</v>
      </c>
    </row>
    <row r="440" spans="1:8" x14ac:dyDescent="0.25">
      <c r="A440" s="6">
        <v>44882</v>
      </c>
      <c r="B440" s="2" t="s">
        <v>102</v>
      </c>
      <c r="C440" s="13" t="s">
        <v>7</v>
      </c>
      <c r="D440" s="1" t="s">
        <v>7</v>
      </c>
      <c r="E440" s="1" t="s">
        <v>92</v>
      </c>
      <c r="F440" s="11">
        <v>-418</v>
      </c>
      <c r="G440" s="12" t="s">
        <v>98</v>
      </c>
      <c r="H440" s="1">
        <f t="shared" si="12"/>
        <v>9575.1563182187256</v>
      </c>
    </row>
    <row r="441" spans="1:8" x14ac:dyDescent="0.25">
      <c r="A441" s="6">
        <v>44882</v>
      </c>
      <c r="B441" s="2" t="s">
        <v>102</v>
      </c>
      <c r="C441" s="13" t="s">
        <v>18</v>
      </c>
      <c r="D441" s="1" t="s">
        <v>68</v>
      </c>
      <c r="E441" s="1" t="s">
        <v>69</v>
      </c>
      <c r="F441" s="11">
        <v>-8.204280624368014</v>
      </c>
      <c r="G441" s="12" t="s">
        <v>98</v>
      </c>
      <c r="H441" s="1">
        <f t="shared" si="12"/>
        <v>9566.9520375943575</v>
      </c>
    </row>
    <row r="442" spans="1:8" x14ac:dyDescent="0.25">
      <c r="A442" s="6">
        <v>44882</v>
      </c>
      <c r="B442" s="2" t="s">
        <v>102</v>
      </c>
      <c r="C442" s="13" t="s">
        <v>7</v>
      </c>
      <c r="D442" s="1" t="s">
        <v>7</v>
      </c>
      <c r="E442" s="1" t="s">
        <v>92</v>
      </c>
      <c r="F442" s="11">
        <v>-450</v>
      </c>
      <c r="G442" s="12" t="s">
        <v>98</v>
      </c>
      <c r="H442" s="1">
        <f t="shared" si="12"/>
        <v>9116.9520375943575</v>
      </c>
    </row>
    <row r="443" spans="1:8" x14ac:dyDescent="0.25">
      <c r="A443" s="6">
        <v>44883</v>
      </c>
      <c r="B443" s="2" t="s">
        <v>102</v>
      </c>
      <c r="C443" s="13" t="s">
        <v>34</v>
      </c>
      <c r="D443" s="1" t="s">
        <v>79</v>
      </c>
      <c r="E443" s="1" t="s">
        <v>83</v>
      </c>
      <c r="F443" s="11">
        <v>-49</v>
      </c>
      <c r="G443" s="12" t="s">
        <v>98</v>
      </c>
      <c r="H443" s="1">
        <f t="shared" si="12"/>
        <v>9067.9520375943575</v>
      </c>
    </row>
    <row r="444" spans="1:8" x14ac:dyDescent="0.25">
      <c r="A444" s="6">
        <v>44884</v>
      </c>
      <c r="B444" s="2" t="s">
        <v>102</v>
      </c>
      <c r="C444" s="13" t="s">
        <v>35</v>
      </c>
      <c r="D444" s="1" t="s">
        <v>36</v>
      </c>
      <c r="E444" s="1" t="s">
        <v>35</v>
      </c>
      <c r="F444" s="11">
        <v>-273</v>
      </c>
      <c r="G444" s="12" t="s">
        <v>98</v>
      </c>
      <c r="H444" s="1">
        <f t="shared" si="12"/>
        <v>8794.9520375943575</v>
      </c>
    </row>
    <row r="445" spans="1:8" x14ac:dyDescent="0.25">
      <c r="A445" s="6">
        <v>44884</v>
      </c>
      <c r="B445" s="2" t="s">
        <v>102</v>
      </c>
      <c r="C445" s="13" t="s">
        <v>37</v>
      </c>
      <c r="D445" s="1" t="s">
        <v>36</v>
      </c>
      <c r="E445" s="1" t="s">
        <v>85</v>
      </c>
      <c r="F445" s="11">
        <v>-313</v>
      </c>
      <c r="G445" s="12" t="s">
        <v>98</v>
      </c>
      <c r="H445" s="1">
        <f t="shared" si="12"/>
        <v>8481.9520375943575</v>
      </c>
    </row>
    <row r="446" spans="1:8" x14ac:dyDescent="0.25">
      <c r="A446" s="6">
        <v>44884</v>
      </c>
      <c r="B446" s="2" t="s">
        <v>102</v>
      </c>
      <c r="C446" s="13" t="s">
        <v>19</v>
      </c>
      <c r="D446" s="1" t="s">
        <v>68</v>
      </c>
      <c r="E446" s="1" t="s">
        <v>77</v>
      </c>
      <c r="F446" s="11">
        <v>-14.909072262120819</v>
      </c>
      <c r="G446" s="12" t="s">
        <v>98</v>
      </c>
      <c r="H446" s="1">
        <f t="shared" si="12"/>
        <v>8467.0429653322371</v>
      </c>
    </row>
    <row r="447" spans="1:8" x14ac:dyDescent="0.25">
      <c r="A447" s="6">
        <v>44884</v>
      </c>
      <c r="B447" s="2" t="s">
        <v>102</v>
      </c>
      <c r="C447" s="13" t="s">
        <v>38</v>
      </c>
      <c r="D447" s="1" t="s">
        <v>79</v>
      </c>
      <c r="E447" s="1" t="s">
        <v>33</v>
      </c>
      <c r="F447" s="11">
        <v>-229</v>
      </c>
      <c r="G447" s="12" t="s">
        <v>98</v>
      </c>
      <c r="H447" s="1">
        <f t="shared" si="12"/>
        <v>8238.0429653322371</v>
      </c>
    </row>
    <row r="448" spans="1:8" x14ac:dyDescent="0.25">
      <c r="A448" s="6">
        <v>44885</v>
      </c>
      <c r="B448" s="2" t="s">
        <v>102</v>
      </c>
      <c r="C448" s="13" t="s">
        <v>18</v>
      </c>
      <c r="D448" s="1" t="s">
        <v>68</v>
      </c>
      <c r="E448" s="1" t="s">
        <v>69</v>
      </c>
      <c r="F448" s="11">
        <v>-8.124552917527776</v>
      </c>
      <c r="G448" s="12" t="s">
        <v>98</v>
      </c>
      <c r="H448" s="1">
        <f t="shared" si="12"/>
        <v>8229.9184124147087</v>
      </c>
    </row>
    <row r="449" spans="1:8" x14ac:dyDescent="0.25">
      <c r="A449" s="6">
        <v>44885</v>
      </c>
      <c r="B449" s="2" t="s">
        <v>102</v>
      </c>
      <c r="C449" s="13" t="s">
        <v>18</v>
      </c>
      <c r="D449" s="1" t="s">
        <v>68</v>
      </c>
      <c r="E449" s="1" t="s">
        <v>69</v>
      </c>
      <c r="F449" s="11">
        <v>-3.0524564486734462</v>
      </c>
      <c r="G449" s="12" t="s">
        <v>98</v>
      </c>
      <c r="H449" s="1">
        <f t="shared" si="12"/>
        <v>8226.8659559660355</v>
      </c>
    </row>
    <row r="450" spans="1:8" x14ac:dyDescent="0.25">
      <c r="A450" s="6">
        <v>44886</v>
      </c>
      <c r="B450" s="2" t="s">
        <v>102</v>
      </c>
      <c r="C450" s="13" t="s">
        <v>27</v>
      </c>
      <c r="D450" s="1" t="s">
        <v>68</v>
      </c>
      <c r="E450" s="1" t="s">
        <v>75</v>
      </c>
      <c r="F450" s="11">
        <v>-19.468069437228039</v>
      </c>
      <c r="G450" s="12" t="s">
        <v>98</v>
      </c>
      <c r="H450" s="1">
        <f t="shared" si="12"/>
        <v>8207.3978865288082</v>
      </c>
    </row>
    <row r="451" spans="1:8" x14ac:dyDescent="0.25">
      <c r="A451" s="6">
        <v>44887</v>
      </c>
      <c r="B451" s="2" t="s">
        <v>102</v>
      </c>
      <c r="C451" s="13" t="s">
        <v>39</v>
      </c>
      <c r="D451" s="1" t="s">
        <v>39</v>
      </c>
      <c r="E451" s="1" t="s">
        <v>39</v>
      </c>
      <c r="F451" s="9">
        <v>11980</v>
      </c>
      <c r="G451" s="12" t="s">
        <v>74</v>
      </c>
      <c r="H451" s="1">
        <f t="shared" si="12"/>
        <v>20187.397886528808</v>
      </c>
    </row>
    <row r="452" spans="1:8" x14ac:dyDescent="0.25">
      <c r="A452" s="6">
        <v>44887</v>
      </c>
      <c r="B452" s="2" t="s">
        <v>102</v>
      </c>
      <c r="C452" s="13" t="s">
        <v>40</v>
      </c>
      <c r="D452" s="1" t="s">
        <v>65</v>
      </c>
      <c r="E452" s="1" t="s">
        <v>41</v>
      </c>
      <c r="F452" s="11">
        <v>-550</v>
      </c>
      <c r="G452" s="12" t="s">
        <v>98</v>
      </c>
      <c r="H452" s="1">
        <f t="shared" si="12"/>
        <v>19637.397886528808</v>
      </c>
    </row>
    <row r="453" spans="1:8" x14ac:dyDescent="0.25">
      <c r="A453" s="6">
        <v>44887</v>
      </c>
      <c r="B453" s="2" t="s">
        <v>102</v>
      </c>
      <c r="C453" s="13" t="s">
        <v>42</v>
      </c>
      <c r="D453" s="1" t="s">
        <v>7</v>
      </c>
      <c r="E453" s="1" t="s">
        <v>92</v>
      </c>
      <c r="F453" s="11">
        <v>-60</v>
      </c>
      <c r="G453" s="12" t="s">
        <v>98</v>
      </c>
      <c r="H453" s="1">
        <f t="shared" si="12"/>
        <v>19577.397886528808</v>
      </c>
    </row>
    <row r="454" spans="1:8" x14ac:dyDescent="0.25">
      <c r="A454" s="6">
        <v>44887</v>
      </c>
      <c r="B454" s="2" t="s">
        <v>102</v>
      </c>
      <c r="C454" s="13" t="s">
        <v>56</v>
      </c>
      <c r="D454" s="1" t="s">
        <v>43</v>
      </c>
      <c r="E454" s="1" t="s">
        <v>43</v>
      </c>
      <c r="F454" s="11">
        <v>-172</v>
      </c>
      <c r="G454" s="12" t="s">
        <v>98</v>
      </c>
      <c r="H454" s="1">
        <f t="shared" si="12"/>
        <v>19405.397886528808</v>
      </c>
    </row>
    <row r="455" spans="1:8" x14ac:dyDescent="0.25">
      <c r="A455" s="6">
        <v>44888</v>
      </c>
      <c r="B455" s="2" t="s">
        <v>102</v>
      </c>
      <c r="C455" s="13" t="s">
        <v>44</v>
      </c>
      <c r="D455" s="1" t="s">
        <v>39</v>
      </c>
      <c r="E455" s="1" t="s">
        <v>44</v>
      </c>
      <c r="F455" s="9">
        <v>3.62</v>
      </c>
      <c r="G455" s="12" t="s">
        <v>74</v>
      </c>
      <c r="H455" s="1">
        <f t="shared" ref="H455:H486" si="13">H454+F455</f>
        <v>19409.017886528807</v>
      </c>
    </row>
    <row r="456" spans="1:8" x14ac:dyDescent="0.25">
      <c r="A456" s="6">
        <v>44888</v>
      </c>
      <c r="B456" s="2" t="s">
        <v>102</v>
      </c>
      <c r="C456" s="13" t="s">
        <v>45</v>
      </c>
      <c r="D456" s="1" t="s">
        <v>79</v>
      </c>
      <c r="E456" s="1" t="s">
        <v>12</v>
      </c>
      <c r="F456" s="11">
        <v>-308</v>
      </c>
      <c r="G456" s="12" t="s">
        <v>98</v>
      </c>
      <c r="H456" s="1">
        <f t="shared" si="13"/>
        <v>19101.017886528807</v>
      </c>
    </row>
    <row r="457" spans="1:8" x14ac:dyDescent="0.25">
      <c r="A457" s="6">
        <v>44889</v>
      </c>
      <c r="B457" s="2" t="s">
        <v>102</v>
      </c>
      <c r="C457" s="13" t="s">
        <v>16</v>
      </c>
      <c r="D457" s="1" t="s">
        <v>68</v>
      </c>
      <c r="E457" s="1" t="s">
        <v>75</v>
      </c>
      <c r="F457" s="11">
        <v>-14.242038069417625</v>
      </c>
      <c r="G457" s="12" t="s">
        <v>98</v>
      </c>
      <c r="H457" s="1">
        <f t="shared" si="13"/>
        <v>19086.775848459391</v>
      </c>
    </row>
    <row r="458" spans="1:8" x14ac:dyDescent="0.25">
      <c r="A458" s="6">
        <v>44889</v>
      </c>
      <c r="B458" s="2" t="s">
        <v>102</v>
      </c>
      <c r="C458" s="13" t="s">
        <v>25</v>
      </c>
      <c r="D458" s="1" t="s">
        <v>13</v>
      </c>
      <c r="E458" s="1" t="s">
        <v>86</v>
      </c>
      <c r="F458" s="11">
        <v>-266</v>
      </c>
      <c r="G458" s="12" t="s">
        <v>98</v>
      </c>
      <c r="H458" s="1">
        <f t="shared" si="13"/>
        <v>18820.775848459391</v>
      </c>
    </row>
    <row r="459" spans="1:8" x14ac:dyDescent="0.25">
      <c r="A459" s="6">
        <v>44889</v>
      </c>
      <c r="B459" s="2" t="s">
        <v>102</v>
      </c>
      <c r="C459" s="13" t="s">
        <v>18</v>
      </c>
      <c r="D459" s="1" t="s">
        <v>68</v>
      </c>
      <c r="E459" s="1" t="s">
        <v>69</v>
      </c>
      <c r="F459" s="11">
        <v>-5.3904063056237952</v>
      </c>
      <c r="G459" s="12" t="s">
        <v>98</v>
      </c>
      <c r="H459" s="1">
        <f t="shared" si="13"/>
        <v>18815.385442153765</v>
      </c>
    </row>
    <row r="460" spans="1:8" x14ac:dyDescent="0.25">
      <c r="A460" s="6">
        <v>44889</v>
      </c>
      <c r="B460" s="2" t="s">
        <v>102</v>
      </c>
      <c r="C460" s="13" t="s">
        <v>10</v>
      </c>
      <c r="D460" s="1" t="s">
        <v>13</v>
      </c>
      <c r="E460" s="1" t="s">
        <v>73</v>
      </c>
      <c r="F460" s="11">
        <v>-285</v>
      </c>
      <c r="G460" s="12" t="s">
        <v>98</v>
      </c>
      <c r="H460" s="1">
        <f t="shared" si="13"/>
        <v>18530.385442153765</v>
      </c>
    </row>
    <row r="461" spans="1:8" x14ac:dyDescent="0.25">
      <c r="A461" s="6">
        <v>44889</v>
      </c>
      <c r="B461" s="2" t="s">
        <v>102</v>
      </c>
      <c r="C461" s="13" t="s">
        <v>19</v>
      </c>
      <c r="D461" s="1" t="s">
        <v>68</v>
      </c>
      <c r="E461" s="1" t="s">
        <v>77</v>
      </c>
      <c r="F461" s="11">
        <v>-17.9597388669726</v>
      </c>
      <c r="G461" s="12" t="s">
        <v>98</v>
      </c>
      <c r="H461" s="1">
        <f t="shared" si="13"/>
        <v>18512.425703286794</v>
      </c>
    </row>
    <row r="462" spans="1:8" x14ac:dyDescent="0.25">
      <c r="A462" s="6">
        <v>44889</v>
      </c>
      <c r="B462" s="2" t="s">
        <v>102</v>
      </c>
      <c r="C462" s="13" t="s">
        <v>46</v>
      </c>
      <c r="D462" s="1" t="s">
        <v>13</v>
      </c>
      <c r="E462" s="1" t="s">
        <v>78</v>
      </c>
      <c r="F462" s="11">
        <v>-390</v>
      </c>
      <c r="G462" s="12" t="s">
        <v>98</v>
      </c>
      <c r="H462" s="1">
        <f t="shared" si="13"/>
        <v>18122.425703286794</v>
      </c>
    </row>
    <row r="463" spans="1:8" x14ac:dyDescent="0.25">
      <c r="A463" s="6">
        <v>44889</v>
      </c>
      <c r="B463" s="2" t="s">
        <v>102</v>
      </c>
      <c r="C463" s="13" t="s">
        <v>8</v>
      </c>
      <c r="D463" s="1" t="s">
        <v>70</v>
      </c>
      <c r="E463" s="1" t="s">
        <v>71</v>
      </c>
      <c r="F463" s="11">
        <v>-337</v>
      </c>
      <c r="G463" s="12" t="s">
        <v>98</v>
      </c>
      <c r="H463" s="1">
        <f t="shared" si="13"/>
        <v>17785.425703286794</v>
      </c>
    </row>
    <row r="464" spans="1:8" x14ac:dyDescent="0.25">
      <c r="A464" s="6">
        <v>44889</v>
      </c>
      <c r="B464" s="2" t="s">
        <v>102</v>
      </c>
      <c r="C464" s="13" t="s">
        <v>47</v>
      </c>
      <c r="D464" s="1" t="s">
        <v>13</v>
      </c>
      <c r="E464" s="1" t="s">
        <v>47</v>
      </c>
      <c r="F464" s="11">
        <v>-199</v>
      </c>
      <c r="G464" s="12" t="s">
        <v>98</v>
      </c>
      <c r="H464" s="1">
        <f t="shared" si="13"/>
        <v>17586.425703286794</v>
      </c>
    </row>
    <row r="465" spans="1:8" x14ac:dyDescent="0.25">
      <c r="A465" s="6">
        <v>44890</v>
      </c>
      <c r="B465" s="2" t="s">
        <v>102</v>
      </c>
      <c r="C465" s="13" t="s">
        <v>48</v>
      </c>
      <c r="D465" s="1" t="s">
        <v>68</v>
      </c>
      <c r="E465" s="1" t="s">
        <v>75</v>
      </c>
      <c r="F465" s="11">
        <v>-19.559424125240024</v>
      </c>
      <c r="G465" s="12" t="s">
        <v>98</v>
      </c>
      <c r="H465" s="1">
        <f t="shared" si="13"/>
        <v>17566.866279161553</v>
      </c>
    </row>
    <row r="466" spans="1:8" x14ac:dyDescent="0.25">
      <c r="A466" s="6">
        <v>44891</v>
      </c>
      <c r="B466" s="2" t="s">
        <v>102</v>
      </c>
      <c r="C466" s="13" t="s">
        <v>18</v>
      </c>
      <c r="D466" s="1" t="s">
        <v>68</v>
      </c>
      <c r="E466" s="1" t="s">
        <v>69</v>
      </c>
      <c r="F466" s="11">
        <v>-2.5440389480351042</v>
      </c>
      <c r="G466" s="12" t="s">
        <v>98</v>
      </c>
      <c r="H466" s="1">
        <f t="shared" si="13"/>
        <v>17564.322240213518</v>
      </c>
    </row>
    <row r="467" spans="1:8" x14ac:dyDescent="0.25">
      <c r="A467" s="6">
        <v>44891</v>
      </c>
      <c r="B467" s="2" t="s">
        <v>102</v>
      </c>
      <c r="C467" s="13" t="s">
        <v>19</v>
      </c>
      <c r="D467" s="1" t="s">
        <v>68</v>
      </c>
      <c r="E467" s="1" t="s">
        <v>77</v>
      </c>
      <c r="F467" s="11">
        <v>-41.393720872784456</v>
      </c>
      <c r="G467" s="12" t="s">
        <v>98</v>
      </c>
      <c r="H467" s="1">
        <f t="shared" si="13"/>
        <v>17522.928519340734</v>
      </c>
    </row>
    <row r="468" spans="1:8" x14ac:dyDescent="0.25">
      <c r="A468" s="6">
        <v>44891</v>
      </c>
      <c r="B468" s="2" t="s">
        <v>102</v>
      </c>
      <c r="C468" s="13" t="s">
        <v>49</v>
      </c>
      <c r="D468" s="1" t="s">
        <v>13</v>
      </c>
      <c r="E468" s="1" t="s">
        <v>87</v>
      </c>
      <c r="F468" s="11">
        <v>-399</v>
      </c>
      <c r="G468" s="12" t="s">
        <v>98</v>
      </c>
      <c r="H468" s="1">
        <f t="shared" si="13"/>
        <v>17123.928519340734</v>
      </c>
    </row>
    <row r="469" spans="1:8" x14ac:dyDescent="0.25">
      <c r="A469" s="6">
        <v>44892</v>
      </c>
      <c r="B469" s="2" t="s">
        <v>102</v>
      </c>
      <c r="C469" s="13" t="s">
        <v>18</v>
      </c>
      <c r="D469" s="1" t="s">
        <v>68</v>
      </c>
      <c r="E469" s="1" t="s">
        <v>69</v>
      </c>
      <c r="F469" s="11">
        <v>-1.178939865814022</v>
      </c>
      <c r="G469" s="12" t="s">
        <v>98</v>
      </c>
      <c r="H469" s="1">
        <f t="shared" si="13"/>
        <v>17122.749579474919</v>
      </c>
    </row>
    <row r="470" spans="1:8" x14ac:dyDescent="0.25">
      <c r="A470" s="6">
        <v>44892</v>
      </c>
      <c r="B470" s="2" t="s">
        <v>102</v>
      </c>
      <c r="C470" s="13" t="s">
        <v>18</v>
      </c>
      <c r="D470" s="1" t="s">
        <v>68</v>
      </c>
      <c r="E470" s="1" t="s">
        <v>69</v>
      </c>
      <c r="F470" s="11">
        <v>-1.3575580149054636</v>
      </c>
      <c r="G470" s="12" t="s">
        <v>98</v>
      </c>
      <c r="H470" s="1">
        <f t="shared" si="13"/>
        <v>17121.392021460015</v>
      </c>
    </row>
    <row r="471" spans="1:8" x14ac:dyDescent="0.25">
      <c r="A471" s="6">
        <v>44892</v>
      </c>
      <c r="B471" s="2" t="s">
        <v>102</v>
      </c>
      <c r="C471" s="13" t="s">
        <v>27</v>
      </c>
      <c r="D471" s="1" t="s">
        <v>68</v>
      </c>
      <c r="E471" s="1" t="s">
        <v>75</v>
      </c>
      <c r="F471" s="11">
        <v>-20.724170953641792</v>
      </c>
      <c r="G471" s="12" t="s">
        <v>98</v>
      </c>
      <c r="H471" s="1">
        <f t="shared" si="13"/>
        <v>17100.667850506372</v>
      </c>
    </row>
    <row r="472" spans="1:8" x14ac:dyDescent="0.25">
      <c r="A472" s="6">
        <v>44892</v>
      </c>
      <c r="B472" s="2" t="s">
        <v>102</v>
      </c>
      <c r="C472" s="13" t="s">
        <v>8</v>
      </c>
      <c r="D472" s="1" t="s">
        <v>70</v>
      </c>
      <c r="E472" s="1" t="s">
        <v>71</v>
      </c>
      <c r="F472" s="11">
        <v>-494</v>
      </c>
      <c r="G472" s="12" t="s">
        <v>98</v>
      </c>
      <c r="H472" s="1">
        <f t="shared" si="13"/>
        <v>16606.667850506372</v>
      </c>
    </row>
    <row r="473" spans="1:8" x14ac:dyDescent="0.25">
      <c r="A473" s="6">
        <v>44893</v>
      </c>
      <c r="B473" s="2" t="s">
        <v>102</v>
      </c>
      <c r="C473" s="13" t="s">
        <v>94</v>
      </c>
      <c r="D473" s="1" t="s">
        <v>39</v>
      </c>
      <c r="E473" s="1" t="s">
        <v>95</v>
      </c>
      <c r="F473" s="9">
        <v>160</v>
      </c>
      <c r="G473" s="12" t="s">
        <v>74</v>
      </c>
      <c r="H473" s="1">
        <f t="shared" si="13"/>
        <v>16766.667850506372</v>
      </c>
    </row>
    <row r="474" spans="1:8" x14ac:dyDescent="0.25">
      <c r="A474" s="6">
        <v>44893</v>
      </c>
      <c r="B474" s="2" t="s">
        <v>102</v>
      </c>
      <c r="C474" s="13" t="s">
        <v>96</v>
      </c>
      <c r="D474" s="1" t="s">
        <v>39</v>
      </c>
      <c r="E474" s="1" t="s">
        <v>15</v>
      </c>
      <c r="F474" s="9">
        <v>50</v>
      </c>
      <c r="G474" s="12" t="s">
        <v>74</v>
      </c>
      <c r="H474" s="1">
        <f t="shared" si="13"/>
        <v>16816.667850506372</v>
      </c>
    </row>
    <row r="475" spans="1:8" x14ac:dyDescent="0.25">
      <c r="A475" s="6">
        <v>44893</v>
      </c>
      <c r="B475" s="2" t="s">
        <v>102</v>
      </c>
      <c r="C475" s="13" t="s">
        <v>18</v>
      </c>
      <c r="D475" s="1" t="s">
        <v>68</v>
      </c>
      <c r="E475" s="1" t="s">
        <v>69</v>
      </c>
      <c r="F475" s="11">
        <v>-4.9352434109893348</v>
      </c>
      <c r="G475" s="12" t="s">
        <v>98</v>
      </c>
      <c r="H475" s="1">
        <f t="shared" si="13"/>
        <v>16811.732607095382</v>
      </c>
    </row>
    <row r="476" spans="1:8" x14ac:dyDescent="0.25">
      <c r="A476" s="6">
        <v>44893</v>
      </c>
      <c r="B476" s="2" t="s">
        <v>102</v>
      </c>
      <c r="C476" s="13" t="s">
        <v>54</v>
      </c>
      <c r="D476" s="1" t="s">
        <v>70</v>
      </c>
      <c r="E476" s="1" t="s">
        <v>71</v>
      </c>
      <c r="F476" s="11">
        <v>-307</v>
      </c>
      <c r="G476" s="12" t="s">
        <v>98</v>
      </c>
      <c r="H476" s="1">
        <f t="shared" si="13"/>
        <v>16504.732607095382</v>
      </c>
    </row>
    <row r="477" spans="1:8" x14ac:dyDescent="0.25">
      <c r="A477" s="6">
        <v>44893</v>
      </c>
      <c r="B477" s="2" t="s">
        <v>102</v>
      </c>
      <c r="C477" s="13" t="s">
        <v>56</v>
      </c>
      <c r="D477" s="1" t="s">
        <v>43</v>
      </c>
      <c r="E477" s="1" t="s">
        <v>43</v>
      </c>
      <c r="F477" s="11">
        <v>-172</v>
      </c>
      <c r="G477" s="12" t="s">
        <v>98</v>
      </c>
      <c r="H477" s="1">
        <f t="shared" si="13"/>
        <v>16332.732607095382</v>
      </c>
    </row>
    <row r="478" spans="1:8" x14ac:dyDescent="0.25">
      <c r="A478" s="6">
        <v>44894</v>
      </c>
      <c r="B478" s="2" t="s">
        <v>102</v>
      </c>
      <c r="C478" s="13" t="s">
        <v>18</v>
      </c>
      <c r="D478" s="1" t="s">
        <v>68</v>
      </c>
      <c r="E478" s="1" t="s">
        <v>69</v>
      </c>
      <c r="F478" s="11">
        <v>-4.5585419885032827</v>
      </c>
      <c r="G478" s="12" t="s">
        <v>98</v>
      </c>
      <c r="H478" s="1">
        <f t="shared" si="13"/>
        <v>16328.174065106879</v>
      </c>
    </row>
    <row r="479" spans="1:8" x14ac:dyDescent="0.25">
      <c r="A479" s="6">
        <v>44895</v>
      </c>
      <c r="B479" s="2" t="s">
        <v>102</v>
      </c>
      <c r="C479" s="13" t="s">
        <v>57</v>
      </c>
      <c r="D479" s="1" t="s">
        <v>68</v>
      </c>
      <c r="E479" s="1" t="s">
        <v>77</v>
      </c>
      <c r="F479" s="11">
        <v>-15.376283816508163</v>
      </c>
      <c r="G479" s="12" t="s">
        <v>98</v>
      </c>
      <c r="H479" s="1">
        <f t="shared" si="13"/>
        <v>16312.797781290372</v>
      </c>
    </row>
    <row r="480" spans="1:8" x14ac:dyDescent="0.25">
      <c r="A480" s="6">
        <v>44895</v>
      </c>
      <c r="B480" s="2" t="s">
        <v>102</v>
      </c>
      <c r="C480" s="13" t="s">
        <v>55</v>
      </c>
      <c r="D480" s="1" t="s">
        <v>7</v>
      </c>
      <c r="E480" s="1" t="s">
        <v>55</v>
      </c>
      <c r="F480" s="11">
        <v>-484</v>
      </c>
      <c r="G480" s="12" t="s">
        <v>98</v>
      </c>
      <c r="H480" s="1">
        <f t="shared" si="13"/>
        <v>15828.797781290372</v>
      </c>
    </row>
    <row r="481" spans="1:8" x14ac:dyDescent="0.25">
      <c r="A481" s="6">
        <v>44895</v>
      </c>
      <c r="B481" s="2" t="s">
        <v>102</v>
      </c>
      <c r="C481" s="13" t="s">
        <v>60</v>
      </c>
      <c r="D481" s="1" t="s">
        <v>91</v>
      </c>
      <c r="E481" s="1" t="s">
        <v>91</v>
      </c>
      <c r="F481" s="11">
        <v>-136</v>
      </c>
      <c r="G481" s="12" t="s">
        <v>98</v>
      </c>
      <c r="H481" s="1">
        <f t="shared" si="13"/>
        <v>15692.797781290372</v>
      </c>
    </row>
    <row r="482" spans="1:8" x14ac:dyDescent="0.25">
      <c r="A482" s="6">
        <v>44895</v>
      </c>
      <c r="B482" s="2" t="s">
        <v>102</v>
      </c>
      <c r="C482" s="13" t="s">
        <v>61</v>
      </c>
      <c r="D482" s="1" t="s">
        <v>13</v>
      </c>
      <c r="E482" s="1" t="s">
        <v>78</v>
      </c>
      <c r="F482" s="11">
        <v>-493</v>
      </c>
      <c r="G482" s="12" t="s">
        <v>98</v>
      </c>
      <c r="H482" s="1">
        <f t="shared" si="13"/>
        <v>15199.797781290372</v>
      </c>
    </row>
    <row r="483" spans="1:8" x14ac:dyDescent="0.25">
      <c r="A483" s="6">
        <v>44895</v>
      </c>
      <c r="B483" s="2" t="s">
        <v>102</v>
      </c>
      <c r="C483" s="13" t="s">
        <v>62</v>
      </c>
      <c r="D483" s="1" t="s">
        <v>89</v>
      </c>
      <c r="E483" s="1" t="s">
        <v>90</v>
      </c>
      <c r="F483" s="11">
        <v>-1.25</v>
      </c>
      <c r="G483" s="12" t="s">
        <v>98</v>
      </c>
      <c r="H483" s="1">
        <f t="shared" si="13"/>
        <v>15198.547781290372</v>
      </c>
    </row>
    <row r="484" spans="1:8" x14ac:dyDescent="0.25">
      <c r="A484" s="6">
        <v>44895</v>
      </c>
      <c r="B484" s="2" t="s">
        <v>102</v>
      </c>
      <c r="C484" s="13" t="s">
        <v>60</v>
      </c>
      <c r="D484" s="1" t="s">
        <v>91</v>
      </c>
      <c r="E484" s="1" t="s">
        <v>91</v>
      </c>
      <c r="F484" s="11">
        <v>-500</v>
      </c>
      <c r="G484" s="12" t="s">
        <v>98</v>
      </c>
      <c r="H484" s="1">
        <f t="shared" si="13"/>
        <v>14698.547781290372</v>
      </c>
    </row>
    <row r="485" spans="1:8" x14ac:dyDescent="0.25">
      <c r="A485" s="6">
        <v>44895</v>
      </c>
      <c r="B485" s="2" t="s">
        <v>102</v>
      </c>
      <c r="C485" s="13" t="s">
        <v>61</v>
      </c>
      <c r="D485" s="1" t="s">
        <v>13</v>
      </c>
      <c r="E485" s="1" t="s">
        <v>78</v>
      </c>
      <c r="F485" s="11">
        <v>-9.8000000000000007</v>
      </c>
      <c r="G485" s="12" t="s">
        <v>98</v>
      </c>
      <c r="H485" s="1">
        <f t="shared" si="13"/>
        <v>14688.747781290373</v>
      </c>
    </row>
    <row r="486" spans="1:8" x14ac:dyDescent="0.25">
      <c r="A486" s="6">
        <v>44895</v>
      </c>
      <c r="B486" s="2" t="s">
        <v>102</v>
      </c>
      <c r="C486" s="13" t="s">
        <v>62</v>
      </c>
      <c r="D486" s="1" t="s">
        <v>89</v>
      </c>
      <c r="E486" s="1" t="s">
        <v>90</v>
      </c>
      <c r="F486" s="11">
        <v>-2</v>
      </c>
      <c r="G486" s="12" t="s">
        <v>98</v>
      </c>
      <c r="H486" s="1">
        <f t="shared" si="13"/>
        <v>14686.747781290373</v>
      </c>
    </row>
    <row r="487" spans="1:8" x14ac:dyDescent="0.25">
      <c r="A487" s="6">
        <v>44896</v>
      </c>
      <c r="B487" s="2" t="s">
        <v>102</v>
      </c>
      <c r="C487" s="13" t="s">
        <v>64</v>
      </c>
      <c r="D487" s="1" t="s">
        <v>65</v>
      </c>
      <c r="E487" s="1" t="s">
        <v>66</v>
      </c>
      <c r="F487" s="11">
        <v>-0.2</v>
      </c>
      <c r="G487" s="12" t="s">
        <v>98</v>
      </c>
      <c r="H487" s="1">
        <f t="shared" ref="H487:H518" si="14">H486+F487</f>
        <v>14686.547781290372</v>
      </c>
    </row>
    <row r="488" spans="1:8" x14ac:dyDescent="0.25">
      <c r="A488" s="6">
        <v>44896</v>
      </c>
      <c r="B488" s="2" t="s">
        <v>102</v>
      </c>
      <c r="C488" s="13" t="s">
        <v>4</v>
      </c>
      <c r="D488" s="1" t="s">
        <v>65</v>
      </c>
      <c r="E488" s="1" t="s">
        <v>66</v>
      </c>
      <c r="F488" s="11">
        <v>-7.23</v>
      </c>
      <c r="G488" s="12" t="s">
        <v>98</v>
      </c>
      <c r="H488" s="1">
        <f t="shared" si="14"/>
        <v>14679.317781290372</v>
      </c>
    </row>
    <row r="489" spans="1:8" x14ac:dyDescent="0.25">
      <c r="A489" s="6">
        <v>44896</v>
      </c>
      <c r="B489" s="2" t="s">
        <v>102</v>
      </c>
      <c r="C489" s="13" t="s">
        <v>5</v>
      </c>
      <c r="D489" s="1" t="s">
        <v>13</v>
      </c>
      <c r="E489" s="1" t="s">
        <v>78</v>
      </c>
      <c r="F489" s="11">
        <v>-120</v>
      </c>
      <c r="G489" s="12" t="s">
        <v>98</v>
      </c>
      <c r="H489" s="1">
        <f t="shared" si="14"/>
        <v>14559.317781290372</v>
      </c>
    </row>
    <row r="490" spans="1:8" x14ac:dyDescent="0.25">
      <c r="A490" s="6">
        <v>44896</v>
      </c>
      <c r="B490" s="2" t="s">
        <v>102</v>
      </c>
      <c r="C490" s="13" t="s">
        <v>93</v>
      </c>
      <c r="D490" s="1" t="s">
        <v>65</v>
      </c>
      <c r="E490" s="1" t="s">
        <v>67</v>
      </c>
      <c r="F490" s="11">
        <v>-17</v>
      </c>
      <c r="G490" s="12" t="s">
        <v>98</v>
      </c>
      <c r="H490" s="1">
        <f t="shared" si="14"/>
        <v>14542.317781290372</v>
      </c>
    </row>
    <row r="491" spans="1:8" x14ac:dyDescent="0.25">
      <c r="A491" s="6">
        <v>44896</v>
      </c>
      <c r="B491" s="2" t="s">
        <v>102</v>
      </c>
      <c r="C491" s="13" t="s">
        <v>18</v>
      </c>
      <c r="D491" s="1" t="s">
        <v>68</v>
      </c>
      <c r="E491" s="1" t="s">
        <v>69</v>
      </c>
      <c r="F491" s="11">
        <v>-8.2548667009883623</v>
      </c>
      <c r="G491" s="12" t="s">
        <v>98</v>
      </c>
      <c r="H491" s="1">
        <f t="shared" si="14"/>
        <v>14534.062914589384</v>
      </c>
    </row>
    <row r="492" spans="1:8" x14ac:dyDescent="0.25">
      <c r="A492" s="6">
        <v>44896</v>
      </c>
      <c r="B492" s="2" t="s">
        <v>102</v>
      </c>
      <c r="C492" s="13" t="s">
        <v>7</v>
      </c>
      <c r="D492" s="1" t="s">
        <v>7</v>
      </c>
      <c r="E492" s="1" t="s">
        <v>92</v>
      </c>
      <c r="F492" s="11">
        <v>-148</v>
      </c>
      <c r="G492" s="12" t="s">
        <v>98</v>
      </c>
      <c r="H492" s="1">
        <f t="shared" si="14"/>
        <v>14386.062914589384</v>
      </c>
    </row>
    <row r="493" spans="1:8" x14ac:dyDescent="0.25">
      <c r="A493" s="6">
        <v>44896</v>
      </c>
      <c r="B493" s="2" t="s">
        <v>102</v>
      </c>
      <c r="C493" s="13" t="s">
        <v>7</v>
      </c>
      <c r="D493" s="1" t="s">
        <v>7</v>
      </c>
      <c r="E493" s="1" t="s">
        <v>92</v>
      </c>
      <c r="F493" s="11">
        <v>-469</v>
      </c>
      <c r="G493" s="12" t="s">
        <v>98</v>
      </c>
      <c r="H493" s="1">
        <f t="shared" si="14"/>
        <v>13917.062914589384</v>
      </c>
    </row>
    <row r="494" spans="1:8" x14ac:dyDescent="0.25">
      <c r="A494" s="6">
        <v>44896</v>
      </c>
      <c r="B494" s="2" t="s">
        <v>102</v>
      </c>
      <c r="C494" s="13" t="s">
        <v>8</v>
      </c>
      <c r="D494" s="1" t="s">
        <v>70</v>
      </c>
      <c r="E494" s="1" t="s">
        <v>71</v>
      </c>
      <c r="F494" s="11">
        <v>-491</v>
      </c>
      <c r="G494" s="12" t="s">
        <v>98</v>
      </c>
      <c r="H494" s="1">
        <f t="shared" si="14"/>
        <v>13426.062914589384</v>
      </c>
    </row>
    <row r="495" spans="1:8" x14ac:dyDescent="0.25">
      <c r="A495" s="6">
        <v>44896</v>
      </c>
      <c r="B495" s="2" t="s">
        <v>102</v>
      </c>
      <c r="C495" s="13" t="s">
        <v>9</v>
      </c>
      <c r="D495" s="1" t="s">
        <v>13</v>
      </c>
      <c r="E495" s="1" t="s">
        <v>72</v>
      </c>
      <c r="F495" s="11">
        <v>-262</v>
      </c>
      <c r="G495" s="12" t="s">
        <v>98</v>
      </c>
      <c r="H495" s="1">
        <f t="shared" si="14"/>
        <v>13164.062914589384</v>
      </c>
    </row>
    <row r="496" spans="1:8" x14ac:dyDescent="0.25">
      <c r="A496" s="6">
        <v>44896</v>
      </c>
      <c r="B496" s="2" t="s">
        <v>102</v>
      </c>
      <c r="C496" s="13" t="s">
        <v>10</v>
      </c>
      <c r="D496" s="1" t="s">
        <v>13</v>
      </c>
      <c r="E496" s="1" t="s">
        <v>73</v>
      </c>
      <c r="F496" s="11">
        <v>-256</v>
      </c>
      <c r="G496" s="12" t="s">
        <v>98</v>
      </c>
      <c r="H496" s="1">
        <f t="shared" si="14"/>
        <v>12908.062914589384</v>
      </c>
    </row>
    <row r="497" spans="1:8" x14ac:dyDescent="0.25">
      <c r="A497" s="6">
        <v>44896</v>
      </c>
      <c r="B497" s="2" t="s">
        <v>102</v>
      </c>
      <c r="C497" s="13" t="s">
        <v>14</v>
      </c>
      <c r="D497" s="1" t="s">
        <v>39</v>
      </c>
      <c r="E497" s="1" t="s">
        <v>15</v>
      </c>
      <c r="F497" s="9">
        <v>50</v>
      </c>
      <c r="G497" s="12" t="s">
        <v>74</v>
      </c>
      <c r="H497" s="1">
        <f t="shared" si="14"/>
        <v>12958.062914589384</v>
      </c>
    </row>
    <row r="498" spans="1:8" x14ac:dyDescent="0.25">
      <c r="A498" s="6">
        <v>44897</v>
      </c>
      <c r="B498" s="2" t="s">
        <v>102</v>
      </c>
      <c r="C498" s="13" t="s">
        <v>16</v>
      </c>
      <c r="D498" s="1" t="s">
        <v>68</v>
      </c>
      <c r="E498" s="1" t="s">
        <v>75</v>
      </c>
      <c r="F498" s="11">
        <v>-30.359469147843267</v>
      </c>
      <c r="G498" s="12" t="s">
        <v>98</v>
      </c>
      <c r="H498" s="1">
        <f t="shared" si="14"/>
        <v>12927.703445441541</v>
      </c>
    </row>
    <row r="499" spans="1:8" x14ac:dyDescent="0.25">
      <c r="A499" s="6">
        <v>44897</v>
      </c>
      <c r="B499" s="2" t="s">
        <v>102</v>
      </c>
      <c r="C499" s="13" t="s">
        <v>18</v>
      </c>
      <c r="D499" s="1" t="s">
        <v>68</v>
      </c>
      <c r="E499" s="1" t="s">
        <v>69</v>
      </c>
      <c r="F499" s="11">
        <v>-8.7926510949404388</v>
      </c>
      <c r="G499" s="12" t="s">
        <v>98</v>
      </c>
      <c r="H499" s="1">
        <f t="shared" si="14"/>
        <v>12918.910794346601</v>
      </c>
    </row>
    <row r="500" spans="1:8" x14ac:dyDescent="0.25">
      <c r="A500" s="6">
        <v>44899</v>
      </c>
      <c r="B500" s="2" t="s">
        <v>102</v>
      </c>
      <c r="C500" s="13" t="s">
        <v>16</v>
      </c>
      <c r="D500" s="1" t="s">
        <v>68</v>
      </c>
      <c r="E500" s="1" t="s">
        <v>75</v>
      </c>
      <c r="F500" s="11">
        <v>-20.966788258486993</v>
      </c>
      <c r="G500" s="12" t="s">
        <v>98</v>
      </c>
      <c r="H500" s="1">
        <f t="shared" si="14"/>
        <v>12897.944006088113</v>
      </c>
    </row>
    <row r="501" spans="1:8" x14ac:dyDescent="0.25">
      <c r="A501" s="6">
        <v>44899</v>
      </c>
      <c r="B501" s="2" t="s">
        <v>102</v>
      </c>
      <c r="C501" s="13" t="s">
        <v>17</v>
      </c>
      <c r="D501" s="1" t="s">
        <v>65</v>
      </c>
      <c r="E501" s="1" t="s">
        <v>76</v>
      </c>
      <c r="F501" s="11">
        <v>-105</v>
      </c>
      <c r="G501" s="12" t="s">
        <v>98</v>
      </c>
      <c r="H501" s="1">
        <f t="shared" si="14"/>
        <v>12792.944006088113</v>
      </c>
    </row>
    <row r="502" spans="1:8" x14ac:dyDescent="0.25">
      <c r="A502" s="6">
        <v>44899</v>
      </c>
      <c r="B502" s="2" t="s">
        <v>102</v>
      </c>
      <c r="C502" s="13" t="s">
        <v>18</v>
      </c>
      <c r="D502" s="1" t="s">
        <v>68</v>
      </c>
      <c r="E502" s="1" t="s">
        <v>69</v>
      </c>
      <c r="F502" s="11">
        <v>-8.0481189527615857</v>
      </c>
      <c r="G502" s="12" t="s">
        <v>98</v>
      </c>
      <c r="H502" s="1">
        <f t="shared" si="14"/>
        <v>12784.895887135352</v>
      </c>
    </row>
    <row r="503" spans="1:8" x14ac:dyDescent="0.25">
      <c r="A503" s="6">
        <v>44899</v>
      </c>
      <c r="B503" s="2" t="s">
        <v>102</v>
      </c>
      <c r="C503" s="13" t="s">
        <v>8</v>
      </c>
      <c r="D503" s="1" t="s">
        <v>70</v>
      </c>
      <c r="E503" s="1" t="s">
        <v>71</v>
      </c>
      <c r="F503" s="11">
        <v>-197</v>
      </c>
      <c r="G503" s="12" t="s">
        <v>98</v>
      </c>
      <c r="H503" s="1">
        <f t="shared" si="14"/>
        <v>12587.895887135352</v>
      </c>
    </row>
    <row r="504" spans="1:8" x14ac:dyDescent="0.25">
      <c r="A504" s="6">
        <v>44899</v>
      </c>
      <c r="B504" s="2" t="s">
        <v>102</v>
      </c>
      <c r="C504" s="13" t="s">
        <v>19</v>
      </c>
      <c r="D504" s="1" t="s">
        <v>68</v>
      </c>
      <c r="E504" s="1" t="s">
        <v>77</v>
      </c>
      <c r="F504" s="11">
        <v>-35.893730824023592</v>
      </c>
      <c r="G504" s="12" t="s">
        <v>98</v>
      </c>
      <c r="H504" s="1">
        <f t="shared" si="14"/>
        <v>12552.002156311328</v>
      </c>
    </row>
    <row r="505" spans="1:8" x14ac:dyDescent="0.25">
      <c r="A505" s="6">
        <v>44900</v>
      </c>
      <c r="B505" s="2" t="s">
        <v>102</v>
      </c>
      <c r="C505" s="13" t="s">
        <v>20</v>
      </c>
      <c r="D505" s="1" t="s">
        <v>79</v>
      </c>
      <c r="E505" s="1" t="s">
        <v>21</v>
      </c>
      <c r="F505" s="11">
        <v>-257</v>
      </c>
      <c r="G505" s="12" t="s">
        <v>98</v>
      </c>
      <c r="H505" s="1">
        <f t="shared" si="14"/>
        <v>12295.002156311328</v>
      </c>
    </row>
    <row r="506" spans="1:8" x14ac:dyDescent="0.25">
      <c r="A506" s="6">
        <v>44900</v>
      </c>
      <c r="B506" s="2" t="s">
        <v>102</v>
      </c>
      <c r="C506" s="13" t="s">
        <v>19</v>
      </c>
      <c r="D506" s="1" t="s">
        <v>68</v>
      </c>
      <c r="E506" s="1" t="s">
        <v>77</v>
      </c>
      <c r="F506" s="11">
        <v>-47.828880981077546</v>
      </c>
      <c r="G506" s="12" t="s">
        <v>98</v>
      </c>
      <c r="H506" s="1">
        <f t="shared" si="14"/>
        <v>12247.173275330249</v>
      </c>
    </row>
    <row r="507" spans="1:8" x14ac:dyDescent="0.25">
      <c r="A507" s="6">
        <v>44901</v>
      </c>
      <c r="B507" s="2" t="s">
        <v>102</v>
      </c>
      <c r="C507" s="13" t="s">
        <v>22</v>
      </c>
      <c r="D507" s="1" t="s">
        <v>79</v>
      </c>
      <c r="E507" s="1" t="s">
        <v>22</v>
      </c>
      <c r="F507" s="11">
        <v>-449</v>
      </c>
      <c r="G507" s="12" t="s">
        <v>98</v>
      </c>
      <c r="H507" s="1">
        <f t="shared" si="14"/>
        <v>11798.173275330249</v>
      </c>
    </row>
    <row r="508" spans="1:8" x14ac:dyDescent="0.25">
      <c r="A508" s="6">
        <v>44901</v>
      </c>
      <c r="B508" s="2" t="s">
        <v>102</v>
      </c>
      <c r="C508" s="13" t="s">
        <v>18</v>
      </c>
      <c r="D508" s="1" t="s">
        <v>68</v>
      </c>
      <c r="E508" s="1" t="s">
        <v>69</v>
      </c>
      <c r="F508" s="11">
        <v>-9.6902947156243133</v>
      </c>
      <c r="G508" s="12" t="s">
        <v>98</v>
      </c>
      <c r="H508" s="1">
        <f t="shared" si="14"/>
        <v>11788.482980614624</v>
      </c>
    </row>
    <row r="509" spans="1:8" x14ac:dyDescent="0.25">
      <c r="A509" s="6">
        <v>44901</v>
      </c>
      <c r="B509" s="2" t="s">
        <v>102</v>
      </c>
      <c r="C509" s="13" t="s">
        <v>18</v>
      </c>
      <c r="D509" s="1" t="s">
        <v>68</v>
      </c>
      <c r="E509" s="1" t="s">
        <v>69</v>
      </c>
      <c r="F509" s="11">
        <v>-2.2992868176571397</v>
      </c>
      <c r="G509" s="12" t="s">
        <v>98</v>
      </c>
      <c r="H509" s="1">
        <f t="shared" si="14"/>
        <v>11786.183693796967</v>
      </c>
    </row>
    <row r="510" spans="1:8" x14ac:dyDescent="0.25">
      <c r="A510" s="6">
        <v>44901</v>
      </c>
      <c r="B510" s="2" t="s">
        <v>102</v>
      </c>
      <c r="C510" s="13" t="s">
        <v>23</v>
      </c>
      <c r="D510" s="1" t="s">
        <v>39</v>
      </c>
      <c r="E510" s="1" t="s">
        <v>23</v>
      </c>
      <c r="F510" s="9">
        <v>210</v>
      </c>
      <c r="G510" s="12" t="s">
        <v>74</v>
      </c>
      <c r="H510" s="1">
        <f t="shared" si="14"/>
        <v>11996.183693796967</v>
      </c>
    </row>
    <row r="511" spans="1:8" x14ac:dyDescent="0.25">
      <c r="A511" s="6">
        <v>44901</v>
      </c>
      <c r="B511" s="2" t="s">
        <v>102</v>
      </c>
      <c r="C511" s="13" t="s">
        <v>24</v>
      </c>
      <c r="D511" s="1" t="s">
        <v>65</v>
      </c>
      <c r="E511" s="1" t="s">
        <v>80</v>
      </c>
      <c r="F511" s="11">
        <v>-25.56</v>
      </c>
      <c r="G511" s="12" t="s">
        <v>98</v>
      </c>
      <c r="H511" s="1">
        <f t="shared" si="14"/>
        <v>11970.623693796968</v>
      </c>
    </row>
    <row r="512" spans="1:8" x14ac:dyDescent="0.25">
      <c r="A512" s="6">
        <v>44902</v>
      </c>
      <c r="B512" s="2" t="s">
        <v>102</v>
      </c>
      <c r="C512" s="13" t="s">
        <v>25</v>
      </c>
      <c r="D512" s="1" t="s">
        <v>13</v>
      </c>
      <c r="E512" s="1" t="s">
        <v>86</v>
      </c>
      <c r="F512" s="11">
        <v>-220</v>
      </c>
      <c r="G512" s="12" t="s">
        <v>98</v>
      </c>
      <c r="H512" s="1">
        <f t="shared" si="14"/>
        <v>11750.623693796968</v>
      </c>
    </row>
    <row r="513" spans="1:8" x14ac:dyDescent="0.25">
      <c r="A513" s="6">
        <v>44902</v>
      </c>
      <c r="B513" s="2" t="s">
        <v>102</v>
      </c>
      <c r="C513" s="13" t="s">
        <v>22</v>
      </c>
      <c r="D513" s="1" t="s">
        <v>79</v>
      </c>
      <c r="E513" s="1" t="s">
        <v>22</v>
      </c>
      <c r="F513" s="11">
        <v>-385</v>
      </c>
      <c r="G513" s="12" t="s">
        <v>98</v>
      </c>
      <c r="H513" s="1">
        <f t="shared" si="14"/>
        <v>11365.623693796968</v>
      </c>
    </row>
    <row r="514" spans="1:8" x14ac:dyDescent="0.25">
      <c r="A514" s="6">
        <v>44902</v>
      </c>
      <c r="B514" s="2" t="s">
        <v>102</v>
      </c>
      <c r="C514" s="13" t="s">
        <v>18</v>
      </c>
      <c r="D514" s="1" t="s">
        <v>68</v>
      </c>
      <c r="E514" s="1" t="s">
        <v>69</v>
      </c>
      <c r="F514" s="11">
        <v>-1.3131856214792084</v>
      </c>
      <c r="G514" s="12" t="s">
        <v>98</v>
      </c>
      <c r="H514" s="1">
        <f t="shared" si="14"/>
        <v>11364.310508175489</v>
      </c>
    </row>
    <row r="515" spans="1:8" x14ac:dyDescent="0.25">
      <c r="A515" s="6">
        <v>44903</v>
      </c>
      <c r="B515" s="2" t="s">
        <v>102</v>
      </c>
      <c r="C515" s="13" t="s">
        <v>18</v>
      </c>
      <c r="D515" s="1" t="s">
        <v>68</v>
      </c>
      <c r="E515" s="1" t="s">
        <v>69</v>
      </c>
      <c r="F515" s="11">
        <v>-5.8594412406093728</v>
      </c>
      <c r="G515" s="12" t="s">
        <v>98</v>
      </c>
      <c r="H515" s="1">
        <f t="shared" si="14"/>
        <v>11358.45106693488</v>
      </c>
    </row>
    <row r="516" spans="1:8" x14ac:dyDescent="0.25">
      <c r="A516" s="6">
        <v>44903</v>
      </c>
      <c r="B516" s="2" t="s">
        <v>102</v>
      </c>
      <c r="C516" s="13" t="s">
        <v>26</v>
      </c>
      <c r="D516" s="1" t="s">
        <v>65</v>
      </c>
      <c r="E516" s="1" t="s">
        <v>81</v>
      </c>
      <c r="F516" s="11">
        <v>-11.98</v>
      </c>
      <c r="G516" s="12" t="s">
        <v>98</v>
      </c>
      <c r="H516" s="1">
        <f t="shared" si="14"/>
        <v>11346.471066934881</v>
      </c>
    </row>
    <row r="517" spans="1:8" x14ac:dyDescent="0.25">
      <c r="A517" s="6">
        <v>44904</v>
      </c>
      <c r="B517" s="2" t="s">
        <v>102</v>
      </c>
      <c r="C517" s="13" t="s">
        <v>27</v>
      </c>
      <c r="D517" s="1" t="s">
        <v>68</v>
      </c>
      <c r="E517" s="1" t="s">
        <v>75</v>
      </c>
      <c r="F517" s="11">
        <v>-14.29653808914243</v>
      </c>
      <c r="G517" s="12" t="s">
        <v>98</v>
      </c>
      <c r="H517" s="1">
        <f t="shared" si="14"/>
        <v>11332.174528845739</v>
      </c>
    </row>
    <row r="518" spans="1:8" x14ac:dyDescent="0.25">
      <c r="A518" s="6">
        <v>44904</v>
      </c>
      <c r="B518" s="2" t="s">
        <v>102</v>
      </c>
      <c r="C518" s="13" t="s">
        <v>8</v>
      </c>
      <c r="D518" s="1" t="s">
        <v>70</v>
      </c>
      <c r="E518" s="1" t="s">
        <v>71</v>
      </c>
      <c r="F518" s="11">
        <v>-129</v>
      </c>
      <c r="G518" s="12" t="s">
        <v>98</v>
      </c>
      <c r="H518" s="1">
        <f t="shared" si="14"/>
        <v>11203.174528845739</v>
      </c>
    </row>
    <row r="519" spans="1:8" x14ac:dyDescent="0.25">
      <c r="A519" s="6">
        <v>44906</v>
      </c>
      <c r="B519" s="2" t="s">
        <v>102</v>
      </c>
      <c r="C519" s="13" t="s">
        <v>16</v>
      </c>
      <c r="D519" s="1" t="s">
        <v>68</v>
      </c>
      <c r="E519" s="1" t="s">
        <v>75</v>
      </c>
      <c r="F519" s="11">
        <v>-26.3877106742368</v>
      </c>
      <c r="G519" s="12" t="s">
        <v>98</v>
      </c>
      <c r="H519" s="1">
        <f t="shared" ref="H519:H550" si="15">H518+F519</f>
        <v>11176.786818171502</v>
      </c>
    </row>
    <row r="520" spans="1:8" x14ac:dyDescent="0.25">
      <c r="A520" s="6">
        <v>44906</v>
      </c>
      <c r="B520" s="2" t="s">
        <v>102</v>
      </c>
      <c r="C520" s="13" t="s">
        <v>18</v>
      </c>
      <c r="D520" s="1" t="s">
        <v>68</v>
      </c>
      <c r="E520" s="1" t="s">
        <v>69</v>
      </c>
      <c r="F520" s="11">
        <v>-4.3611362002830871</v>
      </c>
      <c r="G520" s="12" t="s">
        <v>98</v>
      </c>
      <c r="H520" s="1">
        <f t="shared" si="15"/>
        <v>11172.425681971219</v>
      </c>
    </row>
    <row r="521" spans="1:8" x14ac:dyDescent="0.25">
      <c r="A521" s="6">
        <v>44906</v>
      </c>
      <c r="B521" s="2" t="s">
        <v>102</v>
      </c>
      <c r="C521" s="13" t="s">
        <v>28</v>
      </c>
      <c r="D521" s="1" t="s">
        <v>68</v>
      </c>
      <c r="E521" s="1" t="s">
        <v>75</v>
      </c>
      <c r="F521" s="11">
        <v>-39.506149552073779</v>
      </c>
      <c r="G521" s="12" t="s">
        <v>98</v>
      </c>
      <c r="H521" s="1">
        <f t="shared" si="15"/>
        <v>11132.919532419146</v>
      </c>
    </row>
    <row r="522" spans="1:8" x14ac:dyDescent="0.25">
      <c r="A522" s="6">
        <v>44907</v>
      </c>
      <c r="B522" s="2" t="s">
        <v>102</v>
      </c>
      <c r="C522" s="13" t="s">
        <v>3</v>
      </c>
      <c r="D522" s="1" t="s">
        <v>70</v>
      </c>
      <c r="E522" s="1" t="s">
        <v>71</v>
      </c>
      <c r="F522" s="11">
        <v>-218</v>
      </c>
      <c r="G522" s="12" t="s">
        <v>98</v>
      </c>
      <c r="H522" s="1">
        <f t="shared" si="15"/>
        <v>10914.919532419146</v>
      </c>
    </row>
    <row r="523" spans="1:8" x14ac:dyDescent="0.25">
      <c r="A523" s="6">
        <v>44907</v>
      </c>
      <c r="B523" s="2" t="s">
        <v>102</v>
      </c>
      <c r="C523" s="13" t="s">
        <v>18</v>
      </c>
      <c r="D523" s="1" t="s">
        <v>68</v>
      </c>
      <c r="E523" s="1" t="s">
        <v>69</v>
      </c>
      <c r="F523" s="11">
        <v>-5.0760486696706648</v>
      </c>
      <c r="G523" s="12" t="s">
        <v>98</v>
      </c>
      <c r="H523" s="1">
        <f t="shared" si="15"/>
        <v>10909.843483749475</v>
      </c>
    </row>
    <row r="524" spans="1:8" x14ac:dyDescent="0.25">
      <c r="A524" s="6">
        <v>44907</v>
      </c>
      <c r="B524" s="2" t="s">
        <v>102</v>
      </c>
      <c r="C524" s="13" t="s">
        <v>19</v>
      </c>
      <c r="D524" s="1" t="s">
        <v>68</v>
      </c>
      <c r="E524" s="1" t="s">
        <v>77</v>
      </c>
      <c r="F524" s="11">
        <v>-32.00359523568747</v>
      </c>
      <c r="G524" s="12" t="s">
        <v>98</v>
      </c>
      <c r="H524" s="1">
        <f t="shared" si="15"/>
        <v>10877.839888513789</v>
      </c>
    </row>
    <row r="525" spans="1:8" x14ac:dyDescent="0.25">
      <c r="A525" s="6">
        <v>44908</v>
      </c>
      <c r="B525" s="2" t="s">
        <v>102</v>
      </c>
      <c r="C525" s="13" t="s">
        <v>29</v>
      </c>
      <c r="D525" s="1" t="s">
        <v>65</v>
      </c>
      <c r="E525" s="1" t="s">
        <v>81</v>
      </c>
      <c r="F525" s="11">
        <v>-17.48</v>
      </c>
      <c r="G525" s="12" t="s">
        <v>98</v>
      </c>
      <c r="H525" s="1">
        <f t="shared" si="15"/>
        <v>10860.359888513789</v>
      </c>
    </row>
    <row r="526" spans="1:8" x14ac:dyDescent="0.25">
      <c r="A526" s="6">
        <v>44909</v>
      </c>
      <c r="B526" s="2" t="s">
        <v>102</v>
      </c>
      <c r="C526" s="13" t="s">
        <v>30</v>
      </c>
      <c r="D526" s="1" t="s">
        <v>79</v>
      </c>
      <c r="E526" s="1" t="s">
        <v>83</v>
      </c>
      <c r="F526" s="11">
        <v>-414</v>
      </c>
      <c r="G526" s="12" t="s">
        <v>98</v>
      </c>
      <c r="H526" s="1">
        <f t="shared" si="15"/>
        <v>10446.359888513789</v>
      </c>
    </row>
    <row r="527" spans="1:8" x14ac:dyDescent="0.25">
      <c r="A527" s="6">
        <v>44909</v>
      </c>
      <c r="B527" s="2" t="s">
        <v>102</v>
      </c>
      <c r="C527" s="13" t="s">
        <v>18</v>
      </c>
      <c r="D527" s="1" t="s">
        <v>68</v>
      </c>
      <c r="E527" s="1" t="s">
        <v>69</v>
      </c>
      <c r="F527" s="11">
        <v>-9.889026140165468</v>
      </c>
      <c r="G527" s="12" t="s">
        <v>98</v>
      </c>
      <c r="H527" s="1">
        <f t="shared" si="15"/>
        <v>10436.470862373624</v>
      </c>
    </row>
    <row r="528" spans="1:8" x14ac:dyDescent="0.25">
      <c r="A528" s="6">
        <v>44909</v>
      </c>
      <c r="B528" s="2" t="s">
        <v>102</v>
      </c>
      <c r="C528" s="13" t="s">
        <v>18</v>
      </c>
      <c r="D528" s="1" t="s">
        <v>68</v>
      </c>
      <c r="E528" s="1" t="s">
        <v>69</v>
      </c>
      <c r="F528" s="11">
        <v>-6.7632376806610202</v>
      </c>
      <c r="G528" s="12" t="s">
        <v>98</v>
      </c>
      <c r="H528" s="1">
        <f t="shared" si="15"/>
        <v>10429.707624692963</v>
      </c>
    </row>
    <row r="529" spans="1:8" x14ac:dyDescent="0.25">
      <c r="A529" s="6">
        <v>44909</v>
      </c>
      <c r="B529" s="2" t="s">
        <v>102</v>
      </c>
      <c r="C529" s="13" t="s">
        <v>31</v>
      </c>
      <c r="D529" s="1" t="s">
        <v>68</v>
      </c>
      <c r="E529" s="1" t="s">
        <v>75</v>
      </c>
      <c r="F529" s="11">
        <v>-19.421270720597395</v>
      </c>
      <c r="G529" s="12" t="s">
        <v>98</v>
      </c>
      <c r="H529" s="1">
        <f t="shared" si="15"/>
        <v>10410.286353972366</v>
      </c>
    </row>
    <row r="530" spans="1:8" x14ac:dyDescent="0.25">
      <c r="A530" s="6">
        <v>44909</v>
      </c>
      <c r="B530" s="2" t="s">
        <v>102</v>
      </c>
      <c r="C530" s="13" t="s">
        <v>31</v>
      </c>
      <c r="D530" s="1" t="s">
        <v>68</v>
      </c>
      <c r="E530" s="1" t="s">
        <v>75</v>
      </c>
      <c r="F530" s="11">
        <v>-40.211776022765136</v>
      </c>
      <c r="G530" s="12" t="s">
        <v>98</v>
      </c>
      <c r="H530" s="1">
        <f t="shared" si="15"/>
        <v>10370.074577949601</v>
      </c>
    </row>
    <row r="531" spans="1:8" x14ac:dyDescent="0.25">
      <c r="A531" s="6">
        <v>44909</v>
      </c>
      <c r="B531" s="2" t="s">
        <v>102</v>
      </c>
      <c r="C531" s="13" t="s">
        <v>32</v>
      </c>
      <c r="D531" s="1" t="s">
        <v>79</v>
      </c>
      <c r="E531" s="1" t="s">
        <v>33</v>
      </c>
      <c r="F531" s="11">
        <v>-441</v>
      </c>
      <c r="G531" s="12" t="s">
        <v>98</v>
      </c>
      <c r="H531" s="1">
        <f t="shared" si="15"/>
        <v>9929.074577949601</v>
      </c>
    </row>
    <row r="532" spans="1:8" x14ac:dyDescent="0.25">
      <c r="A532" s="6">
        <v>44910</v>
      </c>
      <c r="B532" s="2" t="s">
        <v>102</v>
      </c>
      <c r="C532" s="13" t="s">
        <v>18</v>
      </c>
      <c r="D532" s="1" t="s">
        <v>68</v>
      </c>
      <c r="E532" s="1" t="s">
        <v>69</v>
      </c>
      <c r="F532" s="11">
        <v>-9.0875191126537391</v>
      </c>
      <c r="G532" s="12" t="s">
        <v>98</v>
      </c>
      <c r="H532" s="1">
        <f t="shared" si="15"/>
        <v>9919.9870588369467</v>
      </c>
    </row>
    <row r="533" spans="1:8" x14ac:dyDescent="0.25">
      <c r="A533" s="6">
        <v>44911</v>
      </c>
      <c r="B533" s="2" t="s">
        <v>102</v>
      </c>
      <c r="C533" s="13" t="s">
        <v>7</v>
      </c>
      <c r="D533" s="1" t="s">
        <v>7</v>
      </c>
      <c r="E533" s="1" t="s">
        <v>92</v>
      </c>
      <c r="F533" s="11">
        <v>-281</v>
      </c>
      <c r="G533" s="12" t="s">
        <v>98</v>
      </c>
      <c r="H533" s="1">
        <f t="shared" si="15"/>
        <v>9638.9870588369467</v>
      </c>
    </row>
    <row r="534" spans="1:8" x14ac:dyDescent="0.25">
      <c r="A534" s="6">
        <v>44911</v>
      </c>
      <c r="B534" s="2" t="s">
        <v>102</v>
      </c>
      <c r="C534" s="13" t="s">
        <v>7</v>
      </c>
      <c r="D534" s="1" t="s">
        <v>7</v>
      </c>
      <c r="E534" s="1" t="s">
        <v>92</v>
      </c>
      <c r="F534" s="11">
        <v>-155</v>
      </c>
      <c r="G534" s="12" t="s">
        <v>98</v>
      </c>
      <c r="H534" s="1">
        <f t="shared" si="15"/>
        <v>9483.9870588369467</v>
      </c>
    </row>
    <row r="535" spans="1:8" x14ac:dyDescent="0.25">
      <c r="A535" s="6">
        <v>44911</v>
      </c>
      <c r="B535" s="2" t="s">
        <v>102</v>
      </c>
      <c r="C535" s="13" t="s">
        <v>8</v>
      </c>
      <c r="D535" s="1" t="s">
        <v>70</v>
      </c>
      <c r="E535" s="1" t="s">
        <v>71</v>
      </c>
      <c r="F535" s="11">
        <v>-430</v>
      </c>
      <c r="G535" s="12" t="s">
        <v>98</v>
      </c>
      <c r="H535" s="1">
        <f t="shared" si="15"/>
        <v>9053.9870588369467</v>
      </c>
    </row>
    <row r="536" spans="1:8" x14ac:dyDescent="0.25">
      <c r="A536" s="6">
        <v>44912</v>
      </c>
      <c r="B536" s="2" t="s">
        <v>102</v>
      </c>
      <c r="C536" s="13" t="s">
        <v>7</v>
      </c>
      <c r="D536" s="1" t="s">
        <v>7</v>
      </c>
      <c r="E536" s="1" t="s">
        <v>92</v>
      </c>
      <c r="F536" s="11">
        <v>-47</v>
      </c>
      <c r="G536" s="12" t="s">
        <v>98</v>
      </c>
      <c r="H536" s="1">
        <f t="shared" si="15"/>
        <v>9006.9870588369467</v>
      </c>
    </row>
    <row r="537" spans="1:8" x14ac:dyDescent="0.25">
      <c r="A537" s="6">
        <v>44912</v>
      </c>
      <c r="B537" s="2" t="s">
        <v>102</v>
      </c>
      <c r="C537" s="13" t="s">
        <v>18</v>
      </c>
      <c r="D537" s="1" t="s">
        <v>68</v>
      </c>
      <c r="E537" s="1" t="s">
        <v>69</v>
      </c>
      <c r="F537" s="11">
        <v>-9.5206966833462143</v>
      </c>
      <c r="G537" s="12" t="s">
        <v>98</v>
      </c>
      <c r="H537" s="1">
        <f t="shared" si="15"/>
        <v>8997.4663621536001</v>
      </c>
    </row>
    <row r="538" spans="1:8" x14ac:dyDescent="0.25">
      <c r="A538" s="6">
        <v>44912</v>
      </c>
      <c r="B538" s="2" t="s">
        <v>102</v>
      </c>
      <c r="C538" s="13" t="s">
        <v>7</v>
      </c>
      <c r="D538" s="1" t="s">
        <v>7</v>
      </c>
      <c r="E538" s="1" t="s">
        <v>92</v>
      </c>
      <c r="F538" s="11">
        <v>-233</v>
      </c>
      <c r="G538" s="12" t="s">
        <v>98</v>
      </c>
      <c r="H538" s="1">
        <f t="shared" si="15"/>
        <v>8764.4663621536001</v>
      </c>
    </row>
    <row r="539" spans="1:8" x14ac:dyDescent="0.25">
      <c r="A539" s="6">
        <v>44913</v>
      </c>
      <c r="B539" s="2" t="s">
        <v>102</v>
      </c>
      <c r="C539" s="13" t="s">
        <v>34</v>
      </c>
      <c r="D539" s="1" t="s">
        <v>79</v>
      </c>
      <c r="E539" s="1" t="s">
        <v>83</v>
      </c>
      <c r="F539" s="11">
        <v>-85</v>
      </c>
      <c r="G539" s="12" t="s">
        <v>98</v>
      </c>
      <c r="H539" s="1">
        <f t="shared" si="15"/>
        <v>8679.4663621536001</v>
      </c>
    </row>
    <row r="540" spans="1:8" x14ac:dyDescent="0.25">
      <c r="A540" s="6">
        <v>44914</v>
      </c>
      <c r="B540" s="2" t="s">
        <v>102</v>
      </c>
      <c r="C540" s="13" t="s">
        <v>35</v>
      </c>
      <c r="D540" s="1" t="s">
        <v>36</v>
      </c>
      <c r="E540" s="1" t="s">
        <v>35</v>
      </c>
      <c r="F540" s="11">
        <v>-3</v>
      </c>
      <c r="G540" s="12" t="s">
        <v>98</v>
      </c>
      <c r="H540" s="1">
        <f t="shared" si="15"/>
        <v>8676.4663621536001</v>
      </c>
    </row>
    <row r="541" spans="1:8" x14ac:dyDescent="0.25">
      <c r="A541" s="6">
        <v>44914</v>
      </c>
      <c r="B541" s="2" t="s">
        <v>102</v>
      </c>
      <c r="C541" s="13" t="s">
        <v>35</v>
      </c>
      <c r="D541" s="1" t="s">
        <v>36</v>
      </c>
      <c r="E541" s="1" t="s">
        <v>35</v>
      </c>
      <c r="F541" s="11">
        <v>-438</v>
      </c>
      <c r="G541" s="12" t="s">
        <v>98</v>
      </c>
      <c r="H541" s="1">
        <f t="shared" si="15"/>
        <v>8238.4663621536001</v>
      </c>
    </row>
    <row r="542" spans="1:8" x14ac:dyDescent="0.25">
      <c r="A542" s="6">
        <v>44914</v>
      </c>
      <c r="B542" s="2" t="s">
        <v>102</v>
      </c>
      <c r="C542" s="13" t="s">
        <v>35</v>
      </c>
      <c r="D542" s="1" t="s">
        <v>36</v>
      </c>
      <c r="E542" s="1" t="s">
        <v>35</v>
      </c>
      <c r="F542" s="11">
        <v>-332</v>
      </c>
      <c r="G542" s="12" t="s">
        <v>98</v>
      </c>
      <c r="H542" s="1">
        <f t="shared" si="15"/>
        <v>7906.4663621536001</v>
      </c>
    </row>
    <row r="543" spans="1:8" x14ac:dyDescent="0.25">
      <c r="A543" s="6">
        <v>44914</v>
      </c>
      <c r="B543" s="2" t="s">
        <v>102</v>
      </c>
      <c r="C543" s="13" t="s">
        <v>35</v>
      </c>
      <c r="D543" s="1" t="s">
        <v>36</v>
      </c>
      <c r="E543" s="1" t="s">
        <v>35</v>
      </c>
      <c r="F543" s="11">
        <v>-134</v>
      </c>
      <c r="G543" s="12" t="s">
        <v>98</v>
      </c>
      <c r="H543" s="1">
        <f t="shared" si="15"/>
        <v>7772.4663621536001</v>
      </c>
    </row>
    <row r="544" spans="1:8" x14ac:dyDescent="0.25">
      <c r="A544" s="6">
        <v>44914</v>
      </c>
      <c r="B544" s="2" t="s">
        <v>102</v>
      </c>
      <c r="C544" s="13" t="s">
        <v>35</v>
      </c>
      <c r="D544" s="1" t="s">
        <v>36</v>
      </c>
      <c r="E544" s="1" t="s">
        <v>35</v>
      </c>
      <c r="F544" s="11">
        <v>-54</v>
      </c>
      <c r="G544" s="12" t="s">
        <v>98</v>
      </c>
      <c r="H544" s="1">
        <f t="shared" si="15"/>
        <v>7718.4663621536001</v>
      </c>
    </row>
    <row r="545" spans="1:8" x14ac:dyDescent="0.25">
      <c r="A545" s="6">
        <v>44914</v>
      </c>
      <c r="B545" s="2" t="s">
        <v>102</v>
      </c>
      <c r="C545" s="13" t="s">
        <v>37</v>
      </c>
      <c r="D545" s="1" t="s">
        <v>36</v>
      </c>
      <c r="E545" s="1" t="s">
        <v>85</v>
      </c>
      <c r="F545" s="11">
        <v>-405</v>
      </c>
      <c r="G545" s="12" t="s">
        <v>98</v>
      </c>
      <c r="H545" s="1">
        <f t="shared" si="15"/>
        <v>7313.4663621536001</v>
      </c>
    </row>
    <row r="546" spans="1:8" x14ac:dyDescent="0.25">
      <c r="A546" s="6">
        <v>44914</v>
      </c>
      <c r="B546" s="2" t="s">
        <v>102</v>
      </c>
      <c r="C546" s="13" t="s">
        <v>37</v>
      </c>
      <c r="D546" s="1" t="s">
        <v>36</v>
      </c>
      <c r="E546" s="1" t="s">
        <v>85</v>
      </c>
      <c r="F546" s="11">
        <v>-38</v>
      </c>
      <c r="G546" s="12" t="s">
        <v>98</v>
      </c>
      <c r="H546" s="1">
        <f t="shared" si="15"/>
        <v>7275.4663621536001</v>
      </c>
    </row>
    <row r="547" spans="1:8" x14ac:dyDescent="0.25">
      <c r="A547" s="6">
        <v>44915</v>
      </c>
      <c r="B547" s="2" t="s">
        <v>102</v>
      </c>
      <c r="C547" s="13" t="s">
        <v>18</v>
      </c>
      <c r="D547" s="1" t="s">
        <v>68</v>
      </c>
      <c r="E547" s="1" t="s">
        <v>69</v>
      </c>
      <c r="F547" s="11">
        <v>-8.027132459564033</v>
      </c>
      <c r="G547" s="12" t="s">
        <v>98</v>
      </c>
      <c r="H547" s="1">
        <f t="shared" si="15"/>
        <v>7267.4392296940359</v>
      </c>
    </row>
    <row r="548" spans="1:8" x14ac:dyDescent="0.25">
      <c r="A548" s="6">
        <v>44915</v>
      </c>
      <c r="B548" s="2" t="s">
        <v>102</v>
      </c>
      <c r="C548" s="13" t="s">
        <v>18</v>
      </c>
      <c r="D548" s="1" t="s">
        <v>68</v>
      </c>
      <c r="E548" s="1" t="s">
        <v>69</v>
      </c>
      <c r="F548" s="11">
        <v>-6.1827085371689527</v>
      </c>
      <c r="G548" s="12" t="s">
        <v>98</v>
      </c>
      <c r="H548" s="1">
        <f t="shared" si="15"/>
        <v>7261.2565211568672</v>
      </c>
    </row>
    <row r="549" spans="1:8" x14ac:dyDescent="0.25">
      <c r="A549" s="6">
        <v>44914</v>
      </c>
      <c r="B549" s="2" t="s">
        <v>102</v>
      </c>
      <c r="C549" s="13" t="s">
        <v>35</v>
      </c>
      <c r="D549" s="1" t="s">
        <v>36</v>
      </c>
      <c r="E549" s="1" t="s">
        <v>35</v>
      </c>
      <c r="F549" s="11">
        <v>-479</v>
      </c>
      <c r="G549" s="12" t="s">
        <v>98</v>
      </c>
      <c r="H549" s="1">
        <f t="shared" si="15"/>
        <v>6782.2565211568672</v>
      </c>
    </row>
    <row r="550" spans="1:8" x14ac:dyDescent="0.25">
      <c r="A550" s="6">
        <v>44914</v>
      </c>
      <c r="B550" s="2" t="s">
        <v>102</v>
      </c>
      <c r="C550" s="13" t="s">
        <v>37</v>
      </c>
      <c r="D550" s="1" t="s">
        <v>36</v>
      </c>
      <c r="E550" s="1" t="s">
        <v>85</v>
      </c>
      <c r="F550" s="11">
        <v>-177</v>
      </c>
      <c r="G550" s="12" t="s">
        <v>98</v>
      </c>
      <c r="H550" s="1">
        <f t="shared" si="15"/>
        <v>6605.2565211568672</v>
      </c>
    </row>
    <row r="551" spans="1:8" x14ac:dyDescent="0.25">
      <c r="A551" s="6">
        <v>44914</v>
      </c>
      <c r="B551" s="2" t="s">
        <v>102</v>
      </c>
      <c r="C551" s="13" t="s">
        <v>19</v>
      </c>
      <c r="D551" s="1" t="s">
        <v>68</v>
      </c>
      <c r="E551" s="1" t="s">
        <v>77</v>
      </c>
      <c r="F551" s="11">
        <v>-42.903859377552024</v>
      </c>
      <c r="G551" s="12" t="s">
        <v>98</v>
      </c>
      <c r="H551" s="1">
        <f t="shared" ref="H551:H581" si="16">H550+F551</f>
        <v>6562.352661779315</v>
      </c>
    </row>
    <row r="552" spans="1:8" x14ac:dyDescent="0.25">
      <c r="A552" s="6">
        <v>44914</v>
      </c>
      <c r="B552" s="2" t="s">
        <v>102</v>
      </c>
      <c r="C552" s="13" t="s">
        <v>38</v>
      </c>
      <c r="D552" s="1" t="s">
        <v>79</v>
      </c>
      <c r="E552" s="1" t="s">
        <v>33</v>
      </c>
      <c r="F552" s="11">
        <v>-243</v>
      </c>
      <c r="G552" s="12" t="s">
        <v>98</v>
      </c>
      <c r="H552" s="1">
        <f t="shared" si="16"/>
        <v>6319.352661779315</v>
      </c>
    </row>
    <row r="553" spans="1:8" x14ac:dyDescent="0.25">
      <c r="A553" s="6">
        <v>44915</v>
      </c>
      <c r="B553" s="2" t="s">
        <v>102</v>
      </c>
      <c r="C553" s="13" t="s">
        <v>18</v>
      </c>
      <c r="D553" s="1" t="s">
        <v>68</v>
      </c>
      <c r="E553" s="1" t="s">
        <v>69</v>
      </c>
      <c r="F553" s="11">
        <v>-1.97420803471939</v>
      </c>
      <c r="G553" s="12" t="s">
        <v>98</v>
      </c>
      <c r="H553" s="1">
        <f t="shared" si="16"/>
        <v>6317.3784537445954</v>
      </c>
    </row>
    <row r="554" spans="1:8" x14ac:dyDescent="0.25">
      <c r="A554" s="6">
        <v>44915</v>
      </c>
      <c r="B554" s="2" t="s">
        <v>102</v>
      </c>
      <c r="C554" s="13" t="s">
        <v>18</v>
      </c>
      <c r="D554" s="1" t="s">
        <v>68</v>
      </c>
      <c r="E554" s="1" t="s">
        <v>69</v>
      </c>
      <c r="F554" s="11">
        <v>-8.1309752886852991</v>
      </c>
      <c r="G554" s="12" t="s">
        <v>98</v>
      </c>
      <c r="H554" s="1">
        <f t="shared" si="16"/>
        <v>6309.2474784559099</v>
      </c>
    </row>
    <row r="555" spans="1:8" x14ac:dyDescent="0.25">
      <c r="A555" s="6">
        <v>44916</v>
      </c>
      <c r="B555" s="2" t="s">
        <v>102</v>
      </c>
      <c r="C555" s="13" t="s">
        <v>27</v>
      </c>
      <c r="D555" s="1" t="s">
        <v>68</v>
      </c>
      <c r="E555" s="1" t="s">
        <v>75</v>
      </c>
      <c r="F555" s="11">
        <v>-13.827375233144373</v>
      </c>
      <c r="G555" s="12" t="s">
        <v>98</v>
      </c>
      <c r="H555" s="1">
        <f t="shared" si="16"/>
        <v>6295.4201032227656</v>
      </c>
    </row>
    <row r="556" spans="1:8" x14ac:dyDescent="0.25">
      <c r="A556" s="6">
        <v>44917</v>
      </c>
      <c r="B556" s="2" t="s">
        <v>102</v>
      </c>
      <c r="C556" s="13" t="s">
        <v>39</v>
      </c>
      <c r="D556" s="1" t="s">
        <v>39</v>
      </c>
      <c r="E556" s="1" t="s">
        <v>39</v>
      </c>
      <c r="F556" s="9">
        <v>11980</v>
      </c>
      <c r="G556" s="12" t="s">
        <v>74</v>
      </c>
      <c r="H556" s="1">
        <f t="shared" si="16"/>
        <v>18275.420103222765</v>
      </c>
    </row>
    <row r="557" spans="1:8" x14ac:dyDescent="0.25">
      <c r="A557" s="6">
        <v>44917</v>
      </c>
      <c r="B557" s="2" t="s">
        <v>102</v>
      </c>
      <c r="C557" s="13" t="s">
        <v>40</v>
      </c>
      <c r="D557" s="1" t="s">
        <v>65</v>
      </c>
      <c r="E557" s="1" t="s">
        <v>41</v>
      </c>
      <c r="F557" s="11">
        <v>-550</v>
      </c>
      <c r="G557" s="12" t="s">
        <v>98</v>
      </c>
      <c r="H557" s="1">
        <f t="shared" si="16"/>
        <v>17725.420103222765</v>
      </c>
    </row>
    <row r="558" spans="1:8" x14ac:dyDescent="0.25">
      <c r="A558" s="6">
        <v>44917</v>
      </c>
      <c r="B558" s="2" t="s">
        <v>102</v>
      </c>
      <c r="C558" s="13" t="s">
        <v>42</v>
      </c>
      <c r="D558" s="1" t="s">
        <v>7</v>
      </c>
      <c r="E558" s="1" t="s">
        <v>92</v>
      </c>
      <c r="F558" s="11">
        <v>-330</v>
      </c>
      <c r="G558" s="12" t="s">
        <v>98</v>
      </c>
      <c r="H558" s="1">
        <f t="shared" si="16"/>
        <v>17395.420103222765</v>
      </c>
    </row>
    <row r="559" spans="1:8" x14ac:dyDescent="0.25">
      <c r="A559" s="6">
        <v>44917</v>
      </c>
      <c r="B559" s="2" t="s">
        <v>102</v>
      </c>
      <c r="C559" s="13" t="s">
        <v>56</v>
      </c>
      <c r="D559" s="1" t="s">
        <v>43</v>
      </c>
      <c r="E559" s="1" t="s">
        <v>43</v>
      </c>
      <c r="F559" s="11">
        <v>-94</v>
      </c>
      <c r="G559" s="12" t="s">
        <v>98</v>
      </c>
      <c r="H559" s="1">
        <f t="shared" si="16"/>
        <v>17301.420103222765</v>
      </c>
    </row>
    <row r="560" spans="1:8" x14ac:dyDescent="0.25">
      <c r="A560" s="6">
        <v>44918</v>
      </c>
      <c r="B560" s="2" t="s">
        <v>102</v>
      </c>
      <c r="C560" s="13" t="s">
        <v>44</v>
      </c>
      <c r="D560" s="1" t="s">
        <v>39</v>
      </c>
      <c r="E560" s="1" t="s">
        <v>44</v>
      </c>
      <c r="F560" s="9">
        <v>3.62</v>
      </c>
      <c r="G560" s="12" t="s">
        <v>74</v>
      </c>
      <c r="H560" s="1">
        <f t="shared" si="16"/>
        <v>17305.040103222764</v>
      </c>
    </row>
    <row r="561" spans="1:8" x14ac:dyDescent="0.25">
      <c r="A561" s="6">
        <v>44918</v>
      </c>
      <c r="B561" s="2" t="s">
        <v>102</v>
      </c>
      <c r="C561" s="13" t="s">
        <v>45</v>
      </c>
      <c r="D561" s="1" t="s">
        <v>79</v>
      </c>
      <c r="E561" s="1" t="s">
        <v>12</v>
      </c>
      <c r="F561" s="11">
        <v>-370</v>
      </c>
      <c r="G561" s="12" t="s">
        <v>98</v>
      </c>
      <c r="H561" s="1">
        <f t="shared" si="16"/>
        <v>16935.040103222764</v>
      </c>
    </row>
    <row r="562" spans="1:8" x14ac:dyDescent="0.25">
      <c r="A562" s="6">
        <v>44919</v>
      </c>
      <c r="B562" s="2" t="s">
        <v>102</v>
      </c>
      <c r="C562" s="13" t="s">
        <v>16</v>
      </c>
      <c r="D562" s="1" t="s">
        <v>68</v>
      </c>
      <c r="E562" s="1" t="s">
        <v>75</v>
      </c>
      <c r="F562" s="11">
        <v>-12.973927986827057</v>
      </c>
      <c r="G562" s="12" t="s">
        <v>98</v>
      </c>
      <c r="H562" s="1">
        <f t="shared" si="16"/>
        <v>16922.066175235937</v>
      </c>
    </row>
    <row r="563" spans="1:8" x14ac:dyDescent="0.25">
      <c r="A563" s="6">
        <v>44919</v>
      </c>
      <c r="B563" s="2" t="s">
        <v>102</v>
      </c>
      <c r="C563" s="13" t="s">
        <v>25</v>
      </c>
      <c r="D563" s="1" t="s">
        <v>13</v>
      </c>
      <c r="E563" s="1" t="s">
        <v>86</v>
      </c>
      <c r="F563" s="11">
        <v>-196</v>
      </c>
      <c r="G563" s="12" t="s">
        <v>98</v>
      </c>
      <c r="H563" s="1">
        <f t="shared" si="16"/>
        <v>16726.066175235937</v>
      </c>
    </row>
    <row r="564" spans="1:8" x14ac:dyDescent="0.25">
      <c r="A564" s="6">
        <v>44919</v>
      </c>
      <c r="B564" s="2" t="s">
        <v>102</v>
      </c>
      <c r="C564" s="13" t="s">
        <v>18</v>
      </c>
      <c r="D564" s="1" t="s">
        <v>68</v>
      </c>
      <c r="E564" s="1" t="s">
        <v>69</v>
      </c>
      <c r="F564" s="11">
        <v>-7.071787145218388</v>
      </c>
      <c r="G564" s="12" t="s">
        <v>98</v>
      </c>
      <c r="H564" s="1">
        <f t="shared" si="16"/>
        <v>16718.994388090719</v>
      </c>
    </row>
    <row r="565" spans="1:8" x14ac:dyDescent="0.25">
      <c r="A565" s="6">
        <v>44919</v>
      </c>
      <c r="B565" s="2" t="s">
        <v>102</v>
      </c>
      <c r="C565" s="13" t="s">
        <v>10</v>
      </c>
      <c r="D565" s="1" t="s">
        <v>13</v>
      </c>
      <c r="E565" s="1" t="s">
        <v>73</v>
      </c>
      <c r="F565" s="11">
        <v>-243</v>
      </c>
      <c r="G565" s="12" t="s">
        <v>98</v>
      </c>
      <c r="H565" s="1">
        <f t="shared" si="16"/>
        <v>16475.994388090719</v>
      </c>
    </row>
    <row r="566" spans="1:8" x14ac:dyDescent="0.25">
      <c r="A566" s="6">
        <v>44919</v>
      </c>
      <c r="B566" s="2" t="s">
        <v>102</v>
      </c>
      <c r="C566" s="13" t="s">
        <v>19</v>
      </c>
      <c r="D566" s="1" t="s">
        <v>68</v>
      </c>
      <c r="E566" s="1" t="s">
        <v>77</v>
      </c>
      <c r="F566" s="11">
        <v>-18.232532073256262</v>
      </c>
      <c r="G566" s="12" t="s">
        <v>98</v>
      </c>
      <c r="H566" s="1">
        <f t="shared" si="16"/>
        <v>16457.761856017463</v>
      </c>
    </row>
    <row r="567" spans="1:8" x14ac:dyDescent="0.25">
      <c r="A567" s="6">
        <v>44919</v>
      </c>
      <c r="B567" s="2" t="s">
        <v>102</v>
      </c>
      <c r="C567" s="13" t="s">
        <v>46</v>
      </c>
      <c r="D567" s="1" t="s">
        <v>13</v>
      </c>
      <c r="E567" s="1" t="s">
        <v>78</v>
      </c>
      <c r="F567" s="11">
        <v>-83</v>
      </c>
      <c r="G567" s="12" t="s">
        <v>98</v>
      </c>
      <c r="H567" s="1">
        <f t="shared" si="16"/>
        <v>16374.761856017463</v>
      </c>
    </row>
    <row r="568" spans="1:8" x14ac:dyDescent="0.25">
      <c r="A568" s="6">
        <v>44919</v>
      </c>
      <c r="B568" s="2" t="s">
        <v>102</v>
      </c>
      <c r="C568" s="13" t="s">
        <v>8</v>
      </c>
      <c r="D568" s="1" t="s">
        <v>70</v>
      </c>
      <c r="E568" s="1" t="s">
        <v>71</v>
      </c>
      <c r="F568" s="11">
        <v>-343</v>
      </c>
      <c r="G568" s="12" t="s">
        <v>98</v>
      </c>
      <c r="H568" s="1">
        <f t="shared" si="16"/>
        <v>16031.761856017463</v>
      </c>
    </row>
    <row r="569" spans="1:8" x14ac:dyDescent="0.25">
      <c r="A569" s="6">
        <v>44919</v>
      </c>
      <c r="B569" s="2" t="s">
        <v>102</v>
      </c>
      <c r="C569" s="13" t="s">
        <v>47</v>
      </c>
      <c r="D569" s="1" t="s">
        <v>13</v>
      </c>
      <c r="E569" s="1" t="s">
        <v>47</v>
      </c>
      <c r="F569" s="11">
        <v>-146</v>
      </c>
      <c r="G569" s="12" t="s">
        <v>98</v>
      </c>
      <c r="H569" s="1">
        <f t="shared" si="16"/>
        <v>15885.761856017463</v>
      </c>
    </row>
    <row r="570" spans="1:8" x14ac:dyDescent="0.25">
      <c r="A570" s="6">
        <v>44920</v>
      </c>
      <c r="B570" s="2" t="s">
        <v>102</v>
      </c>
      <c r="C570" s="13" t="s">
        <v>48</v>
      </c>
      <c r="D570" s="1" t="s">
        <v>68</v>
      </c>
      <c r="E570" s="1" t="s">
        <v>75</v>
      </c>
      <c r="F570" s="11">
        <v>-31.780875126279074</v>
      </c>
      <c r="G570" s="12" t="s">
        <v>98</v>
      </c>
      <c r="H570" s="1">
        <f t="shared" si="16"/>
        <v>15853.980980891185</v>
      </c>
    </row>
    <row r="571" spans="1:8" x14ac:dyDescent="0.25">
      <c r="A571" s="6">
        <v>44921</v>
      </c>
      <c r="B571" s="2" t="s">
        <v>102</v>
      </c>
      <c r="C571" s="13" t="s">
        <v>18</v>
      </c>
      <c r="D571" s="1" t="s">
        <v>68</v>
      </c>
      <c r="E571" s="1" t="s">
        <v>69</v>
      </c>
      <c r="F571" s="11">
        <v>-7.3999101293985134</v>
      </c>
      <c r="G571" s="12" t="s">
        <v>98</v>
      </c>
      <c r="H571" s="1">
        <f t="shared" si="16"/>
        <v>15846.581070761786</v>
      </c>
    </row>
    <row r="572" spans="1:8" x14ac:dyDescent="0.25">
      <c r="A572" s="6">
        <v>44921</v>
      </c>
      <c r="B572" s="2" t="s">
        <v>102</v>
      </c>
      <c r="C572" s="13" t="s">
        <v>19</v>
      </c>
      <c r="D572" s="1" t="s">
        <v>68</v>
      </c>
      <c r="E572" s="1" t="s">
        <v>77</v>
      </c>
      <c r="F572" s="11">
        <v>-26.226993426663846</v>
      </c>
      <c r="G572" s="12" t="s">
        <v>98</v>
      </c>
      <c r="H572" s="1">
        <f t="shared" si="16"/>
        <v>15820.354077335121</v>
      </c>
    </row>
    <row r="573" spans="1:8" x14ac:dyDescent="0.25">
      <c r="A573" s="6">
        <v>44921</v>
      </c>
      <c r="B573" s="2" t="s">
        <v>102</v>
      </c>
      <c r="C573" s="13" t="s">
        <v>49</v>
      </c>
      <c r="D573" s="1" t="s">
        <v>13</v>
      </c>
      <c r="E573" s="1" t="s">
        <v>87</v>
      </c>
      <c r="F573" s="11">
        <v>-175</v>
      </c>
      <c r="G573" s="12" t="s">
        <v>98</v>
      </c>
      <c r="H573" s="1">
        <f t="shared" si="16"/>
        <v>15645.354077335121</v>
      </c>
    </row>
    <row r="574" spans="1:8" x14ac:dyDescent="0.25">
      <c r="A574" s="6">
        <v>44922</v>
      </c>
      <c r="B574" s="2" t="s">
        <v>102</v>
      </c>
      <c r="C574" s="13" t="s">
        <v>50</v>
      </c>
      <c r="D574" s="1" t="s">
        <v>13</v>
      </c>
      <c r="E574" s="1" t="s">
        <v>88</v>
      </c>
      <c r="F574" s="11">
        <v>-227</v>
      </c>
      <c r="G574" s="12" t="s">
        <v>98</v>
      </c>
      <c r="H574" s="1">
        <f t="shared" si="16"/>
        <v>15418.354077335121</v>
      </c>
    </row>
    <row r="575" spans="1:8" x14ac:dyDescent="0.25">
      <c r="A575" s="6">
        <v>44922</v>
      </c>
      <c r="B575" s="2" t="s">
        <v>102</v>
      </c>
      <c r="C575" s="13" t="s">
        <v>18</v>
      </c>
      <c r="D575" s="1" t="s">
        <v>68</v>
      </c>
      <c r="E575" s="1" t="s">
        <v>69</v>
      </c>
      <c r="F575" s="11">
        <v>-8.1684039788300744</v>
      </c>
      <c r="G575" s="12" t="s">
        <v>98</v>
      </c>
      <c r="H575" s="1">
        <f t="shared" si="16"/>
        <v>15410.185673356291</v>
      </c>
    </row>
    <row r="576" spans="1:8" x14ac:dyDescent="0.25">
      <c r="A576" s="6">
        <v>44922</v>
      </c>
      <c r="B576" s="2" t="s">
        <v>102</v>
      </c>
      <c r="C576" s="13" t="s">
        <v>18</v>
      </c>
      <c r="D576" s="1" t="s">
        <v>68</v>
      </c>
      <c r="E576" s="1" t="s">
        <v>69</v>
      </c>
      <c r="F576" s="11">
        <v>-3.4905226311958861</v>
      </c>
      <c r="G576" s="12" t="s">
        <v>98</v>
      </c>
      <c r="H576" s="1">
        <f t="shared" si="16"/>
        <v>15406.695150725094</v>
      </c>
    </row>
    <row r="577" spans="1:8" x14ac:dyDescent="0.25">
      <c r="A577" s="6">
        <v>44922</v>
      </c>
      <c r="B577" s="2" t="s">
        <v>102</v>
      </c>
      <c r="C577" s="13" t="s">
        <v>27</v>
      </c>
      <c r="D577" s="1" t="s">
        <v>68</v>
      </c>
      <c r="E577" s="1" t="s">
        <v>75</v>
      </c>
      <c r="F577" s="11">
        <v>-41.375754071808267</v>
      </c>
      <c r="G577" s="12" t="s">
        <v>98</v>
      </c>
      <c r="H577" s="1">
        <f t="shared" si="16"/>
        <v>15365.319396653285</v>
      </c>
    </row>
    <row r="578" spans="1:8" x14ac:dyDescent="0.25">
      <c r="A578" s="6">
        <v>44922</v>
      </c>
      <c r="B578" s="2" t="s">
        <v>102</v>
      </c>
      <c r="C578" s="13" t="s">
        <v>8</v>
      </c>
      <c r="D578" s="1" t="s">
        <v>70</v>
      </c>
      <c r="E578" s="1" t="s">
        <v>71</v>
      </c>
      <c r="F578" s="11">
        <v>-396</v>
      </c>
      <c r="G578" s="12" t="s">
        <v>98</v>
      </c>
      <c r="H578" s="1">
        <f t="shared" si="16"/>
        <v>14969.319396653285</v>
      </c>
    </row>
    <row r="579" spans="1:8" x14ac:dyDescent="0.25">
      <c r="A579" s="6">
        <v>44923</v>
      </c>
      <c r="B579" s="2" t="s">
        <v>102</v>
      </c>
      <c r="C579" s="13" t="s">
        <v>94</v>
      </c>
      <c r="D579" s="1" t="s">
        <v>39</v>
      </c>
      <c r="E579" s="1" t="s">
        <v>95</v>
      </c>
      <c r="F579" s="9">
        <v>160</v>
      </c>
      <c r="G579" s="12" t="s">
        <v>74</v>
      </c>
      <c r="H579" s="1">
        <f t="shared" si="16"/>
        <v>15129.319396653285</v>
      </c>
    </row>
    <row r="580" spans="1:8" x14ac:dyDescent="0.25">
      <c r="A580" s="6">
        <v>44923</v>
      </c>
      <c r="B580" s="2" t="s">
        <v>102</v>
      </c>
      <c r="C580" s="13" t="s">
        <v>96</v>
      </c>
      <c r="D580" s="1" t="s">
        <v>39</v>
      </c>
      <c r="E580" s="1" t="s">
        <v>15</v>
      </c>
      <c r="F580" s="9">
        <v>50</v>
      </c>
      <c r="G580" s="12" t="s">
        <v>74</v>
      </c>
      <c r="H580" s="1">
        <f t="shared" si="16"/>
        <v>15179.319396653285</v>
      </c>
    </row>
    <row r="581" spans="1:8" x14ac:dyDescent="0.25">
      <c r="A581" s="6">
        <v>44923</v>
      </c>
      <c r="B581" s="2" t="s">
        <v>102</v>
      </c>
      <c r="C581" s="13" t="s">
        <v>18</v>
      </c>
      <c r="D581" s="1" t="s">
        <v>68</v>
      </c>
      <c r="E581" s="1" t="s">
        <v>69</v>
      </c>
      <c r="F581" s="11">
        <v>-9.5909101732804594</v>
      </c>
      <c r="G581" s="12" t="s">
        <v>98</v>
      </c>
      <c r="H581" s="1">
        <f t="shared" si="16"/>
        <v>15169.728486480006</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Analysis</vt:lpstr>
      <vt:lpstr>Transactions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2023-01-17T14:10:30Z</dcterms:created>
  <dcterms:modified xsi:type="dcterms:W3CDTF">2023-01-30T14:27:59Z</dcterms:modified>
</cp:coreProperties>
</file>