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30540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" i="1" l="1"/>
  <c r="K8" i="1"/>
  <c r="L8" i="1" s="1"/>
  <c r="H17" i="1" s="1"/>
  <c r="J8" i="1"/>
  <c r="H15" i="1"/>
  <c r="I15" i="1"/>
  <c r="I14" i="1"/>
  <c r="I17" i="1"/>
  <c r="I16" i="1"/>
  <c r="H14" i="1"/>
  <c r="P7" i="1"/>
  <c r="J9" i="1"/>
  <c r="I5" i="1"/>
  <c r="J5" i="1"/>
  <c r="K5" i="1"/>
  <c r="L5" i="1"/>
  <c r="M5" i="1"/>
  <c r="N5" i="1"/>
  <c r="O5" i="1"/>
  <c r="P5" i="1"/>
  <c r="Q5" i="1"/>
  <c r="R5" i="1"/>
  <c r="H5" i="1"/>
  <c r="L9" i="1" l="1"/>
  <c r="H16" i="1" s="1"/>
  <c r="A16" i="1"/>
  <c r="A13" i="1"/>
  <c r="A10" i="1"/>
  <c r="A8" i="1"/>
  <c r="B3" i="1"/>
</calcChain>
</file>

<file path=xl/sharedStrings.xml><?xml version="1.0" encoding="utf-8"?>
<sst xmlns="http://schemas.openxmlformats.org/spreadsheetml/2006/main" count="41" uniqueCount="38">
  <si>
    <t>P(Actual Neg)</t>
  </si>
  <si>
    <t>P(Actual Pos)</t>
  </si>
  <si>
    <t>P(Pred Neg)</t>
  </si>
  <si>
    <t>P(Pred Pos | Actual Pos)</t>
  </si>
  <si>
    <t>P(Pred Neg | Actual Neg)</t>
  </si>
  <si>
    <t>P(Pred Neg | Actual Neg)*P(Actual Neg) + P(Pred Neg | Actual Pos)*P(Actual Pos)</t>
  </si>
  <si>
    <t>P(Pred Pos)</t>
  </si>
  <si>
    <t>P(Actual Neg | Pred Neg)</t>
  </si>
  <si>
    <t>P(Pred Neg | Actual Neg)P(Actual Neg)/P(Pred Neg)</t>
  </si>
  <si>
    <t>P(Pred Pos | Actual Pos)P(Actual Pos)/P(Pred Pos)</t>
  </si>
  <si>
    <t>Test Prob of Score</t>
  </si>
  <si>
    <t>Test Prob Position Increase</t>
  </si>
  <si>
    <t>Score0</t>
  </si>
  <si>
    <t>Score1</t>
  </si>
  <si>
    <t>Score2</t>
  </si>
  <si>
    <t>Score3</t>
  </si>
  <si>
    <t>Score4</t>
  </si>
  <si>
    <t>Score5</t>
  </si>
  <si>
    <t>Score6</t>
  </si>
  <si>
    <t>Score7</t>
  </si>
  <si>
    <t>Score8</t>
  </si>
  <si>
    <t>Score9</t>
  </si>
  <si>
    <t>Score10</t>
  </si>
  <si>
    <t>Test Cumulative Prob of Score</t>
  </si>
  <si>
    <t>Prob of Score</t>
  </si>
  <si>
    <t>Prob Position Increase</t>
  </si>
  <si>
    <t>Negative</t>
  </si>
  <si>
    <t>Positive</t>
  </si>
  <si>
    <t>P(Correct)</t>
  </si>
  <si>
    <t>Hayden</t>
  </si>
  <si>
    <t>Rob</t>
  </si>
  <si>
    <t>P(Actual Pos | Pred Pos)</t>
  </si>
  <si>
    <t>Probability Position Increases</t>
  </si>
  <si>
    <t>Probability Position Increases Given Model Predicts Increase</t>
  </si>
  <si>
    <t>Probability Position Decreases Given Model Predicts Decrease</t>
  </si>
  <si>
    <t>Probability Predicting Position Increases</t>
  </si>
  <si>
    <t>Score01</t>
  </si>
  <si>
    <t>Score2+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</si>
</sst>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H13" sqref="H13:I16"/>
    </sheetView>
  </sheetViews>
  <sheetFormatPr defaultRowHeight="15" x14ac:dyDescent="0.25"/>
  <cols>
    <col min="1" max="1" width="29.85546875" customWidth="1"/>
  </cols>
  <sheetData>
    <row r="1" spans="1:19" x14ac:dyDescent="0.25">
      <c r="A1" t="s">
        <v>29</v>
      </c>
      <c r="H1" t="s">
        <v>30</v>
      </c>
    </row>
    <row r="2" spans="1:19" x14ac:dyDescent="0.25">
      <c r="A2" t="s">
        <v>0</v>
      </c>
      <c r="B2" t="s">
        <v>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9" x14ac:dyDescent="0.25">
      <c r="A3">
        <v>0.60699999999999998</v>
      </c>
      <c r="B3">
        <f>1-A3</f>
        <v>0.39300000000000002</v>
      </c>
      <c r="H3">
        <v>5.4970154734812003E-2</v>
      </c>
      <c r="I3">
        <v>0.18668577554511301</v>
      </c>
      <c r="J3">
        <v>0.237116117838859</v>
      </c>
      <c r="K3">
        <v>0.20561568998258001</v>
      </c>
      <c r="L3">
        <v>0.107874300099528</v>
      </c>
      <c r="M3">
        <v>7.7993707328859699E-2</v>
      </c>
      <c r="N3">
        <v>5.6843825043854199E-2</v>
      </c>
      <c r="O3">
        <v>3.5789458074882298E-2</v>
      </c>
      <c r="P3">
        <v>1.7538618281544301E-2</v>
      </c>
      <c r="Q3">
        <v>9.8018776828245995E-3</v>
      </c>
      <c r="R3">
        <v>9.7704753871423293E-3</v>
      </c>
      <c r="S3" t="s">
        <v>10</v>
      </c>
    </row>
    <row r="4" spans="1:19" x14ac:dyDescent="0.25">
      <c r="A4" t="s">
        <v>4</v>
      </c>
      <c r="B4" t="s">
        <v>3</v>
      </c>
      <c r="H4">
        <v>9.7812547109182205E-2</v>
      </c>
      <c r="I4">
        <v>0.123369887720249</v>
      </c>
      <c r="J4">
        <v>0.131008744339355</v>
      </c>
      <c r="K4">
        <v>0.15771220576912101</v>
      </c>
      <c r="L4">
        <v>0.218208355401739</v>
      </c>
      <c r="M4">
        <v>0.26799794213369399</v>
      </c>
      <c r="N4">
        <v>0.33158908334803899</v>
      </c>
      <c r="O4">
        <v>0.35754761817716502</v>
      </c>
      <c r="P4">
        <v>0.337925546465074</v>
      </c>
      <c r="Q4">
        <v>0.39352140250956702</v>
      </c>
      <c r="R4">
        <v>0.41438264440674899</v>
      </c>
      <c r="S4" t="s">
        <v>11</v>
      </c>
    </row>
    <row r="5" spans="1:19" x14ac:dyDescent="0.25">
      <c r="A5">
        <v>0.71360000000000001</v>
      </c>
      <c r="B5">
        <v>0.52459999999999996</v>
      </c>
      <c r="H5">
        <f>SUM($H$3:H3)</f>
        <v>5.4970154734812003E-2</v>
      </c>
      <c r="I5">
        <f>SUM($H$3:I3)</f>
        <v>0.24165593027992502</v>
      </c>
      <c r="J5">
        <f>SUM($H$3:J3)</f>
        <v>0.47877204811878404</v>
      </c>
      <c r="K5">
        <f>SUM($H$3:K3)</f>
        <v>0.68438773810136411</v>
      </c>
      <c r="L5">
        <f>SUM($H$3:L3)</f>
        <v>0.79226203820089214</v>
      </c>
      <c r="M5">
        <f>SUM($H$3:M3)</f>
        <v>0.87025574552975182</v>
      </c>
      <c r="N5">
        <f>SUM($H$3:N3)</f>
        <v>0.92709957057360604</v>
      </c>
      <c r="O5">
        <f>SUM($H$3:O3)</f>
        <v>0.96288902864848835</v>
      </c>
      <c r="P5">
        <f>SUM($H$3:P3)</f>
        <v>0.9804276469300327</v>
      </c>
      <c r="Q5">
        <f>SUM($H$3:Q3)</f>
        <v>0.99022952461285729</v>
      </c>
      <c r="R5">
        <f>SUM($H$3:R3)</f>
        <v>0.99999999999999967</v>
      </c>
      <c r="S5" t="s">
        <v>23</v>
      </c>
    </row>
    <row r="6" spans="1:19" x14ac:dyDescent="0.25">
      <c r="A6" t="s">
        <v>2</v>
      </c>
    </row>
    <row r="7" spans="1:19" x14ac:dyDescent="0.25">
      <c r="A7" t="s">
        <v>5</v>
      </c>
      <c r="J7" t="s">
        <v>24</v>
      </c>
      <c r="K7" t="s">
        <v>25</v>
      </c>
      <c r="L7" t="s">
        <v>28</v>
      </c>
      <c r="O7" t="s">
        <v>1</v>
      </c>
      <c r="P7">
        <f>SUMPRODUCT(H3:R3,H4:R4)</f>
        <v>0.18181972814334785</v>
      </c>
    </row>
    <row r="8" spans="1:19" x14ac:dyDescent="0.25">
      <c r="A8">
        <f>A5*A3+(1-B5)*B3</f>
        <v>0.61998740000000008</v>
      </c>
      <c r="H8" t="s">
        <v>26</v>
      </c>
      <c r="I8" t="s">
        <v>36</v>
      </c>
      <c r="J8">
        <f>I5</f>
        <v>0.24165593027992502</v>
      </c>
      <c r="K8">
        <f>SUMPRODUCT(H3:I3,H4:I4)/J8</f>
        <v>0.11755628750620391</v>
      </c>
      <c r="L8">
        <f>(1-K8)</f>
        <v>0.88244371249379605</v>
      </c>
    </row>
    <row r="9" spans="1:19" x14ac:dyDescent="0.25">
      <c r="A9" t="s">
        <v>6</v>
      </c>
      <c r="H9" t="s">
        <v>27</v>
      </c>
      <c r="I9" t="s">
        <v>37</v>
      </c>
      <c r="J9">
        <f>1-J8</f>
        <v>0.75834406972007495</v>
      </c>
      <c r="K9">
        <f>SUMPRODUCT(J3:R3,J4:R4)/J9</f>
        <v>0.20229808638499686</v>
      </c>
      <c r="L9">
        <f>K9</f>
        <v>0.20229808638499686</v>
      </c>
    </row>
    <row r="10" spans="1:19" x14ac:dyDescent="0.25">
      <c r="A10">
        <f>1-A8</f>
        <v>0.38001259999999992</v>
      </c>
    </row>
    <row r="11" spans="1:19" x14ac:dyDescent="0.25">
      <c r="A11" t="s">
        <v>7</v>
      </c>
    </row>
    <row r="12" spans="1:19" x14ac:dyDescent="0.25">
      <c r="A12" t="s">
        <v>8</v>
      </c>
    </row>
    <row r="13" spans="1:19" x14ac:dyDescent="0.25">
      <c r="A13">
        <f>A5*A3/A8</f>
        <v>0.69865161775868345</v>
      </c>
      <c r="H13" t="s">
        <v>30</v>
      </c>
      <c r="I13" t="s">
        <v>29</v>
      </c>
    </row>
    <row r="14" spans="1:19" x14ac:dyDescent="0.25">
      <c r="A14" t="s">
        <v>31</v>
      </c>
      <c r="H14" s="1">
        <f>P7</f>
        <v>0.18181972814334785</v>
      </c>
      <c r="I14" s="1">
        <f>B3</f>
        <v>0.39300000000000002</v>
      </c>
      <c r="J14" t="s">
        <v>32</v>
      </c>
    </row>
    <row r="15" spans="1:19" x14ac:dyDescent="0.25">
      <c r="A15" t="s">
        <v>9</v>
      </c>
      <c r="H15" s="1">
        <f>I5</f>
        <v>0.24165593027992502</v>
      </c>
      <c r="I15" s="1">
        <f>A10</f>
        <v>0.38001259999999992</v>
      </c>
      <c r="J15" t="s">
        <v>35</v>
      </c>
    </row>
    <row r="16" spans="1:19" x14ac:dyDescent="0.25">
      <c r="A16">
        <f>B5*B3/A10</f>
        <v>0.54252885299066411</v>
      </c>
      <c r="H16" s="1">
        <f>L9</f>
        <v>0.20229808638499686</v>
      </c>
      <c r="I16" s="1">
        <f>A16</f>
        <v>0.54252885299066411</v>
      </c>
      <c r="J16" t="s">
        <v>33</v>
      </c>
    </row>
    <row r="17" spans="8:10" x14ac:dyDescent="0.25">
      <c r="H17" s="1">
        <f>L8</f>
        <v>0.88244371249379605</v>
      </c>
      <c r="I17" s="1">
        <f>A13</f>
        <v>0.69865161775868345</v>
      </c>
      <c r="J1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CC36C721-F190-4559-9920-8B84AFC6784D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7E3BEB02-1A3A-4852-8471-F4853C8BA86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2016-10-18T14:46:00Z</dcterms:created>
  <dcterms:modified xsi:type="dcterms:W3CDTF">2016-10-18T16:22:40Z</dcterms:modified>
</cp:coreProperties>
</file>