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pivotCache/pivotCacheDefinition48.xml" ContentType="application/vnd.openxmlformats-officedocument.spreadsheetml.pivotCacheDefinition+xml"/>
  <Override PartName="/xl/pivotCache/pivotCacheDefinition49.xml" ContentType="application/vnd.openxmlformats-officedocument.spreadsheetml.pivotCacheDefinition+xml"/>
  <Override PartName="/xl/pivotCache/pivotCacheDefinition50.xml" ContentType="application/vnd.openxmlformats-officedocument.spreadsheetml.pivotCacheDefinition+xml"/>
  <Override PartName="/xl/pivotCache/pivotCacheDefinition51.xml" ContentType="application/vnd.openxmlformats-officedocument.spreadsheetml.pivotCacheDefinition+xml"/>
  <Override PartName="/xl/pivotCache/pivotCacheDefinition52.xml" ContentType="application/vnd.openxmlformats-officedocument.spreadsheetml.pivotCacheDefinition+xml"/>
  <Override PartName="/xl/pivotCache/pivotCacheDefinition5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xml" ContentType="application/vnd.openxmlformats-officedocument.drawing+xml"/>
  <Override PartName="/xl/slicers/slicer1.xml" ContentType="application/vnd.ms-excel.slicer+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E:\AI Course\Data science\projects\supermarket_sales\"/>
    </mc:Choice>
  </mc:AlternateContent>
  <xr:revisionPtr revIDLastSave="0" documentId="13_ncr:1_{27823B3C-7C43-42E8-A5CE-6A6249DEE8D5}" xr6:coauthVersionLast="47" xr6:coauthVersionMax="47" xr10:uidLastSave="{00000000-0000-0000-0000-000000000000}"/>
  <bookViews>
    <workbookView xWindow="-120" yWindow="-120" windowWidth="20730" windowHeight="11160" firstSheet="1" activeTab="2" xr2:uid="{00000000-000D-0000-FFFF-FFFF00000000}"/>
  </bookViews>
  <sheets>
    <sheet name="supermarket_sales" sheetId="2" r:id="rId1"/>
    <sheet name="supermarket_sales_analysis" sheetId="1" r:id="rId2"/>
    <sheet name="supermarket_sales_Dashboard" sheetId="3" r:id="rId3"/>
  </sheets>
  <definedNames>
    <definedName name="_xlcn.WorksheetConnection_supermarket_sales_analysis.xlsxsupermarket_sales1" hidden="1">supermarket_sales[]</definedName>
    <definedName name="ExternalData_1" localSheetId="0" hidden="1">supermarket_sales!$A$1:$Q$1001</definedName>
    <definedName name="Slicer_Branch">#N/A</definedName>
    <definedName name="Slicer_City">#N/A</definedName>
    <definedName name="Slicer_Customer_type">#N/A</definedName>
    <definedName name="Slicer_Date__Month">#N/A</definedName>
    <definedName name="Slicer_Gender">#N/A</definedName>
    <definedName name="Slicer_Payment">#N/A</definedName>
    <definedName name="Slicer_Product_line">#N/A</definedName>
  </definedNames>
  <calcPr calcId="191029"/>
  <pivotCaches>
    <pivotCache cacheId="53" r:id="rId4"/>
    <pivotCache cacheId="56" r:id="rId5"/>
    <pivotCache cacheId="62" r:id="rId6"/>
    <pivotCache cacheId="65" r:id="rId7"/>
    <pivotCache cacheId="68" r:id="rId8"/>
    <pivotCache cacheId="71" r:id="rId9"/>
    <pivotCache cacheId="74" r:id="rId10"/>
    <pivotCache cacheId="80" r:id="rId11"/>
    <pivotCache cacheId="89" r:id="rId12"/>
    <pivotCache cacheId="92" r:id="rId13"/>
    <pivotCache cacheId="95" r:id="rId14"/>
    <pivotCache cacheId="104" r:id="rId15"/>
    <pivotCache cacheId="107" r:id="rId16"/>
    <pivotCache cacheId="110" r:id="rId17"/>
    <pivotCache cacheId="119" r:id="rId18"/>
    <pivotCache cacheId="122" r:id="rId19"/>
    <pivotCache cacheId="125" r:id="rId20"/>
    <pivotCache cacheId="134" r:id="rId21"/>
    <pivotCache cacheId="137" r:id="rId22"/>
    <pivotCache cacheId="140" r:id="rId23"/>
    <pivotCache cacheId="143" r:id="rId24"/>
    <pivotCache cacheId="146" r:id="rId25"/>
    <pivotCache cacheId="149" r:id="rId26"/>
    <pivotCache cacheId="152" r:id="rId27"/>
    <pivotCache cacheId="158" r:id="rId28"/>
    <pivotCache cacheId="161" r:id="rId29"/>
    <pivotCache cacheId="164" r:id="rId30"/>
    <pivotCache cacheId="167" r:id="rId31"/>
    <pivotCache cacheId="173" r:id="rId32"/>
    <pivotCache cacheId="176" r:id="rId33"/>
    <pivotCache cacheId="179" r:id="rId34"/>
    <pivotCache cacheId="182" r:id="rId35"/>
    <pivotCache cacheId="185" r:id="rId36"/>
    <pivotCache cacheId="188" r:id="rId37"/>
    <pivotCache cacheId="191" r:id="rId38"/>
    <pivotCache cacheId="194" r:id="rId39"/>
    <pivotCache cacheId="197" r:id="rId40"/>
    <pivotCache cacheId="200" r:id="rId41"/>
    <pivotCache cacheId="203" r:id="rId42"/>
    <pivotCache cacheId="1847" r:id="rId43"/>
    <pivotCache cacheId="1850" r:id="rId44"/>
    <pivotCache cacheId="1853" r:id="rId45"/>
    <pivotCache cacheId="1856" r:id="rId46"/>
    <pivotCache cacheId="1859" r:id="rId47"/>
    <pivotCache cacheId="1862" r:id="rId48"/>
    <pivotCache cacheId="1865" r:id="rId49"/>
    <pivotCache cacheId="1868" r:id="rId50"/>
    <pivotCache cacheId="1871" r:id="rId51"/>
    <pivotCache cacheId="1874" r:id="rId52"/>
    <pivotCache cacheId="1877" r:id="rId53"/>
    <pivotCache cacheId="1880" r:id="rId54"/>
    <pivotCache cacheId="1883" r:id="rId55"/>
  </pivotCaches>
  <extLst>
    <ext xmlns:x14="http://schemas.microsoft.com/office/spreadsheetml/2009/9/main" uri="{876F7934-8845-4945-9796-88D515C7AA90}">
      <x14:pivotCaches>
        <pivotCache cacheId="209" r:id="rId56"/>
      </x14:pivotCaches>
    </ext>
    <ext xmlns:x14="http://schemas.microsoft.com/office/spreadsheetml/2009/9/main" uri="{BBE1A952-AA13-448e-AADC-164F8A28A991}">
      <x14:slicerCaches>
        <x14:slicerCache r:id="rId57"/>
        <x14:slicerCache r:id="rId58"/>
        <x14:slicerCache r:id="rId59"/>
        <x14:slicerCache r:id="rId60"/>
        <x14:slicerCache r:id="rId61"/>
        <x14:slicerCache r:id="rId62"/>
        <x14:slicerCache r:id="rId6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 name="supermarket_sales" connection="WorksheetConnection_supermarket_sales_analysis.xlsx!supermarket_sales"/>
        </x15:modelTables>
        <x15:extLst>
          <ext xmlns:x16="http://schemas.microsoft.com/office/spreadsheetml/2014/11/main" uri="{9835A34E-60A6-4A7C-AAB8-D5F71C897F49}">
            <x16:modelTimeGroupings>
              <x16:modelTimeGrouping tableName="supermarket_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 l="1"/>
  <c r="A55" i="1"/>
  <c r="A50" i="1"/>
  <c r="A25" i="1"/>
  <c r="A30" i="1"/>
  <c r="A40" i="1"/>
  <c r="A35" i="1"/>
  <c r="A10" i="1"/>
  <c r="A5" i="1"/>
  <c r="A20" i="1"/>
  <c r="A45" i="1"/>
  <c r="A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BF2B9D-1C86-4D52-9E90-FEB8CAB974AE}"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 id="2" xr16:uid="{DC75F2C1-FAF0-4711-BD84-D78BB37FA2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E03F2FF-65C5-43EC-98F0-E1219EAE8218}" name="WorksheetConnection_supermarket_sales_analysis.xlsx!supermarket_sales" type="102" refreshedVersion="8" minRefreshableVersion="5">
    <extLst>
      <ext xmlns:x15="http://schemas.microsoft.com/office/spreadsheetml/2010/11/main" uri="{DE250136-89BD-433C-8126-D09CA5730AF9}">
        <x15:connection id="supermarket_sales">
          <x15:rangePr sourceName="_xlcn.WorksheetConnection_supermarket_sales_analysis.xlsxsupermarket_sales1"/>
        </x15:connection>
      </ext>
    </extLst>
  </connection>
</connections>
</file>

<file path=xl/sharedStrings.xml><?xml version="1.0" encoding="utf-8"?>
<sst xmlns="http://schemas.openxmlformats.org/spreadsheetml/2006/main" count="7395" uniqueCount="1124">
  <si>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</si>
  <si>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</si>
  <si>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</si>
  <si>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</si>
  <si>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</si>
  <si>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</si>
  <si>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</si>
  <si>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</si>
  <si>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</si>
  <si>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</si>
  <si>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</si>
  <si>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</si>
  <si>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</si>
  <si>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</si>
  <si>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</si>
  <si>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</si>
  <si>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</si>
  <si>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</si>
  <si>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</si>
  <si>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</si>
  <si>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</si>
  <si>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</si>
  <si>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</si>
  <si>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</si>
  <si>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</si>
  <si>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</si>
  <si>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</si>
  <si>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</si>
  <si>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</si>
  <si>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</si>
  <si>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</si>
  <si>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</si>
  <si>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</si>
  <si>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</si>
  <si>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</si>
  <si>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</si>
  <si>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</si>
  <si>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</si>
  <si>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</si>
  <si>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</si>
  <si>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</si>
  <si>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</si>
  <si>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</si>
  <si>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</si>
  <si>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</si>
  <si>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</si>
  <si>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</si>
  <si>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</si>
  <si>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</si>
  <si>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</si>
  <si>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</si>
  <si>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</si>
  <si>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</si>
  <si>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</si>
  <si>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</si>
  <si>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</si>
  <si>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</si>
  <si>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</si>
  <si>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</si>
  <si>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</si>
  <si>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</si>
  <si>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</si>
  <si>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</si>
  <si>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</si>
  <si>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</si>
  <si>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</si>
  <si>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</si>
  <si>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</si>
  <si>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</si>
  <si>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</si>
  <si>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</si>
  <si>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</si>
  <si>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</si>
  <si>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</si>
  <si>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</si>
  <si>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</si>
  <si>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</si>
  <si>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</si>
  <si>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</si>
  <si>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</si>
  <si>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</si>
  <si>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</si>
  <si>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</si>
  <si>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</si>
  <si>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</si>
  <si>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</si>
  <si>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</si>
  <si>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</si>
  <si>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</si>
  <si>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</si>
  <si>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</si>
  <si>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</si>
  <si>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</si>
  <si>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</si>
  <si>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</si>
  <si>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</si>
  <si>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</si>
  <si>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</si>
  <si>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</si>
  <si>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</si>
  <si>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</si>
  <si>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</si>
  <si>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</si>
  <si>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</si>
  <si>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</si>
  <si>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</si>
  <si>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</si>
  <si>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</si>
  <si>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</si>
  <si>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</si>
  <si>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</si>
  <si>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</si>
  <si>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</si>
  <si>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</si>
  <si>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</si>
  <si>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</si>
  <si>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</si>
  <si>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</si>
  <si>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</si>
  <si>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</si>
  <si>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</si>
  <si>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</si>
  <si>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</si>
  <si>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</si>
  <si>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</si>
  <si>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</si>
  <si>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</si>
  <si>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</si>
  <si>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</si>
  <si>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</si>
  <si>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</si>
  <si>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</si>
  <si>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</si>
  <si>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</si>
  <si>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</si>
  <si>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</si>
  <si>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</si>
  <si>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</si>
  <si>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</si>
  <si>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</si>
  <si>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</si>
  <si>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</si>
  <si>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</si>
  <si>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</si>
  <si>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</si>
  <si>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</si>
  <si>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</si>
  <si>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</si>
  <si>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</si>
  <si>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</si>
  <si>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</si>
  <si>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</si>
  <si>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</si>
  <si>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</si>
  <si>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</si>
  <si>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</si>
  <si>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</si>
  <si>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</si>
  <si>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</si>
  <si>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</si>
  <si>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</si>
  <si>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</si>
  <si>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</si>
  <si>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</si>
  <si>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</si>
  <si>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</si>
  <si>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</si>
  <si>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</si>
  <si>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</si>
  <si>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</si>
  <si>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</si>
  <si>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</si>
  <si>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</si>
  <si>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</si>
  <si>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</si>
  <si>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</si>
  <si>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</si>
  <si>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</si>
  <si>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</si>
  <si>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</si>
  <si>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</si>
  <si>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</si>
  <si>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</si>
  <si>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</si>
  <si>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</si>
  <si>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</si>
  <si>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</si>
  <si>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</si>
  <si>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</si>
  <si>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</si>
  <si>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</si>
  <si>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</si>
  <si>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</si>
  <si>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</si>
  <si>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</si>
  <si>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</si>
  <si>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</si>
  <si>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</si>
  <si>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</si>
  <si>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</si>
  <si>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</si>
  <si>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</si>
  <si>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</si>
  <si>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</si>
  <si>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</si>
  <si>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</si>
  <si>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</si>
  <si>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</si>
  <si>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</si>
  <si>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</si>
  <si>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</si>
  <si>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</si>
  <si>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</si>
  <si>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</si>
  <si>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</si>
  <si>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</si>
  <si>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</si>
  <si>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</si>
  <si>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</si>
  <si>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</si>
  <si>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</si>
  <si>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</si>
  <si>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</si>
  <si>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</si>
  <si>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</si>
  <si>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</si>
  <si>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</si>
  <si>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</si>
  <si>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</si>
  <si>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</si>
  <si>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</si>
  <si>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</si>
  <si>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</si>
  <si>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</si>
  <si>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</si>
  <si>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</si>
  <si>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</si>
  <si>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</si>
  <si>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</si>
  <si>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</si>
  <si>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</si>
  <si>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</si>
  <si>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</si>
  <si>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</si>
  <si>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</si>
  <si>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</si>
  <si>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</si>
  <si>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</si>
  <si>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</si>
  <si>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</si>
  <si>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</si>
  <si>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</si>
  <si>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</si>
  <si>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</si>
  <si>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</si>
  <si>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</si>
  <si>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</si>
  <si>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</si>
  <si>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</si>
  <si>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</si>
  <si>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</si>
  <si>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</si>
  <si>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</si>
  <si>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</si>
  <si>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</si>
  <si>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</si>
  <si>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</si>
  <si>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</si>
  <si>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</si>
  <si>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</si>
  <si>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</si>
  <si>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</si>
  <si>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</si>
  <si>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</si>
  <si>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</si>
  <si>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</si>
  <si>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</si>
  <si>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</si>
  <si>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</si>
  <si>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</si>
  <si>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</si>
  <si>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</si>
  <si>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</si>
  <si>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</si>
  <si>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</si>
  <si>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</si>
  <si>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</si>
  <si>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</si>
  <si>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</si>
  <si>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</si>
  <si>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</si>
  <si>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</si>
  <si>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</si>
  <si>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</si>
  <si>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</si>
  <si>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</si>
  <si>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</si>
  <si>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</si>
  <si>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</si>
  <si>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</si>
  <si>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</si>
  <si>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</si>
  <si>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</si>
  <si>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</si>
  <si>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</si>
  <si>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</si>
  <si>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</si>
  <si>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</si>
  <si>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</si>
  <si>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</si>
  <si>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</si>
  <si>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</si>
  <si>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</si>
  <si>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</si>
  <si>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</si>
  <si>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</si>
  <si>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</si>
  <si>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</si>
  <si>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</si>
  <si>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</si>
  <si>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</si>
  <si>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</si>
  <si>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</si>
  <si>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</si>
  <si>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</si>
  <si>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</si>
  <si>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</si>
  <si>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</si>
  <si>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</si>
  <si>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</si>
  <si>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</si>
  <si>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</si>
  <si>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</si>
  <si>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</si>
  <si>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</si>
  <si>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</si>
  <si>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</si>
  <si>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</si>
  <si>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</si>
  <si>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</si>
  <si>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</si>
  <si>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</si>
  <si>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</si>
  <si>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</si>
  <si>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</si>
  <si>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</si>
  <si>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</si>
  <si>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</si>
  <si>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</si>
  <si>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</si>
  <si>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</si>
  <si>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</si>
  <si>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</si>
  <si>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</si>
  <si>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</si>
  <si>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</si>
  <si>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</si>
  <si>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</si>
  <si>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</si>
  <si>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</si>
  <si>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</si>
  <si>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</si>
  <si>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</si>
  <si>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</si>
  <si>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</si>
  <si>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</si>
  <si>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</si>
  <si>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</si>
  <si>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</si>
  <si>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</si>
  <si>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</si>
  <si>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</si>
  <si>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</si>
  <si>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</si>
  <si>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</si>
  <si>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</si>
  <si>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</si>
  <si>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</si>
  <si>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</si>
  <si>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</si>
  <si>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</si>
  <si>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</si>
  <si>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</si>
  <si>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</si>
  <si>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</si>
  <si>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</si>
  <si>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</si>
  <si>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</si>
  <si>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</si>
  <si>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</si>
  <si>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</si>
  <si>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</si>
  <si>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</si>
  <si>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</si>
  <si>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</si>
  <si>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</si>
  <si>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</si>
  <si>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</si>
  <si>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</si>
  <si>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</si>
  <si>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</si>
  <si>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</si>
  <si>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</si>
  <si>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</si>
  <si>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</si>
  <si>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</si>
  <si>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</si>
  <si>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</si>
  <si>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</si>
  <si>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</si>
  <si>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</si>
  <si>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</si>
  <si>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</si>
  <si>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</si>
  <si>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</si>
  <si>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</si>
  <si>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</si>
  <si>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</si>
  <si>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</si>
  <si>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</si>
  <si>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</si>
  <si>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</si>
  <si>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</si>
  <si>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</si>
  <si>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</si>
  <si>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</si>
  <si>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</si>
  <si>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</si>
  <si>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</si>
  <si>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</si>
  <si>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</si>
  <si>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</si>
  <si>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</si>
  <si>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</si>
  <si>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</si>
  <si>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</si>
  <si>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</si>
  <si>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</si>
  <si>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</si>
  <si>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</si>
  <si>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</si>
  <si>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</si>
  <si>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</si>
  <si>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</si>
  <si>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</si>
  <si>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</si>
  <si>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</si>
  <si>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</si>
  <si>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</si>
  <si>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</si>
  <si>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</si>
  <si>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</si>
  <si>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</si>
  <si>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</si>
  <si>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</si>
  <si>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</si>
  <si>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</si>
  <si>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</si>
  <si>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</si>
  <si>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</si>
  <si>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</si>
  <si>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</si>
  <si>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</si>
  <si>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</si>
  <si>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</si>
  <si>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</si>
  <si>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</si>
  <si>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</si>
  <si>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</si>
  <si>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</si>
  <si>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</si>
  <si>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</si>
  <si>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</si>
  <si>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</si>
  <si>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</si>
  <si>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</si>
  <si>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</si>
  <si>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</si>
  <si>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</si>
  <si>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</si>
  <si>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</si>
  <si>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</si>
  <si>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</si>
  <si>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</si>
  <si>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</si>
  <si>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</si>
  <si>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</si>
  <si>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</si>
  <si>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</si>
  <si>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</si>
  <si>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</si>
  <si>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</si>
  <si>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</si>
  <si>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</si>
  <si>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</si>
  <si>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</si>
  <si>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</si>
  <si>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</si>
  <si>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</si>
  <si>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</si>
  <si>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</si>
  <si>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</si>
  <si>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</si>
  <si>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</si>
  <si>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</si>
  <si>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</si>
  <si>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</si>
  <si>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</si>
  <si>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</si>
  <si>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</si>
  <si>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</si>
  <si>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</si>
  <si>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</si>
  <si>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</si>
  <si>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</si>
  <si>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</si>
  <si>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</si>
  <si>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</si>
  <si>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</si>
  <si>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</si>
  <si>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</si>
  <si>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</si>
  <si>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</si>
  <si>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</si>
  <si>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</si>
  <si>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</si>
  <si>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</si>
  <si>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</si>
  <si>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</si>
  <si>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</si>
  <si>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</si>
  <si>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</si>
  <si>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</si>
  <si>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</si>
  <si>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</si>
  <si>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</si>
  <si>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</si>
  <si>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</si>
  <si>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</si>
  <si>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</si>
  <si>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</si>
  <si>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</si>
  <si>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</si>
  <si>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</si>
  <si>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</si>
  <si>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</si>
  <si>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</si>
  <si>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</si>
  <si>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</si>
  <si>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</si>
  <si>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</si>
  <si>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</si>
  <si>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</si>
  <si>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</si>
  <si>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</si>
  <si>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</si>
  <si>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</si>
  <si>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</si>
  <si>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</si>
  <si>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</si>
  <si>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</si>
  <si>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</si>
  <si>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</si>
  <si>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</si>
  <si>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</si>
  <si>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</si>
  <si>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</si>
  <si>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</si>
  <si>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</si>
  <si>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</si>
  <si>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</si>
  <si>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</si>
  <si>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</si>
  <si>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</si>
  <si>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</si>
  <si>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</si>
  <si>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</si>
  <si>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</si>
  <si>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</si>
  <si>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</si>
  <si>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</si>
  <si>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</si>
  <si>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</si>
  <si>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</si>
  <si>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</si>
  <si>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</si>
  <si>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</si>
  <si>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</si>
  <si>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</si>
  <si>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</si>
  <si>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</si>
  <si>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</si>
  <si>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</si>
  <si>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</si>
  <si>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</si>
  <si>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</si>
  <si>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</si>
  <si>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</si>
  <si>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</si>
  <si>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</si>
  <si>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</si>
  <si>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</si>
  <si>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</si>
  <si>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</si>
  <si>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</si>
  <si>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</si>
  <si>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</si>
  <si>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</si>
  <si>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</si>
  <si>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</si>
  <si>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</si>
  <si>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</si>
  <si>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</si>
  <si>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</si>
  <si>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</si>
  <si>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</si>
  <si>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</si>
  <si>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</si>
  <si>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</si>
  <si>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</si>
  <si>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</si>
  <si>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</si>
  <si>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</si>
  <si>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</si>
  <si>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</si>
  <si>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</si>
  <si>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</si>
  <si>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</si>
  <si>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</si>
  <si>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</si>
  <si>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</si>
  <si>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</si>
  <si>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</si>
  <si>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</si>
  <si>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</si>
  <si>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</si>
  <si>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</si>
  <si>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</si>
  <si>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</si>
  <si>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</si>
  <si>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</si>
  <si>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</si>
  <si>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</si>
  <si>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</si>
  <si>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</si>
  <si>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</si>
  <si>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</si>
  <si>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</si>
  <si>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</si>
  <si>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</si>
  <si>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</si>
  <si>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</si>
  <si>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</si>
  <si>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</si>
  <si>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</si>
  <si>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</si>
  <si>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</si>
  <si>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</si>
  <si>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</si>
  <si>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</si>
  <si>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</si>
  <si>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</si>
  <si>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</si>
  <si>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</si>
  <si>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</si>
  <si>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</si>
  <si>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</si>
  <si>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</si>
  <si>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</si>
  <si>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</si>
  <si>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</si>
  <si>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</si>
  <si>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</si>
  <si>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</si>
  <si>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</si>
  <si>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</si>
  <si>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</si>
  <si>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</si>
  <si>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</si>
  <si>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</si>
  <si>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</si>
  <si>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</si>
  <si>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</si>
  <si>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</si>
  <si>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</si>
  <si>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</si>
  <si>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</si>
  <si>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</si>
  <si>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</si>
  <si>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</si>
  <si>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</si>
  <si>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</si>
  <si>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</si>
  <si>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</si>
  <si>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</si>
  <si>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</si>
  <si>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</si>
  <si>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</si>
  <si>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</si>
  <si>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</si>
  <si>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</si>
  <si>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</si>
  <si>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</si>
  <si>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</si>
  <si>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</si>
  <si>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</si>
  <si>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</si>
  <si>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</si>
  <si>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</si>
  <si>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</si>
  <si>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</si>
  <si>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</si>
  <si>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</si>
  <si>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</si>
  <si>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</si>
  <si>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</si>
  <si>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</si>
  <si>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</si>
  <si>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</si>
  <si>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</si>
  <si>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</si>
  <si>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</si>
  <si>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</si>
  <si>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</si>
  <si>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</si>
  <si>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</si>
  <si>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</si>
  <si>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</si>
  <si>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</si>
  <si>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</si>
  <si>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</si>
  <si>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</si>
  <si>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</si>
  <si>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</si>
  <si>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</si>
  <si>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</si>
  <si>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</si>
  <si>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</si>
  <si>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</si>
  <si>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</si>
  <si>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</si>
  <si>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</si>
  <si>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</si>
  <si>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</si>
  <si>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</si>
  <si>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</si>
  <si>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</si>
  <si>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</si>
  <si>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</si>
  <si>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</si>
  <si>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</si>
  <si>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</si>
  <si>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</si>
  <si>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</si>
  <si>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</si>
  <si>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</si>
  <si>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</si>
  <si>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</si>
  <si>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</si>
  <si>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</si>
  <si>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</si>
  <si>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</si>
  <si>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</si>
  <si>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</si>
  <si>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</si>
  <si>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</si>
  <si>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</si>
  <si>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</si>
  <si>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</si>
  <si>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</si>
  <si>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</si>
  <si>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</si>
  <si>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</si>
  <si>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</si>
  <si>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</si>
  <si>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</si>
  <si>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</si>
  <si>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</si>
  <si>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</si>
  <si>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</si>
  <si>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</si>
  <si>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</si>
  <si>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</si>
  <si>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</si>
  <si>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</si>
  <si>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</si>
  <si>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</si>
  <si>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</si>
  <si>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</si>
  <si>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</si>
  <si>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</si>
  <si>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</si>
  <si>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</si>
  <si>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</si>
  <si>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</si>
  <si>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</si>
  <si>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</si>
  <si>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</si>
  <si>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</si>
  <si>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</si>
  <si>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</si>
  <si>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</si>
  <si>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</si>
  <si>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</si>
  <si>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</si>
  <si>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</si>
  <si>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</si>
  <si>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</si>
  <si>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</si>
  <si>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</si>
  <si>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</si>
  <si>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</si>
  <si>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</si>
  <si>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</si>
  <si>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</si>
  <si>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</si>
  <si>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</si>
  <si>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</si>
  <si>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</si>
  <si>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</si>
  <si>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</si>
  <si>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</si>
  <si>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</si>
  <si>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</si>
  <si>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</si>
  <si>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</si>
  <si>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</si>
  <si>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</si>
  <si>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</si>
  <si>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</si>
  <si>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</si>
  <si>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</si>
  <si>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</si>
  <si>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</si>
  <si>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</si>
  <si>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</si>
  <si>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</si>
  <si>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</si>
  <si>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</si>
  <si>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</si>
  <si>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</si>
  <si>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</si>
  <si>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</si>
  <si>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</si>
  <si>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</si>
  <si>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</si>
  <si>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</si>
  <si>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</si>
  <si>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</si>
  <si>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</si>
  <si>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</si>
  <si>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</si>
  <si>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</si>
  <si>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</si>
  <si>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</si>
  <si>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</si>
  <si>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</si>
  <si>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</si>
  <si>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</si>
  <si>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</si>
  <si>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</si>
  <si>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</si>
  <si>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</si>
  <si>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</si>
  <si>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</si>
  <si>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</si>
  <si>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</si>
  <si>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</si>
  <si>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</si>
  <si>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</si>
  <si>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</si>
  <si>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</si>
  <si>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</si>
  <si>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</si>
  <si>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</si>
  <si>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</si>
  <si>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</si>
  <si>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</si>
  <si>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</si>
  <si>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</si>
  <si>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</si>
  <si>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</si>
  <si>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</si>
  <si>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</si>
  <si>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</si>
  <si>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</si>
  <si>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</si>
  <si>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</si>
  <si>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</si>
  <si>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</si>
  <si>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</si>
  <si>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</si>
  <si>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</si>
  <si>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</si>
  <si>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</si>
  <si>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</si>
  <si>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</si>
  <si>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</si>
  <si>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</si>
  <si>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</si>
  <si>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</si>
  <si>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</si>
  <si>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</si>
  <si>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</si>
  <si>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</si>
  <si>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</si>
  <si>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</si>
  <si>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</si>
  <si>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</si>
  <si>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</si>
  <si>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</si>
  <si>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</si>
  <si>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</si>
  <si>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</si>
  <si>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</si>
  <si>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</si>
  <si>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</si>
  <si>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</si>
  <si>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</si>
  <si>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</si>
  <si>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</si>
  <si>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</si>
  <si>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</si>
  <si>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</si>
  <si>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</si>
  <si>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</si>
  <si>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</si>
  <si>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</si>
  <si>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</si>
  <si>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</si>
  <si>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</si>
  <si>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</si>
  <si>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</si>
  <si>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</si>
  <si>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</si>
  <si>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</si>
  <si>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</si>
  <si>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</si>
  <si>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</si>
  <si>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</si>
  <si>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</si>
  <si>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</si>
  <si>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</si>
  <si>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</si>
  <si>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</si>
  <si>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</si>
  <si>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</si>
  <si>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</si>
  <si>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</si>
  <si>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</si>
  <si>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</si>
  <si>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</si>
  <si>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</si>
  <si>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</si>
  <si>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</si>
  <si>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</si>
  <si>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</si>
  <si>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</si>
  <si>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</si>
  <si>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</si>
  <si>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</si>
  <si>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</si>
  <si>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</si>
  <si>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</si>
  <si>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</si>
  <si>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</si>
  <si>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</si>
  <si>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</si>
  <si>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</si>
  <si>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</si>
  <si>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</si>
  <si>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</si>
  <si>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</si>
  <si>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</si>
  <si>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</si>
  <si>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</si>
  <si>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</si>
  <si>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</si>
  <si>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</si>
  <si>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</si>
  <si>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</si>
  <si>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</si>
  <si>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</si>
  <si>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</si>
  <si>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</si>
  <si>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</si>
  <si>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</si>
  <si>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</si>
  <si>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</si>
  <si>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</si>
  <si>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</si>
  <si>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</si>
  <si>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</si>
  <si>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</si>
  <si>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</si>
  <si>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</si>
  <si>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</si>
  <si>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</si>
  <si>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</si>
  <si>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</si>
  <si>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</si>
  <si>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</si>
  <si>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</si>
  <si>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</si>
  <si>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</si>
  <si>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</si>
  <si>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</si>
  <si>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</si>
  <si>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</si>
  <si>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</si>
  <si>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</si>
  <si>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</si>
  <si>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</si>
  <si>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</si>
  <si>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</si>
  <si>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</si>
  <si>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</si>
  <si>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</si>
  <si>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</si>
  <si>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</si>
  <si>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</si>
  <si>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</si>
  <si>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</si>
  <si>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</si>
  <si>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</si>
  <si>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</si>
  <si>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</si>
  <si>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</si>
  <si>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</si>
  <si>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</si>
  <si>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</si>
  <si>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</si>
  <si>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</si>
  <si>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</si>
  <si>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</si>
  <si>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</si>
  <si>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What is Max. Quantity ?</t>
  </si>
  <si>
    <t>Max Number Of Quantity</t>
  </si>
  <si>
    <t>What is Sum of Sales ?</t>
  </si>
  <si>
    <t>Sum Of Sales</t>
  </si>
  <si>
    <t>What is Average of Sales ?</t>
  </si>
  <si>
    <t>What is Max. Sales ?</t>
  </si>
  <si>
    <t>Average Of Sales</t>
  </si>
  <si>
    <t>Max Of Sales</t>
  </si>
  <si>
    <t>What is Average of COGS ?</t>
  </si>
  <si>
    <t>Average Of COGS</t>
  </si>
  <si>
    <t>What is Sum of COGS ?</t>
  </si>
  <si>
    <t>Sum Of COGS</t>
  </si>
  <si>
    <t>What is Max. Gross Income ?</t>
  </si>
  <si>
    <t>Max Of Gross Income</t>
  </si>
  <si>
    <t>What is Average of Gross Income ?</t>
  </si>
  <si>
    <t>What is Sum of Gross Income ?</t>
  </si>
  <si>
    <t>Sum Of Gross Income</t>
  </si>
  <si>
    <t>Average Of Gross Income</t>
  </si>
  <si>
    <t>What is Max. Rating ?</t>
  </si>
  <si>
    <t>Max Of Rating</t>
  </si>
  <si>
    <t>What is Average of Rating ?</t>
  </si>
  <si>
    <t>Sum of Rating</t>
  </si>
  <si>
    <t>Average of Rating</t>
  </si>
  <si>
    <t>Row Labels</t>
  </si>
  <si>
    <t>Grand Total</t>
  </si>
  <si>
    <t>Sum of Total</t>
  </si>
  <si>
    <t>What is Max. Branch of Sales ?</t>
  </si>
  <si>
    <t>What is Max. City of Sales ?</t>
  </si>
  <si>
    <t>Food and beverages is Max. Product Line</t>
  </si>
  <si>
    <t>Jan</t>
  </si>
  <si>
    <t>Feb</t>
  </si>
  <si>
    <t>Mar</t>
  </si>
  <si>
    <t>Female is Max. Gender</t>
  </si>
  <si>
    <t>Member is Max. Customer Type</t>
  </si>
  <si>
    <t>Naypyitaw is Max. City</t>
  </si>
  <si>
    <t>Branch C is Max. Branch</t>
  </si>
  <si>
    <t>What is Max. Customer Type by Sales ?</t>
  </si>
  <si>
    <t>What is Max. Gender by Sales ?</t>
  </si>
  <si>
    <t>What is Max. Product Line by Sales ?</t>
  </si>
  <si>
    <t>What is Max. Month by Sales ?</t>
  </si>
  <si>
    <t>What is Max. Payment way by Sales ?</t>
  </si>
  <si>
    <t>Jan is Max. Month</t>
  </si>
  <si>
    <t>Cash is Max. Payment way</t>
  </si>
  <si>
    <t>What is The Top 10 Invoice By Sales ?</t>
  </si>
  <si>
    <t>What is The Top 10 Invoice By COGS ?</t>
  </si>
  <si>
    <t>Sum of cogs</t>
  </si>
  <si>
    <t>What is Max. Branch of COGS ?</t>
  </si>
  <si>
    <t>What is Max. City of COGS ?</t>
  </si>
  <si>
    <t>What is Max. Customer Type by COGS ?</t>
  </si>
  <si>
    <t>What is Max. Gender by COGS ?</t>
  </si>
  <si>
    <t>What is Max. Product Line by COGS ?</t>
  </si>
  <si>
    <t>What is Max. Month by COGS ?</t>
  </si>
  <si>
    <t>What is Max. Payment way by COGS ?</t>
  </si>
  <si>
    <t>What is The Top 10 Invoice By Gross Income ?</t>
  </si>
  <si>
    <t>Sum of gross income</t>
  </si>
  <si>
    <t>What is Max. Branch of Gross Income ?</t>
  </si>
  <si>
    <t>What is Max. City of Gross Income ?</t>
  </si>
  <si>
    <t>What is Max. Customer Type by Gross Income ?</t>
  </si>
  <si>
    <t>What is Max. Gender by Gross Income ?</t>
  </si>
  <si>
    <t>What is Max. Product Line by Gross Income ?</t>
  </si>
  <si>
    <t>What is Max. Month by Gross Income ?</t>
  </si>
  <si>
    <t>What is Max. Payment way by Gross Income ?</t>
  </si>
  <si>
    <t>What is The Top 10 Invoice By Rating ?</t>
  </si>
  <si>
    <t>What is Max. Branch of Rating ?</t>
  </si>
  <si>
    <t>What is Max. City of Rating ?</t>
  </si>
  <si>
    <t>What is Max. Customer Type by Rating ?</t>
  </si>
  <si>
    <t>Normal is Max. Customer Type</t>
  </si>
  <si>
    <t>What is Max. Gender by Rating ?</t>
  </si>
  <si>
    <t>Male is Max. Gender</t>
  </si>
  <si>
    <t>What is Max. Product Line by Rating ?</t>
  </si>
  <si>
    <t>What is Max. Month by Rating ?</t>
  </si>
  <si>
    <t>Feb is Max. Month</t>
  </si>
  <si>
    <t>What is Max. Payment way by Rating ?</t>
  </si>
  <si>
    <t>Credit card is Max. Payment way</t>
  </si>
  <si>
    <t>Sum of Quantity</t>
  </si>
  <si>
    <t>What is The Top 10 Invoice By Quantity ?</t>
  </si>
  <si>
    <t>What is Max. Branch of Quantity ?</t>
  </si>
  <si>
    <t>What is Max. City of Quantity ?</t>
  </si>
  <si>
    <t>What is Max. Customer Type by Quantity ?</t>
  </si>
  <si>
    <t>What is Max. Gender by Quantity ?</t>
  </si>
  <si>
    <t>What is Max. Product Line by Quantity ?</t>
  </si>
  <si>
    <t>What is Max. Month by Quantity ?</t>
  </si>
  <si>
    <t>What is Max. Payment way by Quantity ?</t>
  </si>
  <si>
    <t>Branch A is Max. Branch</t>
  </si>
  <si>
    <t>Yangon is Max. City</t>
  </si>
  <si>
    <t>Electronic accessories is Max. Product Line</t>
  </si>
  <si>
    <t>What is Sum of Quantity ?</t>
  </si>
  <si>
    <t>Sum of Quantiity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</si>
</sst>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F400]h:mm:ss\ AM/PM"/>
    <numFmt numFmtId="165" formatCode="#,##0.0"/>
    <numFmt numFmtId="169" formatCode="_(* #,##0_);_(* \(#,##0\);_(* &quot;-&quot;??_);_(@_)"/>
  </numFmts>
  <fonts count="3" x14ac:knownFonts="1">
    <font>
      <sz val="11"/>
      <color theme="1"/>
      <name val="Calibri"/>
      <family val="2"/>
      <scheme val="minor"/>
    </font>
    <font>
      <sz val="11"/>
      <color theme="1"/>
      <name val="Calibri"/>
      <family val="2"/>
      <scheme val="minor"/>
    </font>
    <font>
      <sz val="11"/>
      <color theme="4"/>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xf numFmtId="3" fontId="0" fillId="0" borderId="0" xfId="0" applyNumberFormat="1"/>
    <xf numFmtId="4" fontId="0" fillId="0" borderId="0" xfId="0" applyNumberFormat="1"/>
    <xf numFmtId="43" fontId="0" fillId="0" borderId="0" xfId="1" applyFont="1"/>
    <xf numFmtId="165"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9" fontId="0" fillId="0" borderId="0" xfId="1" applyNumberFormat="1" applyFont="1"/>
  </cellXfs>
  <cellStyles count="2">
    <cellStyle name="Comma" xfId="1" builtinId="3"/>
    <cellStyle name="Normal" xfId="0" builtinId="0"/>
  </cellStyles>
  <dxfs count="9">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D39E4FE1-BE91-4407-A499-2D40AE8DA9B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48.xml"/><Relationship Id="rId21" Type="http://schemas.openxmlformats.org/officeDocument/2006/relationships/pivotCacheDefinition" Target="pivotCache/pivotCacheDefinition18.xml"/><Relationship Id="rId42" Type="http://schemas.openxmlformats.org/officeDocument/2006/relationships/pivotCacheDefinition" Target="pivotCache/pivotCacheDefinition39.xml"/><Relationship Id="rId47" Type="http://schemas.openxmlformats.org/officeDocument/2006/relationships/pivotCacheDefinition" Target="pivotCache/pivotCacheDefinition44.xml"/><Relationship Id="rId63" Type="http://schemas.microsoft.com/office/2007/relationships/slicerCache" Target="slicerCaches/slicerCache7.xml"/><Relationship Id="rId68" Type="http://schemas.openxmlformats.org/officeDocument/2006/relationships/powerPivotData" Target="model/item.data"/><Relationship Id="rId84" Type="http://schemas.openxmlformats.org/officeDocument/2006/relationships/customXml" Target="../customXml/item15.xml"/><Relationship Id="rId89" Type="http://schemas.openxmlformats.org/officeDocument/2006/relationships/customXml" Target="../customXml/item20.xml"/><Relationship Id="rId112" Type="http://schemas.openxmlformats.org/officeDocument/2006/relationships/customXml" Target="../customXml/item43.xml"/><Relationship Id="rId16" Type="http://schemas.openxmlformats.org/officeDocument/2006/relationships/pivotCacheDefinition" Target="pivotCache/pivotCacheDefinition13.xml"/><Relationship Id="rId107" Type="http://schemas.openxmlformats.org/officeDocument/2006/relationships/customXml" Target="../customXml/item38.xml"/><Relationship Id="rId11" Type="http://schemas.openxmlformats.org/officeDocument/2006/relationships/pivotCacheDefinition" Target="pivotCache/pivotCacheDefinition8.xml"/><Relationship Id="rId32" Type="http://schemas.openxmlformats.org/officeDocument/2006/relationships/pivotCacheDefinition" Target="pivotCache/pivotCacheDefinition29.xml"/><Relationship Id="rId37" Type="http://schemas.openxmlformats.org/officeDocument/2006/relationships/pivotCacheDefinition" Target="pivotCache/pivotCacheDefinition34.xml"/><Relationship Id="rId53" Type="http://schemas.openxmlformats.org/officeDocument/2006/relationships/pivotCacheDefinition" Target="pivotCache/pivotCacheDefinition50.xml"/><Relationship Id="rId58" Type="http://schemas.microsoft.com/office/2007/relationships/slicerCache" Target="slicerCaches/slicerCache2.xml"/><Relationship Id="rId74" Type="http://schemas.openxmlformats.org/officeDocument/2006/relationships/customXml" Target="../customXml/item5.xml"/><Relationship Id="rId79" Type="http://schemas.openxmlformats.org/officeDocument/2006/relationships/customXml" Target="../customXml/item10.xml"/><Relationship Id="rId102" Type="http://schemas.openxmlformats.org/officeDocument/2006/relationships/customXml" Target="../customXml/item33.xml"/><Relationship Id="rId123" Type="http://schemas.openxmlformats.org/officeDocument/2006/relationships/customXml" Target="../customXml/item54.xml"/><Relationship Id="rId128" Type="http://schemas.openxmlformats.org/officeDocument/2006/relationships/customXml" Target="../customXml/item59.xml"/><Relationship Id="rId5" Type="http://schemas.openxmlformats.org/officeDocument/2006/relationships/pivotCacheDefinition" Target="pivotCache/pivotCacheDefinition2.xml"/><Relationship Id="rId90" Type="http://schemas.openxmlformats.org/officeDocument/2006/relationships/customXml" Target="../customXml/item21.xml"/><Relationship Id="rId95" Type="http://schemas.openxmlformats.org/officeDocument/2006/relationships/customXml" Target="../customXml/item26.xml"/><Relationship Id="rId22" Type="http://schemas.openxmlformats.org/officeDocument/2006/relationships/pivotCacheDefinition" Target="pivotCache/pivotCacheDefinition19.xml"/><Relationship Id="rId27" Type="http://schemas.openxmlformats.org/officeDocument/2006/relationships/pivotCacheDefinition" Target="pivotCache/pivotCacheDefinition24.xml"/><Relationship Id="rId43" Type="http://schemas.openxmlformats.org/officeDocument/2006/relationships/pivotCacheDefinition" Target="pivotCache/pivotCacheDefinition40.xml"/><Relationship Id="rId48" Type="http://schemas.openxmlformats.org/officeDocument/2006/relationships/pivotCacheDefinition" Target="pivotCache/pivotCacheDefinition45.xml"/><Relationship Id="rId64" Type="http://schemas.openxmlformats.org/officeDocument/2006/relationships/theme" Target="theme/theme1.xml"/><Relationship Id="rId69" Type="http://schemas.openxmlformats.org/officeDocument/2006/relationships/calcChain" Target="calcChain.xml"/><Relationship Id="rId113" Type="http://schemas.openxmlformats.org/officeDocument/2006/relationships/customXml" Target="../customXml/item44.xml"/><Relationship Id="rId118" Type="http://schemas.openxmlformats.org/officeDocument/2006/relationships/customXml" Target="../customXml/item49.xml"/><Relationship Id="rId80" Type="http://schemas.openxmlformats.org/officeDocument/2006/relationships/customXml" Target="../customXml/item11.xml"/><Relationship Id="rId85" Type="http://schemas.openxmlformats.org/officeDocument/2006/relationships/customXml" Target="../customXml/item16.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33" Type="http://schemas.openxmlformats.org/officeDocument/2006/relationships/pivotCacheDefinition" Target="pivotCache/pivotCacheDefinition30.xml"/><Relationship Id="rId38" Type="http://schemas.openxmlformats.org/officeDocument/2006/relationships/pivotCacheDefinition" Target="pivotCache/pivotCacheDefinition35.xml"/><Relationship Id="rId59" Type="http://schemas.microsoft.com/office/2007/relationships/slicerCache" Target="slicerCaches/slicerCache3.xml"/><Relationship Id="rId103" Type="http://schemas.openxmlformats.org/officeDocument/2006/relationships/customXml" Target="../customXml/item34.xml"/><Relationship Id="rId108" Type="http://schemas.openxmlformats.org/officeDocument/2006/relationships/customXml" Target="../customXml/item39.xml"/><Relationship Id="rId124" Type="http://schemas.openxmlformats.org/officeDocument/2006/relationships/customXml" Target="../customXml/item55.xml"/><Relationship Id="rId129" Type="http://schemas.openxmlformats.org/officeDocument/2006/relationships/customXml" Target="../customXml/item60.xml"/><Relationship Id="rId54" Type="http://schemas.openxmlformats.org/officeDocument/2006/relationships/pivotCacheDefinition" Target="pivotCache/pivotCacheDefinition51.xml"/><Relationship Id="rId70" Type="http://schemas.openxmlformats.org/officeDocument/2006/relationships/customXml" Target="../customXml/item1.xml"/><Relationship Id="rId75" Type="http://schemas.openxmlformats.org/officeDocument/2006/relationships/customXml" Target="../customXml/item6.xml"/><Relationship Id="rId91" Type="http://schemas.openxmlformats.org/officeDocument/2006/relationships/customXml" Target="../customXml/item22.xml"/><Relationship Id="rId96"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23" Type="http://schemas.openxmlformats.org/officeDocument/2006/relationships/pivotCacheDefinition" Target="pivotCache/pivotCacheDefinition20.xml"/><Relationship Id="rId28" Type="http://schemas.openxmlformats.org/officeDocument/2006/relationships/pivotCacheDefinition" Target="pivotCache/pivotCacheDefinition25.xml"/><Relationship Id="rId49" Type="http://schemas.openxmlformats.org/officeDocument/2006/relationships/pivotCacheDefinition" Target="pivotCache/pivotCacheDefinition46.xml"/><Relationship Id="rId114" Type="http://schemas.openxmlformats.org/officeDocument/2006/relationships/customXml" Target="../customXml/item45.xml"/><Relationship Id="rId119" Type="http://schemas.openxmlformats.org/officeDocument/2006/relationships/customXml" Target="../customXml/item50.xml"/><Relationship Id="rId44" Type="http://schemas.openxmlformats.org/officeDocument/2006/relationships/pivotCacheDefinition" Target="pivotCache/pivotCacheDefinition41.xml"/><Relationship Id="rId60" Type="http://schemas.microsoft.com/office/2007/relationships/slicerCache" Target="slicerCaches/slicerCache4.xml"/><Relationship Id="rId65" Type="http://schemas.openxmlformats.org/officeDocument/2006/relationships/connections" Target="connections.xml"/><Relationship Id="rId81" Type="http://schemas.openxmlformats.org/officeDocument/2006/relationships/customXml" Target="../customXml/item12.xml"/><Relationship Id="rId86" Type="http://schemas.openxmlformats.org/officeDocument/2006/relationships/customXml" Target="../customXml/item17.xml"/><Relationship Id="rId130" Type="http://schemas.openxmlformats.org/officeDocument/2006/relationships/customXml" Target="../customXml/item61.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pivotCacheDefinition" Target="pivotCache/pivotCacheDefinition36.xml"/><Relationship Id="rId109" Type="http://schemas.openxmlformats.org/officeDocument/2006/relationships/customXml" Target="../customXml/item40.xml"/><Relationship Id="rId34" Type="http://schemas.openxmlformats.org/officeDocument/2006/relationships/pivotCacheDefinition" Target="pivotCache/pivotCacheDefinition31.xml"/><Relationship Id="rId50" Type="http://schemas.openxmlformats.org/officeDocument/2006/relationships/pivotCacheDefinition" Target="pivotCache/pivotCacheDefinition47.xml"/><Relationship Id="rId55" Type="http://schemas.openxmlformats.org/officeDocument/2006/relationships/pivotCacheDefinition" Target="pivotCache/pivotCacheDefinition52.xml"/><Relationship Id="rId76" Type="http://schemas.openxmlformats.org/officeDocument/2006/relationships/customXml" Target="../customXml/item7.xml"/><Relationship Id="rId97" Type="http://schemas.openxmlformats.org/officeDocument/2006/relationships/customXml" Target="../customXml/item28.xml"/><Relationship Id="rId104" Type="http://schemas.openxmlformats.org/officeDocument/2006/relationships/customXml" Target="../customXml/item35.xml"/><Relationship Id="rId120" Type="http://schemas.openxmlformats.org/officeDocument/2006/relationships/customXml" Target="../customXml/item51.xml"/><Relationship Id="rId125" Type="http://schemas.openxmlformats.org/officeDocument/2006/relationships/customXml" Target="../customXml/item56.xml"/><Relationship Id="rId7" Type="http://schemas.openxmlformats.org/officeDocument/2006/relationships/pivotCacheDefinition" Target="pivotCache/pivotCacheDefinition4.xml"/><Relationship Id="rId71" Type="http://schemas.openxmlformats.org/officeDocument/2006/relationships/customXml" Target="../customXml/item2.xml"/><Relationship Id="rId92" Type="http://schemas.openxmlformats.org/officeDocument/2006/relationships/customXml" Target="../customXml/item23.xml"/><Relationship Id="rId2" Type="http://schemas.openxmlformats.org/officeDocument/2006/relationships/worksheet" Target="worksheets/sheet2.xml"/><Relationship Id="rId29" Type="http://schemas.openxmlformats.org/officeDocument/2006/relationships/pivotCacheDefinition" Target="pivotCache/pivotCacheDefinition26.xml"/><Relationship Id="rId24" Type="http://schemas.openxmlformats.org/officeDocument/2006/relationships/pivotCacheDefinition" Target="pivotCache/pivotCacheDefinition21.xml"/><Relationship Id="rId40" Type="http://schemas.openxmlformats.org/officeDocument/2006/relationships/pivotCacheDefinition" Target="pivotCache/pivotCacheDefinition37.xml"/><Relationship Id="rId45" Type="http://schemas.openxmlformats.org/officeDocument/2006/relationships/pivotCacheDefinition" Target="pivotCache/pivotCacheDefinition42.xml"/><Relationship Id="rId66" Type="http://schemas.openxmlformats.org/officeDocument/2006/relationships/styles" Target="styles.xml"/><Relationship Id="rId87" Type="http://schemas.openxmlformats.org/officeDocument/2006/relationships/customXml" Target="../customXml/item18.xml"/><Relationship Id="rId110" Type="http://schemas.openxmlformats.org/officeDocument/2006/relationships/customXml" Target="../customXml/item41.xml"/><Relationship Id="rId115" Type="http://schemas.openxmlformats.org/officeDocument/2006/relationships/customXml" Target="../customXml/item46.xml"/><Relationship Id="rId131" Type="http://schemas.openxmlformats.org/officeDocument/2006/relationships/customXml" Target="../customXml/item62.xml"/><Relationship Id="rId61" Type="http://schemas.microsoft.com/office/2007/relationships/slicerCache" Target="slicerCaches/slicerCache5.xml"/><Relationship Id="rId82" Type="http://schemas.openxmlformats.org/officeDocument/2006/relationships/customXml" Target="../customXml/item13.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30" Type="http://schemas.openxmlformats.org/officeDocument/2006/relationships/pivotCacheDefinition" Target="pivotCache/pivotCacheDefinition27.xml"/><Relationship Id="rId35" Type="http://schemas.openxmlformats.org/officeDocument/2006/relationships/pivotCacheDefinition" Target="pivotCache/pivotCacheDefinition32.xml"/><Relationship Id="rId56" Type="http://schemas.openxmlformats.org/officeDocument/2006/relationships/pivotCacheDefinition" Target="pivotCache/pivotCacheDefinition53.xml"/><Relationship Id="rId77" Type="http://schemas.openxmlformats.org/officeDocument/2006/relationships/customXml" Target="../customXml/item8.xml"/><Relationship Id="rId100" Type="http://schemas.openxmlformats.org/officeDocument/2006/relationships/customXml" Target="../customXml/item31.xml"/><Relationship Id="rId105" Type="http://schemas.openxmlformats.org/officeDocument/2006/relationships/customXml" Target="../customXml/item36.xml"/><Relationship Id="rId126" Type="http://schemas.openxmlformats.org/officeDocument/2006/relationships/customXml" Target="../customXml/item57.xml"/><Relationship Id="rId8" Type="http://schemas.openxmlformats.org/officeDocument/2006/relationships/pivotCacheDefinition" Target="pivotCache/pivotCacheDefinition5.xml"/><Relationship Id="rId51" Type="http://schemas.openxmlformats.org/officeDocument/2006/relationships/pivotCacheDefinition" Target="pivotCache/pivotCacheDefinition48.xml"/><Relationship Id="rId72" Type="http://schemas.openxmlformats.org/officeDocument/2006/relationships/customXml" Target="../customXml/item3.xml"/><Relationship Id="rId93" Type="http://schemas.openxmlformats.org/officeDocument/2006/relationships/customXml" Target="../customXml/item24.xml"/><Relationship Id="rId98" Type="http://schemas.openxmlformats.org/officeDocument/2006/relationships/customXml" Target="../customXml/item29.xml"/><Relationship Id="rId121" Type="http://schemas.openxmlformats.org/officeDocument/2006/relationships/customXml" Target="../customXml/item52.xml"/><Relationship Id="rId3" Type="http://schemas.openxmlformats.org/officeDocument/2006/relationships/worksheet" Target="worksheets/sheet3.xml"/><Relationship Id="rId25" Type="http://schemas.openxmlformats.org/officeDocument/2006/relationships/pivotCacheDefinition" Target="pivotCache/pivotCacheDefinition22.xml"/><Relationship Id="rId46" Type="http://schemas.openxmlformats.org/officeDocument/2006/relationships/pivotCacheDefinition" Target="pivotCache/pivotCacheDefinition43.xml"/><Relationship Id="rId67" Type="http://schemas.openxmlformats.org/officeDocument/2006/relationships/sharedStrings" Target="sharedStrings.xml"/><Relationship Id="rId116" Type="http://schemas.openxmlformats.org/officeDocument/2006/relationships/customXml" Target="../customXml/item47.xml"/><Relationship Id="rId20" Type="http://schemas.openxmlformats.org/officeDocument/2006/relationships/pivotCacheDefinition" Target="pivotCache/pivotCacheDefinition17.xml"/><Relationship Id="rId41" Type="http://schemas.openxmlformats.org/officeDocument/2006/relationships/pivotCacheDefinition" Target="pivotCache/pivotCacheDefinition38.xml"/><Relationship Id="rId62" Type="http://schemas.microsoft.com/office/2007/relationships/slicerCache" Target="slicerCaches/slicerCache6.xml"/><Relationship Id="rId83" Type="http://schemas.openxmlformats.org/officeDocument/2006/relationships/customXml" Target="../customXml/item14.xml"/><Relationship Id="rId88" Type="http://schemas.openxmlformats.org/officeDocument/2006/relationships/customXml" Target="../customXml/item19.xml"/><Relationship Id="rId111" Type="http://schemas.openxmlformats.org/officeDocument/2006/relationships/customXml" Target="../customXml/item42.xml"/><Relationship Id="rId132" Type="http://schemas.openxmlformats.org/officeDocument/2006/relationships/customXml" Target="../customXml/item63.xml"/><Relationship Id="rId15" Type="http://schemas.openxmlformats.org/officeDocument/2006/relationships/pivotCacheDefinition" Target="pivotCache/pivotCacheDefinition12.xml"/><Relationship Id="rId36" Type="http://schemas.openxmlformats.org/officeDocument/2006/relationships/pivotCacheDefinition" Target="pivotCache/pivotCacheDefinition33.xml"/><Relationship Id="rId57" Type="http://schemas.microsoft.com/office/2007/relationships/slicerCache" Target="slicerCaches/slicerCache1.xml"/><Relationship Id="rId106" Type="http://schemas.openxmlformats.org/officeDocument/2006/relationships/customXml" Target="../customXml/item37.xml"/><Relationship Id="rId127" Type="http://schemas.openxmlformats.org/officeDocument/2006/relationships/customXml" Target="../customXml/item58.xml"/><Relationship Id="rId10" Type="http://schemas.openxmlformats.org/officeDocument/2006/relationships/pivotCacheDefinition" Target="pivotCache/pivotCacheDefinition7.xml"/><Relationship Id="rId31" Type="http://schemas.openxmlformats.org/officeDocument/2006/relationships/pivotCacheDefinition" Target="pivotCache/pivotCacheDefinition28.xml"/><Relationship Id="rId52" Type="http://schemas.openxmlformats.org/officeDocument/2006/relationships/pivotCacheDefinition" Target="pivotCache/pivotCacheDefinition49.xml"/><Relationship Id="rId73" Type="http://schemas.openxmlformats.org/officeDocument/2006/relationships/customXml" Target="../customXml/item4.xml"/><Relationship Id="rId78" Type="http://schemas.openxmlformats.org/officeDocument/2006/relationships/customXml" Target="../customXml/item9.xml"/><Relationship Id="rId94" Type="http://schemas.openxmlformats.org/officeDocument/2006/relationships/customXml" Target="../customXml/item25.xml"/><Relationship Id="rId99" Type="http://schemas.openxmlformats.org/officeDocument/2006/relationships/customXml" Target="../customXml/item30.xml"/><Relationship Id="rId101" Type="http://schemas.openxmlformats.org/officeDocument/2006/relationships/customXml" Target="../customXml/item32.xml"/><Relationship Id="rId122" Type="http://schemas.openxmlformats.org/officeDocument/2006/relationships/customXml" Target="../customXml/item5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26" Type="http://schemas.openxmlformats.org/officeDocument/2006/relationships/pivotCacheDefinition" Target="pivotCache/pivotCacheDefinition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supermarket_sales_analysis!$F$3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supermarket_sales_analysis!$E$4:$E$14</c:f>
              <c:strCache>
                <c:ptCount val="10"/>
                <c:pt idx="0">
                  <c:v>325-77-6186</c:v>
                </c:pt>
                <c:pt idx="1">
                  <c:v>554-42-2417</c:v>
                </c:pt>
                <c:pt idx="2">
                  <c:v>234-65-2137</c:v>
                </c:pt>
                <c:pt idx="3">
                  <c:v>271-88-8734</c:v>
                </c:pt>
                <c:pt idx="4">
                  <c:v>744-16-7898</c:v>
                </c:pt>
                <c:pt idx="5">
                  <c:v>303-96-2227</c:v>
                </c:pt>
                <c:pt idx="6">
                  <c:v>751-41-9720</c:v>
                </c:pt>
                <c:pt idx="7">
                  <c:v>283-26-5248</c:v>
                </c:pt>
                <c:pt idx="8">
                  <c:v>687-47-8271</c:v>
                </c:pt>
                <c:pt idx="9">
                  <c:v>860-79-0874</c:v>
                </c:pt>
              </c:strCache>
            </c:strRef>
          </c:cat>
          <c:val>
            <c:numRef>
              <c:f>supermarket_sales_analysis!$F$4:$F$14</c:f>
              <c:numCache>
                <c:formatCode>#,##0.00</c:formatCode>
                <c:ptCount val="10"/>
                <c:pt idx="0">
                  <c:v>951.82500000000005</c:v>
                </c:pt>
                <c:pt idx="1">
                  <c:v>1002.12</c:v>
                </c:pt>
                <c:pt idx="2">
                  <c:v>1003.59</c:v>
                </c:pt>
                <c:pt idx="3">
                  <c:v>1020.705</c:v>
                </c:pt>
                <c:pt idx="4">
                  <c:v>1022.385</c:v>
                </c:pt>
                <c:pt idx="5">
                  <c:v>1022.49</c:v>
                </c:pt>
                <c:pt idx="6">
                  <c:v>1023.75</c:v>
                </c:pt>
                <c:pt idx="7">
                  <c:v>1034.46</c:v>
                </c:pt>
                <c:pt idx="8">
                  <c:v>1039.29</c:v>
                </c:pt>
                <c:pt idx="9">
                  <c:v>1042.6500000000001</c:v>
                </c:pt>
              </c:numCache>
            </c:numRef>
          </c:val>
          <c:extLst>
            <c:ext xmlns:c16="http://schemas.microsoft.com/office/drawing/2014/chart" uri="{C3380CC4-5D6E-409C-BE32-E72D297353CC}">
              <c16:uniqueId val="{00000000-153C-44E0-BA2C-00A69270F55A}"/>
            </c:ext>
          </c:extLst>
        </c:ser>
        <c:dLbls>
          <c:dLblPos val="outEnd"/>
          <c:showLegendKey val="0"/>
          <c:showVal val="1"/>
          <c:showCatName val="0"/>
          <c:showSerName val="0"/>
          <c:showPercent val="0"/>
          <c:showBubbleSize val="0"/>
        </c:dLbls>
        <c:gapWidth val="115"/>
        <c:overlap val="-20"/>
        <c:axId val="1479647567"/>
        <c:axId val="1472808799"/>
      </c:barChart>
      <c:catAx>
        <c:axId val="14796475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808799"/>
        <c:crosses val="autoZero"/>
        <c:auto val="1"/>
        <c:lblAlgn val="ctr"/>
        <c:lblOffset val="100"/>
        <c:noMultiLvlLbl val="0"/>
      </c:catAx>
      <c:valAx>
        <c:axId val="1472808799"/>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479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[supermarket_sales_analysis.xlsx]supermarket_sales_analysis!Branch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supermarket_sales_analysis!$AZ$3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supermarket_sales_analysis!$AY$4:$AY$7</c:f>
              <c:strCache>
                <c:ptCount val="3"/>
                <c:pt idx="0">
                  <c:v>C</c:v>
                </c:pt>
                <c:pt idx="1">
                  <c:v>A</c:v>
                </c:pt>
                <c:pt idx="2">
                  <c:v>B</c:v>
                </c:pt>
              </c:strCache>
            </c:strRef>
          </c:cat>
          <c:val>
            <c:numRef>
              <c:f>supermarket_sales_analysis!$AZ$4:$AZ$7</c:f>
              <c:numCache>
                <c:formatCode>#,##0.00</c:formatCode>
                <c:ptCount val="3"/>
                <c:pt idx="0">
                  <c:v>105303.53</c:v>
                </c:pt>
                <c:pt idx="1">
                  <c:v>101143.21</c:v>
                </c:pt>
                <c:pt idx="2">
                  <c:v>101140.64</c:v>
                </c:pt>
              </c:numCache>
            </c:numRef>
          </c:val>
          <c:extLst>
            <c:ext xmlns:c16="http://schemas.microsoft.com/office/drawing/2014/chart" uri="{C3380CC4-5D6E-409C-BE32-E72D297353CC}">
              <c16:uniqueId val="{00000000-D748-42A0-8B4E-19E43DD55032}"/>
            </c:ext>
          </c:extLst>
        </c:ser>
        <c:dLbls>
          <c:dLblPos val="outEnd"/>
          <c:showLegendKey val="0"/>
          <c:showVal val="1"/>
          <c:showCatName val="0"/>
          <c:showSerName val="0"/>
          <c:showPercent val="0"/>
          <c:showBubbleSize val="0"/>
        </c:dLbls>
        <c:gapWidth val="100"/>
        <c:overlap val="-24"/>
        <c:axId val="2113308479"/>
        <c:axId val="2113296479"/>
      </c:barChart>
      <c:catAx>
        <c:axId val="2113308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296479"/>
        <c:crosses val="autoZero"/>
        <c:auto val="1"/>
        <c:lblAlgn val="ctr"/>
        <c:lblOffset val="100"/>
        <c:noMultiLvlLbl val="0"/>
      </c:catAx>
      <c:valAx>
        <c:axId val="21132964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1330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[supermarket_sales_analysis.xlsx]supermarket_sales_analysis!City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supermarket_sales_analysis!$BE$3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supermarket_sales_analysis!$BD$4:$BD$7</c:f>
              <c:strCache>
                <c:ptCount val="3"/>
                <c:pt idx="0">
                  <c:v>Naypyitaw</c:v>
                </c:pt>
                <c:pt idx="1">
                  <c:v>Yangon</c:v>
                </c:pt>
                <c:pt idx="2">
                  <c:v>Mandalay</c:v>
                </c:pt>
              </c:strCache>
            </c:strRef>
          </c:cat>
          <c:val>
            <c:numRef>
              <c:f>supermarket_sales_analysis!$BE$4:$BE$7</c:f>
              <c:numCache>
                <c:formatCode>#,##0.00</c:formatCode>
                <c:ptCount val="3"/>
                <c:pt idx="0">
                  <c:v>105303.53</c:v>
                </c:pt>
                <c:pt idx="1">
                  <c:v>101143.21</c:v>
                </c:pt>
                <c:pt idx="2">
                  <c:v>101140.64</c:v>
                </c:pt>
              </c:numCache>
            </c:numRef>
          </c:val>
          <c:extLst>
            <c:ext xmlns:c16="http://schemas.microsoft.com/office/drawing/2014/chart" uri="{C3380CC4-5D6E-409C-BE32-E72D297353CC}">
              <c16:uniqueId val="{00000000-B3F8-4B05-9F23-49C3D8CD0995}"/>
            </c:ext>
          </c:extLst>
        </c:ser>
        <c:dLbls>
          <c:dLblPos val="outEnd"/>
          <c:showLegendKey val="0"/>
          <c:showVal val="1"/>
          <c:showCatName val="0"/>
          <c:showSerName val="0"/>
          <c:showPercent val="0"/>
          <c:showBubbleSize val="0"/>
        </c:dLbls>
        <c:gapWidth val="100"/>
        <c:overlap val="-24"/>
        <c:axId val="2011833135"/>
        <c:axId val="2011835535"/>
      </c:barChart>
      <c:catAx>
        <c:axId val="2011833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835535"/>
        <c:crosses val="autoZero"/>
        <c:auto val="1"/>
        <c:lblAlgn val="ctr"/>
        <c:lblOffset val="100"/>
        <c:noMultiLvlLbl val="0"/>
      </c:catAx>
      <c:valAx>
        <c:axId val="2011835535"/>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0118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supermarket_sales_analysis!$BJ$3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4E-4037-87B1-55C51947758E}"/>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4E-4037-87B1-55C51947758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supermarket_sales_analysis!$BI$4:$BI$6</c:f>
              <c:strCache>
                <c:ptCount val="2"/>
                <c:pt idx="0">
                  <c:v>Member</c:v>
                </c:pt>
                <c:pt idx="1">
                  <c:v>Normal</c:v>
                </c:pt>
              </c:strCache>
            </c:strRef>
          </c:cat>
          <c:val>
            <c:numRef>
              <c:f>supermarket_sales_analysis!$BJ$4:$BJ$6</c:f>
              <c:numCache>
                <c:formatCode>#,##0.00</c:formatCode>
                <c:ptCount val="2"/>
                <c:pt idx="0">
                  <c:v>156403.28</c:v>
                </c:pt>
                <c:pt idx="1">
                  <c:v>151184.1</c:v>
                </c:pt>
              </c:numCache>
            </c:numRef>
          </c:val>
          <c:extLst>
            <c:ext xmlns:c16="http://schemas.microsoft.com/office/drawing/2014/chart" uri="{C3380CC4-5D6E-409C-BE32-E72D297353CC}">
              <c16:uniqueId val="{00000000-A99B-4BCE-82BC-9E3B7E55AF8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supermarket_sales_analysis!$BO$3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85-43AF-88F3-DB55F80E335E}"/>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85-43AF-88F3-DB55F80E335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supermarket_sales_analysis!$BN$4:$BN$6</c:f>
              <c:strCache>
                <c:ptCount val="2"/>
                <c:pt idx="0">
                  <c:v>Female</c:v>
                </c:pt>
                <c:pt idx="1">
                  <c:v>Male</c:v>
                </c:pt>
              </c:strCache>
            </c:strRef>
          </c:cat>
          <c:val>
            <c:numRef>
              <c:f>supermarket_sales_analysis!$BO$4:$BO$6</c:f>
              <c:numCache>
                <c:formatCode>#,##0.00</c:formatCode>
                <c:ptCount val="2"/>
                <c:pt idx="0">
                  <c:v>159888.5</c:v>
                </c:pt>
                <c:pt idx="1">
                  <c:v>147698.88</c:v>
                </c:pt>
              </c:numCache>
            </c:numRef>
          </c:val>
          <c:extLst>
            <c:ext xmlns:c16="http://schemas.microsoft.com/office/drawing/2014/chart" uri="{C3380CC4-5D6E-409C-BE32-E72D297353CC}">
              <c16:uniqueId val="{00000000-1EC1-4215-A3D7-775AA18ADC3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supermarket_sales_analysis!$BT$3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supermarket_sales_analysis!$BS$4:$BS$10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supermarket_sales_analysis!$BT$4:$BT$10</c:f>
              <c:numCache>
                <c:formatCode>#,##0.00</c:formatCode>
                <c:ptCount val="6"/>
                <c:pt idx="0">
                  <c:v>53471.28</c:v>
                </c:pt>
                <c:pt idx="1">
                  <c:v>52497.93</c:v>
                </c:pt>
                <c:pt idx="2">
                  <c:v>51750.03</c:v>
                </c:pt>
                <c:pt idx="3">
                  <c:v>51719.9</c:v>
                </c:pt>
                <c:pt idx="4">
                  <c:v>51297.06</c:v>
                </c:pt>
                <c:pt idx="5">
                  <c:v>46851.18</c:v>
                </c:pt>
              </c:numCache>
            </c:numRef>
          </c:val>
          <c:extLst>
            <c:ext xmlns:c16="http://schemas.microsoft.com/office/drawing/2014/chart" uri="{C3380CC4-5D6E-409C-BE32-E72D297353CC}">
              <c16:uniqueId val="{00000000-23BB-48F3-AB96-D38DC49726B8}"/>
            </c:ext>
          </c:extLst>
        </c:ser>
        <c:dLbls>
          <c:dLblPos val="outEnd"/>
          <c:showLegendKey val="0"/>
          <c:showVal val="1"/>
          <c:showCatName val="0"/>
          <c:showSerName val="0"/>
          <c:showPercent val="0"/>
          <c:showBubbleSize val="0"/>
        </c:dLbls>
        <c:gapWidth val="100"/>
        <c:overlap val="-24"/>
        <c:axId val="2011168751"/>
        <c:axId val="2011169711"/>
      </c:barChart>
      <c:catAx>
        <c:axId val="2011168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169711"/>
        <c:crosses val="autoZero"/>
        <c:auto val="1"/>
        <c:lblAlgn val="ctr"/>
        <c:lblOffset val="100"/>
        <c:noMultiLvlLbl val="0"/>
      </c:catAx>
      <c:valAx>
        <c:axId val="201116971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0111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COGS</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COGS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supermarket_sales_analysis!$BY$3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supermarket_sales_analysis!$BX$4:$BX$7</c:f>
              <c:strCache>
                <c:ptCount val="3"/>
                <c:pt idx="0">
                  <c:v>Jan</c:v>
                </c:pt>
                <c:pt idx="1">
                  <c:v>Feb</c:v>
                </c:pt>
                <c:pt idx="2">
                  <c:v>Mar</c:v>
                </c:pt>
              </c:strCache>
            </c:strRef>
          </c:cat>
          <c:val>
            <c:numRef>
              <c:f>supermarket_sales_analysis!$BY$4:$BY$7</c:f>
              <c:numCache>
                <c:formatCode>#,##0.00</c:formatCode>
                <c:ptCount val="3"/>
                <c:pt idx="0">
                  <c:v>110754.16</c:v>
                </c:pt>
                <c:pt idx="1">
                  <c:v>92589.88</c:v>
                </c:pt>
                <c:pt idx="2">
                  <c:v>104243.34</c:v>
                </c:pt>
              </c:numCache>
            </c:numRef>
          </c:val>
          <c:smooth val="0"/>
          <c:extLst>
            <c:ext xmlns:c16="http://schemas.microsoft.com/office/drawing/2014/chart" uri="{C3380CC4-5D6E-409C-BE32-E72D297353CC}">
              <c16:uniqueId val="{00000000-D082-40F8-BAB4-A1A8E30B1910}"/>
            </c:ext>
          </c:extLst>
        </c:ser>
        <c:dLbls>
          <c:dLblPos val="t"/>
          <c:showLegendKey val="0"/>
          <c:showVal val="1"/>
          <c:showCatName val="0"/>
          <c:showSerName val="0"/>
          <c:showPercent val="0"/>
          <c:showBubbleSize val="0"/>
        </c:dLbls>
        <c:marker val="1"/>
        <c:smooth val="0"/>
        <c:axId val="2115489071"/>
        <c:axId val="2115492911"/>
      </c:lineChart>
      <c:catAx>
        <c:axId val="2115489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492911"/>
        <c:crosses val="autoZero"/>
        <c:auto val="1"/>
        <c:lblAlgn val="ctr"/>
        <c:lblOffset val="100"/>
        <c:noMultiLvlLbl val="0"/>
      </c:catAx>
      <c:valAx>
        <c:axId val="2115492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48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supermarket_sales_analysis!$CD$3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85-473F-A5D8-88736EB01F4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85-473F-A5D8-88736EB01F4F}"/>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585-473F-A5D8-88736EB01F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supermarket_sales_analysis!$CC$4:$CC$7</c:f>
              <c:strCache>
                <c:ptCount val="3"/>
                <c:pt idx="0">
                  <c:v>Cash</c:v>
                </c:pt>
                <c:pt idx="1">
                  <c:v>Ewallet</c:v>
                </c:pt>
                <c:pt idx="2">
                  <c:v>Credit card</c:v>
                </c:pt>
              </c:strCache>
            </c:strRef>
          </c:cat>
          <c:val>
            <c:numRef>
              <c:f>supermarket_sales_analysis!$CD$4:$CD$7</c:f>
              <c:numCache>
                <c:formatCode>#,##0.00</c:formatCode>
                <c:ptCount val="3"/>
                <c:pt idx="0">
                  <c:v>106863.4</c:v>
                </c:pt>
                <c:pt idx="1">
                  <c:v>104755.34</c:v>
                </c:pt>
                <c:pt idx="2">
                  <c:v>95968.639999999999</c:v>
                </c:pt>
              </c:numCache>
            </c:numRef>
          </c:val>
          <c:extLst>
            <c:ext xmlns:c16="http://schemas.microsoft.com/office/drawing/2014/chart" uri="{C3380CC4-5D6E-409C-BE32-E72D297353CC}">
              <c16:uniqueId val="{00000000-2830-448B-B742-D17F975D8B8C}"/>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supermarket_sales_analysis!$CJ$3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supermarket_sales_analysis!$CI$4:$CI$14</c:f>
              <c:strCache>
                <c:ptCount val="10"/>
                <c:pt idx="0">
                  <c:v>325-77-6186</c:v>
                </c:pt>
                <c:pt idx="1">
                  <c:v>554-42-2417</c:v>
                </c:pt>
                <c:pt idx="2">
                  <c:v>234-65-2137</c:v>
                </c:pt>
                <c:pt idx="3">
                  <c:v>271-88-8734</c:v>
                </c:pt>
                <c:pt idx="4">
                  <c:v>744-16-7898</c:v>
                </c:pt>
                <c:pt idx="5">
                  <c:v>303-96-2227</c:v>
                </c:pt>
                <c:pt idx="6">
                  <c:v>751-41-9720</c:v>
                </c:pt>
                <c:pt idx="7">
                  <c:v>283-26-5248</c:v>
                </c:pt>
                <c:pt idx="8">
                  <c:v>687-47-8271</c:v>
                </c:pt>
                <c:pt idx="9">
                  <c:v>860-79-0874</c:v>
                </c:pt>
              </c:strCache>
            </c:strRef>
          </c:cat>
          <c:val>
            <c:numRef>
              <c:f>supermarket_sales_analysis!$CJ$4:$CJ$14</c:f>
              <c:numCache>
                <c:formatCode>#,##0.00</c:formatCode>
                <c:ptCount val="10"/>
                <c:pt idx="0">
                  <c:v>45.325000000000003</c:v>
                </c:pt>
                <c:pt idx="1">
                  <c:v>47.72</c:v>
                </c:pt>
                <c:pt idx="2">
                  <c:v>47.79</c:v>
                </c:pt>
                <c:pt idx="3">
                  <c:v>48.604999999999997</c:v>
                </c:pt>
                <c:pt idx="4">
                  <c:v>48.685000000000002</c:v>
                </c:pt>
                <c:pt idx="5">
                  <c:v>48.69</c:v>
                </c:pt>
                <c:pt idx="6">
                  <c:v>48.75</c:v>
                </c:pt>
                <c:pt idx="7">
                  <c:v>49.26</c:v>
                </c:pt>
                <c:pt idx="8">
                  <c:v>49.49</c:v>
                </c:pt>
                <c:pt idx="9">
                  <c:v>49.65</c:v>
                </c:pt>
              </c:numCache>
            </c:numRef>
          </c:val>
          <c:extLst>
            <c:ext xmlns:c16="http://schemas.microsoft.com/office/drawing/2014/chart" uri="{C3380CC4-5D6E-409C-BE32-E72D297353CC}">
              <c16:uniqueId val="{00000000-FB67-4613-AD08-249E2E28914D}"/>
            </c:ext>
          </c:extLst>
        </c:ser>
        <c:dLbls>
          <c:dLblPos val="outEnd"/>
          <c:showLegendKey val="0"/>
          <c:showVal val="1"/>
          <c:showCatName val="0"/>
          <c:showSerName val="0"/>
          <c:showPercent val="0"/>
          <c:showBubbleSize val="0"/>
        </c:dLbls>
        <c:gapWidth val="115"/>
        <c:overlap val="-20"/>
        <c:axId val="1968189055"/>
        <c:axId val="1968190975"/>
      </c:barChart>
      <c:catAx>
        <c:axId val="1968189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8190975"/>
        <c:crosses val="autoZero"/>
        <c:auto val="1"/>
        <c:lblAlgn val="ctr"/>
        <c:lblOffset val="100"/>
        <c:noMultiLvlLbl val="0"/>
      </c:catAx>
      <c:valAx>
        <c:axId val="1968190975"/>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9681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[supermarket_sales_analysis.xlsx]supermarket_sales_analysis!Branch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supermarket_sales_analysis!$CO$3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supermarket_sales_analysis!$CN$4:$CN$7</c:f>
              <c:strCache>
                <c:ptCount val="3"/>
                <c:pt idx="0">
                  <c:v>C</c:v>
                </c:pt>
                <c:pt idx="1">
                  <c:v>A</c:v>
                </c:pt>
                <c:pt idx="2">
                  <c:v>B</c:v>
                </c:pt>
              </c:strCache>
            </c:strRef>
          </c:cat>
          <c:val>
            <c:numRef>
              <c:f>supermarket_sales_analysis!$CO$4:$CO$7</c:f>
              <c:numCache>
                <c:formatCode>#,##0.00</c:formatCode>
                <c:ptCount val="3"/>
                <c:pt idx="0">
                  <c:v>5265.1764999999996</c:v>
                </c:pt>
                <c:pt idx="1">
                  <c:v>5057.1605</c:v>
                </c:pt>
                <c:pt idx="2">
                  <c:v>5057.0320000000002</c:v>
                </c:pt>
              </c:numCache>
            </c:numRef>
          </c:val>
          <c:extLst>
            <c:ext xmlns:c16="http://schemas.microsoft.com/office/drawing/2014/chart" uri="{C3380CC4-5D6E-409C-BE32-E72D297353CC}">
              <c16:uniqueId val="{00000000-6A59-4B62-A843-3D2F3839A969}"/>
            </c:ext>
          </c:extLst>
        </c:ser>
        <c:dLbls>
          <c:dLblPos val="outEnd"/>
          <c:showLegendKey val="0"/>
          <c:showVal val="1"/>
          <c:showCatName val="0"/>
          <c:showSerName val="0"/>
          <c:showPercent val="0"/>
          <c:showBubbleSize val="0"/>
        </c:dLbls>
        <c:gapWidth val="100"/>
        <c:overlap val="-24"/>
        <c:axId val="2120165791"/>
        <c:axId val="2120170111"/>
      </c:barChart>
      <c:catAx>
        <c:axId val="2120165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170111"/>
        <c:crosses val="autoZero"/>
        <c:auto val="1"/>
        <c:lblAlgn val="ctr"/>
        <c:lblOffset val="100"/>
        <c:noMultiLvlLbl val="0"/>
      </c:catAx>
      <c:valAx>
        <c:axId val="212017011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201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[supermarket_sales_analysis.xlsx]supermarket_sales_analysis!City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supermarket_sales_analysis!$CT$3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supermarket_sales_analysis!$CS$4:$CS$7</c:f>
              <c:strCache>
                <c:ptCount val="3"/>
                <c:pt idx="0">
                  <c:v>Naypyitaw</c:v>
                </c:pt>
                <c:pt idx="1">
                  <c:v>Yangon</c:v>
                </c:pt>
                <c:pt idx="2">
                  <c:v>Mandalay</c:v>
                </c:pt>
              </c:strCache>
            </c:strRef>
          </c:cat>
          <c:val>
            <c:numRef>
              <c:f>supermarket_sales_analysis!$CT$4:$CT$7</c:f>
              <c:numCache>
                <c:formatCode>#,##0.00</c:formatCode>
                <c:ptCount val="3"/>
                <c:pt idx="0">
                  <c:v>5265.1764999999996</c:v>
                </c:pt>
                <c:pt idx="1">
                  <c:v>5057.1605</c:v>
                </c:pt>
                <c:pt idx="2">
                  <c:v>5057.0320000000002</c:v>
                </c:pt>
              </c:numCache>
            </c:numRef>
          </c:val>
          <c:extLst>
            <c:ext xmlns:c16="http://schemas.microsoft.com/office/drawing/2014/chart" uri="{C3380CC4-5D6E-409C-BE32-E72D297353CC}">
              <c16:uniqueId val="{00000000-CA63-410B-A2CB-CAB3ADB8D242}"/>
            </c:ext>
          </c:extLst>
        </c:ser>
        <c:dLbls>
          <c:dLblPos val="outEnd"/>
          <c:showLegendKey val="0"/>
          <c:showVal val="1"/>
          <c:showCatName val="0"/>
          <c:showSerName val="0"/>
          <c:showPercent val="0"/>
          <c:showBubbleSize val="0"/>
        </c:dLbls>
        <c:gapWidth val="100"/>
        <c:overlap val="-24"/>
        <c:axId val="1960986863"/>
        <c:axId val="1960987343"/>
      </c:barChart>
      <c:catAx>
        <c:axId val="196098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987343"/>
        <c:crosses val="autoZero"/>
        <c:auto val="1"/>
        <c:lblAlgn val="ctr"/>
        <c:lblOffset val="100"/>
        <c:noMultiLvlLbl val="0"/>
      </c:catAx>
      <c:valAx>
        <c:axId val="196098734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96098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[supermarket_sales_analysis.xlsx]supermarket_sales_analysis!Max Branch by 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supermarket_sales_analysis!$K$3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supermarket_sales_analysis!$J$4:$J$7</c:f>
              <c:strCache>
                <c:ptCount val="3"/>
                <c:pt idx="0">
                  <c:v>A</c:v>
                </c:pt>
                <c:pt idx="1">
                  <c:v>B</c:v>
                </c:pt>
                <c:pt idx="2">
                  <c:v>C</c:v>
                </c:pt>
              </c:strCache>
            </c:strRef>
          </c:cat>
          <c:val>
            <c:numRef>
              <c:f>supermarket_sales_analysis!$K$4:$K$7</c:f>
              <c:numCache>
                <c:formatCode>#,##0.00</c:formatCode>
                <c:ptCount val="3"/>
                <c:pt idx="0">
                  <c:v>106200.3705</c:v>
                </c:pt>
                <c:pt idx="1">
                  <c:v>106197.67200000001</c:v>
                </c:pt>
                <c:pt idx="2">
                  <c:v>110568.7065</c:v>
                </c:pt>
              </c:numCache>
            </c:numRef>
          </c:val>
          <c:extLst>
            <c:ext xmlns:c16="http://schemas.microsoft.com/office/drawing/2014/chart" uri="{C3380CC4-5D6E-409C-BE32-E72D297353CC}">
              <c16:uniqueId val="{00000000-CFF8-4702-AE40-CC6C67437959}"/>
            </c:ext>
          </c:extLst>
        </c:ser>
        <c:dLbls>
          <c:dLblPos val="outEnd"/>
          <c:showLegendKey val="0"/>
          <c:showVal val="1"/>
          <c:showCatName val="0"/>
          <c:showSerName val="0"/>
          <c:showPercent val="0"/>
          <c:showBubbleSize val="0"/>
        </c:dLbls>
        <c:gapWidth val="100"/>
        <c:axId val="2111261663"/>
        <c:axId val="2111267903"/>
      </c:barChart>
      <c:catAx>
        <c:axId val="2111261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67903"/>
        <c:crosses val="autoZero"/>
        <c:auto val="1"/>
        <c:lblAlgn val="ctr"/>
        <c:lblOffset val="100"/>
        <c:noMultiLvlLbl val="0"/>
      </c:catAx>
      <c:valAx>
        <c:axId val="211126790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11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supermarket_sales_analysis!$CY$3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67-4064-BB93-F680073BC160}"/>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67-4064-BB93-F680073BC16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supermarket_sales_analysis!$CX$4:$CX$6</c:f>
              <c:strCache>
                <c:ptCount val="2"/>
                <c:pt idx="0">
                  <c:v>Member</c:v>
                </c:pt>
                <c:pt idx="1">
                  <c:v>Normal</c:v>
                </c:pt>
              </c:strCache>
            </c:strRef>
          </c:cat>
          <c:val>
            <c:numRef>
              <c:f>supermarket_sales_analysis!$CY$4:$CY$6</c:f>
              <c:numCache>
                <c:formatCode>#,##0.00</c:formatCode>
                <c:ptCount val="2"/>
                <c:pt idx="0">
                  <c:v>7820.1639999999998</c:v>
                </c:pt>
                <c:pt idx="1">
                  <c:v>7559.2049999999999</c:v>
                </c:pt>
              </c:numCache>
            </c:numRef>
          </c:val>
          <c:extLst>
            <c:ext xmlns:c16="http://schemas.microsoft.com/office/drawing/2014/chart" uri="{C3380CC4-5D6E-409C-BE32-E72D297353CC}">
              <c16:uniqueId val="{00000000-64D9-459D-B5A0-326D479F227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supermarket_sales_analysis!$DD$3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83-4081-A99B-F8438B54F09E}"/>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83-4081-A99B-F8438B54F09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supermarket_sales_analysis!$DC$4:$DC$6</c:f>
              <c:strCache>
                <c:ptCount val="2"/>
                <c:pt idx="0">
                  <c:v>Female</c:v>
                </c:pt>
                <c:pt idx="1">
                  <c:v>Male</c:v>
                </c:pt>
              </c:strCache>
            </c:strRef>
          </c:cat>
          <c:val>
            <c:numRef>
              <c:f>supermarket_sales_analysis!$DD$4:$DD$6</c:f>
              <c:numCache>
                <c:formatCode>#,##0.00</c:formatCode>
                <c:ptCount val="2"/>
                <c:pt idx="0">
                  <c:v>7994.4250000000002</c:v>
                </c:pt>
                <c:pt idx="1">
                  <c:v>7384.9440000000004</c:v>
                </c:pt>
              </c:numCache>
            </c:numRef>
          </c:val>
          <c:extLst>
            <c:ext xmlns:c16="http://schemas.microsoft.com/office/drawing/2014/chart" uri="{C3380CC4-5D6E-409C-BE32-E72D297353CC}">
              <c16:uniqueId val="{00000000-FE24-457E-91A3-7EEE8548478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supermarket_sales_analysis!$DI$3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supermarket_sales_analysis!$DH$4:$DH$10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supermarket_sales_analysis!$DI$4:$DI$10</c:f>
              <c:numCache>
                <c:formatCode>#,##0.00</c:formatCode>
                <c:ptCount val="6"/>
                <c:pt idx="0">
                  <c:v>2673.5639999999999</c:v>
                </c:pt>
                <c:pt idx="1">
                  <c:v>2624.8964999999998</c:v>
                </c:pt>
                <c:pt idx="2">
                  <c:v>2587.5014999999999</c:v>
                </c:pt>
                <c:pt idx="3">
                  <c:v>2585.9949999999999</c:v>
                </c:pt>
                <c:pt idx="4">
                  <c:v>2564.8530000000001</c:v>
                </c:pt>
                <c:pt idx="5">
                  <c:v>2342.5590000000002</c:v>
                </c:pt>
              </c:numCache>
            </c:numRef>
          </c:val>
          <c:extLst>
            <c:ext xmlns:c16="http://schemas.microsoft.com/office/drawing/2014/chart" uri="{C3380CC4-5D6E-409C-BE32-E72D297353CC}">
              <c16:uniqueId val="{00000000-CEA3-418D-9ADC-33E6FFA64176}"/>
            </c:ext>
          </c:extLst>
        </c:ser>
        <c:dLbls>
          <c:dLblPos val="outEnd"/>
          <c:showLegendKey val="0"/>
          <c:showVal val="1"/>
          <c:showCatName val="0"/>
          <c:showSerName val="0"/>
          <c:showPercent val="0"/>
          <c:showBubbleSize val="0"/>
        </c:dLbls>
        <c:gapWidth val="100"/>
        <c:overlap val="-24"/>
        <c:axId val="2124962255"/>
        <c:axId val="1969910799"/>
      </c:barChart>
      <c:catAx>
        <c:axId val="2124962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910799"/>
        <c:crosses val="autoZero"/>
        <c:auto val="1"/>
        <c:lblAlgn val="ctr"/>
        <c:lblOffset val="100"/>
        <c:noMultiLvlLbl val="0"/>
      </c:catAx>
      <c:valAx>
        <c:axId val="196991079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249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Gross Income</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Gross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supermarket_sales_analysis!$DN$3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supermarket_sales_analysis!$DM$4:$DM$7</c:f>
              <c:strCache>
                <c:ptCount val="3"/>
                <c:pt idx="0">
                  <c:v>Jan</c:v>
                </c:pt>
                <c:pt idx="1">
                  <c:v>Feb</c:v>
                </c:pt>
                <c:pt idx="2">
                  <c:v>Mar</c:v>
                </c:pt>
              </c:strCache>
            </c:strRef>
          </c:cat>
          <c:val>
            <c:numRef>
              <c:f>supermarket_sales_analysis!$DN$4:$DN$7</c:f>
              <c:numCache>
                <c:formatCode>#,##0.00</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0-E415-4376-8BF1-06ECED6510E1}"/>
            </c:ext>
          </c:extLst>
        </c:ser>
        <c:dLbls>
          <c:dLblPos val="t"/>
          <c:showLegendKey val="0"/>
          <c:showVal val="1"/>
          <c:showCatName val="0"/>
          <c:showSerName val="0"/>
          <c:showPercent val="0"/>
          <c:showBubbleSize val="0"/>
        </c:dLbls>
        <c:marker val="1"/>
        <c:smooth val="0"/>
        <c:axId val="2124970415"/>
        <c:axId val="2124974255"/>
      </c:lineChart>
      <c:catAx>
        <c:axId val="2124970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4974255"/>
        <c:crosses val="autoZero"/>
        <c:auto val="1"/>
        <c:lblAlgn val="ctr"/>
        <c:lblOffset val="100"/>
        <c:noMultiLvlLbl val="0"/>
      </c:catAx>
      <c:valAx>
        <c:axId val="2124974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497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Gross Income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supermarket_sales_analysis!$DS$3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136-4C9B-B540-506E2CA77F6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136-4C9B-B540-506E2CA77F6B}"/>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136-4C9B-B540-506E2CA77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supermarket_sales_analysis!$DR$4:$DR$7</c:f>
              <c:strCache>
                <c:ptCount val="3"/>
                <c:pt idx="0">
                  <c:v>Cash</c:v>
                </c:pt>
                <c:pt idx="1">
                  <c:v>Ewallet</c:v>
                </c:pt>
                <c:pt idx="2">
                  <c:v>Credit card</c:v>
                </c:pt>
              </c:strCache>
            </c:strRef>
          </c:cat>
          <c:val>
            <c:numRef>
              <c:f>supermarket_sales_analysis!$DS$4:$DS$7</c:f>
              <c:numCache>
                <c:formatCode>#,##0.00</c:formatCode>
                <c:ptCount val="3"/>
                <c:pt idx="0">
                  <c:v>5343.17</c:v>
                </c:pt>
                <c:pt idx="1">
                  <c:v>5237.7669999999998</c:v>
                </c:pt>
                <c:pt idx="2">
                  <c:v>4798.4319999999998</c:v>
                </c:pt>
              </c:numCache>
            </c:numRef>
          </c:val>
          <c:extLst>
            <c:ext xmlns:c16="http://schemas.microsoft.com/office/drawing/2014/chart" uri="{C3380CC4-5D6E-409C-BE32-E72D297353CC}">
              <c16:uniqueId val="{00000000-F52E-4A94-B4EE-DB54D7AA747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supermarket_sales_analysis!$DY$3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supermarket_sales_analysis!$DX$4:$DX$14</c:f>
              <c:strCache>
                <c:ptCount val="10"/>
                <c:pt idx="0">
                  <c:v>303-96-2227</c:v>
                </c:pt>
                <c:pt idx="1">
                  <c:v>283-26-5248</c:v>
                </c:pt>
                <c:pt idx="2">
                  <c:v>234-65-2137</c:v>
                </c:pt>
                <c:pt idx="3">
                  <c:v>744-16-7898</c:v>
                </c:pt>
                <c:pt idx="4">
                  <c:v>554-42-2417</c:v>
                </c:pt>
                <c:pt idx="5">
                  <c:v>860-79-0874</c:v>
                </c:pt>
                <c:pt idx="6">
                  <c:v>325-77-6186</c:v>
                </c:pt>
                <c:pt idx="7">
                  <c:v>751-41-9720</c:v>
                </c:pt>
                <c:pt idx="8">
                  <c:v>271-88-8734</c:v>
                </c:pt>
                <c:pt idx="9">
                  <c:v>687-47-8271</c:v>
                </c:pt>
              </c:strCache>
            </c:strRef>
          </c:cat>
          <c:val>
            <c:numRef>
              <c:f>supermarket_sales_analysis!$DY$4:$DY$14</c:f>
              <c:numCache>
                <c:formatCode>#,##0.0</c:formatCode>
                <c:ptCount val="10"/>
                <c:pt idx="0">
                  <c:v>4.4000000000000004</c:v>
                </c:pt>
                <c:pt idx="1">
                  <c:v>4.5</c:v>
                </c:pt>
                <c:pt idx="2">
                  <c:v>4.8</c:v>
                </c:pt>
                <c:pt idx="3">
                  <c:v>4.9000000000000004</c:v>
                </c:pt>
                <c:pt idx="4">
                  <c:v>5.2</c:v>
                </c:pt>
                <c:pt idx="5">
                  <c:v>6.6</c:v>
                </c:pt>
                <c:pt idx="6">
                  <c:v>7.3</c:v>
                </c:pt>
                <c:pt idx="7">
                  <c:v>8</c:v>
                </c:pt>
                <c:pt idx="8">
                  <c:v>8.6999999999999993</c:v>
                </c:pt>
                <c:pt idx="9">
                  <c:v>8.6999999999999993</c:v>
                </c:pt>
              </c:numCache>
            </c:numRef>
          </c:val>
          <c:extLst>
            <c:ext xmlns:c16="http://schemas.microsoft.com/office/drawing/2014/chart" uri="{C3380CC4-5D6E-409C-BE32-E72D297353CC}">
              <c16:uniqueId val="{00000000-CC02-4A12-961A-5D6593105AFB}"/>
            </c:ext>
          </c:extLst>
        </c:ser>
        <c:dLbls>
          <c:dLblPos val="outEnd"/>
          <c:showLegendKey val="0"/>
          <c:showVal val="1"/>
          <c:showCatName val="0"/>
          <c:showSerName val="0"/>
          <c:showPercent val="0"/>
          <c:showBubbleSize val="0"/>
        </c:dLbls>
        <c:gapWidth val="115"/>
        <c:overlap val="-20"/>
        <c:axId val="1144947472"/>
        <c:axId val="1144947952"/>
      </c:barChart>
      <c:catAx>
        <c:axId val="1144947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4947952"/>
        <c:crosses val="autoZero"/>
        <c:auto val="1"/>
        <c:lblAlgn val="ctr"/>
        <c:lblOffset val="100"/>
        <c:noMultiLvlLbl val="0"/>
      </c:catAx>
      <c:valAx>
        <c:axId val="1144947952"/>
        <c:scaling>
          <c:orientation val="minMax"/>
        </c:scaling>
        <c:delete val="1"/>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144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[supermarket_sales_analysis.xlsx]supermarket_sales_analysis!Branch by Rating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Rating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supermarket_sales_analysis!$ED$3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supermarket_sales_analysis!$EC$4:$EC$7</c:f>
              <c:strCache>
                <c:ptCount val="3"/>
                <c:pt idx="0">
                  <c:v>C</c:v>
                </c:pt>
                <c:pt idx="1">
                  <c:v>A</c:v>
                </c:pt>
                <c:pt idx="2">
                  <c:v>B</c:v>
                </c:pt>
              </c:strCache>
            </c:strRef>
          </c:cat>
          <c:val>
            <c:numRef>
              <c:f>supermarket_sales_analysis!$ED$4:$ED$7</c:f>
              <c:numCache>
                <c:formatCode>#,##0.0</c:formatCode>
                <c:ptCount val="3"/>
                <c:pt idx="0">
                  <c:v>7.0728658536585369</c:v>
                </c:pt>
                <c:pt idx="1">
                  <c:v>7.0270588235294111</c:v>
                </c:pt>
                <c:pt idx="2">
                  <c:v>6.8180722891566266</c:v>
                </c:pt>
              </c:numCache>
            </c:numRef>
          </c:val>
          <c:extLst>
            <c:ext xmlns:c16="http://schemas.microsoft.com/office/drawing/2014/chart" uri="{C3380CC4-5D6E-409C-BE32-E72D297353CC}">
              <c16:uniqueId val="{00000000-41B4-4182-BCDD-B75B11658B12}"/>
            </c:ext>
          </c:extLst>
        </c:ser>
        <c:dLbls>
          <c:dLblPos val="outEnd"/>
          <c:showLegendKey val="0"/>
          <c:showVal val="1"/>
          <c:showCatName val="0"/>
          <c:showSerName val="0"/>
          <c:showPercent val="0"/>
          <c:showBubbleSize val="0"/>
        </c:dLbls>
        <c:gapWidth val="100"/>
        <c:overlap val="-24"/>
        <c:axId val="2014377535"/>
        <c:axId val="2014378015"/>
      </c:barChart>
      <c:catAx>
        <c:axId val="2014377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4378015"/>
        <c:crosses val="autoZero"/>
        <c:auto val="1"/>
        <c:lblAlgn val="ctr"/>
        <c:lblOffset val="100"/>
        <c:noMultiLvlLbl val="0"/>
      </c:catAx>
      <c:valAx>
        <c:axId val="2014378015"/>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20143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[supermarket_sales_analysis.xlsx]supermarket_sales_analysis!City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supermarket_sales_analysis!$EI$3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supermarket_sales_analysis!$EH$4:$EH$7</c:f>
              <c:strCache>
                <c:ptCount val="3"/>
                <c:pt idx="0">
                  <c:v>Naypyitaw</c:v>
                </c:pt>
                <c:pt idx="1">
                  <c:v>Yangon</c:v>
                </c:pt>
                <c:pt idx="2">
                  <c:v>Mandalay</c:v>
                </c:pt>
              </c:strCache>
            </c:strRef>
          </c:cat>
          <c:val>
            <c:numRef>
              <c:f>supermarket_sales_analysis!$EI$4:$EI$7</c:f>
              <c:numCache>
                <c:formatCode>#,##0.0</c:formatCode>
                <c:ptCount val="3"/>
                <c:pt idx="0">
                  <c:v>7.0728658536585369</c:v>
                </c:pt>
                <c:pt idx="1">
                  <c:v>7.0270588235294111</c:v>
                </c:pt>
                <c:pt idx="2">
                  <c:v>6.8180722891566266</c:v>
                </c:pt>
              </c:numCache>
            </c:numRef>
          </c:val>
          <c:extLst>
            <c:ext xmlns:c16="http://schemas.microsoft.com/office/drawing/2014/chart" uri="{C3380CC4-5D6E-409C-BE32-E72D297353CC}">
              <c16:uniqueId val="{00000000-CE9E-4750-A799-7430ACB95133}"/>
            </c:ext>
          </c:extLst>
        </c:ser>
        <c:dLbls>
          <c:dLblPos val="outEnd"/>
          <c:showLegendKey val="0"/>
          <c:showVal val="1"/>
          <c:showCatName val="0"/>
          <c:showSerName val="0"/>
          <c:showPercent val="0"/>
          <c:showBubbleSize val="0"/>
        </c:dLbls>
        <c:gapWidth val="100"/>
        <c:overlap val="-24"/>
        <c:axId val="1969915119"/>
        <c:axId val="1969903119"/>
      </c:barChart>
      <c:catAx>
        <c:axId val="1969915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903119"/>
        <c:crosses val="autoZero"/>
        <c:auto val="1"/>
        <c:lblAlgn val="ctr"/>
        <c:lblOffset val="100"/>
        <c:noMultiLvlLbl val="0"/>
      </c:catAx>
      <c:valAx>
        <c:axId val="1969903119"/>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96991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supermarket_sales_analysis!$EN$3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3D-4E7C-BB92-B0B52DE8DF5A}"/>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3D-4E7C-BB92-B0B52DE8DF5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supermarket_sales_analysis!$EM$4:$EM$6</c:f>
              <c:strCache>
                <c:ptCount val="2"/>
                <c:pt idx="0">
                  <c:v>Normal</c:v>
                </c:pt>
                <c:pt idx="1">
                  <c:v>Member</c:v>
                </c:pt>
              </c:strCache>
            </c:strRef>
          </c:cat>
          <c:val>
            <c:numRef>
              <c:f>supermarket_sales_analysis!$EN$4:$EN$6</c:f>
              <c:numCache>
                <c:formatCode>#,##0.0</c:formatCode>
                <c:ptCount val="2"/>
                <c:pt idx="0">
                  <c:v>7.0052104208416832</c:v>
                </c:pt>
                <c:pt idx="1">
                  <c:v>6.940319361277445</c:v>
                </c:pt>
              </c:numCache>
            </c:numRef>
          </c:val>
          <c:extLst>
            <c:ext xmlns:c16="http://schemas.microsoft.com/office/drawing/2014/chart" uri="{C3380CC4-5D6E-409C-BE32-E72D297353CC}">
              <c16:uniqueId val="{00000000-C3FA-4080-879D-D40EC7314C1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supermarket_sales_analysis!$ES$3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00-403B-AD9A-5D8DB42EE0BB}"/>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00-403B-AD9A-5D8DB42EE0B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supermarket_sales_analysis!$ER$4:$ER$6</c:f>
              <c:strCache>
                <c:ptCount val="2"/>
                <c:pt idx="0">
                  <c:v>Male</c:v>
                </c:pt>
                <c:pt idx="1">
                  <c:v>Female</c:v>
                </c:pt>
              </c:strCache>
            </c:strRef>
          </c:cat>
          <c:val>
            <c:numRef>
              <c:f>supermarket_sales_analysis!$ES$4:$ES$6</c:f>
              <c:numCache>
                <c:formatCode>#,##0.00</c:formatCode>
                <c:ptCount val="2"/>
                <c:pt idx="0">
                  <c:v>6.980961923847695</c:v>
                </c:pt>
                <c:pt idx="1">
                  <c:v>6.9644710578842313</c:v>
                </c:pt>
              </c:numCache>
            </c:numRef>
          </c:val>
          <c:extLst>
            <c:ext xmlns:c16="http://schemas.microsoft.com/office/drawing/2014/chart" uri="{C3380CC4-5D6E-409C-BE32-E72D297353CC}">
              <c16:uniqueId val="{00000000-3334-4170-A6E8-2189F322239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[supermarket_sales_analysis.xlsx]supermarket_sales_analysis!Max City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supermarket_sales_analysis!$P$3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supermarket_sales_analysis!$O$4:$O$7</c:f>
              <c:strCache>
                <c:ptCount val="3"/>
                <c:pt idx="0">
                  <c:v>Naypyitaw</c:v>
                </c:pt>
                <c:pt idx="1">
                  <c:v>Yangon</c:v>
                </c:pt>
                <c:pt idx="2">
                  <c:v>Mandalay</c:v>
                </c:pt>
              </c:strCache>
            </c:strRef>
          </c:cat>
          <c:val>
            <c:numRef>
              <c:f>supermarket_sales_analysis!$P$4:$P$7</c:f>
              <c:numCache>
                <c:formatCode>#,##0.00</c:formatCode>
                <c:ptCount val="3"/>
                <c:pt idx="0">
                  <c:v>110568.7065</c:v>
                </c:pt>
                <c:pt idx="1">
                  <c:v>106200.3705</c:v>
                </c:pt>
                <c:pt idx="2">
                  <c:v>106197.67200000001</c:v>
                </c:pt>
              </c:numCache>
            </c:numRef>
          </c:val>
          <c:extLst>
            <c:ext xmlns:c16="http://schemas.microsoft.com/office/drawing/2014/chart" uri="{C3380CC4-5D6E-409C-BE32-E72D297353CC}">
              <c16:uniqueId val="{00000000-BAF9-4BC5-A205-2A0E2659C042}"/>
            </c:ext>
          </c:extLst>
        </c:ser>
        <c:dLbls>
          <c:dLblPos val="outEnd"/>
          <c:showLegendKey val="0"/>
          <c:showVal val="1"/>
          <c:showCatName val="0"/>
          <c:showSerName val="0"/>
          <c:showPercent val="0"/>
          <c:showBubbleSize val="0"/>
        </c:dLbls>
        <c:gapWidth val="150"/>
        <c:axId val="2113298879"/>
        <c:axId val="2113302239"/>
      </c:barChart>
      <c:catAx>
        <c:axId val="211329887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302239"/>
        <c:crosses val="autoZero"/>
        <c:auto val="1"/>
        <c:lblAlgn val="ctr"/>
        <c:lblOffset val="100"/>
        <c:noMultiLvlLbl val="0"/>
      </c:catAx>
      <c:valAx>
        <c:axId val="211330223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crossAx val="211329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supermarket_sales_analysis!$EX$3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supermarket_sales_analysis!$EW$4:$EW$10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supermarket_sales_analysis!$EX$4:$EX$10</c:f>
              <c:numCache>
                <c:formatCode>#,##0.0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1E10-4939-9F80-2191933C6AC1}"/>
            </c:ext>
          </c:extLst>
        </c:ser>
        <c:dLbls>
          <c:dLblPos val="outEnd"/>
          <c:showLegendKey val="0"/>
          <c:showVal val="1"/>
          <c:showCatName val="0"/>
          <c:showSerName val="0"/>
          <c:showPercent val="0"/>
          <c:showBubbleSize val="0"/>
        </c:dLbls>
        <c:gapWidth val="100"/>
        <c:overlap val="-24"/>
        <c:axId val="34174688"/>
        <c:axId val="34173248"/>
      </c:barChart>
      <c:catAx>
        <c:axId val="34174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3248"/>
        <c:crosses val="autoZero"/>
        <c:auto val="1"/>
        <c:lblAlgn val="ctr"/>
        <c:lblOffset val="100"/>
        <c:noMultiLvlLbl val="0"/>
      </c:catAx>
      <c:valAx>
        <c:axId val="34173248"/>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3417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Rating</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supermarket_sales_analysis!$FC$3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supermarket_sales_analysis!$FB$4:$FB$7</c:f>
              <c:strCache>
                <c:ptCount val="3"/>
                <c:pt idx="0">
                  <c:v>Jan</c:v>
                </c:pt>
                <c:pt idx="1">
                  <c:v>Feb</c:v>
                </c:pt>
                <c:pt idx="2">
                  <c:v>Mar</c:v>
                </c:pt>
              </c:strCache>
            </c:strRef>
          </c:cat>
          <c:val>
            <c:numRef>
              <c:f>supermarket_sales_analysis!$FC$4:$FC$7</c:f>
              <c:numCache>
                <c:formatCode>#,##0.0</c:formatCode>
                <c:ptCount val="3"/>
                <c:pt idx="0">
                  <c:v>7.0176136363636354</c:v>
                </c:pt>
                <c:pt idx="1">
                  <c:v>7.0712871287128714</c:v>
                </c:pt>
                <c:pt idx="2">
                  <c:v>6.8402898550724638</c:v>
                </c:pt>
              </c:numCache>
            </c:numRef>
          </c:val>
          <c:smooth val="0"/>
          <c:extLst>
            <c:ext xmlns:c16="http://schemas.microsoft.com/office/drawing/2014/chart" uri="{C3380CC4-5D6E-409C-BE32-E72D297353CC}">
              <c16:uniqueId val="{00000000-4AFC-4CE0-A26A-E82B812E11EE}"/>
            </c:ext>
          </c:extLst>
        </c:ser>
        <c:dLbls>
          <c:dLblPos val="t"/>
          <c:showLegendKey val="0"/>
          <c:showVal val="1"/>
          <c:showCatName val="0"/>
          <c:showSerName val="0"/>
          <c:showPercent val="0"/>
          <c:showBubbleSize val="0"/>
        </c:dLbls>
        <c:marker val="1"/>
        <c:smooth val="0"/>
        <c:axId val="1969904079"/>
        <c:axId val="1969906479"/>
      </c:lineChart>
      <c:catAx>
        <c:axId val="1969904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06479"/>
        <c:crosses val="autoZero"/>
        <c:auto val="1"/>
        <c:lblAlgn val="ctr"/>
        <c:lblOffset val="100"/>
        <c:noMultiLvlLbl val="0"/>
      </c:catAx>
      <c:valAx>
        <c:axId val="1969906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Rating</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supermarket_sales_analysis!$FH$3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4D4-4FBB-939A-9482C06DD3D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4D4-4FBB-939A-9482C06DD3DF}"/>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4D4-4FBB-939A-9482C06DD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supermarket_sales_analysis!$FG$4:$FG$7</c:f>
              <c:strCache>
                <c:ptCount val="3"/>
                <c:pt idx="0">
                  <c:v>Credit card</c:v>
                </c:pt>
                <c:pt idx="1">
                  <c:v>Cash</c:v>
                </c:pt>
                <c:pt idx="2">
                  <c:v>Ewallet</c:v>
                </c:pt>
              </c:strCache>
            </c:strRef>
          </c:cat>
          <c:val>
            <c:numRef>
              <c:f>supermarket_sales_analysis!$FH$4:$FH$7</c:f>
              <c:numCache>
                <c:formatCode>#,##0.00</c:formatCode>
                <c:ptCount val="3"/>
                <c:pt idx="0">
                  <c:v>7.003215434083601</c:v>
                </c:pt>
                <c:pt idx="1">
                  <c:v>6.9700581395348831</c:v>
                </c:pt>
                <c:pt idx="2">
                  <c:v>6.947826086956522</c:v>
                </c:pt>
              </c:numCache>
            </c:numRef>
          </c:val>
          <c:extLst>
            <c:ext xmlns:c16="http://schemas.microsoft.com/office/drawing/2014/chart" uri="{C3380CC4-5D6E-409C-BE32-E72D297353CC}">
              <c16:uniqueId val="{00000000-26F2-40DE-887A-23F130DE6D2C}"/>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Quantity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supermarket_sales_analysis!$FN$3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supermarket_sales_analysis!$FM$4:$FM$14</c:f>
              <c:strCache>
                <c:ptCount val="10"/>
                <c:pt idx="0">
                  <c:v>325-77-6186</c:v>
                </c:pt>
                <c:pt idx="1">
                  <c:v>554-42-2417</c:v>
                </c:pt>
                <c:pt idx="2">
                  <c:v>271-88-8734</c:v>
                </c:pt>
                <c:pt idx="3">
                  <c:v>687-47-8271</c:v>
                </c:pt>
                <c:pt idx="4">
                  <c:v>303-96-2227</c:v>
                </c:pt>
                <c:pt idx="5">
                  <c:v>744-16-7898</c:v>
                </c:pt>
                <c:pt idx="6">
                  <c:v>283-26-5248</c:v>
                </c:pt>
                <c:pt idx="7">
                  <c:v>751-41-9720</c:v>
                </c:pt>
                <c:pt idx="8">
                  <c:v>234-65-2137</c:v>
                </c:pt>
                <c:pt idx="9">
                  <c:v>860-79-0874</c:v>
                </c:pt>
              </c:strCache>
            </c:strRef>
          </c:cat>
          <c:val>
            <c:numRef>
              <c:f>supermarket_sales_analysis!$FN$4:$FN$14</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0-F085-4660-B6EB-2A5E2AA1C842}"/>
            </c:ext>
          </c:extLst>
        </c:ser>
        <c:dLbls>
          <c:dLblPos val="outEnd"/>
          <c:showLegendKey val="0"/>
          <c:showVal val="1"/>
          <c:showCatName val="0"/>
          <c:showSerName val="0"/>
          <c:showPercent val="0"/>
          <c:showBubbleSize val="0"/>
        </c:dLbls>
        <c:gapWidth val="115"/>
        <c:overlap val="-20"/>
        <c:axId val="1527815055"/>
        <c:axId val="1527808335"/>
      </c:barChart>
      <c:catAx>
        <c:axId val="1527815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7808335"/>
        <c:crosses val="autoZero"/>
        <c:auto val="1"/>
        <c:lblAlgn val="ctr"/>
        <c:lblOffset val="100"/>
        <c:noMultiLvlLbl val="0"/>
      </c:catAx>
      <c:valAx>
        <c:axId val="152780833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2781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[supermarket_sales_analysis.xlsx]supermarket_sales_analysis!Branch by Quantity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supermarket_sales_analysis!$FS$3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supermarket_sales_analysis!$FR$4:$FR$7</c:f>
              <c:strCache>
                <c:ptCount val="3"/>
                <c:pt idx="0">
                  <c:v>A</c:v>
                </c:pt>
                <c:pt idx="1">
                  <c:v>C</c:v>
                </c:pt>
                <c:pt idx="2">
                  <c:v>B</c:v>
                </c:pt>
              </c:strCache>
            </c:strRef>
          </c:cat>
          <c:val>
            <c:numRef>
              <c:f>supermarket_sales_analysis!$FS$4:$FS$7</c:f>
              <c:numCache>
                <c:formatCode>#,##0</c:formatCode>
                <c:ptCount val="3"/>
                <c:pt idx="0">
                  <c:v>1859</c:v>
                </c:pt>
                <c:pt idx="1">
                  <c:v>1831</c:v>
                </c:pt>
                <c:pt idx="2">
                  <c:v>1820</c:v>
                </c:pt>
              </c:numCache>
            </c:numRef>
          </c:val>
          <c:extLst>
            <c:ext xmlns:c16="http://schemas.microsoft.com/office/drawing/2014/chart" uri="{C3380CC4-5D6E-409C-BE32-E72D297353CC}">
              <c16:uniqueId val="{00000000-6F58-430C-85F5-B89FE16E90C1}"/>
            </c:ext>
          </c:extLst>
        </c:ser>
        <c:dLbls>
          <c:dLblPos val="outEnd"/>
          <c:showLegendKey val="0"/>
          <c:showVal val="1"/>
          <c:showCatName val="0"/>
          <c:showSerName val="0"/>
          <c:showPercent val="0"/>
          <c:showBubbleSize val="0"/>
        </c:dLbls>
        <c:gapWidth val="100"/>
        <c:overlap val="-24"/>
        <c:axId val="1173680944"/>
        <c:axId val="1173670864"/>
      </c:barChart>
      <c:catAx>
        <c:axId val="1173680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70864"/>
        <c:crosses val="autoZero"/>
        <c:auto val="1"/>
        <c:lblAlgn val="ctr"/>
        <c:lblOffset val="100"/>
        <c:noMultiLvlLbl val="0"/>
      </c:catAx>
      <c:valAx>
        <c:axId val="117367086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1736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[supermarket_sales_analysis.xlsx]supermarket_sales_analysis!City by Quantity</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City by Quantity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supermarket_sales_analysis!$FX$3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supermarket_sales_analysis!$FW$4:$FW$7</c:f>
              <c:strCache>
                <c:ptCount val="3"/>
                <c:pt idx="0">
                  <c:v>Yangon</c:v>
                </c:pt>
                <c:pt idx="1">
                  <c:v>Naypyitaw</c:v>
                </c:pt>
                <c:pt idx="2">
                  <c:v>Mandalay</c:v>
                </c:pt>
              </c:strCache>
            </c:strRef>
          </c:cat>
          <c:val>
            <c:numRef>
              <c:f>supermarket_sales_analysis!$FX$4:$FX$7</c:f>
              <c:numCache>
                <c:formatCode>#,##0</c:formatCode>
                <c:ptCount val="3"/>
                <c:pt idx="0">
                  <c:v>1859</c:v>
                </c:pt>
                <c:pt idx="1">
                  <c:v>1831</c:v>
                </c:pt>
                <c:pt idx="2">
                  <c:v>1820</c:v>
                </c:pt>
              </c:numCache>
            </c:numRef>
          </c:val>
          <c:extLst>
            <c:ext xmlns:c16="http://schemas.microsoft.com/office/drawing/2014/chart" uri="{C3380CC4-5D6E-409C-BE32-E72D297353CC}">
              <c16:uniqueId val="{00000000-D12D-4F4D-8A8E-08CF1262BFBF}"/>
            </c:ext>
          </c:extLst>
        </c:ser>
        <c:dLbls>
          <c:dLblPos val="outEnd"/>
          <c:showLegendKey val="0"/>
          <c:showVal val="1"/>
          <c:showCatName val="0"/>
          <c:showSerName val="0"/>
          <c:showPercent val="0"/>
          <c:showBubbleSize val="0"/>
        </c:dLbls>
        <c:gapWidth val="100"/>
        <c:overlap val="-24"/>
        <c:axId val="1173664624"/>
        <c:axId val="1173674224"/>
      </c:barChart>
      <c:catAx>
        <c:axId val="1173664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74224"/>
        <c:crosses val="autoZero"/>
        <c:auto val="1"/>
        <c:lblAlgn val="ctr"/>
        <c:lblOffset val="100"/>
        <c:noMultiLvlLbl val="0"/>
      </c:catAx>
      <c:valAx>
        <c:axId val="117367422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1736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Quantity</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supermarket_sales_analysis!$GC$3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65-4CDA-98D1-1E89C47DE728}"/>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65-4CDA-98D1-1E89C47DE7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supermarket_sales_analysis!$GB$4:$GB$6</c:f>
              <c:strCache>
                <c:ptCount val="2"/>
                <c:pt idx="0">
                  <c:v>Member</c:v>
                </c:pt>
                <c:pt idx="1">
                  <c:v>Normal</c:v>
                </c:pt>
              </c:strCache>
            </c:strRef>
          </c:cat>
          <c:val>
            <c:numRef>
              <c:f>supermarket_sales_analysis!$GC$4:$GC$6</c:f>
              <c:numCache>
                <c:formatCode>#,##0</c:formatCode>
                <c:ptCount val="2"/>
                <c:pt idx="0">
                  <c:v>2785</c:v>
                </c:pt>
                <c:pt idx="1">
                  <c:v>2725</c:v>
                </c:pt>
              </c:numCache>
            </c:numRef>
          </c:val>
          <c:extLst>
            <c:ext xmlns:c16="http://schemas.microsoft.com/office/drawing/2014/chart" uri="{C3380CC4-5D6E-409C-BE32-E72D297353CC}">
              <c16:uniqueId val="{00000000-ADD2-48C5-BA9D-3DC347A5447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Quantity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supermarket_sales_analysis!$GH$3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63-4A66-9518-635A08BB76B6}"/>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63-4A66-9518-635A08BB76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supermarket_sales_analysis!$GG$4:$GG$6</c:f>
              <c:strCache>
                <c:ptCount val="2"/>
                <c:pt idx="0">
                  <c:v>Female</c:v>
                </c:pt>
                <c:pt idx="1">
                  <c:v>Male</c:v>
                </c:pt>
              </c:strCache>
            </c:strRef>
          </c:cat>
          <c:val>
            <c:numRef>
              <c:f>supermarket_sales_analysis!$GH$4:$GH$6</c:f>
              <c:numCache>
                <c:formatCode>#,##0</c:formatCode>
                <c:ptCount val="2"/>
                <c:pt idx="0">
                  <c:v>2869</c:v>
                </c:pt>
                <c:pt idx="1">
                  <c:v>2641</c:v>
                </c:pt>
              </c:numCache>
            </c:numRef>
          </c:val>
          <c:extLst>
            <c:ext xmlns:c16="http://schemas.microsoft.com/office/drawing/2014/chart" uri="{C3380CC4-5D6E-409C-BE32-E72D297353CC}">
              <c16:uniqueId val="{00000000-DB1A-482A-9A22-1E2D6379AD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Quantity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supermarket_sales_analysis!$GM$3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supermarket_sales_analysis!$GL$4:$GL$10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supermarket_sales_analysis!$GM$4:$GM$10</c:f>
              <c:numCache>
                <c:formatCode>#,##0</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2B7F-40A1-9B5D-746F314C51C2}"/>
            </c:ext>
          </c:extLst>
        </c:ser>
        <c:dLbls>
          <c:dLblPos val="outEnd"/>
          <c:showLegendKey val="0"/>
          <c:showVal val="1"/>
          <c:showCatName val="0"/>
          <c:showSerName val="0"/>
          <c:showPercent val="0"/>
          <c:showBubbleSize val="0"/>
        </c:dLbls>
        <c:gapWidth val="100"/>
        <c:overlap val="-24"/>
        <c:axId val="1173691984"/>
        <c:axId val="1173682864"/>
      </c:barChart>
      <c:catAx>
        <c:axId val="1173691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82864"/>
        <c:crosses val="autoZero"/>
        <c:auto val="1"/>
        <c:lblAlgn val="ctr"/>
        <c:lblOffset val="100"/>
        <c:noMultiLvlLbl val="0"/>
      </c:catAx>
      <c:valAx>
        <c:axId val="117368286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1736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Quantity</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Quantity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supermarket_sales_analysis!$GR$3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supermarket_sales_analysis!$GQ$4:$GQ$7</c:f>
              <c:strCache>
                <c:ptCount val="3"/>
                <c:pt idx="0">
                  <c:v>Jan</c:v>
                </c:pt>
                <c:pt idx="1">
                  <c:v>Feb</c:v>
                </c:pt>
                <c:pt idx="2">
                  <c:v>Mar</c:v>
                </c:pt>
              </c:strCache>
            </c:strRef>
          </c:cat>
          <c:val>
            <c:numRef>
              <c:f>supermarket_sales_analysis!$GR$4:$GR$7</c:f>
              <c:numCache>
                <c:formatCode>#,##0</c:formatCode>
                <c:ptCount val="3"/>
                <c:pt idx="0">
                  <c:v>1965</c:v>
                </c:pt>
                <c:pt idx="1">
                  <c:v>1654</c:v>
                </c:pt>
                <c:pt idx="2">
                  <c:v>1891</c:v>
                </c:pt>
              </c:numCache>
            </c:numRef>
          </c:val>
          <c:smooth val="0"/>
          <c:extLst>
            <c:ext xmlns:c16="http://schemas.microsoft.com/office/drawing/2014/chart" uri="{C3380CC4-5D6E-409C-BE32-E72D297353CC}">
              <c16:uniqueId val="{00000000-1F02-46FC-93D7-C9A6082E6E56}"/>
            </c:ext>
          </c:extLst>
        </c:ser>
        <c:dLbls>
          <c:showLegendKey val="0"/>
          <c:showVal val="1"/>
          <c:showCatName val="0"/>
          <c:showSerName val="0"/>
          <c:showPercent val="0"/>
          <c:showBubbleSize val="0"/>
        </c:dLbls>
        <c:marker val="1"/>
        <c:smooth val="0"/>
        <c:axId val="1520411935"/>
        <c:axId val="1520413855"/>
      </c:lineChart>
      <c:catAx>
        <c:axId val="1520411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413855"/>
        <c:crosses val="autoZero"/>
        <c:auto val="1"/>
        <c:lblAlgn val="ctr"/>
        <c:lblOffset val="100"/>
        <c:noMultiLvlLbl val="0"/>
      </c:catAx>
      <c:valAx>
        <c:axId val="1520413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4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supermarket_sales_analysis!$U$3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74-4A08-8B97-54961C44AB40}"/>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74-4A08-8B97-54961C44AB4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supermarket_sales_analysis!$T$4:$T$6</c:f>
              <c:strCache>
                <c:ptCount val="2"/>
                <c:pt idx="0">
                  <c:v>Member</c:v>
                </c:pt>
                <c:pt idx="1">
                  <c:v>Normal</c:v>
                </c:pt>
              </c:strCache>
            </c:strRef>
          </c:cat>
          <c:val>
            <c:numRef>
              <c:f>supermarket_sales_analysis!$U$4:$U$6</c:f>
              <c:numCache>
                <c:formatCode>#,##0.00</c:formatCode>
                <c:ptCount val="2"/>
                <c:pt idx="0">
                  <c:v>164223.44399999999</c:v>
                </c:pt>
                <c:pt idx="1">
                  <c:v>158743.30499999999</c:v>
                </c:pt>
              </c:numCache>
            </c:numRef>
          </c:val>
          <c:extLst>
            <c:ext xmlns:c16="http://schemas.microsoft.com/office/drawing/2014/chart" uri="{C3380CC4-5D6E-409C-BE32-E72D297353CC}">
              <c16:uniqueId val="{00000000-1226-4C7E-9D18-0F99A43CB03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Quantity</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Payment by Quantity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supermarket_sales_analysis!$GW$3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9E-4825-9E04-0DCA54E93F0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9E-4825-9E04-0DCA54E93F0F}"/>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9E-4825-9E04-0DCA54E93F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supermarket_sales_analysis!$GV$4:$GV$7</c:f>
              <c:strCache>
                <c:ptCount val="3"/>
                <c:pt idx="0">
                  <c:v>Cash</c:v>
                </c:pt>
                <c:pt idx="1">
                  <c:v>Ewallet</c:v>
                </c:pt>
                <c:pt idx="2">
                  <c:v>Credit card</c:v>
                </c:pt>
              </c:strCache>
            </c:strRef>
          </c:cat>
          <c:val>
            <c:numRef>
              <c:f>supermarket_sales_analysis!$GW$4:$GW$7</c:f>
              <c:numCache>
                <c:formatCode>#,##0</c:formatCode>
                <c:ptCount val="3"/>
                <c:pt idx="0">
                  <c:v>1896</c:v>
                </c:pt>
                <c:pt idx="1">
                  <c:v>1892</c:v>
                </c:pt>
                <c:pt idx="2">
                  <c:v>1722</c:v>
                </c:pt>
              </c:numCache>
            </c:numRef>
          </c:val>
          <c:extLst>
            <c:ext xmlns:c16="http://schemas.microsoft.com/office/drawing/2014/chart" uri="{C3380CC4-5D6E-409C-BE32-E72D297353CC}">
              <c16:uniqueId val="{00000000-B0F0-4D2A-BAFB-64BCB390005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sales</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supermarket_sales_analysis!$F$3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supermarket_sales_analysis!$E$4:$E$14</c:f>
              <c:strCache>
                <c:ptCount val="10"/>
                <c:pt idx="0">
                  <c:v>325-77-6186</c:v>
                </c:pt>
                <c:pt idx="1">
                  <c:v>554-42-2417</c:v>
                </c:pt>
                <c:pt idx="2">
                  <c:v>234-65-2137</c:v>
                </c:pt>
                <c:pt idx="3">
                  <c:v>271-88-8734</c:v>
                </c:pt>
                <c:pt idx="4">
                  <c:v>744-16-7898</c:v>
                </c:pt>
                <c:pt idx="5">
                  <c:v>303-96-2227</c:v>
                </c:pt>
                <c:pt idx="6">
                  <c:v>751-41-9720</c:v>
                </c:pt>
                <c:pt idx="7">
                  <c:v>283-26-5248</c:v>
                </c:pt>
                <c:pt idx="8">
                  <c:v>687-47-8271</c:v>
                </c:pt>
                <c:pt idx="9">
                  <c:v>860-79-0874</c:v>
                </c:pt>
              </c:strCache>
            </c:strRef>
          </c:cat>
          <c:val>
            <c:numRef>
              <c:f>supermarket_sales_analysis!$F$4:$F$14</c:f>
              <c:numCache>
                <c:formatCode>#,##0.00</c:formatCode>
                <c:ptCount val="10"/>
                <c:pt idx="0">
                  <c:v>951.82500000000005</c:v>
                </c:pt>
                <c:pt idx="1">
                  <c:v>1002.12</c:v>
                </c:pt>
                <c:pt idx="2">
                  <c:v>1003.59</c:v>
                </c:pt>
                <c:pt idx="3">
                  <c:v>1020.705</c:v>
                </c:pt>
                <c:pt idx="4">
                  <c:v>1022.385</c:v>
                </c:pt>
                <c:pt idx="5">
                  <c:v>1022.49</c:v>
                </c:pt>
                <c:pt idx="6">
                  <c:v>1023.75</c:v>
                </c:pt>
                <c:pt idx="7">
                  <c:v>1034.46</c:v>
                </c:pt>
                <c:pt idx="8">
                  <c:v>1039.29</c:v>
                </c:pt>
                <c:pt idx="9">
                  <c:v>1042.6500000000001</c:v>
                </c:pt>
              </c:numCache>
            </c:numRef>
          </c:val>
          <c:extLst>
            <c:ext xmlns:c16="http://schemas.microsoft.com/office/drawing/2014/chart" uri="{C3380CC4-5D6E-409C-BE32-E72D297353CC}">
              <c16:uniqueId val="{00000000-0A2B-4071-A9B8-647889BFF13D}"/>
            </c:ext>
          </c:extLst>
        </c:ser>
        <c:dLbls>
          <c:dLblPos val="outEnd"/>
          <c:showLegendKey val="0"/>
          <c:showVal val="1"/>
          <c:showCatName val="0"/>
          <c:showSerName val="0"/>
          <c:showPercent val="0"/>
          <c:showBubbleSize val="0"/>
        </c:dLbls>
        <c:gapWidth val="115"/>
        <c:overlap val="-20"/>
        <c:axId val="1479647567"/>
        <c:axId val="1472808799"/>
      </c:barChart>
      <c:catAx>
        <c:axId val="14796475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808799"/>
        <c:crosses val="autoZero"/>
        <c:auto val="1"/>
        <c:lblAlgn val="ctr"/>
        <c:lblOffset val="100"/>
        <c:noMultiLvlLbl val="0"/>
      </c:catAx>
      <c:valAx>
        <c:axId val="1472808799"/>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479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Sales</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supermarket_sales_analysis!$AJ$3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supermarket_sales_analysis!$AI$4:$AI$7</c:f>
              <c:strCache>
                <c:ptCount val="3"/>
                <c:pt idx="0">
                  <c:v>Jan</c:v>
                </c:pt>
                <c:pt idx="1">
                  <c:v>Feb</c:v>
                </c:pt>
                <c:pt idx="2">
                  <c:v>Mar</c:v>
                </c:pt>
              </c:strCache>
            </c:strRef>
          </c:cat>
          <c:val>
            <c:numRef>
              <c:f>supermarket_sales_analysis!$AJ$4:$AJ$7</c:f>
              <c:numCache>
                <c:formatCode>#,##0.00</c:formatCode>
                <c:ptCount val="3"/>
                <c:pt idx="0">
                  <c:v>116291.868</c:v>
                </c:pt>
                <c:pt idx="1">
                  <c:v>97219.373999999996</c:v>
                </c:pt>
                <c:pt idx="2">
                  <c:v>109455.507</c:v>
                </c:pt>
              </c:numCache>
            </c:numRef>
          </c:val>
          <c:smooth val="0"/>
          <c:extLst>
            <c:ext xmlns:c16="http://schemas.microsoft.com/office/drawing/2014/chart" uri="{C3380CC4-5D6E-409C-BE32-E72D297353CC}">
              <c16:uniqueId val="{00000000-D9E2-4442-8803-221B55036E26}"/>
            </c:ext>
          </c:extLst>
        </c:ser>
        <c:dLbls>
          <c:dLblPos val="t"/>
          <c:showLegendKey val="0"/>
          <c:showVal val="1"/>
          <c:showCatName val="0"/>
          <c:showSerName val="0"/>
          <c:showPercent val="0"/>
          <c:showBubbleSize val="0"/>
        </c:dLbls>
        <c:marker val="1"/>
        <c:smooth val="0"/>
        <c:axId val="1974008751"/>
        <c:axId val="1974007311"/>
      </c:lineChart>
      <c:catAx>
        <c:axId val="1974008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007311"/>
        <c:crosses val="autoZero"/>
        <c:auto val="1"/>
        <c:lblAlgn val="ctr"/>
        <c:lblOffset val="100"/>
        <c:noMultiLvlLbl val="0"/>
      </c:catAx>
      <c:valAx>
        <c:axId val="1974007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00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Quantity</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supermarket_sales_analysis!$GM$3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supermarket_sales_analysis!$GL$4:$GL$10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supermarket_sales_analysis!$GM$4:$GM$10</c:f>
              <c:numCache>
                <c:formatCode>#,##0</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230F-429E-9703-C723AE0483E6}"/>
            </c:ext>
          </c:extLst>
        </c:ser>
        <c:dLbls>
          <c:dLblPos val="outEnd"/>
          <c:showLegendKey val="0"/>
          <c:showVal val="1"/>
          <c:showCatName val="0"/>
          <c:showSerName val="0"/>
          <c:showPercent val="0"/>
          <c:showBubbleSize val="0"/>
        </c:dLbls>
        <c:gapWidth val="100"/>
        <c:overlap val="-24"/>
        <c:axId val="1173691984"/>
        <c:axId val="1173682864"/>
      </c:barChart>
      <c:catAx>
        <c:axId val="1173691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82864"/>
        <c:crosses val="autoZero"/>
        <c:auto val="1"/>
        <c:lblAlgn val="ctr"/>
        <c:lblOffset val="100"/>
        <c:noMultiLvlLbl val="0"/>
      </c:catAx>
      <c:valAx>
        <c:axId val="117368286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1736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[supermarket_sales_analysis.xlsx]supermarket_sales_analysis!Branch By Gross Income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supermarket_sales_analysis!$CO$3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supermarket_sales_analysis!$CN$4:$CN$7</c:f>
              <c:strCache>
                <c:ptCount val="3"/>
                <c:pt idx="0">
                  <c:v>C</c:v>
                </c:pt>
                <c:pt idx="1">
                  <c:v>A</c:v>
                </c:pt>
                <c:pt idx="2">
                  <c:v>B</c:v>
                </c:pt>
              </c:strCache>
            </c:strRef>
          </c:cat>
          <c:val>
            <c:numRef>
              <c:f>supermarket_sales_analysis!$CO$4:$CO$7</c:f>
              <c:numCache>
                <c:formatCode>#,##0.00</c:formatCode>
                <c:ptCount val="3"/>
                <c:pt idx="0">
                  <c:v>5265.1764999999996</c:v>
                </c:pt>
                <c:pt idx="1">
                  <c:v>5057.1605</c:v>
                </c:pt>
                <c:pt idx="2">
                  <c:v>5057.0320000000002</c:v>
                </c:pt>
              </c:numCache>
            </c:numRef>
          </c:val>
          <c:extLst>
            <c:ext xmlns:c16="http://schemas.microsoft.com/office/drawing/2014/chart" uri="{C3380CC4-5D6E-409C-BE32-E72D297353CC}">
              <c16:uniqueId val="{00000000-A3BF-40FA-AEF9-C125B1D63F0D}"/>
            </c:ext>
          </c:extLst>
        </c:ser>
        <c:dLbls>
          <c:dLblPos val="outEnd"/>
          <c:showLegendKey val="0"/>
          <c:showVal val="1"/>
          <c:showCatName val="0"/>
          <c:showSerName val="0"/>
          <c:showPercent val="0"/>
          <c:showBubbleSize val="0"/>
        </c:dLbls>
        <c:gapWidth val="100"/>
        <c:overlap val="-24"/>
        <c:axId val="2120165791"/>
        <c:axId val="2120170111"/>
      </c:barChart>
      <c:catAx>
        <c:axId val="2120165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170111"/>
        <c:crosses val="autoZero"/>
        <c:auto val="1"/>
        <c:lblAlgn val="ctr"/>
        <c:lblOffset val="100"/>
        <c:noMultiLvlLbl val="0"/>
      </c:catAx>
      <c:valAx>
        <c:axId val="212017011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201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[supermarket_sales_analysis.xlsx]supermarket_sales_analysis!City By Gross Income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by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supermarket_sales_analysis!$CT$3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supermarket_sales_analysis!$CS$4:$CS$7</c:f>
              <c:strCache>
                <c:ptCount val="3"/>
                <c:pt idx="0">
                  <c:v>Naypyitaw</c:v>
                </c:pt>
                <c:pt idx="1">
                  <c:v>Yangon</c:v>
                </c:pt>
                <c:pt idx="2">
                  <c:v>Mandalay</c:v>
                </c:pt>
              </c:strCache>
            </c:strRef>
          </c:cat>
          <c:val>
            <c:numRef>
              <c:f>supermarket_sales_analysis!$CT$4:$CT$7</c:f>
              <c:numCache>
                <c:formatCode>#,##0.00</c:formatCode>
                <c:ptCount val="3"/>
                <c:pt idx="0">
                  <c:v>5265.1764999999996</c:v>
                </c:pt>
                <c:pt idx="1">
                  <c:v>5057.1605</c:v>
                </c:pt>
                <c:pt idx="2">
                  <c:v>5057.0320000000002</c:v>
                </c:pt>
              </c:numCache>
            </c:numRef>
          </c:val>
          <c:extLst>
            <c:ext xmlns:c16="http://schemas.microsoft.com/office/drawing/2014/chart" uri="{C3380CC4-5D6E-409C-BE32-E72D297353CC}">
              <c16:uniqueId val="{00000000-925F-47FB-ABFF-9C33CFD575A6}"/>
            </c:ext>
          </c:extLst>
        </c:ser>
        <c:dLbls>
          <c:dLblPos val="outEnd"/>
          <c:showLegendKey val="0"/>
          <c:showVal val="1"/>
          <c:showCatName val="0"/>
          <c:showSerName val="0"/>
          <c:showPercent val="0"/>
          <c:showBubbleSize val="0"/>
        </c:dLbls>
        <c:gapWidth val="100"/>
        <c:overlap val="-24"/>
        <c:axId val="1960986863"/>
        <c:axId val="1960987343"/>
      </c:barChart>
      <c:catAx>
        <c:axId val="196098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987343"/>
        <c:crosses val="autoZero"/>
        <c:auto val="1"/>
        <c:lblAlgn val="ctr"/>
        <c:lblOffset val="100"/>
        <c:noMultiLvlLbl val="0"/>
      </c:catAx>
      <c:valAx>
        <c:axId val="196098734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96098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[supermarket_sales_analysis.xlsx]supermarket_sales_analysis!Customer Type by 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Type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supermarket_sales_analysis!$U$3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BB-470A-981A-267ABEBE7CE0}"/>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BB-470A-981A-267ABEBE7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supermarket_sales_analysis!$T$4:$T$6</c:f>
              <c:strCache>
                <c:ptCount val="2"/>
                <c:pt idx="0">
                  <c:v>Member</c:v>
                </c:pt>
                <c:pt idx="1">
                  <c:v>Normal</c:v>
                </c:pt>
              </c:strCache>
            </c:strRef>
          </c:cat>
          <c:val>
            <c:numRef>
              <c:f>supermarket_sales_analysis!$U$4:$U$6</c:f>
              <c:numCache>
                <c:formatCode>#,##0.00</c:formatCode>
                <c:ptCount val="2"/>
                <c:pt idx="0">
                  <c:v>164223.44399999999</c:v>
                </c:pt>
                <c:pt idx="1">
                  <c:v>158743.30499999999</c:v>
                </c:pt>
              </c:numCache>
            </c:numRef>
          </c:val>
          <c:extLst>
            <c:ext xmlns:c16="http://schemas.microsoft.com/office/drawing/2014/chart" uri="{C3380CC4-5D6E-409C-BE32-E72D297353CC}">
              <c16:uniqueId val="{00000004-75BB-470A-981A-267ABEBE7C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COGS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supermarket_sales_analysis!$BO$3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62-4DB4-ADDE-38B6A457622B}"/>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62-4DB4-ADDE-38B6A45762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supermarket_sales_analysis!$BN$4:$BN$6</c:f>
              <c:strCache>
                <c:ptCount val="2"/>
                <c:pt idx="0">
                  <c:v>Female</c:v>
                </c:pt>
                <c:pt idx="1">
                  <c:v>Male</c:v>
                </c:pt>
              </c:strCache>
            </c:strRef>
          </c:cat>
          <c:val>
            <c:numRef>
              <c:f>supermarket_sales_analysis!$BO$4:$BO$6</c:f>
              <c:numCache>
                <c:formatCode>#,##0.00</c:formatCode>
                <c:ptCount val="2"/>
                <c:pt idx="0">
                  <c:v>159888.5</c:v>
                </c:pt>
                <c:pt idx="1">
                  <c:v>147698.88</c:v>
                </c:pt>
              </c:numCache>
            </c:numRef>
          </c:val>
          <c:extLst>
            <c:ext xmlns:c16="http://schemas.microsoft.com/office/drawing/2014/chart" uri="{C3380CC4-5D6E-409C-BE32-E72D297353CC}">
              <c16:uniqueId val="{00000004-CD62-4DB4-ADDE-38B6A457622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Rating</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supermarket_sales_analysis!$FH$3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0E9-462F-9639-56D32A5BA88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0E9-462F-9639-56D32A5BA88D}"/>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0E9-462F-9639-56D32A5BA8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supermarket_sales_analysis!$FG$4:$FG$7</c:f>
              <c:strCache>
                <c:ptCount val="3"/>
                <c:pt idx="0">
                  <c:v>Credit card</c:v>
                </c:pt>
                <c:pt idx="1">
                  <c:v>Cash</c:v>
                </c:pt>
                <c:pt idx="2">
                  <c:v>Ewallet</c:v>
                </c:pt>
              </c:strCache>
            </c:strRef>
          </c:cat>
          <c:val>
            <c:numRef>
              <c:f>supermarket_sales_analysis!$FH$4:$FH$7</c:f>
              <c:numCache>
                <c:formatCode>#,##0.00</c:formatCode>
                <c:ptCount val="3"/>
                <c:pt idx="0">
                  <c:v>7.003215434083601</c:v>
                </c:pt>
                <c:pt idx="1">
                  <c:v>6.9700581395348831</c:v>
                </c:pt>
                <c:pt idx="2">
                  <c:v>6.947826086956522</c:v>
                </c:pt>
              </c:numCache>
            </c:numRef>
          </c:val>
          <c:extLst>
            <c:ext xmlns:c16="http://schemas.microsoft.com/office/drawing/2014/chart" uri="{C3380CC4-5D6E-409C-BE32-E72D297353CC}">
              <c16:uniqueId val="{00000006-A0E9-462F-9639-56D32A5BA88D}"/>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[supermarket_sales_analysis.xlsx]supermarket_sales_analysis!Gender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supermarket_sales_analysis!$Z$3</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1C-4AB8-AC9E-BE3B9526E78D}"/>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1C-4AB8-AC9E-BE3B9526E78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supermarket_sales_analysis!$Y$4:$Y$6</c:f>
              <c:strCache>
                <c:ptCount val="2"/>
                <c:pt idx="0">
                  <c:v>Female</c:v>
                </c:pt>
                <c:pt idx="1">
                  <c:v>Male</c:v>
                </c:pt>
              </c:strCache>
            </c:strRef>
          </c:cat>
          <c:val>
            <c:numRef>
              <c:f>supermarket_sales_analysis!$Z$4:$Z$6</c:f>
              <c:numCache>
                <c:formatCode>#,##0.00</c:formatCode>
                <c:ptCount val="2"/>
                <c:pt idx="0">
                  <c:v>167882.92499999999</c:v>
                </c:pt>
                <c:pt idx="1">
                  <c:v>155083.82399999999</c:v>
                </c:pt>
              </c:numCache>
            </c:numRef>
          </c:val>
          <c:extLst>
            <c:ext xmlns:c16="http://schemas.microsoft.com/office/drawing/2014/chart" uri="{C3380CC4-5D6E-409C-BE32-E72D297353CC}">
              <c16:uniqueId val="{00000000-5764-41DA-AC54-C2DC5195157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[supermarket_sales_analysis.xlsx]supermarket_sales_analysis!Product Line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supermarket_sales_analysis!$AE$3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supermarket_sales_analysis!$AD$4:$AD$10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supermarket_sales_analysis!$AE$4:$AE$10</c:f>
              <c:numCache>
                <c:formatCode>#,##0.00</c:formatCode>
                <c:ptCount val="6"/>
                <c:pt idx="0">
                  <c:v>56144.843999999997</c:v>
                </c:pt>
                <c:pt idx="1">
                  <c:v>55122.826500000003</c:v>
                </c:pt>
                <c:pt idx="2">
                  <c:v>54337.531499999997</c:v>
                </c:pt>
                <c:pt idx="3">
                  <c:v>54305.894999999997</c:v>
                </c:pt>
                <c:pt idx="4">
                  <c:v>53861.913</c:v>
                </c:pt>
                <c:pt idx="5">
                  <c:v>49193.739000000001</c:v>
                </c:pt>
              </c:numCache>
            </c:numRef>
          </c:val>
          <c:extLst>
            <c:ext xmlns:c16="http://schemas.microsoft.com/office/drawing/2014/chart" uri="{C3380CC4-5D6E-409C-BE32-E72D297353CC}">
              <c16:uniqueId val="{00000000-4C63-469C-9D8B-B045E1C229E9}"/>
            </c:ext>
          </c:extLst>
        </c:ser>
        <c:dLbls>
          <c:dLblPos val="outEnd"/>
          <c:showLegendKey val="0"/>
          <c:showVal val="1"/>
          <c:showCatName val="0"/>
          <c:showSerName val="0"/>
          <c:showPercent val="0"/>
          <c:showBubbleSize val="0"/>
        </c:dLbls>
        <c:gapWidth val="100"/>
        <c:axId val="2115488111"/>
        <c:axId val="2115502511"/>
      </c:barChart>
      <c:catAx>
        <c:axId val="2115488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502511"/>
        <c:crosses val="autoZero"/>
        <c:auto val="1"/>
        <c:lblAlgn val="ctr"/>
        <c:lblOffset val="100"/>
        <c:noMultiLvlLbl val="0"/>
      </c:catAx>
      <c:valAx>
        <c:axId val="211550251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1154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[supermarket_sales_analysis.xlsx]supermarket_sales_analysis!Date By Sales</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by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supermarket_sales_analysis!$AJ$3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supermarket_sales_analysis!$AI$4:$AI$7</c:f>
              <c:strCache>
                <c:ptCount val="3"/>
                <c:pt idx="0">
                  <c:v>Jan</c:v>
                </c:pt>
                <c:pt idx="1">
                  <c:v>Feb</c:v>
                </c:pt>
                <c:pt idx="2">
                  <c:v>Mar</c:v>
                </c:pt>
              </c:strCache>
            </c:strRef>
          </c:cat>
          <c:val>
            <c:numRef>
              <c:f>supermarket_sales_analysis!$AJ$4:$AJ$7</c:f>
              <c:numCache>
                <c:formatCode>#,##0.00</c:formatCode>
                <c:ptCount val="3"/>
                <c:pt idx="0">
                  <c:v>116291.868</c:v>
                </c:pt>
                <c:pt idx="1">
                  <c:v>97219.373999999996</c:v>
                </c:pt>
                <c:pt idx="2">
                  <c:v>109455.507</c:v>
                </c:pt>
              </c:numCache>
            </c:numRef>
          </c:val>
          <c:smooth val="0"/>
          <c:extLst>
            <c:ext xmlns:c16="http://schemas.microsoft.com/office/drawing/2014/chart" uri="{C3380CC4-5D6E-409C-BE32-E72D297353CC}">
              <c16:uniqueId val="{00000000-AEB6-4559-A3CE-413056A49FD2}"/>
            </c:ext>
          </c:extLst>
        </c:ser>
        <c:dLbls>
          <c:dLblPos val="t"/>
          <c:showLegendKey val="0"/>
          <c:showVal val="1"/>
          <c:showCatName val="0"/>
          <c:showSerName val="0"/>
          <c:showPercent val="0"/>
          <c:showBubbleSize val="0"/>
        </c:dLbls>
        <c:marker val="1"/>
        <c:smooth val="0"/>
        <c:axId val="1974008751"/>
        <c:axId val="1974007311"/>
      </c:lineChart>
      <c:catAx>
        <c:axId val="1974008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007311"/>
        <c:crosses val="autoZero"/>
        <c:auto val="1"/>
        <c:lblAlgn val="ctr"/>
        <c:lblOffset val="100"/>
        <c:noMultiLvlLbl val="0"/>
      </c:catAx>
      <c:valAx>
        <c:axId val="1974007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00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[supermarket_sales_analysis.xlsx]supermarket_sales_analysis!Payment By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supermarket_sales_analysis!$AO$3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A80-4B01-9052-8183D7C14F1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A80-4B01-9052-8183D7C14F10}"/>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A80-4B01-9052-8183D7C14F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supermarket_sales_analysis!$AN$4:$AN$7</c:f>
              <c:strCache>
                <c:ptCount val="3"/>
                <c:pt idx="0">
                  <c:v>Cash</c:v>
                </c:pt>
                <c:pt idx="1">
                  <c:v>Ewallet</c:v>
                </c:pt>
                <c:pt idx="2">
                  <c:v>Credit card</c:v>
                </c:pt>
              </c:strCache>
            </c:strRef>
          </c:cat>
          <c:val>
            <c:numRef>
              <c:f>supermarket_sales_analysis!$AO$4:$AO$7</c:f>
              <c:numCache>
                <c:formatCode>#,##0.00</c:formatCode>
                <c:ptCount val="3"/>
                <c:pt idx="0">
                  <c:v>112206.57</c:v>
                </c:pt>
                <c:pt idx="1">
                  <c:v>109993.107</c:v>
                </c:pt>
                <c:pt idx="2">
                  <c:v>100767.072</c:v>
                </c:pt>
              </c:numCache>
            </c:numRef>
          </c:val>
          <c:extLst>
            <c:ext xmlns:c16="http://schemas.microsoft.com/office/drawing/2014/chart" uri="{C3380CC4-5D6E-409C-BE32-E72D297353CC}">
              <c16:uniqueId val="{00000000-207E-403D-8808-4759747EEB1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[supermarket_sales_analysis.xlsx]supermarket_sales_analysis!top 10 Invoice By COGS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Invoice by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supermarket_sales_analysis!$AU$3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supermarket_sales_analysis!$AT$4:$AT$14</c:f>
              <c:strCache>
                <c:ptCount val="10"/>
                <c:pt idx="0">
                  <c:v>325-77-6186</c:v>
                </c:pt>
                <c:pt idx="1">
                  <c:v>554-42-2417</c:v>
                </c:pt>
                <c:pt idx="2">
                  <c:v>234-65-2137</c:v>
                </c:pt>
                <c:pt idx="3">
                  <c:v>271-88-8734</c:v>
                </c:pt>
                <c:pt idx="4">
                  <c:v>744-16-7898</c:v>
                </c:pt>
                <c:pt idx="5">
                  <c:v>303-96-2227</c:v>
                </c:pt>
                <c:pt idx="6">
                  <c:v>751-41-9720</c:v>
                </c:pt>
                <c:pt idx="7">
                  <c:v>283-26-5248</c:v>
                </c:pt>
                <c:pt idx="8">
                  <c:v>687-47-8271</c:v>
                </c:pt>
                <c:pt idx="9">
                  <c:v>860-79-0874</c:v>
                </c:pt>
              </c:strCache>
            </c:strRef>
          </c:cat>
          <c:val>
            <c:numRef>
              <c:f>supermarket_sales_analysis!$AU$4:$AU$14</c:f>
              <c:numCache>
                <c:formatCode>#,##0.0</c:formatCode>
                <c:ptCount val="10"/>
                <c:pt idx="0">
                  <c:v>906.5</c:v>
                </c:pt>
                <c:pt idx="1">
                  <c:v>954.4</c:v>
                </c:pt>
                <c:pt idx="2">
                  <c:v>955.8</c:v>
                </c:pt>
                <c:pt idx="3">
                  <c:v>972.1</c:v>
                </c:pt>
                <c:pt idx="4">
                  <c:v>973.7</c:v>
                </c:pt>
                <c:pt idx="5">
                  <c:v>973.8</c:v>
                </c:pt>
                <c:pt idx="6">
                  <c:v>975</c:v>
                </c:pt>
                <c:pt idx="7">
                  <c:v>985.2</c:v>
                </c:pt>
                <c:pt idx="8">
                  <c:v>989.8</c:v>
                </c:pt>
                <c:pt idx="9">
                  <c:v>993</c:v>
                </c:pt>
              </c:numCache>
            </c:numRef>
          </c:val>
          <c:extLst>
            <c:ext xmlns:c16="http://schemas.microsoft.com/office/drawing/2014/chart" uri="{C3380CC4-5D6E-409C-BE32-E72D297353CC}">
              <c16:uniqueId val="{00000000-4A0C-4DF0-B7A3-C74FFFFE07FA}"/>
            </c:ext>
          </c:extLst>
        </c:ser>
        <c:dLbls>
          <c:dLblPos val="outEnd"/>
          <c:showLegendKey val="0"/>
          <c:showVal val="1"/>
          <c:showCatName val="0"/>
          <c:showSerName val="0"/>
          <c:showPercent val="0"/>
          <c:showBubbleSize val="0"/>
        </c:dLbls>
        <c:gapWidth val="115"/>
        <c:overlap val="-20"/>
        <c:axId val="1972089983"/>
        <c:axId val="1972089023"/>
      </c:barChart>
      <c:catAx>
        <c:axId val="1972089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089023"/>
        <c:crosses val="autoZero"/>
        <c:auto val="1"/>
        <c:lblAlgn val="ctr"/>
        <c:lblOffset val="100"/>
        <c:noMultiLvlLbl val="0"/>
      </c:catAx>
      <c:valAx>
        <c:axId val="1972089023"/>
        <c:scaling>
          <c:orientation val="minMax"/>
        </c:scaling>
        <c:delete val="1"/>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97208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withinLinearReversed" id="24">
  <a:schemeClr val="accent4"/>
</cs:colorStyle>
</file>

<file path=xl/charts/colors19.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22.xml><?xml version="1.0" encoding="utf-8"?>
<cs:colorStyle xmlns:cs="http://schemas.microsoft.com/office/drawing/2012/chartStyle" xmlns:a="http://schemas.openxmlformats.org/drawingml/2006/main" meth="withinLinearReversed" id="24">
  <a:schemeClr val="accent4"/>
</cs:colorStyle>
</file>

<file path=xl/charts/colors23.xml><?xml version="1.0" encoding="utf-8"?>
<cs:colorStyle xmlns:cs="http://schemas.microsoft.com/office/drawing/2012/chartStyle" xmlns:a="http://schemas.openxmlformats.org/drawingml/2006/main" meth="withinLinearReversed" id="24">
  <a:schemeClr val="accent4"/>
</cs:colorStyle>
</file>

<file path=xl/charts/colors24.xml><?xml version="1.0" encoding="utf-8"?>
<cs:colorStyle xmlns:cs="http://schemas.microsoft.com/office/drawing/2012/chartStyle" xmlns:a="http://schemas.openxmlformats.org/drawingml/2006/main" meth="withinLinearReversed" id="24">
  <a:schemeClr val="accent4"/>
</cs:colorStyle>
</file>

<file path=xl/charts/colors25.xml><?xml version="1.0" encoding="utf-8"?>
<cs:colorStyle xmlns:cs="http://schemas.microsoft.com/office/drawing/2012/chartStyle" xmlns:a="http://schemas.openxmlformats.org/drawingml/2006/main" meth="withinLinearReversed" id="24">
  <a:schemeClr val="accent4"/>
</cs:colorStyle>
</file>

<file path=xl/charts/colors26.xml><?xml version="1.0" encoding="utf-8"?>
<cs:colorStyle xmlns:cs="http://schemas.microsoft.com/office/drawing/2012/chartStyle" xmlns:a="http://schemas.openxmlformats.org/drawingml/2006/main" meth="withinLinearReversed" id="24">
  <a:schemeClr val="accent4"/>
</cs:colorStyle>
</file>

<file path=xl/charts/colors27.xml><?xml version="1.0" encoding="utf-8"?>
<cs:colorStyle xmlns:cs="http://schemas.microsoft.com/office/drawing/2012/chartStyle" xmlns:a="http://schemas.openxmlformats.org/drawingml/2006/main" meth="withinLinearReversed" id="24">
  <a:schemeClr val="accent4"/>
</cs:colorStyle>
</file>

<file path=xl/charts/colors28.xml><?xml version="1.0" encoding="utf-8"?>
<cs:colorStyle xmlns:cs="http://schemas.microsoft.com/office/drawing/2012/chartStyle" xmlns:a="http://schemas.openxmlformats.org/drawingml/2006/main" meth="withinLinearReversed" id="24">
  <a:schemeClr val="accent4"/>
</cs:colorStyle>
</file>

<file path=xl/charts/colors29.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withinLinearReversed" id="24">
  <a:schemeClr val="accent4"/>
</cs:colorStyle>
</file>

<file path=xl/charts/colors32.xml><?xml version="1.0" encoding="utf-8"?>
<cs:colorStyle xmlns:cs="http://schemas.microsoft.com/office/drawing/2012/chartStyle" xmlns:a="http://schemas.openxmlformats.org/drawingml/2006/main" meth="withinLinearReversed" id="24">
  <a:schemeClr val="accent4"/>
</cs:colorStyle>
</file>

<file path=xl/charts/colors33.xml><?xml version="1.0" encoding="utf-8"?>
<cs:colorStyle xmlns:cs="http://schemas.microsoft.com/office/drawing/2012/chartStyle" xmlns:a="http://schemas.openxmlformats.org/drawingml/2006/main" meth="withinLinearReversed" id="24">
  <a:schemeClr val="accent4"/>
</cs:colorStyle>
</file>

<file path=xl/charts/colors34.xml><?xml version="1.0" encoding="utf-8"?>
<cs:colorStyle xmlns:cs="http://schemas.microsoft.com/office/drawing/2012/chartStyle" xmlns:a="http://schemas.openxmlformats.org/drawingml/2006/main" meth="withinLinearReversed" id="24">
  <a:schemeClr val="accent4"/>
</cs:colorStyle>
</file>

<file path=xl/charts/colors35.xml><?xml version="1.0" encoding="utf-8"?>
<cs:colorStyle xmlns:cs="http://schemas.microsoft.com/office/drawing/2012/chartStyle" xmlns:a="http://schemas.openxmlformats.org/drawingml/2006/main" meth="withinLinearReversed" id="24">
  <a:schemeClr val="accent4"/>
</cs:colorStyle>
</file>

<file path=xl/charts/colors36.xml><?xml version="1.0" encoding="utf-8"?>
<cs:colorStyle xmlns:cs="http://schemas.microsoft.com/office/drawing/2012/chartStyle" xmlns:a="http://schemas.openxmlformats.org/drawingml/2006/main" meth="withinLinearReversed" id="24">
  <a:schemeClr val="accent4"/>
</cs:colorStyle>
</file>

<file path=xl/charts/colors37.xml><?xml version="1.0" encoding="utf-8"?>
<cs:colorStyle xmlns:cs="http://schemas.microsoft.com/office/drawing/2012/chartStyle" xmlns:a="http://schemas.openxmlformats.org/drawingml/2006/main" meth="withinLinearReversed" id="24">
  <a:schemeClr val="accent4"/>
</cs:colorStyle>
</file>

<file path=xl/charts/colors38.xml><?xml version="1.0" encoding="utf-8"?>
<cs:colorStyle xmlns:cs="http://schemas.microsoft.com/office/drawing/2012/chartStyle" xmlns:a="http://schemas.openxmlformats.org/drawingml/2006/main" meth="withinLinearReversed" id="24">
  <a:schemeClr val="accent4"/>
</cs:colorStyle>
</file>

<file path=xl/charts/colors39.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40.xml><?xml version="1.0" encoding="utf-8"?>
<cs:colorStyle xmlns:cs="http://schemas.microsoft.com/office/drawing/2012/chartStyle" xmlns:a="http://schemas.openxmlformats.org/drawingml/2006/main" meth="withinLinearReversed" id="24">
  <a:schemeClr val="accent4"/>
</cs:colorStyle>
</file>

<file path=xl/charts/colors41.xml><?xml version="1.0" encoding="utf-8"?>
<cs:colorStyle xmlns:cs="http://schemas.microsoft.com/office/drawing/2012/chartStyle" xmlns:a="http://schemas.openxmlformats.org/drawingml/2006/main" meth="withinLinearReversed" id="24">
  <a:schemeClr val="accent4"/>
</cs:colorStyle>
</file>

<file path=xl/charts/colors42.xml><?xml version="1.0" encoding="utf-8"?>
<cs:colorStyle xmlns:cs="http://schemas.microsoft.com/office/drawing/2012/chartStyle" xmlns:a="http://schemas.openxmlformats.org/drawingml/2006/main" meth="withinLinearReversed" id="24">
  <a:schemeClr val="accent4"/>
</cs:colorStyle>
</file>

<file path=xl/charts/colors43.xml><?xml version="1.0" encoding="utf-8"?>
<cs:colorStyle xmlns:cs="http://schemas.microsoft.com/office/drawing/2012/chartStyle" xmlns:a="http://schemas.openxmlformats.org/drawingml/2006/main" meth="withinLinearReversed" id="24">
  <a:schemeClr val="accent4"/>
</cs:colorStyle>
</file>

<file path=xl/charts/colors44.xml><?xml version="1.0" encoding="utf-8"?>
<cs:colorStyle xmlns:cs="http://schemas.microsoft.com/office/drawing/2012/chartStyle" xmlns:a="http://schemas.openxmlformats.org/drawingml/2006/main" meth="withinLinearReversed" id="24">
  <a:schemeClr val="accent4"/>
</cs:colorStyle>
</file>

<file path=xl/charts/colors45.xml><?xml version="1.0" encoding="utf-8"?>
<cs:colorStyle xmlns:cs="http://schemas.microsoft.com/office/drawing/2012/chartStyle" xmlns:a="http://schemas.openxmlformats.org/drawingml/2006/main" meth="withinLinearReversed" id="24">
  <a:schemeClr val="accent4"/>
</cs:colorStyle>
</file>

<file path=xl/charts/colors46.xml><?xml version="1.0" encoding="utf-8"?>
<cs:colorStyle xmlns:cs="http://schemas.microsoft.com/office/drawing/2012/chartStyle" xmlns:a="http://schemas.openxmlformats.org/drawingml/2006/main" meth="withinLinearReversed" id="24">
  <a:schemeClr val="accent4"/>
</cs:colorStyle>
</file>

<file path=xl/charts/colors47.xml><?xml version="1.0" encoding="utf-8"?>
<cs:colorStyle xmlns:cs="http://schemas.microsoft.com/office/drawing/2012/chartStyle" xmlns:a="http://schemas.openxmlformats.org/drawingml/2006/main" meth="withinLinearReversed" id="24">
  <a:schemeClr val="accent4"/>
</cs:colorStyle>
</file>

<file path=xl/charts/colors48.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8.xml"/><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4</xdr:col>
      <xdr:colOff>57150</xdr:colOff>
      <xdr:row>14</xdr:row>
      <xdr:rowOff>57150</xdr:rowOff>
    </xdr:from>
    <xdr:to>
      <xdr:col>8</xdr:col>
      <xdr:colOff>38100</xdr:colOff>
      <xdr:row>28</xdr:row>
      <xdr:rowOff>133350</xdr:rowOff>
    </xdr:to>
    <xdr:graphicFrame macro="">
      <xdr:nvGraphicFramePr>
        <xdr:cNvPr id="2" name="Chart 1">
          <a:extLst>
            <a:ext uri="{FF2B5EF4-FFF2-40B4-BE49-F238E27FC236}">
              <a16:creationId xmlns:a16="http://schemas.microsoft.com/office/drawing/2014/main" id="{D980ABD3-8235-F77C-F8E6-5C001163A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80962</xdr:colOff>
      <xdr:row>8</xdr:row>
      <xdr:rowOff>28575</xdr:rowOff>
    </xdr:from>
    <xdr:to>
      <xdr:col>12</xdr:col>
      <xdr:colOff>66675</xdr:colOff>
      <xdr:row>22</xdr:row>
      <xdr:rowOff>104775</xdr:rowOff>
    </xdr:to>
    <xdr:graphicFrame macro="">
      <xdr:nvGraphicFramePr>
        <xdr:cNvPr id="5" name="Chart 4">
          <a:extLst>
            <a:ext uri="{FF2B5EF4-FFF2-40B4-BE49-F238E27FC236}">
              <a16:creationId xmlns:a16="http://schemas.microsoft.com/office/drawing/2014/main" id="{33858A6E-CB09-346C-BA0D-AD3F53FDE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157163</xdr:colOff>
      <xdr:row>8</xdr:row>
      <xdr:rowOff>57150</xdr:rowOff>
    </xdr:from>
    <xdr:to>
      <xdr:col>16</xdr:col>
      <xdr:colOff>514350</xdr:colOff>
      <xdr:row>22</xdr:row>
      <xdr:rowOff>104775</xdr:rowOff>
    </xdr:to>
    <xdr:graphicFrame macro="">
      <xdr:nvGraphicFramePr>
        <xdr:cNvPr id="6" name="Chart 5">
          <a:extLst>
            <a:ext uri="{FF2B5EF4-FFF2-40B4-BE49-F238E27FC236}">
              <a16:creationId xmlns:a16="http://schemas.microsoft.com/office/drawing/2014/main" id="{D370E662-60ED-B6A4-6966-77A914F42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300038</xdr:colOff>
      <xdr:row>7</xdr:row>
      <xdr:rowOff>114300</xdr:rowOff>
    </xdr:from>
    <xdr:to>
      <xdr:col>22</xdr:col>
      <xdr:colOff>123826</xdr:colOff>
      <xdr:row>20</xdr:row>
      <xdr:rowOff>123825</xdr:rowOff>
    </xdr:to>
    <xdr:graphicFrame macro="">
      <xdr:nvGraphicFramePr>
        <xdr:cNvPr id="7" name="Chart 6">
          <a:extLst>
            <a:ext uri="{FF2B5EF4-FFF2-40B4-BE49-F238E27FC236}">
              <a16:creationId xmlns:a16="http://schemas.microsoft.com/office/drawing/2014/main" id="{1111783E-63F1-6F48-5201-891BFE96E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495299</xdr:colOff>
      <xdr:row>7</xdr:row>
      <xdr:rowOff>76199</xdr:rowOff>
    </xdr:from>
    <xdr:to>
      <xdr:col>27</xdr:col>
      <xdr:colOff>57150</xdr:colOff>
      <xdr:row>20</xdr:row>
      <xdr:rowOff>114300</xdr:rowOff>
    </xdr:to>
    <xdr:graphicFrame macro="">
      <xdr:nvGraphicFramePr>
        <xdr:cNvPr id="8" name="Chart 7">
          <a:extLst>
            <a:ext uri="{FF2B5EF4-FFF2-40B4-BE49-F238E27FC236}">
              <a16:creationId xmlns:a16="http://schemas.microsoft.com/office/drawing/2014/main" id="{E5ED62F8-2428-C5C3-3B7D-89E444DD2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280987</xdr:colOff>
      <xdr:row>10</xdr:row>
      <xdr:rowOff>180975</xdr:rowOff>
    </xdr:from>
    <xdr:to>
      <xdr:col>33</xdr:col>
      <xdr:colOff>38100</xdr:colOff>
      <xdr:row>26</xdr:row>
      <xdr:rowOff>142875</xdr:rowOff>
    </xdr:to>
    <xdr:graphicFrame macro="">
      <xdr:nvGraphicFramePr>
        <xdr:cNvPr id="9" name="Chart 8">
          <a:extLst>
            <a:ext uri="{FF2B5EF4-FFF2-40B4-BE49-F238E27FC236}">
              <a16:creationId xmlns:a16="http://schemas.microsoft.com/office/drawing/2014/main" id="{786E8F54-E9AC-70BA-EFF8-AF5FEC6E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119062</xdr:colOff>
      <xdr:row>10</xdr:row>
      <xdr:rowOff>0</xdr:rowOff>
    </xdr:from>
    <xdr:to>
      <xdr:col>38</xdr:col>
      <xdr:colOff>219075</xdr:colOff>
      <xdr:row>26</xdr:row>
      <xdr:rowOff>38100</xdr:rowOff>
    </xdr:to>
    <xdr:graphicFrame macro="">
      <xdr:nvGraphicFramePr>
        <xdr:cNvPr id="10" name="Chart 9">
          <a:extLst>
            <a:ext uri="{FF2B5EF4-FFF2-40B4-BE49-F238E27FC236}">
              <a16:creationId xmlns:a16="http://schemas.microsoft.com/office/drawing/2014/main" id="{55621AF6-E3A8-CD98-3C6E-F254963A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476249</xdr:colOff>
      <xdr:row>8</xdr:row>
      <xdr:rowOff>161924</xdr:rowOff>
    </xdr:from>
    <xdr:to>
      <xdr:col>43</xdr:col>
      <xdr:colOff>9524</xdr:colOff>
      <xdr:row>21</xdr:row>
      <xdr:rowOff>104775</xdr:rowOff>
    </xdr:to>
    <xdr:graphicFrame macro="">
      <xdr:nvGraphicFramePr>
        <xdr:cNvPr id="11" name="Chart 10">
          <a:extLst>
            <a:ext uri="{FF2B5EF4-FFF2-40B4-BE49-F238E27FC236}">
              <a16:creationId xmlns:a16="http://schemas.microsoft.com/office/drawing/2014/main" id="{3DA99175-ED1F-D78F-46DB-D51595C8C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604837</xdr:colOff>
      <xdr:row>14</xdr:row>
      <xdr:rowOff>19049</xdr:rowOff>
    </xdr:from>
    <xdr:to>
      <xdr:col>49</xdr:col>
      <xdr:colOff>190500</xdr:colOff>
      <xdr:row>31</xdr:row>
      <xdr:rowOff>161924</xdr:rowOff>
    </xdr:to>
    <xdr:graphicFrame macro="">
      <xdr:nvGraphicFramePr>
        <xdr:cNvPr id="12" name="Chart 11">
          <a:extLst>
            <a:ext uri="{FF2B5EF4-FFF2-40B4-BE49-F238E27FC236}">
              <a16:creationId xmlns:a16="http://schemas.microsoft.com/office/drawing/2014/main" id="{3FD9ADDA-6B37-484B-8ABF-D61F8D6EA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49</xdr:col>
      <xdr:colOff>304802</xdr:colOff>
      <xdr:row>9</xdr:row>
      <xdr:rowOff>9525</xdr:rowOff>
    </xdr:from>
    <xdr:to>
      <xdr:col>54</xdr:col>
      <xdr:colOff>276226</xdr:colOff>
      <xdr:row>23</xdr:row>
      <xdr:rowOff>85725</xdr:rowOff>
    </xdr:to>
    <xdr:graphicFrame macro="">
      <xdr:nvGraphicFramePr>
        <xdr:cNvPr id="13" name="Chart 12">
          <a:extLst>
            <a:ext uri="{FF2B5EF4-FFF2-40B4-BE49-F238E27FC236}">
              <a16:creationId xmlns:a16="http://schemas.microsoft.com/office/drawing/2014/main" id="{59FF49CE-6ED9-CE57-F2E2-D0606D0AA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342899</xdr:colOff>
      <xdr:row>9</xdr:row>
      <xdr:rowOff>28574</xdr:rowOff>
    </xdr:from>
    <xdr:to>
      <xdr:col>59</xdr:col>
      <xdr:colOff>104775</xdr:colOff>
      <xdr:row>23</xdr:row>
      <xdr:rowOff>38099</xdr:rowOff>
    </xdr:to>
    <xdr:graphicFrame macro="">
      <xdr:nvGraphicFramePr>
        <xdr:cNvPr id="14" name="Chart 13">
          <a:extLst>
            <a:ext uri="{FF2B5EF4-FFF2-40B4-BE49-F238E27FC236}">
              <a16:creationId xmlns:a16="http://schemas.microsoft.com/office/drawing/2014/main" id="{1B9AE4E5-B79F-BB9E-452E-BDBA2D512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414338</xdr:colOff>
      <xdr:row>9</xdr:row>
      <xdr:rowOff>123825</xdr:rowOff>
    </xdr:from>
    <xdr:to>
      <xdr:col>63</xdr:col>
      <xdr:colOff>314326</xdr:colOff>
      <xdr:row>20</xdr:row>
      <xdr:rowOff>133350</xdr:rowOff>
    </xdr:to>
    <xdr:graphicFrame macro="">
      <xdr:nvGraphicFramePr>
        <xdr:cNvPr id="15" name="Chart 14">
          <a:extLst>
            <a:ext uri="{FF2B5EF4-FFF2-40B4-BE49-F238E27FC236}">
              <a16:creationId xmlns:a16="http://schemas.microsoft.com/office/drawing/2014/main" id="{DB1567EC-2086-4A47-4CBB-D86122FF2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64</xdr:col>
      <xdr:colOff>0</xdr:colOff>
      <xdr:row>9</xdr:row>
      <xdr:rowOff>95250</xdr:rowOff>
    </xdr:from>
    <xdr:to>
      <xdr:col>67</xdr:col>
      <xdr:colOff>442912</xdr:colOff>
      <xdr:row>21</xdr:row>
      <xdr:rowOff>28575</xdr:rowOff>
    </xdr:to>
    <xdr:graphicFrame macro="">
      <xdr:nvGraphicFramePr>
        <xdr:cNvPr id="16" name="Chart 15">
          <a:extLst>
            <a:ext uri="{FF2B5EF4-FFF2-40B4-BE49-F238E27FC236}">
              <a16:creationId xmlns:a16="http://schemas.microsoft.com/office/drawing/2014/main" id="{6435A416-EDD1-9E9B-99D6-151BD003D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68</xdr:col>
      <xdr:colOff>204787</xdr:colOff>
      <xdr:row>11</xdr:row>
      <xdr:rowOff>19050</xdr:rowOff>
    </xdr:from>
    <xdr:to>
      <xdr:col>73</xdr:col>
      <xdr:colOff>590550</xdr:colOff>
      <xdr:row>26</xdr:row>
      <xdr:rowOff>133350</xdr:rowOff>
    </xdr:to>
    <xdr:graphicFrame macro="">
      <xdr:nvGraphicFramePr>
        <xdr:cNvPr id="17" name="Chart 16">
          <a:extLst>
            <a:ext uri="{FF2B5EF4-FFF2-40B4-BE49-F238E27FC236}">
              <a16:creationId xmlns:a16="http://schemas.microsoft.com/office/drawing/2014/main" id="{41168FA8-C776-CCE0-E59A-E92757A4D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73</xdr:col>
      <xdr:colOff>585788</xdr:colOff>
      <xdr:row>9</xdr:row>
      <xdr:rowOff>76200</xdr:rowOff>
    </xdr:from>
    <xdr:to>
      <xdr:col>79</xdr:col>
      <xdr:colOff>352426</xdr:colOff>
      <xdr:row>23</xdr:row>
      <xdr:rowOff>152400</xdr:rowOff>
    </xdr:to>
    <xdr:graphicFrame macro="">
      <xdr:nvGraphicFramePr>
        <xdr:cNvPr id="18" name="Chart 17">
          <a:extLst>
            <a:ext uri="{FF2B5EF4-FFF2-40B4-BE49-F238E27FC236}">
              <a16:creationId xmlns:a16="http://schemas.microsoft.com/office/drawing/2014/main" id="{9D1C53AA-9A07-D981-DEAD-14B18524E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79</xdr:col>
      <xdr:colOff>452437</xdr:colOff>
      <xdr:row>8</xdr:row>
      <xdr:rowOff>114300</xdr:rowOff>
    </xdr:from>
    <xdr:to>
      <xdr:col>84</xdr:col>
      <xdr:colOff>0</xdr:colOff>
      <xdr:row>23</xdr:row>
      <xdr:rowOff>0</xdr:rowOff>
    </xdr:to>
    <xdr:graphicFrame macro="">
      <xdr:nvGraphicFramePr>
        <xdr:cNvPr id="19" name="Chart 18">
          <a:extLst>
            <a:ext uri="{FF2B5EF4-FFF2-40B4-BE49-F238E27FC236}">
              <a16:creationId xmlns:a16="http://schemas.microsoft.com/office/drawing/2014/main" id="{584574B1-2F85-25DB-0268-A937C8B10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86</xdr:col>
      <xdr:colOff>61912</xdr:colOff>
      <xdr:row>14</xdr:row>
      <xdr:rowOff>76199</xdr:rowOff>
    </xdr:from>
    <xdr:to>
      <xdr:col>90</xdr:col>
      <xdr:colOff>304800</xdr:colOff>
      <xdr:row>33</xdr:row>
      <xdr:rowOff>28575</xdr:rowOff>
    </xdr:to>
    <xdr:graphicFrame macro="">
      <xdr:nvGraphicFramePr>
        <xdr:cNvPr id="20" name="Chart 19">
          <a:extLst>
            <a:ext uri="{FF2B5EF4-FFF2-40B4-BE49-F238E27FC236}">
              <a16:creationId xmlns:a16="http://schemas.microsoft.com/office/drawing/2014/main" id="{D5B0D923-0D62-F101-B716-EF8A296C9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90</xdr:col>
      <xdr:colOff>442913</xdr:colOff>
      <xdr:row>8</xdr:row>
      <xdr:rowOff>19049</xdr:rowOff>
    </xdr:from>
    <xdr:to>
      <xdr:col>94</xdr:col>
      <xdr:colOff>590551</xdr:colOff>
      <xdr:row>20</xdr:row>
      <xdr:rowOff>180974</xdr:rowOff>
    </xdr:to>
    <xdr:graphicFrame macro="">
      <xdr:nvGraphicFramePr>
        <xdr:cNvPr id="21" name="Chart 20">
          <a:extLst>
            <a:ext uri="{FF2B5EF4-FFF2-40B4-BE49-F238E27FC236}">
              <a16:creationId xmlns:a16="http://schemas.microsoft.com/office/drawing/2014/main" id="{BF5C5B1D-3CA2-C3A6-C849-FB454D08F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95</xdr:col>
      <xdr:colOff>61912</xdr:colOff>
      <xdr:row>7</xdr:row>
      <xdr:rowOff>180975</xdr:rowOff>
    </xdr:from>
    <xdr:to>
      <xdr:col>99</xdr:col>
      <xdr:colOff>447675</xdr:colOff>
      <xdr:row>20</xdr:row>
      <xdr:rowOff>142875</xdr:rowOff>
    </xdr:to>
    <xdr:graphicFrame macro="">
      <xdr:nvGraphicFramePr>
        <xdr:cNvPr id="22" name="Chart 21">
          <a:extLst>
            <a:ext uri="{FF2B5EF4-FFF2-40B4-BE49-F238E27FC236}">
              <a16:creationId xmlns:a16="http://schemas.microsoft.com/office/drawing/2014/main" id="{D6E9E591-2ABE-8DEF-79D5-A89E1C6A5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100</xdr:col>
      <xdr:colOff>414337</xdr:colOff>
      <xdr:row>8</xdr:row>
      <xdr:rowOff>85725</xdr:rowOff>
    </xdr:from>
    <xdr:to>
      <xdr:col>104</xdr:col>
      <xdr:colOff>95250</xdr:colOff>
      <xdr:row>21</xdr:row>
      <xdr:rowOff>85725</xdr:rowOff>
    </xdr:to>
    <xdr:graphicFrame macro="">
      <xdr:nvGraphicFramePr>
        <xdr:cNvPr id="23" name="Chart 22">
          <a:extLst>
            <a:ext uri="{FF2B5EF4-FFF2-40B4-BE49-F238E27FC236}">
              <a16:creationId xmlns:a16="http://schemas.microsoft.com/office/drawing/2014/main" id="{2F348E40-6E64-5054-DA6A-204A350D0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105</xdr:col>
      <xdr:colOff>190499</xdr:colOff>
      <xdr:row>8</xdr:row>
      <xdr:rowOff>38099</xdr:rowOff>
    </xdr:from>
    <xdr:to>
      <xdr:col>108</xdr:col>
      <xdr:colOff>33336</xdr:colOff>
      <xdr:row>20</xdr:row>
      <xdr:rowOff>161924</xdr:rowOff>
    </xdr:to>
    <xdr:graphicFrame macro="">
      <xdr:nvGraphicFramePr>
        <xdr:cNvPr id="24" name="Chart 23">
          <a:extLst>
            <a:ext uri="{FF2B5EF4-FFF2-40B4-BE49-F238E27FC236}">
              <a16:creationId xmlns:a16="http://schemas.microsoft.com/office/drawing/2014/main" id="{05176BFE-C1A4-C6E5-FB5A-52D2B37A5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108</xdr:col>
      <xdr:colOff>328613</xdr:colOff>
      <xdr:row>11</xdr:row>
      <xdr:rowOff>28575</xdr:rowOff>
    </xdr:from>
    <xdr:to>
      <xdr:col>112</xdr:col>
      <xdr:colOff>1143000</xdr:colOff>
      <xdr:row>25</xdr:row>
      <xdr:rowOff>133351</xdr:rowOff>
    </xdr:to>
    <xdr:graphicFrame macro="">
      <xdr:nvGraphicFramePr>
        <xdr:cNvPr id="25" name="Chart 24">
          <a:extLst>
            <a:ext uri="{FF2B5EF4-FFF2-40B4-BE49-F238E27FC236}">
              <a16:creationId xmlns:a16="http://schemas.microsoft.com/office/drawing/2014/main" id="{5BB7333F-B1A9-1280-10A6-DE48EBB7E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114</xdr:col>
      <xdr:colOff>309562</xdr:colOff>
      <xdr:row>9</xdr:row>
      <xdr:rowOff>161925</xdr:rowOff>
    </xdr:from>
    <xdr:to>
      <xdr:col>119</xdr:col>
      <xdr:colOff>66675</xdr:colOff>
      <xdr:row>23</xdr:row>
      <xdr:rowOff>123825</xdr:rowOff>
    </xdr:to>
    <xdr:graphicFrame macro="">
      <xdr:nvGraphicFramePr>
        <xdr:cNvPr id="26" name="Chart 25">
          <a:extLst>
            <a:ext uri="{FF2B5EF4-FFF2-40B4-BE49-F238E27FC236}">
              <a16:creationId xmlns:a16="http://schemas.microsoft.com/office/drawing/2014/main" id="{6398A56A-7EFE-3A13-02EB-963C3C8B5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119</xdr:col>
      <xdr:colOff>309563</xdr:colOff>
      <xdr:row>10</xdr:row>
      <xdr:rowOff>104775</xdr:rowOff>
    </xdr:from>
    <xdr:to>
      <xdr:col>123</xdr:col>
      <xdr:colOff>133351</xdr:colOff>
      <xdr:row>22</xdr:row>
      <xdr:rowOff>161925</xdr:rowOff>
    </xdr:to>
    <xdr:graphicFrame macro="">
      <xdr:nvGraphicFramePr>
        <xdr:cNvPr id="27" name="Chart 26">
          <a:extLst>
            <a:ext uri="{FF2B5EF4-FFF2-40B4-BE49-F238E27FC236}">
              <a16:creationId xmlns:a16="http://schemas.microsoft.com/office/drawing/2014/main" id="{C763F03C-C9FA-1E52-BD0F-002E23784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127</xdr:col>
      <xdr:colOff>42863</xdr:colOff>
      <xdr:row>14</xdr:row>
      <xdr:rowOff>114300</xdr:rowOff>
    </xdr:from>
    <xdr:to>
      <xdr:col>131</xdr:col>
      <xdr:colOff>581026</xdr:colOff>
      <xdr:row>32</xdr:row>
      <xdr:rowOff>114300</xdr:rowOff>
    </xdr:to>
    <xdr:graphicFrame macro="">
      <xdr:nvGraphicFramePr>
        <xdr:cNvPr id="28" name="Chart 27">
          <a:extLst>
            <a:ext uri="{FF2B5EF4-FFF2-40B4-BE49-F238E27FC236}">
              <a16:creationId xmlns:a16="http://schemas.microsoft.com/office/drawing/2014/main" id="{1A647649-3854-1EE5-5C15-3F0D153B6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132</xdr:col>
      <xdr:colOff>0</xdr:colOff>
      <xdr:row>7</xdr:row>
      <xdr:rowOff>19050</xdr:rowOff>
    </xdr:from>
    <xdr:to>
      <xdr:col>135</xdr:col>
      <xdr:colOff>447675</xdr:colOff>
      <xdr:row>19</xdr:row>
      <xdr:rowOff>104775</xdr:rowOff>
    </xdr:to>
    <xdr:graphicFrame macro="">
      <xdr:nvGraphicFramePr>
        <xdr:cNvPr id="29" name="Chart 28">
          <a:extLst>
            <a:ext uri="{FF2B5EF4-FFF2-40B4-BE49-F238E27FC236}">
              <a16:creationId xmlns:a16="http://schemas.microsoft.com/office/drawing/2014/main" id="{4CEF7F72-2872-EE57-5A6B-239CB3A1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136</xdr:col>
      <xdr:colOff>123825</xdr:colOff>
      <xdr:row>8</xdr:row>
      <xdr:rowOff>85725</xdr:rowOff>
    </xdr:from>
    <xdr:to>
      <xdr:col>140</xdr:col>
      <xdr:colOff>47625</xdr:colOff>
      <xdr:row>20</xdr:row>
      <xdr:rowOff>47625</xdr:rowOff>
    </xdr:to>
    <xdr:graphicFrame macro="">
      <xdr:nvGraphicFramePr>
        <xdr:cNvPr id="30" name="Chart 29">
          <a:extLst>
            <a:ext uri="{FF2B5EF4-FFF2-40B4-BE49-F238E27FC236}">
              <a16:creationId xmlns:a16="http://schemas.microsoft.com/office/drawing/2014/main" id="{92C5F181-CE05-58CA-A06A-3058FC804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140</xdr:col>
      <xdr:colOff>290513</xdr:colOff>
      <xdr:row>8</xdr:row>
      <xdr:rowOff>0</xdr:rowOff>
    </xdr:from>
    <xdr:to>
      <xdr:col>144</xdr:col>
      <xdr:colOff>447676</xdr:colOff>
      <xdr:row>20</xdr:row>
      <xdr:rowOff>19050</xdr:rowOff>
    </xdr:to>
    <xdr:graphicFrame macro="">
      <xdr:nvGraphicFramePr>
        <xdr:cNvPr id="31" name="Chart 30">
          <a:extLst>
            <a:ext uri="{FF2B5EF4-FFF2-40B4-BE49-F238E27FC236}">
              <a16:creationId xmlns:a16="http://schemas.microsoft.com/office/drawing/2014/main" id="{EE495A7B-F6EE-CBFA-A1B3-F4EA43D21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145</xdr:col>
      <xdr:colOff>42862</xdr:colOff>
      <xdr:row>7</xdr:row>
      <xdr:rowOff>47625</xdr:rowOff>
    </xdr:from>
    <xdr:to>
      <xdr:col>149</xdr:col>
      <xdr:colOff>304800</xdr:colOff>
      <xdr:row>20</xdr:row>
      <xdr:rowOff>9525</xdr:rowOff>
    </xdr:to>
    <xdr:graphicFrame macro="">
      <xdr:nvGraphicFramePr>
        <xdr:cNvPr id="32" name="Chart 31">
          <a:extLst>
            <a:ext uri="{FF2B5EF4-FFF2-40B4-BE49-F238E27FC236}">
              <a16:creationId xmlns:a16="http://schemas.microsoft.com/office/drawing/2014/main" id="{101E85A4-089C-76FC-5FE8-61B63DBC4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150</xdr:col>
      <xdr:colOff>195262</xdr:colOff>
      <xdr:row>11</xdr:row>
      <xdr:rowOff>85725</xdr:rowOff>
    </xdr:from>
    <xdr:to>
      <xdr:col>155</xdr:col>
      <xdr:colOff>123825</xdr:colOff>
      <xdr:row>24</xdr:row>
      <xdr:rowOff>104775</xdr:rowOff>
    </xdr:to>
    <xdr:graphicFrame macro="">
      <xdr:nvGraphicFramePr>
        <xdr:cNvPr id="33" name="Chart 32">
          <a:extLst>
            <a:ext uri="{FF2B5EF4-FFF2-40B4-BE49-F238E27FC236}">
              <a16:creationId xmlns:a16="http://schemas.microsoft.com/office/drawing/2014/main" id="{96F53AEF-EF0D-5EE4-8BC4-6E927E82F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155</xdr:col>
      <xdr:colOff>280987</xdr:colOff>
      <xdr:row>9</xdr:row>
      <xdr:rowOff>76199</xdr:rowOff>
    </xdr:from>
    <xdr:to>
      <xdr:col>160</xdr:col>
      <xdr:colOff>171450</xdr:colOff>
      <xdr:row>23</xdr:row>
      <xdr:rowOff>142874</xdr:rowOff>
    </xdr:to>
    <xdr:graphicFrame macro="">
      <xdr:nvGraphicFramePr>
        <xdr:cNvPr id="34" name="Chart 33">
          <a:extLst>
            <a:ext uri="{FF2B5EF4-FFF2-40B4-BE49-F238E27FC236}">
              <a16:creationId xmlns:a16="http://schemas.microsoft.com/office/drawing/2014/main" id="{DD088D20-4F20-24AB-7108-C4DC549C8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160</xdr:col>
      <xdr:colOff>366712</xdr:colOff>
      <xdr:row>9</xdr:row>
      <xdr:rowOff>66675</xdr:rowOff>
    </xdr:from>
    <xdr:to>
      <xdr:col>164</xdr:col>
      <xdr:colOff>590550</xdr:colOff>
      <xdr:row>23</xdr:row>
      <xdr:rowOff>9525</xdr:rowOff>
    </xdr:to>
    <xdr:graphicFrame macro="">
      <xdr:nvGraphicFramePr>
        <xdr:cNvPr id="35" name="Chart 34">
          <a:extLst>
            <a:ext uri="{FF2B5EF4-FFF2-40B4-BE49-F238E27FC236}">
              <a16:creationId xmlns:a16="http://schemas.microsoft.com/office/drawing/2014/main" id="{CB66837E-13BB-A359-34C1-F830AE311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168</xdr:col>
      <xdr:colOff>19050</xdr:colOff>
      <xdr:row>14</xdr:row>
      <xdr:rowOff>19050</xdr:rowOff>
    </xdr:from>
    <xdr:to>
      <xdr:col>172</xdr:col>
      <xdr:colOff>247650</xdr:colOff>
      <xdr:row>34</xdr:row>
      <xdr:rowOff>0</xdr:rowOff>
    </xdr:to>
    <xdr:graphicFrame macro="">
      <xdr:nvGraphicFramePr>
        <xdr:cNvPr id="42" name="Chart 41">
          <a:extLst>
            <a:ext uri="{FF2B5EF4-FFF2-40B4-BE49-F238E27FC236}">
              <a16:creationId xmlns:a16="http://schemas.microsoft.com/office/drawing/2014/main" id="{E501DAAD-55B7-F659-67A0-CEDA7F6DE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172</xdr:col>
      <xdr:colOff>285750</xdr:colOff>
      <xdr:row>8</xdr:row>
      <xdr:rowOff>114300</xdr:rowOff>
    </xdr:from>
    <xdr:to>
      <xdr:col>176</xdr:col>
      <xdr:colOff>381000</xdr:colOff>
      <xdr:row>21</xdr:row>
      <xdr:rowOff>171450</xdr:rowOff>
    </xdr:to>
    <xdr:graphicFrame macro="">
      <xdr:nvGraphicFramePr>
        <xdr:cNvPr id="43" name="Chart 42">
          <a:extLst>
            <a:ext uri="{FF2B5EF4-FFF2-40B4-BE49-F238E27FC236}">
              <a16:creationId xmlns:a16="http://schemas.microsoft.com/office/drawing/2014/main" id="{CECCA2FC-3A02-83F8-E424-EB6C3D218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176</xdr:col>
      <xdr:colOff>419100</xdr:colOff>
      <xdr:row>8</xdr:row>
      <xdr:rowOff>85725</xdr:rowOff>
    </xdr:from>
    <xdr:to>
      <xdr:col>181</xdr:col>
      <xdr:colOff>257175</xdr:colOff>
      <xdr:row>21</xdr:row>
      <xdr:rowOff>85725</xdr:rowOff>
    </xdr:to>
    <xdr:graphicFrame macro="">
      <xdr:nvGraphicFramePr>
        <xdr:cNvPr id="44" name="Chart 43">
          <a:extLst>
            <a:ext uri="{FF2B5EF4-FFF2-40B4-BE49-F238E27FC236}">
              <a16:creationId xmlns:a16="http://schemas.microsoft.com/office/drawing/2014/main" id="{DF7A0BC6-BD70-804C-048B-FBA734787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181</xdr:col>
      <xdr:colOff>381000</xdr:colOff>
      <xdr:row>8</xdr:row>
      <xdr:rowOff>66675</xdr:rowOff>
    </xdr:from>
    <xdr:to>
      <xdr:col>185</xdr:col>
      <xdr:colOff>285750</xdr:colOff>
      <xdr:row>20</xdr:row>
      <xdr:rowOff>85725</xdr:rowOff>
    </xdr:to>
    <xdr:graphicFrame macro="">
      <xdr:nvGraphicFramePr>
        <xdr:cNvPr id="46" name="Chart 45">
          <a:extLst>
            <a:ext uri="{FF2B5EF4-FFF2-40B4-BE49-F238E27FC236}">
              <a16:creationId xmlns:a16="http://schemas.microsoft.com/office/drawing/2014/main" id="{6275B395-F63A-0344-B215-6ED2A2145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185</xdr:col>
      <xdr:colOff>371475</xdr:colOff>
      <xdr:row>8</xdr:row>
      <xdr:rowOff>9525</xdr:rowOff>
    </xdr:from>
    <xdr:to>
      <xdr:col>190</xdr:col>
      <xdr:colOff>133350</xdr:colOff>
      <xdr:row>20</xdr:row>
      <xdr:rowOff>19050</xdr:rowOff>
    </xdr:to>
    <xdr:graphicFrame macro="">
      <xdr:nvGraphicFramePr>
        <xdr:cNvPr id="47" name="Chart 46">
          <a:extLst>
            <a:ext uri="{FF2B5EF4-FFF2-40B4-BE49-F238E27FC236}">
              <a16:creationId xmlns:a16="http://schemas.microsoft.com/office/drawing/2014/main" id="{D56043B4-307C-A329-C56F-9C4C2B792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190</xdr:col>
      <xdr:colOff>523875</xdr:colOff>
      <xdr:row>11</xdr:row>
      <xdr:rowOff>19050</xdr:rowOff>
    </xdr:from>
    <xdr:to>
      <xdr:col>195</xdr:col>
      <xdr:colOff>561975</xdr:colOff>
      <xdr:row>24</xdr:row>
      <xdr:rowOff>123825</xdr:rowOff>
    </xdr:to>
    <xdr:graphicFrame macro="">
      <xdr:nvGraphicFramePr>
        <xdr:cNvPr id="48" name="Chart 47">
          <a:extLst>
            <a:ext uri="{FF2B5EF4-FFF2-40B4-BE49-F238E27FC236}">
              <a16:creationId xmlns:a16="http://schemas.microsoft.com/office/drawing/2014/main" id="{168B3783-45FE-D399-451E-228BC985D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196</xdr:col>
      <xdr:colOff>152400</xdr:colOff>
      <xdr:row>10</xdr:row>
      <xdr:rowOff>0</xdr:rowOff>
    </xdr:from>
    <xdr:to>
      <xdr:col>201</xdr:col>
      <xdr:colOff>219075</xdr:colOff>
      <xdr:row>22</xdr:row>
      <xdr:rowOff>114300</xdr:rowOff>
    </xdr:to>
    <xdr:graphicFrame macro="">
      <xdr:nvGraphicFramePr>
        <xdr:cNvPr id="49" name="Chart 48">
          <a:extLst>
            <a:ext uri="{FF2B5EF4-FFF2-40B4-BE49-F238E27FC236}">
              <a16:creationId xmlns:a16="http://schemas.microsoft.com/office/drawing/2014/main" id="{F95C10A4-2D90-D3D3-A754-350682F49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202</xdr:col>
      <xdr:colOff>19050</xdr:colOff>
      <xdr:row>9</xdr:row>
      <xdr:rowOff>104775</xdr:rowOff>
    </xdr:from>
    <xdr:to>
      <xdr:col>206</xdr:col>
      <xdr:colOff>200025</xdr:colOff>
      <xdr:row>22</xdr:row>
      <xdr:rowOff>9525</xdr:rowOff>
    </xdr:to>
    <xdr:graphicFrame macro="">
      <xdr:nvGraphicFramePr>
        <xdr:cNvPr id="50" name="Chart 49">
          <a:extLst>
            <a:ext uri="{FF2B5EF4-FFF2-40B4-BE49-F238E27FC236}">
              <a16:creationId xmlns:a16="http://schemas.microsoft.com/office/drawing/2014/main" id="{89B478A1-C075-83B1-E743-789A714A0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28577</xdr:colOff>
      <xdr:row>0</xdr:row>
      <xdr:rowOff>28576</xdr:rowOff>
    </xdr:from>
    <xdr:to>
      <xdr:col>20</xdr:col>
      <xdr:colOff>314325</xdr:colOff>
      <xdr:row>28</xdr:row>
      <xdr:rowOff>85725</xdr:rowOff>
    </xdr:to>
    <xdr:sp macro="" textlink="">
      <xdr:nvSpPr>
        <xdr:cNvPr id="2" name="Rectangle 1">
          <a:extLst>
            <a:ext uri="{FF2B5EF4-FFF2-40B4-BE49-F238E27FC236}">
              <a16:creationId xmlns:a16="http://schemas.microsoft.com/office/drawing/2014/main" id="{27AFC8CD-18EF-3EFF-CDE4-98A3C9CE0492}"/>
            </a:ext>
          </a:extLst>
        </xdr:cNvPr>
        <xdr:cNvSpPr/>
      </xdr:nvSpPr>
      <xdr:spPr>
        <a:xfrm>
          <a:off x="28577" y="28576"/>
          <a:ext cx="12477748" cy="53911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kern="1200"/>
        </a:p>
      </xdr:txBody>
    </xdr:sp>
    <xdr:clientData/>
  </xdr:twoCellAnchor>
  <xdr:twoCellAnchor>
    <xdr:from>
      <xdr:col>2</xdr:col>
      <xdr:colOff>333374</xdr:colOff>
      <xdr:row>3</xdr:row>
      <xdr:rowOff>28575</xdr:rowOff>
    </xdr:from>
    <xdr:to>
      <xdr:col>20</xdr:col>
      <xdr:colOff>276225</xdr:colOff>
      <xdr:row>7</xdr:row>
      <xdr:rowOff>0</xdr:rowOff>
    </xdr:to>
    <xdr:grpSp>
      <xdr:nvGrpSpPr>
        <xdr:cNvPr id="20" name="Group 19">
          <a:extLst>
            <a:ext uri="{FF2B5EF4-FFF2-40B4-BE49-F238E27FC236}">
              <a16:creationId xmlns:a16="http://schemas.microsoft.com/office/drawing/2014/main" id="{1BD0F5BD-0BED-81A7-5FFF-F818D1DF1B3A}"/>
            </a:ext>
          </a:extLst>
        </xdr:cNvPr>
        <xdr:cNvGrpSpPr/>
      </xdr:nvGrpSpPr>
      <xdr:grpSpPr>
        <a:xfrm>
          <a:off x="1552574" y="600075"/>
          <a:ext cx="10915651" cy="733425"/>
          <a:chOff x="1590675" y="628650"/>
          <a:chExt cx="9182100" cy="733425"/>
        </a:xfrm>
      </xdr:grpSpPr>
      <xdr:grpSp>
        <xdr:nvGrpSpPr>
          <xdr:cNvPr id="7" name="Group 6">
            <a:extLst>
              <a:ext uri="{FF2B5EF4-FFF2-40B4-BE49-F238E27FC236}">
                <a16:creationId xmlns:a16="http://schemas.microsoft.com/office/drawing/2014/main" id="{B6413483-1866-B2E5-AD17-E785126CDDC9}"/>
              </a:ext>
            </a:extLst>
          </xdr:cNvPr>
          <xdr:cNvGrpSpPr/>
        </xdr:nvGrpSpPr>
        <xdr:grpSpPr>
          <a:xfrm>
            <a:off x="1590675" y="647700"/>
            <a:ext cx="1790700" cy="714375"/>
            <a:chOff x="1600200" y="628650"/>
            <a:chExt cx="1790700" cy="714375"/>
          </a:xfrm>
        </xdr:grpSpPr>
        <xdr:sp macro="" textlink="supermarket_sales_analysis!A10">
          <xdr:nvSpPr>
            <xdr:cNvPr id="5" name="Rectangle 4">
              <a:extLst>
                <a:ext uri="{FF2B5EF4-FFF2-40B4-BE49-F238E27FC236}">
                  <a16:creationId xmlns:a16="http://schemas.microsoft.com/office/drawing/2014/main" id="{09FABAF8-8E48-D51F-A647-6B2D1517C370}"/>
                </a:ext>
              </a:extLst>
            </xdr:cNvPr>
            <xdr:cNvSpPr/>
          </xdr:nvSpPr>
          <xdr:spPr>
            <a:xfrm>
              <a:off x="1600200" y="628650"/>
              <a:ext cx="1790700" cy="7143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fld id="{3550AD66-0A83-4108-B837-70F3A8B7523C}" type="TxLink">
                <a:rPr lang="en-US" sz="1800" b="1" i="0" u="none" strike="noStrike" kern="1200">
                  <a:solidFill>
                    <a:schemeClr val="bg1"/>
                  </a:solidFill>
                  <a:latin typeface="Calibri"/>
                  <a:cs typeface="Calibri"/>
                </a:rPr>
                <a:pPr algn="ctr"/>
                <a:t> 322,966.75 </a:t>
              </a:fld>
              <a:endParaRPr lang="en-US" sz="1800" b="1" kern="1200">
                <a:solidFill>
                  <a:schemeClr val="bg1"/>
                </a:solidFill>
              </a:endParaRPr>
            </a:p>
          </xdr:txBody>
        </xdr:sp>
        <xdr:sp macro="" textlink="">
          <xdr:nvSpPr>
            <xdr:cNvPr id="6" name="TextBox 5">
              <a:extLst>
                <a:ext uri="{FF2B5EF4-FFF2-40B4-BE49-F238E27FC236}">
                  <a16:creationId xmlns:a16="http://schemas.microsoft.com/office/drawing/2014/main" id="{ACEF8F8D-0D5A-B7F4-77C7-09A811651F75}"/>
                </a:ext>
              </a:extLst>
            </xdr:cNvPr>
            <xdr:cNvSpPr txBox="1"/>
          </xdr:nvSpPr>
          <xdr:spPr>
            <a:xfrm>
              <a:off x="1704976" y="733425"/>
              <a:ext cx="1581150"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solidFill>
                </a:rPr>
                <a:t>Sum Of Sales</a:t>
              </a:r>
            </a:p>
          </xdr:txBody>
        </xdr:sp>
      </xdr:grpSp>
      <xdr:grpSp>
        <xdr:nvGrpSpPr>
          <xdr:cNvPr id="8" name="Group 7">
            <a:extLst>
              <a:ext uri="{FF2B5EF4-FFF2-40B4-BE49-F238E27FC236}">
                <a16:creationId xmlns:a16="http://schemas.microsoft.com/office/drawing/2014/main" id="{512898D8-CCEA-4BBF-AAA1-964910B85805}"/>
              </a:ext>
            </a:extLst>
          </xdr:cNvPr>
          <xdr:cNvGrpSpPr/>
        </xdr:nvGrpSpPr>
        <xdr:grpSpPr>
          <a:xfrm>
            <a:off x="3438525" y="642937"/>
            <a:ext cx="1790700" cy="714375"/>
            <a:chOff x="1619250" y="633412"/>
            <a:chExt cx="1790700" cy="714375"/>
          </a:xfrm>
        </xdr:grpSpPr>
        <xdr:sp macro="" textlink="supermarket_sales_analysis!A30">
          <xdr:nvSpPr>
            <xdr:cNvPr id="9" name="Rectangle 8">
              <a:extLst>
                <a:ext uri="{FF2B5EF4-FFF2-40B4-BE49-F238E27FC236}">
                  <a16:creationId xmlns:a16="http://schemas.microsoft.com/office/drawing/2014/main" id="{F835B340-6D9F-A5BA-475D-2D81071CE5FE}"/>
                </a:ext>
              </a:extLst>
            </xdr:cNvPr>
            <xdr:cNvSpPr/>
          </xdr:nvSpPr>
          <xdr:spPr>
            <a:xfrm>
              <a:off x="1619250" y="633412"/>
              <a:ext cx="1790700" cy="7143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fld id="{F0F50541-31D5-4E8F-BD7A-047F7D6A5570}" type="TxLink">
                <a:rPr lang="en-US" sz="1800" b="1" i="0" u="none" strike="noStrike" kern="1200">
                  <a:solidFill>
                    <a:schemeClr val="bg1"/>
                  </a:solidFill>
                  <a:latin typeface="Calibri"/>
                  <a:cs typeface="Calibri"/>
                </a:rPr>
                <a:t> 307,587.38 </a:t>
              </a:fld>
              <a:endParaRPr lang="en-US" sz="3200" b="1" kern="1200">
                <a:solidFill>
                  <a:schemeClr val="bg1"/>
                </a:solidFill>
              </a:endParaRPr>
            </a:p>
          </xdr:txBody>
        </xdr:sp>
        <xdr:sp macro="" textlink="">
          <xdr:nvSpPr>
            <xdr:cNvPr id="10" name="TextBox 9">
              <a:extLst>
                <a:ext uri="{FF2B5EF4-FFF2-40B4-BE49-F238E27FC236}">
                  <a16:creationId xmlns:a16="http://schemas.microsoft.com/office/drawing/2014/main" id="{36796625-8FA1-47F5-79D6-21F2D3C1515D}"/>
                </a:ext>
              </a:extLst>
            </xdr:cNvPr>
            <xdr:cNvSpPr txBox="1"/>
          </xdr:nvSpPr>
          <xdr:spPr>
            <a:xfrm>
              <a:off x="1704976" y="733425"/>
              <a:ext cx="1581150"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solidFill>
                </a:rPr>
                <a:t>Sum Of COGS</a:t>
              </a:r>
            </a:p>
          </xdr:txBody>
        </xdr:sp>
      </xdr:grpSp>
      <xdr:grpSp>
        <xdr:nvGrpSpPr>
          <xdr:cNvPr id="11" name="Group 10">
            <a:extLst>
              <a:ext uri="{FF2B5EF4-FFF2-40B4-BE49-F238E27FC236}">
                <a16:creationId xmlns:a16="http://schemas.microsoft.com/office/drawing/2014/main" id="{42903CB7-E63F-4D81-BF22-1D4A2E956BDC}"/>
              </a:ext>
            </a:extLst>
          </xdr:cNvPr>
          <xdr:cNvGrpSpPr/>
        </xdr:nvGrpSpPr>
        <xdr:grpSpPr>
          <a:xfrm>
            <a:off x="5286375" y="638174"/>
            <a:ext cx="1790700" cy="714375"/>
            <a:chOff x="1609725" y="628649"/>
            <a:chExt cx="1790700" cy="714375"/>
          </a:xfrm>
        </xdr:grpSpPr>
        <xdr:sp macro="" textlink="supermarket_sales_analysis!A40">
          <xdr:nvSpPr>
            <xdr:cNvPr id="12" name="Rectangle 11">
              <a:extLst>
                <a:ext uri="{FF2B5EF4-FFF2-40B4-BE49-F238E27FC236}">
                  <a16:creationId xmlns:a16="http://schemas.microsoft.com/office/drawing/2014/main" id="{11817DB8-8764-9BE2-5CC7-BAAE092DA86A}"/>
                </a:ext>
              </a:extLst>
            </xdr:cNvPr>
            <xdr:cNvSpPr/>
          </xdr:nvSpPr>
          <xdr:spPr>
            <a:xfrm>
              <a:off x="1609725" y="628649"/>
              <a:ext cx="1790700" cy="7143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fld id="{6BC878FA-B7BC-496A-9444-BFB3E0795B52}" type="TxLink">
                <a:rPr lang="en-US" sz="1800" b="1" i="0" u="none" strike="noStrike" kern="1200">
                  <a:solidFill>
                    <a:schemeClr val="bg1"/>
                  </a:solidFill>
                  <a:latin typeface="Calibri"/>
                  <a:cs typeface="Calibri"/>
                </a:rPr>
                <a:t> 15,379.37 </a:t>
              </a:fld>
              <a:endParaRPr lang="en-US" sz="3200" b="1" kern="1200">
                <a:solidFill>
                  <a:schemeClr val="bg1"/>
                </a:solidFill>
              </a:endParaRPr>
            </a:p>
          </xdr:txBody>
        </xdr:sp>
        <xdr:sp macro="" textlink="">
          <xdr:nvSpPr>
            <xdr:cNvPr id="13" name="TextBox 12">
              <a:extLst>
                <a:ext uri="{FF2B5EF4-FFF2-40B4-BE49-F238E27FC236}">
                  <a16:creationId xmlns:a16="http://schemas.microsoft.com/office/drawing/2014/main" id="{BAD811E8-2E32-0D3D-32FE-E3C2D62E3886}"/>
                </a:ext>
              </a:extLst>
            </xdr:cNvPr>
            <xdr:cNvSpPr txBox="1"/>
          </xdr:nvSpPr>
          <xdr:spPr>
            <a:xfrm>
              <a:off x="1704976" y="733425"/>
              <a:ext cx="1581150"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solidFill>
                </a:rPr>
                <a:t>Sum Of Profit</a:t>
              </a:r>
            </a:p>
          </xdr:txBody>
        </xdr:sp>
      </xdr:grpSp>
      <xdr:grpSp>
        <xdr:nvGrpSpPr>
          <xdr:cNvPr id="14" name="Group 13">
            <a:extLst>
              <a:ext uri="{FF2B5EF4-FFF2-40B4-BE49-F238E27FC236}">
                <a16:creationId xmlns:a16="http://schemas.microsoft.com/office/drawing/2014/main" id="{F568BBEF-DBA5-47D5-85AB-E2E347A27ACD}"/>
              </a:ext>
            </a:extLst>
          </xdr:cNvPr>
          <xdr:cNvGrpSpPr/>
        </xdr:nvGrpSpPr>
        <xdr:grpSpPr>
          <a:xfrm>
            <a:off x="7134225" y="633412"/>
            <a:ext cx="1790700" cy="714375"/>
            <a:chOff x="1600200" y="623887"/>
            <a:chExt cx="1790700" cy="714375"/>
          </a:xfrm>
        </xdr:grpSpPr>
        <xdr:sp macro="" textlink="supermarket_sales_analysis!A60">
          <xdr:nvSpPr>
            <xdr:cNvPr id="15" name="Rectangle 14">
              <a:extLst>
                <a:ext uri="{FF2B5EF4-FFF2-40B4-BE49-F238E27FC236}">
                  <a16:creationId xmlns:a16="http://schemas.microsoft.com/office/drawing/2014/main" id="{DDDD5F0D-BC69-8C96-119B-735EF7A14143}"/>
                </a:ext>
              </a:extLst>
            </xdr:cNvPr>
            <xdr:cNvSpPr/>
          </xdr:nvSpPr>
          <xdr:spPr>
            <a:xfrm>
              <a:off x="1600200" y="623887"/>
              <a:ext cx="1790700" cy="7143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fld id="{BA03A67F-DCFA-4EE8-9A4D-67D2BD012B03}" type="TxLink">
                <a:rPr lang="en-US" sz="1800" b="1" i="0" u="none" strike="noStrike" kern="1200">
                  <a:solidFill>
                    <a:schemeClr val="bg1"/>
                  </a:solidFill>
                  <a:latin typeface="Calibri"/>
                  <a:cs typeface="Calibri"/>
                </a:rPr>
                <a:t> 5,510 </a:t>
              </a:fld>
              <a:endParaRPr lang="en-US" sz="1800" b="1" kern="1200">
                <a:solidFill>
                  <a:schemeClr val="bg1"/>
                </a:solidFill>
              </a:endParaRPr>
            </a:p>
          </xdr:txBody>
        </xdr:sp>
        <xdr:sp macro="" textlink="">
          <xdr:nvSpPr>
            <xdr:cNvPr id="16" name="TextBox 15">
              <a:extLst>
                <a:ext uri="{FF2B5EF4-FFF2-40B4-BE49-F238E27FC236}">
                  <a16:creationId xmlns:a16="http://schemas.microsoft.com/office/drawing/2014/main" id="{19CDC04D-DFBF-ED9D-C185-D4F9BCE1705A}"/>
                </a:ext>
              </a:extLst>
            </xdr:cNvPr>
            <xdr:cNvSpPr txBox="1"/>
          </xdr:nvSpPr>
          <xdr:spPr>
            <a:xfrm>
              <a:off x="1638301" y="733425"/>
              <a:ext cx="1714500"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solidFill>
                </a:rPr>
                <a:t>Sum Of Quantity</a:t>
              </a:r>
            </a:p>
          </xdr:txBody>
        </xdr:sp>
      </xdr:grpSp>
      <xdr:grpSp>
        <xdr:nvGrpSpPr>
          <xdr:cNvPr id="17" name="Group 16">
            <a:extLst>
              <a:ext uri="{FF2B5EF4-FFF2-40B4-BE49-F238E27FC236}">
                <a16:creationId xmlns:a16="http://schemas.microsoft.com/office/drawing/2014/main" id="{D0825D53-83FB-4DC2-83C2-6002A3002831}"/>
              </a:ext>
            </a:extLst>
          </xdr:cNvPr>
          <xdr:cNvGrpSpPr/>
        </xdr:nvGrpSpPr>
        <xdr:grpSpPr>
          <a:xfrm>
            <a:off x="8982075" y="628650"/>
            <a:ext cx="1790700" cy="714375"/>
            <a:chOff x="1600200" y="628650"/>
            <a:chExt cx="1790700" cy="714375"/>
          </a:xfrm>
        </xdr:grpSpPr>
        <xdr:sp macro="" textlink="supermarket_sales_analysis!A55">
          <xdr:nvSpPr>
            <xdr:cNvPr id="18" name="Rectangle 17">
              <a:extLst>
                <a:ext uri="{FF2B5EF4-FFF2-40B4-BE49-F238E27FC236}">
                  <a16:creationId xmlns:a16="http://schemas.microsoft.com/office/drawing/2014/main" id="{33B690A2-0D2A-9C68-7353-5C8816F2E07C}"/>
                </a:ext>
              </a:extLst>
            </xdr:cNvPr>
            <xdr:cNvSpPr/>
          </xdr:nvSpPr>
          <xdr:spPr>
            <a:xfrm>
              <a:off x="1600200" y="628650"/>
              <a:ext cx="1790700" cy="714375"/>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b"/>
            <a:lstStyle/>
            <a:p>
              <a:pPr algn="ctr"/>
              <a:fld id="{3122AC9D-2505-4D4D-8F84-25EF27042CA8}" type="TxLink">
                <a:rPr lang="en-US" sz="1800" b="1" i="0" u="none" strike="noStrike" kern="1200">
                  <a:solidFill>
                    <a:schemeClr val="bg1"/>
                  </a:solidFill>
                  <a:latin typeface="Calibri"/>
                  <a:cs typeface="Calibri"/>
                </a:rPr>
                <a:t> 6.97 </a:t>
              </a:fld>
              <a:endParaRPr lang="en-US" sz="3200" b="1" kern="1200">
                <a:solidFill>
                  <a:schemeClr val="bg1"/>
                </a:solidFill>
              </a:endParaRPr>
            </a:p>
          </xdr:txBody>
        </xdr:sp>
        <xdr:sp macro="" textlink="">
          <xdr:nvSpPr>
            <xdr:cNvPr id="19" name="TextBox 18">
              <a:extLst>
                <a:ext uri="{FF2B5EF4-FFF2-40B4-BE49-F238E27FC236}">
                  <a16:creationId xmlns:a16="http://schemas.microsoft.com/office/drawing/2014/main" id="{DAB988CE-1463-9EC9-6E2E-FDA59D641EE0}"/>
                </a:ext>
              </a:extLst>
            </xdr:cNvPr>
            <xdr:cNvSpPr txBox="1"/>
          </xdr:nvSpPr>
          <xdr:spPr>
            <a:xfrm>
              <a:off x="1638301" y="733425"/>
              <a:ext cx="1714500" cy="25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solidFill>
                </a:rPr>
                <a:t>Average</a:t>
              </a:r>
              <a:r>
                <a:rPr lang="en-US" sz="1600" b="1" kern="1200" baseline="0">
                  <a:solidFill>
                    <a:schemeClr val="accent4"/>
                  </a:solidFill>
                </a:rPr>
                <a:t> Of Rating</a:t>
              </a:r>
              <a:endParaRPr lang="en-US" sz="1600" b="1" kern="1200">
                <a:solidFill>
                  <a:schemeClr val="accent4"/>
                </a:solidFill>
              </a:endParaRPr>
            </a:p>
          </xdr:txBody>
        </xdr:sp>
      </xdr:grpSp>
    </xdr:grpSp>
    <xdr:clientData/>
  </xdr:twoCellAnchor>
  <xdr:twoCellAnchor>
    <xdr:from>
      <xdr:col>0</xdr:col>
      <xdr:colOff>47625</xdr:colOff>
      <xdr:row>3</xdr:row>
      <xdr:rowOff>9525</xdr:rowOff>
    </xdr:from>
    <xdr:to>
      <xdr:col>2</xdr:col>
      <xdr:colOff>304800</xdr:colOff>
      <xdr:row>28</xdr:row>
      <xdr:rowOff>76200</xdr:rowOff>
    </xdr:to>
    <xdr:sp macro="" textlink="">
      <xdr:nvSpPr>
        <xdr:cNvPr id="3" name="Rectangle 2">
          <a:extLst>
            <a:ext uri="{FF2B5EF4-FFF2-40B4-BE49-F238E27FC236}">
              <a16:creationId xmlns:a16="http://schemas.microsoft.com/office/drawing/2014/main" id="{14D904B1-2241-2849-16A3-DB9994590693}"/>
            </a:ext>
          </a:extLst>
        </xdr:cNvPr>
        <xdr:cNvSpPr/>
      </xdr:nvSpPr>
      <xdr:spPr>
        <a:xfrm>
          <a:off x="47625" y="581025"/>
          <a:ext cx="1476375" cy="482917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2000" b="1" kern="1200"/>
            <a:t>FILTERS</a:t>
          </a:r>
          <a:endParaRPr lang="en-US" sz="1100" b="1" kern="1200"/>
        </a:p>
      </xdr:txBody>
    </xdr:sp>
    <xdr:clientData/>
  </xdr:twoCellAnchor>
  <xdr:twoCellAnchor>
    <xdr:from>
      <xdr:col>0</xdr:col>
      <xdr:colOff>47625</xdr:colOff>
      <xdr:row>0</xdr:row>
      <xdr:rowOff>47625</xdr:rowOff>
    </xdr:from>
    <xdr:to>
      <xdr:col>20</xdr:col>
      <xdr:colOff>285750</xdr:colOff>
      <xdr:row>2</xdr:row>
      <xdr:rowOff>180975</xdr:rowOff>
    </xdr:to>
    <xdr:sp macro="" textlink="">
      <xdr:nvSpPr>
        <xdr:cNvPr id="4" name="Rectangle 3">
          <a:extLst>
            <a:ext uri="{FF2B5EF4-FFF2-40B4-BE49-F238E27FC236}">
              <a16:creationId xmlns:a16="http://schemas.microsoft.com/office/drawing/2014/main" id="{A25FD39B-D9B5-9FFA-1836-8B23AC0AFED1}"/>
            </a:ext>
          </a:extLst>
        </xdr:cNvPr>
        <xdr:cNvSpPr/>
      </xdr:nvSpPr>
      <xdr:spPr>
        <a:xfrm>
          <a:off x="47625" y="47625"/>
          <a:ext cx="12430125" cy="514350"/>
        </a:xfrm>
        <a:prstGeom prst="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r>
            <a:rPr lang="en-US" sz="2400" b="1" kern="1200"/>
            <a:t>SUPERMARKET</a:t>
          </a:r>
          <a:r>
            <a:rPr lang="en-US" sz="2400" b="1" kern="1200" baseline="0"/>
            <a:t> SALES DASHBOARD</a:t>
          </a:r>
          <a:endParaRPr lang="en-US" sz="2400" b="1" kern="1200"/>
        </a:p>
      </xdr:txBody>
    </xdr:sp>
    <xdr:clientData/>
  </xdr:twoCellAnchor>
  <xdr:twoCellAnchor>
    <xdr:from>
      <xdr:col>2</xdr:col>
      <xdr:colOff>323852</xdr:colOff>
      <xdr:row>7</xdr:row>
      <xdr:rowOff>28577</xdr:rowOff>
    </xdr:from>
    <xdr:to>
      <xdr:col>8</xdr:col>
      <xdr:colOff>504825</xdr:colOff>
      <xdr:row>19</xdr:row>
      <xdr:rowOff>19050</xdr:rowOff>
    </xdr:to>
    <xdr:graphicFrame macro="">
      <xdr:nvGraphicFramePr>
        <xdr:cNvPr id="21" name="Chart 20">
          <a:extLst>
            <a:ext uri="{FF2B5EF4-FFF2-40B4-BE49-F238E27FC236}">
              <a16:creationId xmlns:a16="http://schemas.microsoft.com/office/drawing/2014/main" id="{1AF6BD4C-54F2-4A6E-B295-3F102AF13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7</xdr:row>
      <xdr:rowOff>19050</xdr:rowOff>
    </xdr:from>
    <xdr:to>
      <xdr:col>14</xdr:col>
      <xdr:colOff>209550</xdr:colOff>
      <xdr:row>20</xdr:row>
      <xdr:rowOff>57149</xdr:rowOff>
    </xdr:to>
    <xdr:graphicFrame macro="">
      <xdr:nvGraphicFramePr>
        <xdr:cNvPr id="22" name="Chart 21">
          <a:extLst>
            <a:ext uri="{FF2B5EF4-FFF2-40B4-BE49-F238E27FC236}">
              <a16:creationId xmlns:a16="http://schemas.microsoft.com/office/drawing/2014/main" id="{65110388-DBD8-4EC6-BA17-D85AE2617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590549</xdr:colOff>
      <xdr:row>20</xdr:row>
      <xdr:rowOff>76200</xdr:rowOff>
    </xdr:from>
    <xdr:to>
      <xdr:col>20</xdr:col>
      <xdr:colOff>295276</xdr:colOff>
      <xdr:row>28</xdr:row>
      <xdr:rowOff>66676</xdr:rowOff>
    </xdr:to>
    <xdr:graphicFrame macro="">
      <xdr:nvGraphicFramePr>
        <xdr:cNvPr id="23" name="Chart 22">
          <a:extLst>
            <a:ext uri="{FF2B5EF4-FFF2-40B4-BE49-F238E27FC236}">
              <a16:creationId xmlns:a16="http://schemas.microsoft.com/office/drawing/2014/main" id="{06BF3225-28FB-49ED-B21E-C990A3A27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323852</xdr:colOff>
      <xdr:row>19</xdr:row>
      <xdr:rowOff>28574</xdr:rowOff>
    </xdr:from>
    <xdr:to>
      <xdr:col>8</xdr:col>
      <xdr:colOff>504825</xdr:colOff>
      <xdr:row>28</xdr:row>
      <xdr:rowOff>66675</xdr:rowOff>
    </xdr:to>
    <xdr:graphicFrame macro="">
      <xdr:nvGraphicFramePr>
        <xdr:cNvPr id="24" name="Chart 23">
          <a:extLst>
            <a:ext uri="{FF2B5EF4-FFF2-40B4-BE49-F238E27FC236}">
              <a16:creationId xmlns:a16="http://schemas.microsoft.com/office/drawing/2014/main" id="{C16654E1-0996-4A3D-A402-285DAE77A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514350</xdr:colOff>
      <xdr:row>20</xdr:row>
      <xdr:rowOff>76200</xdr:rowOff>
    </xdr:from>
    <xdr:to>
      <xdr:col>13</xdr:col>
      <xdr:colOff>581026</xdr:colOff>
      <xdr:row>28</xdr:row>
      <xdr:rowOff>66674</xdr:rowOff>
    </xdr:to>
    <xdr:graphicFrame macro="">
      <xdr:nvGraphicFramePr>
        <xdr:cNvPr id="25" name="Chart 24">
          <a:extLst>
            <a:ext uri="{FF2B5EF4-FFF2-40B4-BE49-F238E27FC236}">
              <a16:creationId xmlns:a16="http://schemas.microsoft.com/office/drawing/2014/main" id="{CC968374-89E7-4567-B906-5F32E5B87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219077</xdr:colOff>
      <xdr:row>7</xdr:row>
      <xdr:rowOff>28574</xdr:rowOff>
    </xdr:from>
    <xdr:to>
      <xdr:col>17</xdr:col>
      <xdr:colOff>209550</xdr:colOff>
      <xdr:row>13</xdr:row>
      <xdr:rowOff>76200</xdr:rowOff>
    </xdr:to>
    <xdr:graphicFrame macro="">
      <xdr:nvGraphicFramePr>
        <xdr:cNvPr id="26" name="Chart 25">
          <a:extLst>
            <a:ext uri="{FF2B5EF4-FFF2-40B4-BE49-F238E27FC236}">
              <a16:creationId xmlns:a16="http://schemas.microsoft.com/office/drawing/2014/main" id="{728FE2F0-71EC-4037-A11C-5A4843AE3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219074</xdr:colOff>
      <xdr:row>13</xdr:row>
      <xdr:rowOff>85726</xdr:rowOff>
    </xdr:from>
    <xdr:to>
      <xdr:col>17</xdr:col>
      <xdr:colOff>209550</xdr:colOff>
      <xdr:row>20</xdr:row>
      <xdr:rowOff>57152</xdr:rowOff>
    </xdr:to>
    <xdr:graphicFrame macro="">
      <xdr:nvGraphicFramePr>
        <xdr:cNvPr id="27" name="Chart 26">
          <a:extLst>
            <a:ext uri="{FF2B5EF4-FFF2-40B4-BE49-F238E27FC236}">
              <a16:creationId xmlns:a16="http://schemas.microsoft.com/office/drawing/2014/main" id="{D6BEF46F-1181-4389-8791-A06F33EE1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219076</xdr:colOff>
      <xdr:row>7</xdr:row>
      <xdr:rowOff>28575</xdr:rowOff>
    </xdr:from>
    <xdr:to>
      <xdr:col>20</xdr:col>
      <xdr:colOff>280990</xdr:colOff>
      <xdr:row>20</xdr:row>
      <xdr:rowOff>57150</xdr:rowOff>
    </xdr:to>
    <xdr:graphicFrame macro="">
      <xdr:nvGraphicFramePr>
        <xdr:cNvPr id="28" name="Chart 27">
          <a:extLst>
            <a:ext uri="{FF2B5EF4-FFF2-40B4-BE49-F238E27FC236}">
              <a16:creationId xmlns:a16="http://schemas.microsoft.com/office/drawing/2014/main" id="{1E4D66DA-34BC-47B5-AD35-DA4C6DC9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57150</xdr:colOff>
      <xdr:row>5</xdr:row>
      <xdr:rowOff>0</xdr:rowOff>
    </xdr:from>
    <xdr:to>
      <xdr:col>2</xdr:col>
      <xdr:colOff>285750</xdr:colOff>
      <xdr:row>8</xdr:row>
      <xdr:rowOff>66675</xdr:rowOff>
    </xdr:to>
    <mc:AlternateContent xmlns:mc="http://schemas.openxmlformats.org/markup-compatibility/2006">
      <mc:Choice xmlns:a14="http://schemas.microsoft.com/office/drawing/2010/main" Requires="a14">
        <xdr:graphicFrame macro="">
          <xdr:nvGraphicFramePr>
            <xdr:cNvPr id="29" name="Branch">
              <a:extLst>
                <a:ext uri="{FF2B5EF4-FFF2-40B4-BE49-F238E27FC236}">
                  <a16:creationId xmlns:a16="http://schemas.microsoft.com/office/drawing/2014/main" id="{C2E49F29-6268-EE39-1048-6331386C07C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7150" y="952500"/>
              <a:ext cx="14478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8</xdr:row>
      <xdr:rowOff>85723</xdr:rowOff>
    </xdr:from>
    <xdr:to>
      <xdr:col>2</xdr:col>
      <xdr:colOff>295275</xdr:colOff>
      <xdr:row>11</xdr:row>
      <xdr:rowOff>123824</xdr:rowOff>
    </xdr:to>
    <mc:AlternateContent xmlns:mc="http://schemas.openxmlformats.org/markup-compatibility/2006">
      <mc:Choice xmlns:a14="http://schemas.microsoft.com/office/drawing/2010/main" Requires="a14">
        <xdr:graphicFrame macro="">
          <xdr:nvGraphicFramePr>
            <xdr:cNvPr id="30" name="City">
              <a:extLst>
                <a:ext uri="{FF2B5EF4-FFF2-40B4-BE49-F238E27FC236}">
                  <a16:creationId xmlns:a16="http://schemas.microsoft.com/office/drawing/2014/main" id="{1C7C2B76-B3FC-D323-4C81-326D304A14B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7150" y="1609723"/>
              <a:ext cx="1457325"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11</xdr:row>
      <xdr:rowOff>142874</xdr:rowOff>
    </xdr:from>
    <xdr:to>
      <xdr:col>2</xdr:col>
      <xdr:colOff>295275</xdr:colOff>
      <xdr:row>15</xdr:row>
      <xdr:rowOff>9525</xdr:rowOff>
    </xdr:to>
    <mc:AlternateContent xmlns:mc="http://schemas.openxmlformats.org/markup-compatibility/2006">
      <mc:Choice xmlns:a14="http://schemas.microsoft.com/office/drawing/2010/main" Requires="a14">
        <xdr:graphicFrame macro="">
          <xdr:nvGraphicFramePr>
            <xdr:cNvPr id="31" name="Customer type">
              <a:extLst>
                <a:ext uri="{FF2B5EF4-FFF2-40B4-BE49-F238E27FC236}">
                  <a16:creationId xmlns:a16="http://schemas.microsoft.com/office/drawing/2014/main" id="{BA3D2B4B-DC50-9561-8C6A-826A7A31933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7150" y="2238374"/>
              <a:ext cx="1457325" cy="628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15</xdr:row>
      <xdr:rowOff>19051</xdr:rowOff>
    </xdr:from>
    <xdr:to>
      <xdr:col>2</xdr:col>
      <xdr:colOff>295275</xdr:colOff>
      <xdr:row>18</xdr:row>
      <xdr:rowOff>66675</xdr:rowOff>
    </xdr:to>
    <mc:AlternateContent xmlns:mc="http://schemas.openxmlformats.org/markup-compatibility/2006">
      <mc:Choice xmlns:a14="http://schemas.microsoft.com/office/drawing/2010/main" Requires="a14">
        <xdr:graphicFrame macro="">
          <xdr:nvGraphicFramePr>
            <xdr:cNvPr id="32" name="Date (Month)">
              <a:extLst>
                <a:ext uri="{FF2B5EF4-FFF2-40B4-BE49-F238E27FC236}">
                  <a16:creationId xmlns:a16="http://schemas.microsoft.com/office/drawing/2014/main" id="{226C8C9B-BC98-CE4E-9905-020EA8CD100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57150" y="2876551"/>
              <a:ext cx="1457325"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18</xdr:row>
      <xdr:rowOff>76200</xdr:rowOff>
    </xdr:from>
    <xdr:to>
      <xdr:col>2</xdr:col>
      <xdr:colOff>295275</xdr:colOff>
      <xdr:row>21</xdr:row>
      <xdr:rowOff>142875</xdr:rowOff>
    </xdr:to>
    <mc:AlternateContent xmlns:mc="http://schemas.openxmlformats.org/markup-compatibility/2006">
      <mc:Choice xmlns:a14="http://schemas.microsoft.com/office/drawing/2010/main" Requires="a14">
        <xdr:graphicFrame macro="">
          <xdr:nvGraphicFramePr>
            <xdr:cNvPr id="34" name="Gender">
              <a:extLst>
                <a:ext uri="{FF2B5EF4-FFF2-40B4-BE49-F238E27FC236}">
                  <a16:creationId xmlns:a16="http://schemas.microsoft.com/office/drawing/2014/main" id="{0A74E6F0-0E8B-182C-1217-B955F8F487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151" y="3505200"/>
              <a:ext cx="1457324"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21</xdr:row>
      <xdr:rowOff>152400</xdr:rowOff>
    </xdr:from>
    <xdr:to>
      <xdr:col>2</xdr:col>
      <xdr:colOff>295275</xdr:colOff>
      <xdr:row>24</xdr:row>
      <xdr:rowOff>190499</xdr:rowOff>
    </xdr:to>
    <mc:AlternateContent xmlns:mc="http://schemas.openxmlformats.org/markup-compatibility/2006">
      <mc:Choice xmlns:a14="http://schemas.microsoft.com/office/drawing/2010/main" Requires="a14">
        <xdr:graphicFrame macro="">
          <xdr:nvGraphicFramePr>
            <xdr:cNvPr id="36" name="Payment">
              <a:extLst>
                <a:ext uri="{FF2B5EF4-FFF2-40B4-BE49-F238E27FC236}">
                  <a16:creationId xmlns:a16="http://schemas.microsoft.com/office/drawing/2014/main" id="{BAA83CA8-53DA-A5D9-79B8-585A99C590B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47625" y="4152900"/>
              <a:ext cx="14668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25</xdr:row>
      <xdr:rowOff>9525</xdr:rowOff>
    </xdr:from>
    <xdr:to>
      <xdr:col>2</xdr:col>
      <xdr:colOff>295275</xdr:colOff>
      <xdr:row>28</xdr:row>
      <xdr:rowOff>76200</xdr:rowOff>
    </xdr:to>
    <mc:AlternateContent xmlns:mc="http://schemas.openxmlformats.org/markup-compatibility/2006">
      <mc:Choice xmlns:a14="http://schemas.microsoft.com/office/drawing/2010/main" Requires="a14">
        <xdr:graphicFrame macro="">
          <xdr:nvGraphicFramePr>
            <xdr:cNvPr id="37" name="Product line">
              <a:extLst>
                <a:ext uri="{FF2B5EF4-FFF2-40B4-BE49-F238E27FC236}">
                  <a16:creationId xmlns:a16="http://schemas.microsoft.com/office/drawing/2014/main" id="{AD485E77-DE74-67EF-E5A8-F3F11CD9D07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7150" y="4772025"/>
              <a:ext cx="145732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03935188" backgroundQuery="1" createdVersion="8" refreshedVersion="8" minRefreshableVersion="3" recordCount="0" supportSubquery="1" supportAdvancedDrill="1" xr:uid="{2BFF930C-8B7E-4673-AE5A-CD7BC07378C8}">
  <cacheSource type="external" connectionId="2"/>
  <cacheFields count="2">
    <cacheField name="[supermarket_sales].[Payment].[Payment]" caption="Payment" numFmtId="0" hierarchy="12" level="1">
      <sharedItems count="3">
        <s v="Cash"/>
        <s v="Credit card"/>
        <s v="Ewallet"/>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0"/>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61689811" backgroundQuery="1" createdVersion="8" refreshedVersion="8" minRefreshableVersion="3" recordCount="0" supportSubquery="1" supportAdvancedDrill="1" xr:uid="{EFA4C836-72E3-43A5-8EEB-E16C8A7046B8}">
  <cacheSource type="external" connectionId="2"/>
  <cacheFields count="2">
    <cacheField name="[supermarket_sales].[Invoice ID].[Invoice ID]" caption="Invoice ID" numFmtId="0" level="1">
      <sharedItems count="10">
        <s v="234-65-2137"/>
        <s v="271-88-8734"/>
        <s v="283-26-5248"/>
        <s v="303-96-2227"/>
        <s v="325-77-6186"/>
        <s v="554-42-2417"/>
        <s v="687-47-8271"/>
        <s v="744-16-7898"/>
        <s v="751-41-9720"/>
        <s v="860-79-0874"/>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2" memberValueDatatype="130" unbalanced="0">
      <fieldsUsage count="2">
        <fieldUsage x="-1"/>
        <fieldUsage x="0"/>
      </fieldsUsage>
    </cacheHierarchy>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65856483" backgroundQuery="1" createdVersion="8" refreshedVersion="8" minRefreshableVersion="3" recordCount="0" supportSubquery="1" supportAdvancedDrill="1" xr:uid="{3264F4D5-0CDD-4A2D-AEE7-8233264A6F3F}">
  <cacheSource type="external" connectionId="2"/>
  <cacheFields count="2">
    <cacheField name="[supermarket_sales].[Branch].[Branch]" caption="Branch" numFmtId="0" hierarchy="1" level="1">
      <sharedItems count="3">
        <s v="A"/>
        <s v="B"/>
        <s v="C"/>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79398146" backgroundQuery="1" createdVersion="8" refreshedVersion="8" minRefreshableVersion="3" recordCount="0" supportSubquery="1" supportAdvancedDrill="1" xr:uid="{1667B0EC-8F24-4C7F-97A8-03B5529FFB34}">
  <cacheSource type="external" connectionId="2"/>
  <cacheFields count="2">
    <cacheField name="[supermarket_sales].[Branch].[Branch]" caption="Branch" numFmtId="0" hierarchy="1" level="1">
      <sharedItems count="3">
        <s v="A"/>
        <s v="B"/>
        <s v="C"/>
      </sharedItems>
    </cacheField>
    <cacheField name="[Measures].[Sum of Total]" caption="Sum of Total" numFmtId="0" hierarchy="21"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83912034" backgroundQuery="1" createdVersion="8" refreshedVersion="8" minRefreshableVersion="3" recordCount="0" supportSubquery="1" supportAdvancedDrill="1" xr:uid="{F31CB222-C843-4887-BA2A-2FBF71BCE812}">
  <cacheSource type="external" connectionId="2"/>
  <cacheFields count="3">
    <cacheField name="[supermarket_sales].[Customer type].[Customer type]" caption="Customer type" numFmtId="0" hierarchy="3" level="1">
      <sharedItems count="2">
        <s v="Member"/>
        <s v="Normal"/>
      </sharedItems>
    </cacheField>
    <cacheField name="[Measures].[Sum of Total]" caption="Sum of Total" numFmtId="0" hierarchy="21" level="32767"/>
    <cacheField name="[supermarket_sales].[Gender].[Gender]" caption="Gender" numFmtId="0" hierarchy="4" level="1">
      <sharedItems count="2">
        <s v="Female"/>
        <s v="Male"/>
      </sharedItems>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2"/>
      </fieldsUsage>
    </cacheHierarchy>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88078706" backgroundQuery="1" createdVersion="8" refreshedVersion="8" minRefreshableVersion="3" recordCount="0" supportSubquery="1" supportAdvancedDrill="1" xr:uid="{CFC1C22B-0F07-4FC2-84A7-0097A5C13ECA}">
  <cacheSource type="external" connectionId="2"/>
  <cacheFields count="2">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00115744" backgroundQuery="1" createdVersion="8" refreshedVersion="8" minRefreshableVersion="3" recordCount="0" supportSubquery="1" supportAdvancedDrill="1" xr:uid="{0045E179-B89D-4C21-A595-65C3BBBE5584}">
  <cacheSource type="external" connectionId="2"/>
  <cacheFields count="2">
    <cacheField name="[supermarket_sales].[City].[City]" caption="City" numFmtId="0" hierarchy="2" level="1">
      <sharedItems count="3">
        <s v="Mandalay"/>
        <s v="Naypyitaw"/>
        <s v="Yangon"/>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03935185" backgroundQuery="1" createdVersion="8" refreshedVersion="8" minRefreshableVersion="3" recordCount="0" supportSubquery="1" supportAdvancedDrill="1" xr:uid="{AF49DE7D-29E0-46AF-AEF6-FB6D94EE4563}">
  <cacheSource type="external" connectionId="2"/>
  <cacheFields count="4">
    <cacheField name="[supermarket_sales].[Customer type].[Customer type]" caption="Customer type" numFmtId="0" hierarchy="3" level="1">
      <sharedItems count="2">
        <s v="Member"/>
        <s v="Normal"/>
      </sharedItems>
    </cacheField>
    <cacheField name="[Measures].[Sum of Total]" caption="Sum of Total" numFmtId="0" hierarchy="21" level="32767"/>
    <cacheField name="[supermarket_sales].[Gender].[Gender]" caption="Gender" numFmtId="0" hierarchy="4" level="1">
      <sharedItems count="2">
        <s v="Female"/>
        <s v="Male"/>
      </sharedItems>
    </cacheField>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2"/>
      </fieldsUsage>
    </cacheHierarchy>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0810185" backgroundQuery="1" createdVersion="8" refreshedVersion="8" minRefreshableVersion="3" recordCount="0" supportSubquery="1" supportAdvancedDrill="1" xr:uid="{6ACB6D21-9F9D-488A-A2A2-526EF33F7418}">
  <cacheSource type="external" connectionId="2"/>
  <cacheFields count="1">
    <cacheField name="[Measures].[Average Of Sales]" caption="Average Of Sales" numFmtId="0" hierarchy="3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oneField="1">
      <fieldsUsage count="1">
        <fieldUsage x="0"/>
      </fieldsUsage>
    </cacheHierarchy>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19212965" backgroundQuery="1" createdVersion="8" refreshedVersion="8" minRefreshableVersion="3" recordCount="0" supportSubquery="1" supportAdvancedDrill="1" xr:uid="{7CAADEFB-633D-4E4A-8DDC-3719301BD2E5}">
  <cacheSource type="external" connectionId="2"/>
  <cacheFields count="1">
    <cacheField name="[Measures].[Average Of COGS]" caption="Average Of COGS" numFmtId="0" hierarchy="26"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oneField="1">
      <fieldsUsage count="1">
        <fieldUsage x="0"/>
      </fieldsUsage>
    </cacheHierarchy>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23263891" backgroundQuery="1" createdVersion="8" refreshedVersion="8" minRefreshableVersion="3" recordCount="0" supportSubquery="1" supportAdvancedDrill="1" xr:uid="{12E95024-ED3E-4F9F-9C5D-145AA7E49A76}">
  <cacheSource type="external" connectionId="2"/>
  <cacheFields count="2">
    <cacheField name="[supermarket_sales].[Gender].[Gender]" caption="Gender" numFmtId="0" hierarchy="4" level="1">
      <sharedItems count="2">
        <s v="Female"/>
        <s v="Male"/>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0"/>
      </fieldsUsage>
    </cacheHierarchy>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10300923" backgroundQuery="1" createdVersion="8" refreshedVersion="8" minRefreshableVersion="3" recordCount="0" supportSubquery="1" supportAdvancedDrill="1" xr:uid="{33F207AE-09FE-4484-BE4D-71431523E295}">
  <cacheSource type="external" connectionId="2"/>
  <cacheFields count="3">
    <cacheField name="[supermarket_sales].[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supermarket_sales].[Date (Month)].[Date (Month)]" caption="Date (Month)" numFmtId="0" hierarchy="17" level="1">
      <sharedItems count="3">
        <s v="Jan"/>
        <s v="Feb"/>
        <s v="Mar"/>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fieldsUsage count="2">
        <fieldUsage x="-1"/>
        <fieldUsage x="0"/>
      </fieldsUsage>
    </cacheHierarchy>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1"/>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2"/>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25347223" backgroundQuery="1" createdVersion="8" refreshedVersion="8" minRefreshableVersion="3" recordCount="0" supportSubquery="1" supportAdvancedDrill="1" xr:uid="{DC24E321-81D2-40C3-A44E-A2EA6220D4A7}">
  <cacheSource type="external" connectionId="2"/>
  <cacheFields count="2">
    <cacheField name="[supermarket_sales].[Customer type].[Customer type]" caption="Customer type" numFmtId="0" hierarchy="3" level="1">
      <sharedItems count="2">
        <s v="Member"/>
        <s v="Normal"/>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2928241" backgroundQuery="1" createdVersion="8" refreshedVersion="8" minRefreshableVersion="3" recordCount="0" supportSubquery="1" supportAdvancedDrill="1" xr:uid="{0FED3D2A-A70A-456F-A044-BC80EB4CD90C}">
  <cacheSource type="external" connectionId="2"/>
  <cacheFields count="2">
    <cacheField name="[supermarket_sales].[Gender].[Gender]" caption="Gender" numFmtId="0" hierarchy="4" level="1">
      <sharedItems count="2">
        <s v="Female"/>
        <s v="Male"/>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0"/>
      </fieldsUsage>
    </cacheHierarchy>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33101851" backgroundQuery="1" createdVersion="8" refreshedVersion="8" minRefreshableVersion="3" recordCount="0" supportSubquery="1" supportAdvancedDrill="1" xr:uid="{6AEA5EBA-30D8-4A87-B513-C29C1AF8D34D}">
  <cacheSource type="external" connectionId="2"/>
  <cacheFields count="2">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37268515" backgroundQuery="1" createdVersion="8" refreshedVersion="8" minRefreshableVersion="3" recordCount="0" supportSubquery="1" supportAdvancedDrill="1" xr:uid="{F8C3E20B-DA71-4A70-A86E-1AC057BEF0B0}">
  <cacheSource type="external" connectionId="2"/>
  <cacheFields count="3">
    <cacheField name="[supermarket_sales].[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supermarket_sales].[Date (Month)].[Date (Month)]" caption="Date (Month)" numFmtId="0" hierarchy="17" level="1">
      <sharedItems count="3">
        <s v="Jan"/>
        <s v="Feb"/>
        <s v="Mar"/>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fieldsUsage count="2">
        <fieldUsage x="-1"/>
        <fieldUsage x="0"/>
      </fieldsUsage>
    </cacheHierarchy>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1"/>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2"/>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41550926" backgroundQuery="1" createdVersion="8" refreshedVersion="8" minRefreshableVersion="3" recordCount="0" supportSubquery="1" supportAdvancedDrill="1" xr:uid="{5D5FEE47-3596-4A6F-B80E-FD28FAB090AE}">
  <cacheSource type="external" connectionId="2"/>
  <cacheFields count="2">
    <cacheField name="[supermarket_sales].[City].[City]" caption="City" numFmtId="0" hierarchy="2" level="1">
      <sharedItems count="3">
        <s v="Mandalay"/>
        <s v="Naypyitaw"/>
        <s v="Yangon"/>
      </sharedItems>
    </cacheField>
    <cacheField name="[Measures].[Sum of Total]" caption="Sum of Total" numFmtId="0" hierarchy="21"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48032407" backgroundQuery="1" createdVersion="8" refreshedVersion="8" minRefreshableVersion="3" recordCount="0" supportSubquery="1" supportAdvancedDrill="1" xr:uid="{BB9EA8E9-B56F-4AF7-A49D-BBF779C18E2A}">
  <cacheSource type="external" connectionId="2"/>
  <cacheFields count="1">
    <cacheField name="[Measures].[Max Of Sales]" caption="Max Of Sales" numFmtId="0" hierarchy="3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oneField="1">
      <fieldsUsage count="1">
        <fieldUsage x="0"/>
      </fieldsUsage>
    </cacheHierarchy>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49884262" backgroundQuery="1" createdVersion="8" refreshedVersion="8" minRefreshableVersion="3" recordCount="0" supportSubquery="1" supportAdvancedDrill="1" xr:uid="{3D494D1E-62A1-4C8D-95D2-E8BFE60E4B8E}">
  <cacheSource type="external" connectionId="2"/>
  <cacheFields count="2">
    <cacheField name="[supermarket_sales].[Invoice ID].[Invoice ID]" caption="Invoice ID" numFmtId="0" level="1">
      <sharedItems count="10">
        <s v="234-65-2137"/>
        <s v="271-88-8734"/>
        <s v="283-26-5248"/>
        <s v="303-96-2227"/>
        <s v="325-77-6186"/>
        <s v="554-42-2417"/>
        <s v="687-47-8271"/>
        <s v="744-16-7898"/>
        <s v="751-41-9720"/>
        <s v="860-79-0874"/>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2" memberValueDatatype="130" unbalanced="0">
      <fieldsUsage count="2">
        <fieldUsage x="-1"/>
        <fieldUsage x="0"/>
      </fieldsUsage>
    </cacheHierarchy>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53703703" backgroundQuery="1" createdVersion="8" refreshedVersion="8" minRefreshableVersion="3" recordCount="0" supportSubquery="1" supportAdvancedDrill="1" xr:uid="{FDA03D41-77BC-4B86-8883-17C1A0E2D73D}">
  <cacheSource type="external" connectionId="2"/>
  <cacheFields count="1">
    <cacheField name="[Measures].[Average Of Gross Income]" caption="Average Of Gross Income" numFmtId="0" hierarchy="3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oneField="1">
      <fieldsUsage count="1">
        <fieldUsage x="0"/>
      </fieldsUsage>
    </cacheHierarchy>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57870368" backgroundQuery="1" createdVersion="8" refreshedVersion="8" minRefreshableVersion="3" recordCount="0" supportSubquery="1" supportAdvancedDrill="1" xr:uid="{AA914278-E6D6-46C4-9938-99BF34589898}">
  <cacheSource type="external" connectionId="2"/>
  <cacheFields count="2">
    <cacheField name="[supermarket_sales].[Payment].[Payment]" caption="Payment" numFmtId="0" hierarchy="12" level="1">
      <sharedItems count="3">
        <s v="Cash"/>
        <s v="Credit card"/>
        <s v="Ewallet"/>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0"/>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65972219" backgroundQuery="1" createdVersion="8" refreshedVersion="8" minRefreshableVersion="3" recordCount="0" supportSubquery="1" supportAdvancedDrill="1" xr:uid="{B2FD4BB6-5EB9-4D09-90E2-5CF9279108E9}">
  <cacheSource type="external" connectionId="2"/>
  <cacheFields count="2">
    <cacheField name="[supermarket_sales].[Payment].[Payment]" caption="Payment" numFmtId="0" hierarchy="12" level="1">
      <sharedItems count="3">
        <s v="Cash"/>
        <s v="Credit card"/>
        <s v="Ewallet"/>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0"/>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18749998" backgroundQuery="1" createdVersion="8" refreshedVersion="8" minRefreshableVersion="3" recordCount="0" supportSubquery="1" supportAdvancedDrill="1" xr:uid="{7B672D17-FF62-42BE-82FC-F23253474166}">
  <cacheSource type="external" connectionId="2"/>
  <cacheFields count="2">
    <cacheField name="[supermarket_sales].[Gender].[Gender]" caption="Gender" numFmtId="0" hierarchy="4" level="1">
      <sharedItems count="2">
        <s v="Female"/>
        <s v="Male"/>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0"/>
      </fieldsUsage>
    </cacheHierarchy>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71759261" backgroundQuery="1" createdVersion="8" refreshedVersion="8" minRefreshableVersion="3" recordCount="0" supportSubquery="1" supportAdvancedDrill="1" xr:uid="{F0F25297-C376-46E7-BE32-BF16CEC89113}">
  <cacheSource type="external" connectionId="2"/>
  <cacheFields count="2">
    <cacheField name="[supermarket_sales].[Invoice ID].[Invoice ID]" caption="Invoice ID" numFmtId="0" level="1">
      <sharedItems count="10">
        <s v="234-65-2137"/>
        <s v="271-88-8734"/>
        <s v="283-26-5248"/>
        <s v="303-96-2227"/>
        <s v="325-77-6186"/>
        <s v="554-42-2417"/>
        <s v="687-47-8271"/>
        <s v="744-16-7898"/>
        <s v="751-41-9720"/>
        <s v="860-79-0874"/>
      </sharedItems>
    </cacheField>
    <cacheField name="[Measures].[Sum of Rating]" caption="Sum of Rating" numFmtId="0" hierarchy="19"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2" memberValueDatatype="130" unbalanced="0">
      <fieldsUsage count="2">
        <fieldUsage x="-1"/>
        <fieldUsage x="0"/>
      </fieldsUsage>
    </cacheHierarchy>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77893519" backgroundQuery="1" createdVersion="8" refreshedVersion="8" minRefreshableVersion="3" recordCount="0" supportSubquery="1" supportAdvancedDrill="1" xr:uid="{8A7CC845-35F9-479A-B556-505F0F476F35}">
  <cacheSource type="external" connectionId="2"/>
  <cacheFields count="2">
    <cacheField name="[supermarket_sales].[Branch].[Branch]" caption="Branch" numFmtId="0" hierarchy="1" level="1">
      <sharedItems count="3">
        <s v="A"/>
        <s v="B"/>
        <s v="C"/>
      </sharedItems>
    </cacheField>
    <cacheField name="[Measures].[Average of Rating]" caption="Average of Rating" numFmtId="0" hierarchy="20"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8171296" backgroundQuery="1" createdVersion="8" refreshedVersion="8" minRefreshableVersion="3" recordCount="0" supportSubquery="1" supportAdvancedDrill="1" xr:uid="{69AEEE11-9E4D-47B3-9AFF-5A9B574A4B1B}">
  <cacheSource type="external" connectionId="2"/>
  <cacheFields count="2">
    <cacheField name="[supermarket_sales].[Customer type].[Customer type]" caption="Customer type" numFmtId="0" hierarchy="3" level="1">
      <sharedItems count="2">
        <s v="Member"/>
        <s v="Normal"/>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85300924" backgroundQuery="1" createdVersion="8" refreshedVersion="8" minRefreshableVersion="3" recordCount="0" supportSubquery="1" supportAdvancedDrill="1" xr:uid="{E1E76020-5D34-4AC9-B45A-889EE6F0C233}">
  <cacheSource type="external" connectionId="2"/>
  <cacheFields count="1">
    <cacheField name="[Measures].[Max Number Of Quantity]" caption="Max Number Of Quantity" numFmtId="0" hierarchy="25"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oneField="1">
      <fieldsUsage count="1">
        <fieldUsage x="0"/>
      </fieldsUsage>
    </cacheHierarchy>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8935185" backgroundQuery="1" createdVersion="8" refreshedVersion="8" minRefreshableVersion="3" recordCount="0" supportSubquery="1" supportAdvancedDrill="1" xr:uid="{210DAD83-6D72-4875-A4DF-F182D8F18FC2}">
  <cacheSource type="external" connectionId="2"/>
  <cacheFields count="5">
    <cacheField name="[supermarket_sales].[Customer type].[Customer type]" caption="Customer type" numFmtId="0" hierarchy="3" level="1">
      <sharedItems count="2">
        <s v="Member"/>
        <s v="Normal"/>
      </sharedItems>
    </cacheField>
    <cacheField name="[Measures].[Sum of Total]" caption="Sum of Total" numFmtId="0" hierarchy="21" level="32767"/>
    <cacheField name="[supermarket_sales].[Gender].[Gender]" caption="Gender" numFmtId="0" hierarchy="4" level="1">
      <sharedItems count="2">
        <s v="Female"/>
        <s v="Male"/>
      </sharedItems>
    </cacheField>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supermarket_sales].[Payment].[Payment]" caption="Payment" numFmtId="0" hierarchy="12" level="1">
      <sharedItems count="3">
        <s v="Cash"/>
        <s v="Credit card"/>
        <s v="Ewallet"/>
      </sharedItems>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2"/>
      </fieldsUsage>
    </cacheHierarchy>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4"/>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93287037" backgroundQuery="1" createdVersion="8" refreshedVersion="8" minRefreshableVersion="3" recordCount="0" supportSubquery="1" supportAdvancedDrill="1" xr:uid="{BEB0DF64-A777-47DB-8CDC-2420186ADEF2}">
  <cacheSource type="external" connectionId="2"/>
  <cacheFields count="2">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897106478" backgroundQuery="1" createdVersion="8" refreshedVersion="8" minRefreshableVersion="3" recordCount="0" supportSubquery="1" supportAdvancedDrill="1" xr:uid="{51F9E7B1-406F-4A93-A4A3-639071DBF785}">
  <cacheSource type="external" connectionId="2"/>
  <cacheFields count="2">
    <cacheField name="[supermarket_sales].[City].[City]" caption="City" numFmtId="0" hierarchy="2" level="1">
      <sharedItems count="3">
        <s v="Mandalay"/>
        <s v="Naypyitaw"/>
        <s v="Yangon"/>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901041666" backgroundQuery="1" createdVersion="8" refreshedVersion="8" minRefreshableVersion="3" recordCount="0" supportSubquery="1" supportAdvancedDrill="1" xr:uid="{5AD52801-C324-494F-BDDE-78B45D271172}">
  <cacheSource type="external" connectionId="2"/>
  <cacheFields count="1">
    <cacheField name="[Measures].[Max Of Gross Income]" caption="Max Of Gross Income" numFmtId="0" hierarchy="29"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oneField="1">
      <fieldsUsage count="1">
        <fieldUsage x="0"/>
      </fieldsUsage>
    </cacheHierarchy>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90520833" backgroundQuery="1" createdVersion="8" refreshedVersion="8" minRefreshableVersion="3" recordCount="0" supportSubquery="1" supportAdvancedDrill="1" xr:uid="{57322C0F-8292-41F4-A568-A327FB1E4770}">
  <cacheSource type="external" connectionId="2"/>
  <cacheFields count="2">
    <cacheField name="[supermarket_sales].[Customer type].[Customer type]" caption="Customer type" numFmtId="0" hierarchy="3" level="1">
      <sharedItems count="2">
        <s v="Member"/>
        <s v="Normal"/>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909259256" backgroundQuery="1" createdVersion="8" refreshedVersion="8" minRefreshableVersion="3" recordCount="0" supportSubquery="1" supportAdvancedDrill="1" xr:uid="{6B8F0EC6-DAA4-4A65-9CDC-6F5BC3939CDE}">
  <cacheSource type="external" connectionId="2"/>
  <cacheFields count="1">
    <cacheField name="[Measures].[Max Of Rating]" caption="Max Of Rating" numFmtId="0" hierarchy="3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oneField="1">
      <fieldsUsage count="1">
        <fieldUsage x="0"/>
      </fieldsUsage>
    </cacheHierarchy>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22800924" backgroundQuery="1" createdVersion="8" refreshedVersion="8" minRefreshableVersion="3" recordCount="0" supportSubquery="1" supportAdvancedDrill="1" xr:uid="{1475B6F0-AB93-48A7-92D6-E635B54E2369}">
  <cacheSource type="external" connectionId="2"/>
  <cacheFields count="2">
    <cacheField name="[supermarket_sales].[Customer type].[Customer type]" caption="Customer type" numFmtId="0" hierarchy="3" level="1">
      <sharedItems count="2">
        <s v="Member"/>
        <s v="Normal"/>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39004632" backgroundQuery="1" createdVersion="8" refreshedVersion="8" minRefreshableVersion="3" recordCount="0" supportSubquery="1" supportAdvancedDrill="1" xr:uid="{1DB6D33B-D4BF-45D7-A349-0F3F3A4CD77C}">
  <cacheSource type="external" connectionId="2"/>
  <cacheFields count="2">
    <cacheField name="[Measures].[Average of Rating]" caption="Average of Rating" numFmtId="0" hierarchy="20"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1"/>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0"/>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39814817" backgroundQuery="1" createdVersion="8" refreshedVersion="8" minRefreshableVersion="3" recordCount="0" supportSubquery="1" supportAdvancedDrill="1" xr:uid="{022843C5-5125-4F84-BDE8-F7C0DA6141DF}">
  <cacheSource type="external" connectionId="2"/>
  <cacheFields count="3">
    <cacheField name="[supermarket_sales].[Branch].[Branch]" caption="Branch" numFmtId="0" hierarchy="1" level="1">
      <sharedItems count="3">
        <s v="A"/>
        <s v="B"/>
        <s v="C"/>
      </sharedItems>
    </cacheField>
    <cacheField name="[Measures].[Sum of gross income 2]" caption="Sum of gross income 2" numFmtId="0" hierarchy="23"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0277779" backgroundQuery="1" createdVersion="8" refreshedVersion="8" minRefreshableVersion="3" recordCount="0" supportSubquery="1" supportAdvancedDrill="1" xr:uid="{263373F8-8B66-44A1-9FC6-FCD502D3D5D7}">
  <cacheSource type="external" connectionId="2"/>
  <cacheFields count="3">
    <cacheField name="[supermarket_sales].[City].[City]" caption="City" numFmtId="0" hierarchy="2" level="1">
      <sharedItems count="3">
        <s v="Mandalay"/>
        <s v="Naypyitaw"/>
        <s v="Yangon"/>
      </sharedItems>
    </cacheField>
    <cacheField name="[Measures].[Sum of gross income 2]" caption="Sum of gross income 2" numFmtId="0" hierarchy="23"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0972225" backgroundQuery="1" createdVersion="8" refreshedVersion="8" minRefreshableVersion="3" recordCount="0" supportSubquery="1" supportAdvancedDrill="1" xr:uid="{7D35D470-CA5F-4DF5-8510-44085DE0233E}">
  <cacheSource type="external" connectionId="2"/>
  <cacheFields count="3">
    <cacheField name="[supermarket_sales].[Customer type].[Customer type]" caption="Customer type" numFmtId="0" hierarchy="3" level="1">
      <sharedItems count="2">
        <s v="Member"/>
        <s v="Normal"/>
      </sharedItems>
    </cacheField>
    <cacheField name="[Measures].[Sum of Total]" caption="Sum of Total" numFmtId="0" hierarchy="21"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1550926" backgroundQuery="1" createdVersion="8" refreshedVersion="8" minRefreshableVersion="3" recordCount="0" supportSubquery="1" supportAdvancedDrill="1" xr:uid="{BFB74F96-7303-449B-AC37-5A44441A1229}">
  <cacheSource type="external" connectionId="2"/>
  <cacheFields count="6">
    <cacheField name="[supermarket_sales].[Customer type].[Customer type]" caption="Customer type" numFmtId="0" hierarchy="3" level="1">
      <sharedItems count="2">
        <s v="Member"/>
        <s v="Normal"/>
      </sharedItems>
    </cacheField>
    <cacheField name="[Measures].[Sum of Total]" caption="Sum of Total" numFmtId="0" hierarchy="21" level="32767"/>
    <cacheField name="[supermarket_sales].[Gender].[Gender]" caption="Gender" numFmtId="0" hierarchy="4" level="1">
      <sharedItems count="2">
        <s v="Female"/>
        <s v="Male"/>
      </sharedItems>
    </cacheField>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supermarket_sales].[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supermarket_sales].[Date (Month)].[Date (Month)]" caption="Date (Month)" numFmtId="0" hierarchy="17" level="1">
      <sharedItems count="3">
        <s v="Jan"/>
        <s v="Feb"/>
        <s v="Mar"/>
      </sharedItems>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2"/>
      </fieldsUsage>
    </cacheHierarchy>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fieldsUsage count="2">
        <fieldUsage x="-1"/>
        <fieldUsage x="4"/>
      </fieldsUsage>
    </cacheHierarchy>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5"/>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2129626" backgroundQuery="1" createdVersion="8" refreshedVersion="8" minRefreshableVersion="3" recordCount="0" supportSubquery="1" supportAdvancedDrill="1" xr:uid="{D1E8AE8A-B68A-4C7A-B58B-4F050B245C6C}">
  <cacheSource type="external" connectionId="2"/>
  <cacheFields count="3">
    <cacheField name="[supermarket_sales].[Gender].[Gender]" caption="Gender" numFmtId="0" hierarchy="4" level="1">
      <sharedItems count="2">
        <s v="Female"/>
        <s v="Male"/>
      </sharedItems>
    </cacheField>
    <cacheField name="[Measures].[Sum of cogs 2]" caption="Sum of cogs 2" numFmtId="0" hierarchy="22"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0"/>
      </fieldsUsage>
    </cacheHierarchy>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1"/>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2708334" backgroundQuery="1" createdVersion="8" refreshedVersion="8" minRefreshableVersion="3" recordCount="0" supportSubquery="1" supportAdvancedDrill="1" xr:uid="{A4F9FBE8-A8DB-42B2-A27F-BF68964A901D}">
  <cacheSource type="external" connectionId="2"/>
  <cacheFields count="3">
    <cacheField name="[supermarket_sales].[Payment].[Payment]" caption="Payment" numFmtId="0" hierarchy="12" level="1">
      <sharedItems count="3">
        <s v="Cash"/>
        <s v="Credit card"/>
        <s v="Ewallet"/>
      </sharedItems>
    </cacheField>
    <cacheField name="[Measures].[Average of Rating]" caption="Average of Rating" numFmtId="0" hierarchy="20"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0"/>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oneField="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3171296" backgroundQuery="1" createdVersion="8" refreshedVersion="8" minRefreshableVersion="3" recordCount="0" supportSubquery="1" supportAdvancedDrill="1" xr:uid="{1AD3EB8F-D03B-4F33-8ECA-FBD6EF6054CD}">
  <cacheSource type="external" connectionId="2"/>
  <cacheFields count="2">
    <cacheField name="[supermarket_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3518519" backgroundQuery="1" createdVersion="8" refreshedVersion="8" minRefreshableVersion="3" recordCount="0" supportSubquery="1" supportAdvancedDrill="1" xr:uid="{907A8C43-6B33-4955-9714-82ED4CE9D267}">
  <cacheSource type="external" connectionId="2"/>
  <cacheFields count="2">
    <cacheField name="[Measures].[Sum Of COGS]" caption="Sum Of COGS" numFmtId="0" hierarchy="31"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1"/>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oneField="1">
      <fieldsUsage count="1">
        <fieldUsage x="0"/>
      </fieldsUsage>
    </cacheHierarchy>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3749997" backgroundQuery="1" createdVersion="8" refreshedVersion="8" minRefreshableVersion="3" recordCount="0" supportSubquery="1" supportAdvancedDrill="1" xr:uid="{D3BB80E9-29A3-4E82-A2D8-1A887BBD62BA}">
  <cacheSource type="external" connectionId="2"/>
  <cacheFields count="2">
    <cacheField name="[Measures].[Sum Of Gross Income]" caption="Sum Of Gross Income" numFmtId="0" hierarchy="28"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1"/>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oneField="1">
      <fieldsUsage count="1">
        <fieldUsage x="0"/>
      </fieldsUsage>
    </cacheHierarchy>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26736111" backgroundQuery="1" createdVersion="8" refreshedVersion="8" minRefreshableVersion="3" recordCount="0" supportSubquery="1" supportAdvancedDrill="1" xr:uid="{2850FB39-EA8A-4F82-89D7-75B4023FBA1A}">
  <cacheSource type="external" connectionId="2"/>
  <cacheFields count="2">
    <cacheField name="[supermarket_sales].[City].[City]" caption="City" numFmtId="0" hierarchy="2" level="1">
      <sharedItems count="3">
        <s v="Mandalay"/>
        <s v="Naypyitaw"/>
        <s v="Yangon"/>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409722" backgroundQuery="1" createdVersion="8" refreshedVersion="8" minRefreshableVersion="3" recordCount="0" supportSubquery="1" supportAdvancedDrill="1" xr:uid="{91436596-FB72-4FE5-9545-B5ED1454DB7B}">
  <cacheSource type="external" connectionId="2"/>
  <cacheFields count="2">
    <cacheField name="[Measures].[Sum of Quantiity]" caption="Sum of Quantiity" numFmtId="0" hierarchy="35"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1"/>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oneField="1">
      <fieldsUsage count="1">
        <fieldUsage x="0"/>
      </fieldsUsage>
    </cacheHierarchy>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4444443" backgroundQuery="1" createdVersion="8" refreshedVersion="8" minRefreshableVersion="3" recordCount="0" supportSubquery="1" supportAdvancedDrill="1" xr:uid="{92458C4F-9653-4139-9B9F-A3E1D0D7B0E2}">
  <cacheSource type="external" connectionId="2"/>
  <cacheFields count="2">
    <cacheField name="[Measures].[Sum Of Sales]" caption="Sum Of Sales" numFmtId="0" hierarchy="27"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1"/>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oneField="1">
      <fieldsUsage count="1">
        <fieldUsage x="0"/>
      </fieldsUsage>
    </cacheHierarchy>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65845601851" backgroundQuery="1" createdVersion="8" refreshedVersion="8" minRefreshableVersion="3" recordCount="0" supportSubquery="1" supportAdvancedDrill="1" xr:uid="{105600E1-844A-42EF-8FEE-E5238325855F}">
  <cacheSource type="external" connectionId="2"/>
  <cacheFields count="3">
    <cacheField name="[supermarket_sales].[Invoice ID].[Invoice ID]" caption="Invoice ID" numFmtId="0" level="1">
      <sharedItems count="10">
        <s v="234-65-2137"/>
        <s v="271-88-8734"/>
        <s v="283-26-5248"/>
        <s v="303-96-2227"/>
        <s v="325-77-6186"/>
        <s v="554-42-2417"/>
        <s v="687-47-8271"/>
        <s v="744-16-7898"/>
        <s v="751-41-9720"/>
        <s v="860-79-0874"/>
      </sharedItems>
    </cacheField>
    <cacheField name="[Measures].[Sum of Total]" caption="Sum of Total" numFmtId="0" hierarchy="21" level="32767"/>
    <cacheField name="[supermarket_sales].[Product line].[Product line]" caption="Product line" numFmtId="0" hierarchy="5" level="1">
      <sharedItems containsSemiMixedTypes="0" containsNonDate="0" containsString="0"/>
    </cacheField>
  </cacheFields>
  <cacheHierarchies count="44">
    <cacheHierarchy uniqueName="[supermarket_sales].[Invoice ID]" caption="Invoice ID" attribute="1" defaultMemberUniqueName="[supermarket_sales].[Invoice ID].[All]" allUniqueName="[supermarket_sales].[Invoice ID].[All]" dimensionUniqueName="[supermarket_sales]" displayFolder="" count="2" memberValueDatatype="130" unbalanced="0">
      <fieldsUsage count="2">
        <fieldUsage x="-1"/>
        <fieldUsage x="0"/>
      </fieldsUsage>
    </cacheHierarchy>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oneField="1">
      <fieldsUsage count="1">
        <fieldUsage x="1"/>
      </fieldsUsage>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93642824074" backgroundQuery="1" createdVersion="3" refreshedVersion="8" minRefreshableVersion="3" recordCount="0" supportSubquery="1" supportAdvancedDrill="1" xr:uid="{F13D7181-DDD2-4681-81AF-B3B0CFA468E0}">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Measures]" caption="Measures" attribute="1" keyAttribute="1" defaultMemberUniqueName="[Measures].[__No measures defined]" dimensionUniqueName="[Measures]" displayFolder="" measures="1" count="1" memberValueDatatype="130" unbalanced="0"/>
    <cacheHierarchy uniqueName="[supermarket_sales].[Invoice ID]" caption="Invoice ID" attribute="1" defaultMemberUniqueName="[supermarket_sales].[Invoice ID].[All]" allUniqueName="[supermarket_sales].[Invoice ID].[All]" dimensionUniqueName="[supermarket_sales]" displayFolder="" count="2"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cacheHierarchy uniqueName="[supermarket_sales].[Unit price]" caption="Unit price" attribute="1" defaultMemberUniqueName="[supermarket_sales].[Unit price].[All]" allUniqueName="[supermarket_sales].[Unit price].[All]" dimensionUniqueName="[supermarket_sales]" displayFolder="" count="2" memberValueDatatype="5" unbalanced="0"/>
    <cacheHierarchy uniqueName="[supermarket_sales].[Quantity]" caption="Quantity" attribute="1" defaultMemberUniqueName="[supermarket_sales].[Quantity].[All]" allUniqueName="[supermarket_sales].[Quantity].[All]" dimensionUniqueName="[supermarket_sales]" displayFolder="" count="2" memberValueDatatype="20" unbalanced="0"/>
    <cacheHierarchy uniqueName="[supermarket_sales].[Tax 5%]" caption="Tax 5%" attribute="1" defaultMemberUniqueName="[supermarket_sales].[Tax 5%].[All]" allUniqueName="[supermarket_sales].[Tax 5%].[All]" dimensionUniqueName="[supermarket_sales]" displayFolder="" count="2" memberValueDatatype="5" unbalanced="0"/>
    <cacheHierarchy uniqueName="[supermarket_sales].[Total]" caption="Total" attribute="1" defaultMemberUniqueName="[supermarket_sales].[Total].[All]" allUniqueName="[supermarket_sales].[Total].[All]" dimensionUniqueName="[supermarket_sales]" displayFolder="" count="2"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cacheHierarchy uniqueName="[supermarket_sales].[Time]" caption="Time" attribute="1" time="1" defaultMemberUniqueName="[supermarket_sales].[Time].[All]" allUniqueName="[supermarket_sales].[Time].[All]" dimensionUniqueName="[supermarket_sales]" displayFolder="" count="2"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2"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2" memberValueDatatype="5" unbalanced="0"/>
    <cacheHierarchy uniqueName="[supermarket_sales].[gross income]" caption="gross income" attribute="1" defaultMemberUniqueName="[supermarket_sales].[gross income].[All]" allUniqueName="[supermarket_sales].[gross income].[All]" dimensionUniqueName="[supermarket_sales]" displayFolder="" count="2" memberValueDatatype="5" unbalanced="0"/>
    <cacheHierarchy uniqueName="[supermarket_sales].[Rating]" caption="Rating" attribute="1" defaultMemberUniqueName="[supermarket_sales].[Rating].[All]" allUniqueName="[supermarket_sales].[Rating].[All]" dimensionUniqueName="[supermarket_sales]" displayFolder="" count="2"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2"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7"/>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10"/>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4"/>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6"/>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8"/>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licerData="1" pivotCacheId="39325955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30787037" backgroundQuery="1" createdVersion="8" refreshedVersion="8" minRefreshableVersion="3" recordCount="0" supportSubquery="1" supportAdvancedDrill="1" xr:uid="{3C89CC77-2A95-4636-AB18-B566B508FAEB}">
  <cacheSource type="external" connectionId="2"/>
  <cacheFields count="2">
    <cacheField name="[supermarket_sales].[Branch].[Branch]" caption="Branch" numFmtId="0" hierarchy="1" level="1">
      <sharedItems count="3">
        <s v="A"/>
        <s v="B"/>
        <s v="C"/>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3773148" backgroundQuery="1" createdVersion="8" refreshedVersion="8" minRefreshableVersion="3" recordCount="0" supportSubquery="1" supportAdvancedDrill="1" xr:uid="{07A7CE49-6538-48C1-9F3D-2E2FB2E62E60}">
  <cacheSource type="external" connectionId="2"/>
  <cacheFields count="2">
    <cacheField name="[supermarket_sales].[Invoice ID].[Invoice ID]" caption="Invoice ID" numFmtId="0" level="1">
      <sharedItems count="10">
        <s v="234-65-2137"/>
        <s v="271-88-8734"/>
        <s v="283-26-5248"/>
        <s v="303-96-2227"/>
        <s v="325-77-6186"/>
        <s v="554-42-2417"/>
        <s v="687-47-8271"/>
        <s v="744-16-7898"/>
        <s v="751-41-9720"/>
        <s v="860-79-0874"/>
      </sharedItems>
    </cacheField>
    <cacheField name="[Measures].[Sum of Quantity]" caption="Sum of Quantity" numFmtId="0" hierarchy="24"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2" memberValueDatatype="130" unbalanced="0">
      <fieldsUsage count="2">
        <fieldUsage x="-1"/>
        <fieldUsage x="0"/>
      </fieldsUsage>
    </cacheHierarchy>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oneField="1">
      <fieldsUsage count="1">
        <fieldUsage x="1"/>
      </fieldsUsage>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45601854" backgroundQuery="1" createdVersion="8" refreshedVersion="8" minRefreshableVersion="3" recordCount="0" supportSubquery="1" supportAdvancedDrill="1" xr:uid="{6C5F71D7-14C5-4C30-A267-4B8834E07485}">
  <cacheSource type="external" connectionId="2"/>
  <cacheFields count="3">
    <cacheField name="[supermarket_sales].[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supermarket_sales].[Date (Month)].[Date (Month)]" caption="Date (Month)" numFmtId="0" hierarchy="17" level="1">
      <sharedItems count="3">
        <s v="Jan"/>
        <s v="Feb"/>
        <s v="Mar"/>
      </sharedItems>
    </cacheField>
    <cacheField name="[Measures].[Sum of gross income 2]" caption="Sum of gross income 2" numFmtId="0" hierarchy="23"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fieldsUsage count="2">
        <fieldUsage x="-1"/>
        <fieldUsage x="0"/>
      </fieldsUsage>
    </cacheHierarchy>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1"/>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oneField="1">
      <fieldsUsage count="1">
        <fieldUsage x="2"/>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refreshedDate="45658.82375787037" backgroundQuery="1" createdVersion="8" refreshedVersion="8" minRefreshableVersion="3" recordCount="0" supportSubquery="1" supportAdvancedDrill="1" xr:uid="{E0E1C2EC-453C-404F-8AF1-6482FB4EA6D0}">
  <cacheSource type="external" connectionId="2"/>
  <cacheFields count="3">
    <cacheField name="[supermarket_sales].[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supermarket_sales].[Date (Month)].[Date (Month)]" caption="Date (Month)" numFmtId="0" hierarchy="17" level="1">
      <sharedItems count="3">
        <s v="Jan"/>
        <s v="Feb"/>
        <s v="Mar"/>
      </sharedItems>
    </cacheField>
    <cacheField name="[Measures].[Sum of cogs 2]" caption="Sum of cogs 2" numFmtId="0" hierarchy="22" level="32767"/>
  </cacheFields>
  <cacheHierarchies count="44">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fieldsUsage count="2">
        <fieldUsage x="-1"/>
        <fieldUsage x="0"/>
      </fieldsUsage>
    </cacheHierarchy>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1"/>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Sum of Rating]" caption="Sum of Rating" measure="1" displayFolder="" measureGroup="supermarket_sales" count="0">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supermarket_sales" count="0">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 count="0">
      <extLst>
        <ext xmlns:x15="http://schemas.microsoft.com/office/spreadsheetml/2010/11/main" uri="{B97F6D7D-B522-45F9-BDA1-12C45D357490}">
          <x15:cacheHierarchy aggregatedColumn="9"/>
        </ext>
      </extLst>
    </cacheHierarchy>
    <cacheHierarchy uniqueName="[Measures].[Sum of cogs 2]" caption="Sum of cogs 2" measure="1" displayFolder="" measureGroup="supermarket_sales" count="0" oneField="1">
      <fieldsUsage count="1">
        <fieldUsage x="2"/>
      </fieldsUsage>
      <extLst>
        <ext xmlns:x15="http://schemas.microsoft.com/office/spreadsheetml/2010/11/main" uri="{B97F6D7D-B522-45F9-BDA1-12C45D357490}">
          <x15:cacheHierarchy aggregatedColumn="13"/>
        </ext>
      </extLst>
    </cacheHierarchy>
    <cacheHierarchy uniqueName="[Measures].[Sum of gross income 2]" caption="Sum of gross income 2" measure="1" displayFolder="" measureGroup="supermarket_sales" count="0">
      <extLst>
        <ext xmlns:x15="http://schemas.microsoft.com/office/spreadsheetml/2010/11/main" uri="{B97F6D7D-B522-45F9-BDA1-12C45D357490}">
          <x15:cacheHierarchy aggregatedColumn="15"/>
        </ext>
      </extLst>
    </cacheHierarchy>
    <cacheHierarchy uniqueName="[Measures].[Sum of Quantity]" caption="Sum of Quantity" measure="1" displayFolder="" measureGroup="supermarket_sales" count="0">
      <extLst>
        <ext xmlns:x15="http://schemas.microsoft.com/office/spreadsheetml/2010/11/main" uri="{B97F6D7D-B522-45F9-BDA1-12C45D357490}">
          <x15:cacheHierarchy aggregatedColumn="7"/>
        </ext>
      </extLst>
    </cacheHierarchy>
    <cacheHierarchy uniqueName="[Measures].[Max Number Of Quantity]" caption="Max Number Of Quantity" measure="1" displayFolder="" measureGroup="supermarket_sales" count="0"/>
    <cacheHierarchy uniqueName="[Measures].[Average Of COGS]" caption="Average Of COGS" measure="1" displayFolder="" measureGroup="supermarket_sales" count="0"/>
    <cacheHierarchy uniqueName="[Measures].[Sum Of Sales]" caption="Sum Of Sales" measure="1" displayFolder="" measureGroup="supermarket_sales" count="0"/>
    <cacheHierarchy uniqueName="[Measures].[Sum Of Gross Income]" caption="Sum Of Gross Income" measure="1" displayFolder="" measureGroup="supermarket_sales" count="0"/>
    <cacheHierarchy uniqueName="[Measures].[Max Of Gross Income]" caption="Max Of Gross Income" measure="1" displayFolder="" measureGroup="supermarket_sales" count="0"/>
    <cacheHierarchy uniqueName="[Measures].[Max Of Sales]" caption="Max Of Sales" measure="1" displayFolder="" measureGroup="supermarket_sales" count="0"/>
    <cacheHierarchy uniqueName="[Measures].[Sum Of COGS]" caption="Sum Of COGS" measure="1" displayFolder="" measureGroup="supermarket_sales" count="0"/>
    <cacheHierarchy uniqueName="[Measures].[Max Of Rating]" caption="Max Of Rating" measure="1" displayFolder="" measureGroup="supermarket_sales" count="0"/>
    <cacheHierarchy uniqueName="[Measures].[Average Of Gross Income]" caption="Average Of Gross Income" measure="1" displayFolder="" measureGroup="supermarket_sales" count="0"/>
    <cacheHierarchy uniqueName="[Measures].[Average Of Sales]" caption="Average Of Sales" measure="1" displayFolder="" measureGroup="supermarket_sales" count="0"/>
    <cacheHierarchy uniqueName="[Measures].[Sum of Quantiity]" caption="Sum of Quantiity" measure="1" displayFolder="" measureGroup="supermarket_sales" count="0"/>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_Max Of Rating Goal]" caption="_Max Of Rating Goal" measure="1" displayFolder="" measureGroup="supermarket_sales" count="0" hidden="1"/>
    <cacheHierarchy uniqueName="[Measures].[_Max Of Rating Status]" caption="_Max Of Rating Status" measure="1" iconSet="11" displayFolder="" measureGroup="supermarket_sales" count="0" hidden="1"/>
    <cacheHierarchy uniqueName="[Measures].[_Average Of Gross Income Goal]" caption="_Average Of Gross Income Goal" measure="1" displayFolder="" measureGroup="supermarket_sales" count="0" hidden="1"/>
    <cacheHierarchy uniqueName="[Measures].[_Average Of Gross Income Status]" caption="_Average Of Gross Income Status" measure="1" iconSet="11" displayFolder="" measureGroup="supermarket_sales" count="0" hidden="1"/>
    <cacheHierarchy uniqueName="[Measures].[_Average Of Sales Goal]" caption="_Average Of Sales Goal" measure="1" displayFolder="" measureGroup="supermarket_sales" count="0" hidden="1"/>
    <cacheHierarchy uniqueName="[Measures].[_Average Of Sales Status]" caption="_Average Of Sales Status" measure="1" iconSet="11" displayFolder="" measureGroup="supermarket_sales" count="0" hidden="1"/>
  </cacheHierarchies>
  <kpis count="3">
    <kpi uniqueName="Max Of Rating" caption="Max Of Rating" displayFolder="" measureGroup="supermarket_sales" parent="" value="[Measures].[Max Of Rating]" goal="[Measures].[_Max Of Rating Goal]" status="[Measures].[_Max Of Rating Status]" trend="" weight=""/>
    <kpi uniqueName="Average Of Gross Income" caption="Average Of Gross Income" displayFolder="" measureGroup="supermarket_sales" parent="" value="[Measures].[Average Of Gross Income]" goal="[Measures].[_Average Of Gross Income Goal]" status="[Measures].[_Average Of Gross Income Status]" trend="" weight=""/>
    <kpi uniqueName="Average Of Sales" caption="Average Of Sales" displayFolder="" measureGroup="supermarket_sales" parent="" value="[Measures].[Average Of Sales]" goal="[Measures].[_Average Of Sales Goal]" status="[Measures].[_Average Of Sales Status]" trend="" weight=""/>
  </kpis>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D2616-1F89-40D0-B1F7-D112AA22062F}" name="Sum of Quantity" cacheId="1877" applyNumberFormats="0" applyBorderFormats="0" applyFontFormats="0" applyPatternFormats="0" applyAlignmentFormats="0" applyWidthHeightFormats="1" dataCaption="Values" tag="af8f8c9a-82de-4b48-aac2-31f08805c654" updatedVersion="8" minRefreshableVersion="3" useAutoFormatting="1" itemPrintTitles="1" createdVersion="8" indent="0" outline="1" outlineData="1" multipleFieldFilters="0">
  <location ref="A58:A5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6F61A4-6BEE-4F10-9D96-2982C6B62083}" name="Branch by Rating " cacheId="179" applyNumberFormats="0" applyBorderFormats="0" applyFontFormats="0" applyPatternFormats="0" applyAlignmentFormats="0" applyWidthHeightFormats="1" dataCaption="Values" tag="a70e0948-d2d2-4fb5-81a3-b506a8d7c7ca" updatedVersion="8" minRefreshableVersion="3" useAutoFormatting="1" itemPrintTitles="1" createdVersion="8" indent="0" outline="1" outlineData="1" multipleFieldFilters="0" chartFormat="6">
  <location ref="EC3:ED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Average of Rating" fld="1" subtotal="average" baseField="0" baseItem="0" numFmtId="165"/>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467EBC-38DD-4637-BCD0-1C0B6AC11777}" name="City By COGS" cacheId="194" applyNumberFormats="0" applyBorderFormats="0" applyFontFormats="0" applyPatternFormats="0" applyAlignmentFormats="0" applyWidthHeightFormats="1" dataCaption="Values" tag="76479fa1-e932-4b52-b7a0-efeaaf15886b" updatedVersion="8" minRefreshableVersion="3" useAutoFormatting="1" itemPrintTitles="1" createdVersion="8" indent="0" outline="1" outlineData="1" multipleFieldFilters="0" chartFormat="6">
  <location ref="BD3:BE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Sum of cogs" fld="1" baseField="0" baseItem="1"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8107D0-F9BF-4204-8C5F-38D4EB42599F}" name="City by Quantity" cacheId="68" applyNumberFormats="0" applyBorderFormats="0" applyFontFormats="0" applyPatternFormats="0" applyAlignmentFormats="0" applyWidthHeightFormats="1" dataCaption="Values" tag="8fd7b417-216f-463b-91ec-e256904b25c6" updatedVersion="8" minRefreshableVersion="3" useAutoFormatting="1" itemPrintTitles="1" createdVersion="8" indent="0" outline="1" outlineData="1" multipleFieldFilters="0" chartFormat="12">
  <location ref="FW3:FX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numFmtId="3"/>
  </dataFields>
  <chartFormats count="1">
    <chartFormat chart="6"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963CE0C-1835-4E6C-BE33-BE01C9966799}" name="City By Gross Income" cacheId="1853" applyNumberFormats="0" applyBorderFormats="0" applyFontFormats="0" applyPatternFormats="0" applyAlignmentFormats="0" applyWidthHeightFormats="1" dataCaption="Values" tag="260bec6a-259e-4da5-9031-93f7aac3f152" updatedVersion="8" minRefreshableVersion="3" useAutoFormatting="1" itemPrintTitles="1" createdVersion="8" indent="0" outline="1" outlineData="1" multipleFieldFilters="0" chartFormat="6">
  <location ref="CS3:CT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gross income" fld="1" baseField="0" baseItem="0" numFmtId="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67C44E-F43D-48A3-B0C7-7BB695CFA47E}" name="Branch by Quantity" cacheId="71" applyNumberFormats="0" applyBorderFormats="0" applyFontFormats="0" applyPatternFormats="0" applyAlignmentFormats="0" applyWidthHeightFormats="1" dataCaption="Values" tag="a70e0948-d2d2-4fb5-81a3-b506a8d7c7ca" updatedVersion="8" minRefreshableVersion="3" useAutoFormatting="1" itemPrintTitles="1" createdVersion="8" indent="0" outline="1" outlineData="1" multipleFieldFilters="0" chartFormat="10">
  <location ref="FR3:FS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Quantity" fld="1" baseField="0" baseItem="0" numFmtId="3"/>
  </dataFields>
  <chartFormats count="1">
    <chartFormat chart="6"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1F0137A-0675-4FBB-AA07-83648D62CD76}" name="Gender By COGS" cacheId="1862" applyNumberFormats="0" applyBorderFormats="0" applyFontFormats="0" applyPatternFormats="0" applyAlignmentFormats="0" applyWidthHeightFormats="1" dataCaption="Values" tag="9c59dcab-e224-4d7e-9fc9-13b35294818f" updatedVersion="8" minRefreshableVersion="3" useAutoFormatting="1" itemPrintTitles="1" createdVersion="8" indent="0" outline="1" outlineData="1" multipleFieldFilters="0" chartFormat="8">
  <location ref="BN3:BO6"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cogs" fld="1" baseField="0" baseItem="0" numFmtId="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498F088-1FD2-4429-AD84-377B60922914}" name="Average of Rating" cacheId="1847" applyNumberFormats="0" applyBorderFormats="0" applyFontFormats="0" applyPatternFormats="0" applyAlignmentFormats="0" applyWidthHeightFormats="1" dataCaption="Values" tag="f99f5f29-ea50-4433-b3e8-f1847b2246de" updatedVersion="8" minRefreshableVersion="3" useAutoFormatting="1" itemPrintTitles="1" createdVersion="8" indent="0" outline="1" outlineData="1" multipleFieldFilters="0">
  <location ref="A53:A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4"/>
  </dataField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96CF272-0309-48CF-9D5C-A926EE1570A0}" name="Average Of Sales" cacheId="125" applyNumberFormats="0" applyBorderFormats="0" applyFontFormats="0" applyPatternFormats="0" applyAlignmentFormats="0" applyWidthHeightFormats="1" dataCaption="Values" tag="c5988ba9-8cf6-4668-b788-39ec57b0f4f0" updatedVersion="8" minRefreshableVersion="3" useAutoFormatting="1" itemPrintTitles="1" createdVersion="8" indent="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name="Average Of Sales" fld="0" subtotal="count" baseField="0" baseItem="0" numFmtId="4"/>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DB28C59-4CB6-4B31-9DF6-1376887DC9D0}" name="Customer Type by Rating" cacheId="140" applyNumberFormats="0" applyBorderFormats="0" applyFontFormats="0" applyPatternFormats="0" applyAlignmentFormats="0" applyWidthHeightFormats="1" dataCaption="Values" tag="2ef54ba3-8526-4f8a-95a4-2db4dc246392" updatedVersion="8" minRefreshableVersion="3" useAutoFormatting="1" itemPrintTitles="1" createdVersion="8" indent="0" outline="1" outlineData="1" multipleFieldFilters="0" chartFormat="6">
  <location ref="EM3:EN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Average of Rating" fld="1" subtotal="average" baseField="0" baseItem="0" numFmtId="165"/>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5E34104-BA22-4C3C-9A02-8B827971E420}" name="Date by Rating" cacheId="149" applyNumberFormats="0" applyBorderFormats="0" applyFontFormats="0" applyPatternFormats="0" applyAlignmentFormats="0" applyWidthHeightFormats="1" dataCaption="Values" tag="2dc8ff9e-45e9-42d4-9cd0-a16fbb3101df" updatedVersion="8" minRefreshableVersion="3" useAutoFormatting="1" subtotalHiddenItems="1" itemPrintTitles="1" createdVersion="8" indent="0" outline="1" outlineData="1" multipleFieldFilters="0" chartFormat="6">
  <location ref="FB3:FC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Average of Rating" fld="2" subtotal="average" baseField="1" baseItem="2" numFmtId="165"/>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3D59A-71DF-4C8C-B975-B233F78FC297}" name="Date by Quantity" cacheId="56" applyNumberFormats="0" applyBorderFormats="0" applyFontFormats="0" applyPatternFormats="0" applyAlignmentFormats="0" applyWidthHeightFormats="1" dataCaption="Values" tag="2dc8ff9e-45e9-42d4-9cd0-a16fbb3101df" updatedVersion="8" minRefreshableVersion="3" useAutoFormatting="1" subtotalHiddenItems="1" itemPrintTitles="1" createdVersion="8" indent="0" outline="1" outlineData="1" multipleFieldFilters="0" chartFormat="14">
  <location ref="GQ3:GR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Quantity" fld="2" baseField="1" baseItem="0" numFmtId="3"/>
  </dataFields>
  <chartFormats count="1">
    <chartFormat chart="6"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17F0FD8-662F-4DC0-B632-97F3465D9170}" name="Average of Gross Income" cacheId="164" applyNumberFormats="0" applyBorderFormats="0" applyFontFormats="0" applyPatternFormats="0" applyAlignmentFormats="0" applyWidthHeightFormats="1" dataCaption="Values" tag="d42424c0-7351-4244-9e98-c2e2c5ec8713" updatedVersion="8" minRefreshableVersion="3" useAutoFormatting="1" itemPrintTitles="1" createdVersion="8" indent="0" outline="1" outlineData="1" multipleFieldFilters="0">
  <location ref="A43:A44" firstHeaderRow="1" firstDataRow="1" firstDataCol="0"/>
  <pivotFields count="1">
    <pivotField dataField="1" subtotalTop="0" showAll="0" defaultSubtotal="0"/>
  </pivotFields>
  <rowItems count="1">
    <i/>
  </rowItems>
  <colItems count="1">
    <i/>
  </colItems>
  <dataFields count="1">
    <dataField name="Average Of Gross Income"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D16F2C2-E5DF-403F-8065-98CE847E4415}" name="Payment By Sales" cacheId="188" applyNumberFormats="0" applyBorderFormats="0" applyFontFormats="0" applyPatternFormats="0" applyAlignmentFormats="0" applyWidthHeightFormats="1" dataCaption="Values" tag="72880a79-ee0b-49e9-b7f9-c94d0715b3df" updatedVersion="8" minRefreshableVersion="3" useAutoFormatting="1" subtotalHiddenItems="1" itemPrintTitles="1" createdVersion="8" indent="0" outline="1" outlineData="1" multipleFieldFilters="0" chartFormat="8">
  <location ref="AN3:AO7" firstHeaderRow="1" firstDataRow="1" firstDataCol="1"/>
  <pivotFields count="5">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4"/>
  </rowFields>
  <rowItems count="4">
    <i>
      <x/>
    </i>
    <i>
      <x v="2"/>
    </i>
    <i>
      <x v="1"/>
    </i>
    <i t="grand">
      <x/>
    </i>
  </rowItems>
  <colItems count="1">
    <i/>
  </colItems>
  <dataFields count="1">
    <dataField name="Sum of Total" fld="1" baseField="0" baseItem="0" numFmtId="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21243A1-E76F-4E38-BDC5-6295F4674A7B}" name="Max Rating" cacheId="203" applyNumberFormats="0" applyBorderFormats="0" applyFontFormats="0" applyPatternFormats="0" applyAlignmentFormats="0" applyWidthHeightFormats="1" dataCaption="Values" tag="cd6ec16f-87e4-4e2c-8579-0fe950502720" updatedVersion="8" minRefreshableVersion="3" useAutoFormatting="1" itemPrintTitles="1" createdVersion="8" indent="0" outline="1" outlineData="1" multipleFieldFilters="0">
  <location ref="A48:A49" firstHeaderRow="1" firstDataRow="1" firstDataCol="0"/>
  <pivotFields count="1">
    <pivotField dataField="1" subtotalTop="0" showAll="0" defaultSubtotal="0"/>
  </pivotFields>
  <rowItems count="1">
    <i/>
  </rowItems>
  <colItems count="1">
    <i/>
  </colItems>
  <dataFields count="1">
    <dataField name="Max Of Rating" fld="0" subtotal="count" baseField="0" baseItem="0" numFmtId="3"/>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661A3A8-DFB5-4040-B91F-6B1935648E69}" name="Customer Type by Quantity" cacheId="65" applyNumberFormats="0" applyBorderFormats="0" applyFontFormats="0" applyPatternFormats="0" applyAlignmentFormats="0" applyWidthHeightFormats="1" dataCaption="Values" tag="2ef54ba3-8526-4f8a-95a4-2db4dc246392" updatedVersion="8" minRefreshableVersion="3" useAutoFormatting="1" itemPrintTitles="1" createdVersion="8" indent="0" outline="1" outlineData="1" multipleFieldFilters="0" chartFormat="14">
  <location ref="GB3:GC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Quantity" fld="1" baseField="0" baseItem="0" numFmtId="3"/>
  </dataFields>
  <chartFormats count="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0"/>
          </reference>
        </references>
      </pivotArea>
    </chartFormat>
    <chartFormat chart="10" format="2">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842C7EE-22AB-4CFF-9E96-3D9E4264F589}" name="Payment by Rating" cacheId="1865" applyNumberFormats="0" applyBorderFormats="0" applyFontFormats="0" applyPatternFormats="0" applyAlignmentFormats="0" applyWidthHeightFormats="1" dataCaption="Values" tag="86a323ae-bdf0-4560-b0b6-b90312dc2d10" updatedVersion="8" minRefreshableVersion="3" useAutoFormatting="1" subtotalHiddenItems="1" itemPrintTitles="1" createdVersion="8" indent="0" outline="1" outlineData="1" multipleFieldFilters="0" chartFormat="8">
  <location ref="FG3:FH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Average of Rating" fld="1" subtotal="average" baseField="0" baseItem="0" numFmtId="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8FDF37B-35D8-43DB-A923-1438702988D5}" name="Gender By Gross Income" cacheId="137" applyNumberFormats="0" applyBorderFormats="0" applyFontFormats="0" applyPatternFormats="0" applyAlignmentFormats="0" applyWidthHeightFormats="1" dataCaption="Values" tag="457873b3-db8c-43b3-9387-a7dcdd35cae2" updatedVersion="8" minRefreshableVersion="3" useAutoFormatting="1" itemPrintTitles="1" createdVersion="8" indent="0" outline="1" outlineData="1" multipleFieldFilters="0" chartFormat="6">
  <location ref="DC3:DD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gross income" fld="1" baseField="0" baseItem="1"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EEA02F1-4A5A-45BC-B82A-60621C808947}" name="Payment By COGS" cacheId="173" applyNumberFormats="0" applyBorderFormats="0" applyFontFormats="0" applyPatternFormats="0" applyAlignmentFormats="0" applyWidthHeightFormats="1" dataCaption="Values" tag="d20a2bea-0d09-4c52-853d-04804ceec2b9" updatedVersion="8" minRefreshableVersion="3" useAutoFormatting="1" subtotalHiddenItems="1" itemPrintTitles="1" createdVersion="8" indent="0" outline="1" outlineData="1" multipleFieldFilters="0" chartFormat="4">
  <location ref="CC3:CD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cogs" fld="1" baseField="0" baseItem="1" numFmtId="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9159CAB-A315-4DE9-AE6F-37E05F3E71E9}" name="Customer Type BY COGS" cacheId="200" applyNumberFormats="0" applyBorderFormats="0" applyFontFormats="0" applyPatternFormats="0" applyAlignmentFormats="0" applyWidthHeightFormats="1" dataCaption="Values" tag="bab47d54-4c00-41a5-a73f-c29bd9da931c" updatedVersion="8" minRefreshableVersion="3" useAutoFormatting="1" itemPrintTitles="1" createdVersion="8" indent="0" outline="1" outlineData="1" multipleFieldFilters="0" chartFormat="4">
  <location ref="BI3:BJ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cogs" fld="1" baseField="0" baseItem="1"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35E2C5A-70ED-418F-BB69-78C6B11D13E4}" name="top 10 invoice by sales" cacheId="1883" applyNumberFormats="0" applyBorderFormats="0" applyFontFormats="0" applyPatternFormats="0" applyAlignmentFormats="0" applyWidthHeightFormats="1" dataCaption="Values" tag="05eab4e7-c3b4-411d-9d2a-fd06e692c132" updatedVersion="8" minRefreshableVersion="3" useAutoFormatting="1" itemPrintTitles="1" createdVersion="8" indent="0" outline="1" outlineData="1" multipleFieldFilters="0" chartFormat="16">
  <location ref="E3:F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5"/>
    </i>
    <i>
      <x/>
    </i>
    <i>
      <x v="1"/>
    </i>
    <i>
      <x v="7"/>
    </i>
    <i>
      <x v="3"/>
    </i>
    <i>
      <x v="8"/>
    </i>
    <i>
      <x v="2"/>
    </i>
    <i>
      <x v="6"/>
    </i>
    <i>
      <x v="9"/>
    </i>
    <i t="grand">
      <x/>
    </i>
  </rowItems>
  <colItems count="1">
    <i/>
  </colItems>
  <dataFields count="1">
    <dataField name="Sum of Total" fld="1" baseField="0" baseItem="0" numFmtId="4"/>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FA12899-99D0-4623-8855-A443B0FF53FA}" name="Product Line By Sales" cacheId="122" applyNumberFormats="0" applyBorderFormats="0" applyFontFormats="0" applyPatternFormats="0" applyAlignmentFormats="0" applyWidthHeightFormats="1" dataCaption="Values" tag="4d2e64c6-4fa3-469c-98d4-91cf8b5ef7d9" updatedVersion="8" minRefreshableVersion="3" useAutoFormatting="1" subtotalHiddenItems="1" itemPrintTitles="1" createdVersion="8" indent="0" outline="1" outlineData="1" multipleFieldFilters="0" chartFormat="8">
  <location ref="AD3:AE10" firstHeaderRow="1" firstDataRow="1" firstDataCol="1"/>
  <pivotFields count="4">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3"/>
  </rowFields>
  <rowItems count="7">
    <i>
      <x v="2"/>
    </i>
    <i>
      <x v="5"/>
    </i>
    <i>
      <x/>
    </i>
    <i>
      <x v="1"/>
    </i>
    <i>
      <x v="4"/>
    </i>
    <i>
      <x v="3"/>
    </i>
    <i t="grand">
      <x/>
    </i>
  </rowItems>
  <colItems count="1">
    <i/>
  </colItems>
  <dataFields count="1">
    <dataField name="Sum of Total" fld="1" baseField="0" baseItem="0"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DD007B-E60B-4A01-9C40-550BB4974C7F}" name="Payment by Quantity" cacheId="53" applyNumberFormats="0" applyBorderFormats="0" applyFontFormats="0" applyPatternFormats="0" applyAlignmentFormats="0" applyWidthHeightFormats="1" dataCaption="Values" tag="9ea9bc13-d5d4-4057-80cf-4905e9d5134e" updatedVersion="8" minRefreshableVersion="3" useAutoFormatting="1" subtotalHiddenItems="1" itemPrintTitles="1" createdVersion="8" indent="0" outline="1" outlineData="1" multipleFieldFilters="0" chartFormat="10">
  <location ref="GV3:GW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Quantity" fld="1" baseField="0" baseItem="0" numFmtId="3"/>
  </dataField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2"/>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DC2C174-F15A-47F6-9104-C9258F3B56EF}" name="Product Line By Gross Income" cacheId="146" applyNumberFormats="0" applyBorderFormats="0" applyFontFormats="0" applyPatternFormats="0" applyAlignmentFormats="0" applyWidthHeightFormats="1" dataCaption="Values" tag="28ac7c87-170c-4a4a-9373-498598092c15" updatedVersion="8" minRefreshableVersion="3" useAutoFormatting="1" subtotalHiddenItems="1" itemPrintTitles="1" createdVersion="8" indent="0" outline="1" outlineData="1" multipleFieldFilters="0" chartFormat="6">
  <location ref="DH3:DI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5"/>
    </i>
    <i>
      <x/>
    </i>
    <i>
      <x v="1"/>
    </i>
    <i>
      <x v="4"/>
    </i>
    <i>
      <x v="3"/>
    </i>
    <i t="grand">
      <x/>
    </i>
  </rowItems>
  <colItems count="1">
    <i/>
  </colItems>
  <dataFields count="1">
    <dataField name="Sum of gross income" fld="1" baseField="0" baseItem="2"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B20BAD5-5EA8-49EE-AFEF-329B1C6604FA}" name="top 10 Invoice By COGS" cacheId="161" applyNumberFormats="0" applyBorderFormats="0" applyFontFormats="0" applyPatternFormats="0" applyAlignmentFormats="0" applyWidthHeightFormats="1" dataCaption="Values" tag="ec5fefee-f3d9-4e1f-a7cc-23f10909c890" updatedVersion="8" minRefreshableVersion="3" useAutoFormatting="1" itemPrintTitles="1" createdVersion="8" indent="0" outline="1" outlineData="1" multipleFieldFilters="0" chartFormat="4">
  <location ref="AT3:AU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5"/>
    </i>
    <i>
      <x/>
    </i>
    <i>
      <x v="1"/>
    </i>
    <i>
      <x v="7"/>
    </i>
    <i>
      <x v="3"/>
    </i>
    <i>
      <x v="8"/>
    </i>
    <i>
      <x v="2"/>
    </i>
    <i>
      <x v="6"/>
    </i>
    <i>
      <x v="9"/>
    </i>
    <i t="grand">
      <x/>
    </i>
  </rowItems>
  <colItems count="1">
    <i/>
  </colItems>
  <dataFields count="1">
    <dataField name="Sum of cogs" fld="1" baseField="0" baseItem="0" numFmtId="165"/>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EC99A0AD-614F-4522-9C7C-ECB13F71B8A1}" name="Max Quantity" cacheId="185" applyNumberFormats="0" applyBorderFormats="0" applyFontFormats="0" applyPatternFormats="0" applyAlignmentFormats="0" applyWidthHeightFormats="1" dataCaption="Values" tag="96b89795-3966-4344-b6ff-a3ed48ee8e9a"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numFmtId="3"/>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B93908FA-0028-4C9E-9C4B-088763B99473}" name="Gender by Quantity" cacheId="62" applyNumberFormats="0" applyBorderFormats="0" applyFontFormats="0" applyPatternFormats="0" applyAlignmentFormats="0" applyWidthHeightFormats="1" dataCaption="Values" tag="32a830f8-067f-4880-b72e-5ea1b8d78c30" updatedVersion="8" minRefreshableVersion="3" useAutoFormatting="1" itemPrintTitles="1" createdVersion="8" indent="0" outline="1" outlineData="1" multipleFieldFilters="0" chartFormat="10">
  <location ref="GG3:GH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Quantity" fld="1" baseField="0" baseItem="1" numFmtId="3"/>
  </dataField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8998130-25E0-4638-B89F-85196E40E3D3}" name="Branch By COGS" cacheId="95" applyNumberFormats="0" applyBorderFormats="0" applyFontFormats="0" applyPatternFormats="0" applyAlignmentFormats="0" applyWidthHeightFormats="1" dataCaption="Values" tag="e9bede3d-d845-4124-8a4e-31ec888a4b3f" updatedVersion="8" minRefreshableVersion="3" useAutoFormatting="1" itemPrintTitles="1" createdVersion="8" indent="0" outline="1" outlineData="1" multipleFieldFilters="0" chartFormat="4">
  <location ref="AY3:AZ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cogs" fld="1" baseField="0" baseItem="0"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69DF022D-40DE-4A70-8DEB-A904FE62A14D}" name="Product Line by Rating" cacheId="110" applyNumberFormats="0" applyBorderFormats="0" applyFontFormats="0" applyPatternFormats="0" applyAlignmentFormats="0" applyWidthHeightFormats="1" dataCaption="Values" tag="c032cabd-a7e6-4192-9cc4-fe38d58ed276" updatedVersion="8" minRefreshableVersion="3" useAutoFormatting="1" subtotalHiddenItems="1" itemPrintTitles="1" createdVersion="8" indent="0" outline="1" outlineData="1" multipleFieldFilters="0" chartFormat="6">
  <location ref="EW3:EX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1"/>
    </i>
    <i>
      <x v="3"/>
    </i>
    <i>
      <x/>
    </i>
    <i>
      <x v="5"/>
    </i>
    <i>
      <x v="4"/>
    </i>
    <i t="grand">
      <x/>
    </i>
  </rowItems>
  <colItems count="1">
    <i/>
  </colItems>
  <dataFields count="1">
    <dataField name="Average of Rating" fld="1" subtotal="average" baseField="0" baseItem="2" numFmtId="165"/>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CBC3AA1F-5694-4190-9572-E09957320D52}" name="City by Rating" cacheId="119" applyNumberFormats="0" applyBorderFormats="0" applyFontFormats="0" applyPatternFormats="0" applyAlignmentFormats="0" applyWidthHeightFormats="1" dataCaption="Values" tag="8fd7b417-216f-463b-91ec-e256904b25c6" updatedVersion="8" minRefreshableVersion="3" useAutoFormatting="1" itemPrintTitles="1" createdVersion="8" indent="0" outline="1" outlineData="1" multipleFieldFilters="0" chartFormat="6">
  <location ref="EH3:EI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Average of Rating" fld="1" subtotal="average" baseField="0" baseItem="1" numFmtId="165"/>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55D0832-4C9D-48BC-91D8-7D8B5E2EF748}" name="Average of COGS" cacheId="134" applyNumberFormats="0" applyBorderFormats="0" applyFontFormats="0" applyPatternFormats="0" applyAlignmentFormats="0" applyWidthHeightFormats="1" dataCaption="Values" tag="fd471e7a-90a9-4406-9277-681631492a4a" updatedVersion="8" minRefreshableVersion="3" useAutoFormatting="1" itemPrintTitles="1" createdVersion="8" indent="0" outline="1" outlineData="1" multipleFieldFilters="0">
  <location ref="A23:A24" firstHeaderRow="1" firstDataRow="1" firstDataCol="0"/>
  <pivotFields count="1">
    <pivotField dataField="1" subtotalTop="0" showAll="0" defaultSubtotal="0"/>
  </pivotFields>
  <rowItems count="1">
    <i/>
  </rowItems>
  <colItems count="1">
    <i/>
  </colItems>
  <dataFields count="1">
    <dataField fld="0" subtotal="count" baseField="0" baseItem="0" numFmtId="4"/>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F5D40E13-69E3-4621-A3B2-9E61F9E65887}" name="Max Sales" cacheId="158" applyNumberFormats="0" applyBorderFormats="0" applyFontFormats="0" applyPatternFormats="0" applyAlignmentFormats="0" applyWidthHeightFormats="1" dataCaption="Values" tag="8fce97b4-4e2e-4649-b2bb-c84eb5de5a5a" updatedVersion="8" minRefreshableVersion="3" useAutoFormatting="1" itemPrintTitles="1" createdVersion="8" indent="0" outline="1" outlineData="1" multipleFieldFilters="0">
  <location ref="A13:A14" firstHeaderRow="1" firstDataRow="1" firstDataCol="0"/>
  <pivotFields count="1">
    <pivotField dataField="1" subtotalTop="0" showAll="0" defaultSubtotal="0"/>
  </pivotFields>
  <rowItems count="1">
    <i/>
  </rowItems>
  <colItems count="1">
    <i/>
  </colItems>
  <dataFields count="1">
    <dataField fld="0" subtotal="count" baseField="0" baseItem="0" numFmtId="4"/>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FA5567B8-A649-4522-9E2D-319E463EBA69}" name="Max Gross Income" cacheId="197" applyNumberFormats="0" applyBorderFormats="0" applyFontFormats="0" applyPatternFormats="0" applyAlignmentFormats="0" applyWidthHeightFormats="1" dataCaption="Values" tag="61b29866-e010-469f-99aa-3fd355b11a02" updatedVersion="8" minRefreshableVersion="3" useAutoFormatting="1" itemPrintTitles="1" createdVersion="8" indent="0" outline="1" outlineData="1" multipleFieldFilters="0">
  <location ref="A33:A34" firstHeaderRow="1" firstDataRow="1" firstDataCol="0"/>
  <pivotFields count="1">
    <pivotField dataField="1" subtotalTop="0" showAll="0" defaultSubtotal="0"/>
  </pivotFields>
  <rowItems count="1">
    <i/>
  </rowItems>
  <colItems count="1">
    <i/>
  </colItems>
  <dataFields count="1">
    <dataField fld="0" subtotal="count" baseField="0" baseItem="0" numFmtId="4"/>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48E5A-4F6C-462A-A326-8D2B402557F9}" name="Gender By Sales" cacheId="107" applyNumberFormats="0" applyBorderFormats="0" applyFontFormats="0" applyPatternFormats="0" applyAlignmentFormats="0" applyWidthHeightFormats="1" dataCaption="Values" tag="76b39c26-960e-40b7-9205-89d2d69f922a" updatedVersion="8" minRefreshableVersion="3" useAutoFormatting="1" itemPrintTitles="1" createdVersion="8" indent="0" outline="1" outlineData="1" multipleFieldFilters="0" chartFormat="4">
  <location ref="Y3:Z6" firstHeaderRow="1" firstDataRow="1" firstDataCol="1"/>
  <pivotFields count="3">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Items count="1">
    <i/>
  </colItems>
  <dataFields count="1">
    <dataField name="Sum of Total" fld="1" baseField="0" baseItem="0"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B2080A3D-0E34-4C94-A025-65E39F83F7C0}" name="Gender by Rating" cacheId="143" applyNumberFormats="0" applyBorderFormats="0" applyFontFormats="0" applyPatternFormats="0" applyAlignmentFormats="0" applyWidthHeightFormats="1" dataCaption="Values" tag="32a830f8-067f-4880-b72e-5ea1b8d78c30" updatedVersion="8" minRefreshableVersion="3" useAutoFormatting="1" itemPrintTitles="1" createdVersion="8" indent="0" outline="1" outlineData="1" multipleFieldFilters="0" chartFormat="6">
  <location ref="ER3:ES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i>
    <i t="grand">
      <x/>
    </i>
  </rowItems>
  <colItems count="1">
    <i/>
  </colItems>
  <dataFields count="1">
    <dataField name="Average of Rating" fld="1" subtotal="average" baseField="0" baseItem="0"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8B40ADE2-88E1-433F-8024-8BDB66811300}" name="Customer Type By Gross Income" cacheId="182" applyNumberFormats="0" applyBorderFormats="0" applyFontFormats="0" applyPatternFormats="0" applyAlignmentFormats="0" applyWidthHeightFormats="1" dataCaption="Values" tag="3655a59b-a756-4ccd-bfbf-b45f705bbb0a" updatedVersion="8" minRefreshableVersion="3" useAutoFormatting="1" itemPrintTitles="1" createdVersion="8" indent="0" outline="1" outlineData="1" multipleFieldFilters="0" chartFormat="4">
  <location ref="CX3:CY6" firstHeaderRow="1" firstDataRow="1" firstDataCol="1"/>
  <pivotFields count="2">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t="grand">
      <x/>
    </i>
  </rowItems>
  <colItems count="1">
    <i/>
  </colItems>
  <dataFields count="1">
    <dataField name="Sum of gross income" fld="1" baseField="0" baseItem="0"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C3452730-04AF-4C50-8487-B0B5BE3F1931}" name="Product Line by Quantity" cacheId="1868" applyNumberFormats="0" applyBorderFormats="0" applyFontFormats="0" applyPatternFormats="0" applyAlignmentFormats="0" applyWidthHeightFormats="1" dataCaption="Values" tag="b425da03-6cbf-4f52-917a-7938029fe8a6" updatedVersion="8" minRefreshableVersion="3" useAutoFormatting="1" subtotalHiddenItems="1" itemPrintTitles="1" createdVersion="8" indent="0" outline="1" outlineData="1" multipleFieldFilters="0" chartFormat="12">
  <location ref="GL3:GM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i>
    <i>
      <x v="2"/>
    </i>
    <i>
      <x v="5"/>
    </i>
    <i>
      <x v="4"/>
    </i>
    <i>
      <x v="1"/>
    </i>
    <i>
      <x v="3"/>
    </i>
    <i t="grand">
      <x/>
    </i>
  </rowItems>
  <colItems count="1">
    <i/>
  </colItems>
  <dataFields count="1">
    <dataField name="Sum of Quantity" fld="1" baseField="0" baseItem="0" numFmtId="3"/>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caption="Average of 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29C7A0E4-0B23-49B0-84F5-62BA78E0019D}" name="top 10 Invoice by Quantity" cacheId="74" applyNumberFormats="0" applyBorderFormats="0" applyFontFormats="0" applyPatternFormats="0" applyAlignmentFormats="0" applyWidthHeightFormats="1" dataCaption="Values" tag="2601ae31-bb7b-4e9a-8995-7a1846fbd268" updatedVersion="8" minRefreshableVersion="3" useAutoFormatting="1" itemPrintTitles="1" createdVersion="8" indent="0" outline="1" outlineData="1" multipleFieldFilters="0" chartFormat="10">
  <location ref="FM3:FN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5"/>
    </i>
    <i>
      <x v="1"/>
    </i>
    <i>
      <x v="6"/>
    </i>
    <i>
      <x v="3"/>
    </i>
    <i>
      <x v="7"/>
    </i>
    <i>
      <x v="2"/>
    </i>
    <i>
      <x v="8"/>
    </i>
    <i>
      <x/>
    </i>
    <i>
      <x v="9"/>
    </i>
    <i t="grand">
      <x/>
    </i>
  </rowItems>
  <colItems count="1">
    <i/>
  </colItems>
  <dataFields count="1">
    <dataField name="Sum of Quantity" fld="1" baseField="0" baseItem="0"/>
  </dataFields>
  <chartFormats count="1">
    <chartFormat chart="6"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6EB07572-D9AE-4D86-8CA4-DB083650CD86}" name="Date By Gross Income" cacheId="80" applyNumberFormats="0" applyBorderFormats="0" applyFontFormats="0" applyPatternFormats="0" applyAlignmentFormats="0" applyWidthHeightFormats="1" dataCaption="Values" tag="d0f73c6e-0448-4744-b267-ea2920d4fe60" updatedVersion="8" minRefreshableVersion="3" useAutoFormatting="1" subtotalHiddenItems="1" itemPrintTitles="1" createdVersion="8" indent="0" outline="1" outlineData="1" multipleFieldFilters="0" chartFormat="6">
  <location ref="DM3:DN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gross income" fld="2" baseField="1" baseItem="2"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BB46B4BD-2BAE-4635-97A0-069EDCC424C4}" name="Date By COGS" cacheId="89" applyNumberFormats="0" applyBorderFormats="0" applyFontFormats="0" applyPatternFormats="0" applyAlignmentFormats="0" applyWidthHeightFormats="1" dataCaption="Values" tag="a17eb4cd-3afc-48c3-95ce-67bcf43c88d8" updatedVersion="8" minRefreshableVersion="3" useAutoFormatting="1" subtotalHiddenItems="1" itemPrintTitles="1" createdVersion="8" indent="0" outline="1" outlineData="1" multipleFieldFilters="0" chartFormat="8">
  <location ref="BX3:BY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sortType="ascending"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cogs" fld="2" baseField="1" baseItem="0"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F201829F-FD40-457D-8D35-4AC484EA54D6}" name="Max Branch by Sales" cacheId="104" applyNumberFormats="0" applyBorderFormats="0" applyFontFormats="0" applyPatternFormats="0" applyAlignmentFormats="0" applyWidthHeightFormats="1" dataCaption="Values" tag="f3a62481-c9f2-4215-9422-c1e1e23b312d" updatedVersion="8" minRefreshableVersion="3" useAutoFormatting="1" itemPrintTitles="1" createdVersion="8" indent="0" outline="1" outlineData="1" multipleFieldFilters="0" chartFormat="18">
  <location ref="J3:K7" firstHeaderRow="1" firstDataRow="1" firstDataCol="1"/>
  <pivotFields count="2">
    <pivotField axis="axisRow" allDrilled="1" subtotalTop="0" showAll="0"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fld="1" baseField="0" baseItem="0" numFmtId="4"/>
  </dataFields>
  <chartFormats count="1">
    <chartFormat chart="8"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5523A614-5CD7-4A93-BE50-080F33E054FB}" name="Customer Type by Sales" cacheId="1856" applyNumberFormats="0" applyBorderFormats="0" applyFontFormats="0" applyPatternFormats="0" applyAlignmentFormats="0" applyWidthHeightFormats="1" dataCaption="Values" tag="af599e2b-58a1-4d6b-885c-ea16ece0bb9b" updatedVersion="8" minRefreshableVersion="3" useAutoFormatting="1" itemPrintTitles="1" createdVersion="8" indent="0" outline="1" outlineData="1" multipleFieldFilters="0" chartFormat="10">
  <location ref="T3:U6"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fld="1" baseField="0" baseItem="0" numFmtId="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978611CA-BD80-43E2-9360-519515CD48F6}" name="Payment By Gross Income" cacheId="167" applyNumberFormats="0" applyBorderFormats="0" applyFontFormats="0" applyPatternFormats="0" applyAlignmentFormats="0" applyWidthHeightFormats="1" dataCaption="Values" tag="bebcedab-3839-4f54-a65b-0993b6f3eed8" updatedVersion="8" minRefreshableVersion="3" useAutoFormatting="1" subtotalHiddenItems="1" itemPrintTitles="1" createdVersion="8" indent="0" outline="1" outlineData="1" multipleFieldFilters="0" chartFormat="4">
  <location ref="DR3:DS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gross income" fld="1" baseField="0" baseItem="1" numFmtId="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31EA2FD5-09BE-45CC-9D6B-73598BF8992E}" name="Date By Sales" cacheId="1859" applyNumberFormats="0" applyBorderFormats="0" applyFontFormats="0" applyPatternFormats="0" applyAlignmentFormats="0" applyWidthHeightFormats="1" dataCaption="Values" tag="4bbbbc6a-2202-4b8c-bc76-2fb51e29374a" updatedVersion="8" minRefreshableVersion="3" useAutoFormatting="1" subtotalHiddenItems="1" itemPrintTitles="1" createdVersion="8" indent="0" outline="1" outlineData="1" multipleFieldFilters="0" chartFormat="8">
  <location ref="AI3:AJ7" firstHeaderRow="1" firstDataRow="1" firstDataCol="1"/>
  <pivotFields count="6">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sortType="ascending" defaultSubtotal="0">
      <items count="3">
        <item x="0" e="0"/>
        <item x="1" e="0"/>
        <item x="2" e="0"/>
      </items>
    </pivotField>
  </pivotFields>
  <rowFields count="2">
    <field x="5"/>
    <field x="4"/>
  </rowFields>
  <rowItems count="4">
    <i>
      <x/>
    </i>
    <i>
      <x v="1"/>
    </i>
    <i>
      <x v="2"/>
    </i>
    <i t="grand">
      <x/>
    </i>
  </rowItems>
  <colItems count="1">
    <i/>
  </colItems>
  <dataFields count="1">
    <dataField name="Sum of Total" fld="1" baseField="0" baseItem="0" numFmtId="4"/>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21D98E-14F4-4AA0-B016-79784AF84A03}" name="Branch By Gross Income" cacheId="1850" applyNumberFormats="0" applyBorderFormats="0" applyFontFormats="0" applyPatternFormats="0" applyAlignmentFormats="0" applyWidthHeightFormats="1" dataCaption="Values" tag="24c9a371-a221-4689-9465-41fed02dd797" updatedVersion="8" minRefreshableVersion="3" useAutoFormatting="1" itemPrintTitles="1" createdVersion="8" indent="0" outline="1" outlineData="1" multipleFieldFilters="0" chartFormat="6">
  <location ref="CN3:CO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gross income" fld="1" baseField="0" baseItem="1" numFmtId="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7DB046EA-D54E-49BC-8D19-DE3B844F4E4B}" name="Max City By Sales" cacheId="152" applyNumberFormats="0" applyBorderFormats="0" applyFontFormats="0" applyPatternFormats="0" applyAlignmentFormats="0" applyWidthHeightFormats="1" dataCaption="Values" tag="c814d99f-718a-4c60-9d91-690a44dee61b" updatedVersion="8" minRefreshableVersion="3" useAutoFormatting="1" itemPrintTitles="1" createdVersion="8" indent="0" outline="1" outlineData="1" multipleFieldFilters="0" chartFormat="8">
  <location ref="O3:P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Sum of Total" fld="1" baseField="0" baseItem="1"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7EEDD8FB-7582-49FC-9849-B68A142439FF}" name="top 10 Invoice By Rating" cacheId="176" applyNumberFormats="0" applyBorderFormats="0" applyFontFormats="0" applyPatternFormats="0" applyAlignmentFormats="0" applyWidthHeightFormats="1" dataCaption="Values" tag="2601ae31-bb7b-4e9a-8995-7a1846fbd268" updatedVersion="8" minRefreshableVersion="3" useAutoFormatting="1" itemPrintTitles="1" createdVersion="8" indent="0" outline="1" outlineData="1" multipleFieldFilters="0" chartFormat="6">
  <location ref="DX3:DY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2"/>
    </i>
    <i>
      <x/>
    </i>
    <i>
      <x v="7"/>
    </i>
    <i>
      <x v="5"/>
    </i>
    <i>
      <x v="9"/>
    </i>
    <i>
      <x v="4"/>
    </i>
    <i>
      <x v="8"/>
    </i>
    <i>
      <x v="1"/>
    </i>
    <i>
      <x v="6"/>
    </i>
    <i t="grand">
      <x/>
    </i>
  </rowItems>
  <colItems count="1">
    <i/>
  </colItems>
  <dataFields count="1">
    <dataField name="Sum of Rating" fld="1" baseField="0" baseItem="0" numFmtId="165"/>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75F49B9B-E23B-4078-9F17-6C1F9EFD4E5F}" name="Product Line By COGS" cacheId="191" applyNumberFormats="0" applyBorderFormats="0" applyFontFormats="0" applyPatternFormats="0" applyAlignmentFormats="0" applyWidthHeightFormats="1" dataCaption="Values" tag="5fb653e7-8852-4ff3-8570-82778a0cba0c" updatedVersion="8" minRefreshableVersion="3" useAutoFormatting="1" subtotalHiddenItems="1" itemPrintTitles="1" createdVersion="8" indent="0" outline="1" outlineData="1" multipleFieldFilters="0" chartFormat="3">
  <location ref="BS3:BT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5"/>
    </i>
    <i>
      <x/>
    </i>
    <i>
      <x v="1"/>
    </i>
    <i>
      <x v="4"/>
    </i>
    <i>
      <x v="3"/>
    </i>
    <i t="grand">
      <x/>
    </i>
  </rowItems>
  <colItems count="1">
    <i/>
  </colItems>
  <dataFields count="1">
    <dataField name="Sum of cogs" fld="1" baseField="0" baseItem="0"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16E07-3640-451D-9E27-B2D119650DF5}" name="top 10 Invoice by Gross Income" cacheId="92" applyNumberFormats="0" applyBorderFormats="0" applyFontFormats="0" applyPatternFormats="0" applyAlignmentFormats="0" applyWidthHeightFormats="1" dataCaption="Values" tag="a10fd714-3d75-4cf7-bb68-018d8dfe5971" updatedVersion="8" minRefreshableVersion="3" useAutoFormatting="1" itemPrintTitles="1" createdVersion="8" indent="0" outline="1" outlineData="1" multipleFieldFilters="0" chartFormat="4">
  <location ref="CI3:CJ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5"/>
    </i>
    <i>
      <x/>
    </i>
    <i>
      <x v="1"/>
    </i>
    <i>
      <x v="7"/>
    </i>
    <i>
      <x v="3"/>
    </i>
    <i>
      <x v="8"/>
    </i>
    <i>
      <x v="2"/>
    </i>
    <i>
      <x v="6"/>
    </i>
    <i>
      <x v="9"/>
    </i>
    <i t="grand">
      <x/>
    </i>
  </rowItems>
  <colItems count="1">
    <i/>
  </colItems>
  <dataFields count="1">
    <dataField name="Sum of gross income" fld="1" baseField="0" baseItem="0" numFmtId="4"/>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012129-5488-4FF8-98E7-84C8B59B88F1}" name="Sum of COGS" cacheId="1871" applyNumberFormats="0" applyBorderFormats="0" applyFontFormats="0" applyPatternFormats="0" applyAlignmentFormats="0" applyWidthHeightFormats="1" dataCaption="Values" tag="ca8402ee-9ff5-4aa0-9255-1a6cd3ac7636" updatedVersion="8" minRefreshableVersion="3" useAutoFormatting="1" itemPrintTitles="1" createdVersion="8" indent="0" outline="1" outlineData="1" multipleFieldFilters="0">
  <location ref="A28:A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165B8B-4C84-4276-BB54-11A2851E9109}" name="Sum Of Sales" cacheId="1880" applyNumberFormats="0" applyBorderFormats="0" applyFontFormats="0" applyPatternFormats="0" applyAlignmentFormats="0" applyWidthHeightFormats="1" dataCaption="Values" tag="dba57bce-2f1c-4c7f-ba74-88ec25c8aee3" updatedVersion="8" minRefreshableVersion="3" useAutoFormatting="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4"/>
  </dataField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26E1E7-8CD7-4A79-ABE1-69A7A8A67345}" name="Sum of Gross Income" cacheId="1874" applyNumberFormats="0" applyBorderFormats="0" applyFontFormats="0" applyPatternFormats="0" applyAlignmentFormats="0" applyWidthHeightFormats="1" dataCaption="Values" tag="ac8b8508-f246-4050-a111-0f71990b2e5e" updatedVersion="8" minRefreshableVersion="3" useAutoFormatting="1" itemPrintTitles="1" createdVersion="8" indent="0" outline="1" outlineData="1" multipleFieldFilters="0">
  <location ref="A38:A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4"/>
  </dataFields>
  <pivotHierarchies count="4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FB9493-18E7-48BA-A51A-4FB9FB4AB93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4233501-52DD-4A53-8A5D-FDCFE0DA020D}" sourceName="[supermarket_sales].[Branch]">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Sales"/>
    <pivotTable tabId="1" name="top 10 invoice by sales"/>
    <pivotTable tabId="1" name="Sum of Quantity"/>
  </pivotTables>
  <data>
    <olap pivotCacheId="393259557">
      <levels count="2">
        <level uniqueName="[supermarket_sales].[Branch].[(All)]" sourceCaption="(All)" count="0"/>
        <level uniqueName="[supermarket_sales].[Branch].[Branch]" sourceCaption="Branch" count="3">
          <ranges>
            <range startItem="0">
              <i n="[supermarket_sales].[Branch].&amp;[A]" c="A"/>
              <i n="[supermarket_sales].[Branch].&amp;[B]" c="B"/>
              <i n="[supermarket_sales].[Branch].&amp;[C]" c="C"/>
            </range>
          </ranges>
        </level>
      </levels>
      <selections count="1">
        <selection n="[supermarket_sales].[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C5C1042-A4AF-4466-94AD-331518D39B52}" sourceName="[supermarket_sales].[City]">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City].[(All)]" sourceCaption="(All)" count="0"/>
        <level uniqueName="[supermarket_sales].[City].[City]" sourceCaption="City" count="3">
          <ranges>
            <range startItem="0">
              <i n="[supermarket_sales].[City].&amp;[Mandalay]" c="Mandalay"/>
              <i n="[supermarket_sales].[City].&amp;[Naypyitaw]" c="Naypyitaw"/>
              <i n="[supermarket_sales].[City].&amp;[Yangon]" c="Yangon"/>
            </range>
          </ranges>
        </level>
      </levels>
      <selections count="1">
        <selection n="[supermarket_sale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22B25CD-A8FA-4EAF-8404-B7C74D01A8A7}" sourceName="[supermarket_sales].[Customer type]">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Customer type].[(All)]" sourceCaption="(All)" count="0"/>
        <level uniqueName="[supermarket_sales].[Customer type].[Customer type]" sourceCaption="Customer type" count="2">
          <ranges>
            <range startItem="0">
              <i n="[supermarket_sales].[Customer type].&amp;[Member]" c="Member"/>
              <i n="[supermarket_sales].[Customer type].&amp;[Normal]" c="Normal"/>
            </range>
          </ranges>
        </level>
      </levels>
      <selections count="1">
        <selection n="[supermarket_sales].[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AE750E6-727D-4DD1-9C7A-F718F6B428D1}" sourceName="[supermarket_sales].[Date (Month)]">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Date (Month)].[(All)]" sourceCaption="(All)" count="0"/>
        <level uniqueName="[supermarket_sales].[Date (Month)].[Date (Month)]" sourceCaption="Date (Month)" count="3">
          <ranges>
            <range startItem="0">
              <i n="[supermarket_sales].[Date (Month)].&amp;[Jan]" c="Jan"/>
              <i n="[supermarket_sales].[Date (Month)].&amp;[Feb]" c="Feb"/>
              <i n="[supermarket_sales].[Date (Month)].&amp;[Mar]" c="Mar"/>
            </range>
          </ranges>
        </level>
      </levels>
      <selections count="1">
        <selection n="[supermarket_sales].[Dat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E5EBF6-58B6-4076-BB12-8F96D5546805}" sourceName="[supermarket_sales].[Gender]">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Gender].[(All)]" sourceCaption="(All)" count="0"/>
        <level uniqueName="[supermarket_sales].[Gender].[Gender]" sourceCaption="Gender" count="2">
          <ranges>
            <range startItem="0">
              <i n="[supermarket_sales].[Gender].&amp;[Female]" c="Female"/>
              <i n="[supermarket_sales].[Gender].&amp;[Male]" c="Male"/>
            </range>
          </ranges>
        </level>
      </levels>
      <selections count="1">
        <selection n="[supermarket_sales].[Gend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6B79526-0D78-45E3-AD77-9C43C3606528}" sourceName="[supermarket_sales].[Payment]">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Payment].[(All)]" sourceCaption="(All)" count="0"/>
        <level uniqueName="[supermarket_sales].[Payment].[Payment]" sourceCaption="Payment" count="3">
          <ranges>
            <range startItem="0">
              <i n="[supermarket_sales].[Payment].&amp;[Cash]" c="Cash"/>
              <i n="[supermarket_sales].[Payment].&amp;[Credit card]" c="Credit card"/>
              <i n="[supermarket_sales].[Payment].&amp;[Ewallet]" c="Ewallet"/>
            </range>
          </ranges>
        </level>
      </levels>
      <selections count="1">
        <selection n="[supermarket_sales].[Payment].[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197392-60B3-4C5A-BBD0-06F685FDBDF4}" sourceName="[supermarket_sales].[Product line]">
  <pivotTables>
    <pivotTable tabId="1" name="Average of Rating"/>
    <pivotTable tabId="1" name="Branch By Gross Income"/>
    <pivotTable tabId="1" name="City By Gross Income"/>
    <pivotTable tabId="1" name="Customer Type by Sales"/>
    <pivotTable tabId="1" name="Date By Sales"/>
    <pivotTable tabId="1" name="Gender By COGS"/>
    <pivotTable tabId="1" name="Payment by Rating"/>
    <pivotTable tabId="1" name="Product Line by Quantity"/>
    <pivotTable tabId="1" name="Sum of COGS"/>
    <pivotTable tabId="1" name="Sum of Gross Income"/>
    <pivotTable tabId="1" name="Sum of Quantity"/>
    <pivotTable tabId="1" name="Sum Of Sales"/>
    <pivotTable tabId="1" name="top 10 invoice by sales"/>
  </pivotTables>
  <data>
    <olap pivotCacheId="393259557">
      <levels count="2">
        <level uniqueName="[supermarket_sales].[Product line].[(All)]" sourceCaption="(All)" count="0"/>
        <level uniqueName="[supermarket_sales].[Product line].[Product line]" sourceCaption="Product line" count="6">
          <ranges>
            <range startItem="0">
              <i n="[supermarket_sales].[Product line].&amp;[Electronic accessories]" c="Electronic accessories"/>
              <i n="[supermarket_sales].[Product line].&amp;[Fashion accessories]" c="Fashion accessories"/>
              <i n="[supermarket_sales].[Product line].&amp;[Food and beverages]" c="Food and beverages"/>
              <i n="[supermarket_sales].[Product line].&amp;[Health and beauty]" c="Health and beauty"/>
              <i n="[supermarket_sales].[Product line].&amp;[Home and lifestyle]" c="Home and lifestyle"/>
              <i n="[supermarket_sales].[Product line].&amp;[Sports and travel]" c="Sports and travel"/>
            </range>
          </ranges>
        </level>
      </levels>
      <selections count="1">
        <selection n="[supermarket_sales].[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03749AF-4A0E-4E3F-AB1B-7C34451B6A50}" cache="Slicer_Branch" caption="Branch" startItem="2" level="1" style="SlicerStyleDark4" rowHeight="241300"/>
  <slicer name="City" xr10:uid="{9619899F-3217-4EB8-8DD4-2973FFE8A6E9}" cache="Slicer_City" caption="City" startItem="2" level="1" style="SlicerStyleDark4" rowHeight="241300"/>
  <slicer name="Customer type" xr10:uid="{2E5ADB6B-D363-479B-8706-7EDD9FA0A361}" cache="Slicer_Customer_type" caption="Customer type" startItem="1" level="1" style="SlicerStyleDark4" rowHeight="241300"/>
  <slicer name="Date (Month)" xr10:uid="{99986463-30D6-466B-80AA-7E01948ACDF9}" cache="Slicer_Date__Month" caption="Date (Month)" startItem="2" level="1" style="SlicerStyleDark4" rowHeight="241300"/>
  <slicer name="Gender" xr10:uid="{EE265ECA-1061-48D2-B3A1-AAFDFD73BFA1}" cache="Slicer_Gender" caption="Gender" startItem="1" level="1" style="SlicerStyleDark4" rowHeight="241300"/>
  <slicer name="Payment" xr10:uid="{0841E06A-ED58-48C7-86D0-4BC23659A9C9}" cache="Slicer_Payment" caption="Payment" startItem="2" level="1" style="SlicerStyleDark4" rowHeight="241300"/>
  <slicer name="Product line" xr10:uid="{A6DF1439-3831-4BD5-9ABE-E6F5B01958F2}" cache="Slicer_Product_line" caption="Product line" startItem="4" level="1"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9FE83-DDB6-4432-95C5-AC3FBF66C8BB}" name="supermarket_sales" displayName="supermarket_sales" ref="A1:Q1001" tableType="queryTable" totalsRowShown="0">
  <autoFilter ref="A1:Q1001" xr:uid="{B4C9FE83-DDB6-4432-95C5-AC3FBF66C8BB}"/>
  <tableColumns count="17">
    <tableColumn id="1" xr3:uid="{E520A4F3-DFEF-4D42-B6CB-D34C12C15697}" uniqueName="1" name="Invoice ID" queryTableFieldId="1" dataDxfId="8"/>
    <tableColumn id="2" xr3:uid="{76DCEA01-DB53-4086-97A2-7BAFC7FEA6CE}" uniqueName="2" name="Branch" queryTableFieldId="2" dataDxfId="7"/>
    <tableColumn id="3" xr3:uid="{FE973B02-B647-41EF-8E79-D415F2BF528A}" uniqueName="3" name="City" queryTableFieldId="3" dataDxfId="6"/>
    <tableColumn id="4" xr3:uid="{92B4FC73-8395-485E-A030-7FDCD998797D}" uniqueName="4" name="Customer type" queryTableFieldId="4" dataDxfId="5"/>
    <tableColumn id="5" xr3:uid="{253700F4-3AFE-4B0E-B3DB-9B3490B86053}" uniqueName="5" name="Gender" queryTableFieldId="5" dataDxfId="4"/>
    <tableColumn id="6" xr3:uid="{757EED8D-DBB7-410B-B8B3-E8F7DB727119}" uniqueName="6" name="Product line" queryTableFieldId="6" dataDxfId="3"/>
    <tableColumn id="7" xr3:uid="{0D44F6A6-6444-4F0D-BE5D-752DE97A06A3}" uniqueName="7" name="Unit price" queryTableFieldId="7"/>
    <tableColumn id="8" xr3:uid="{5120A6B8-2365-45DC-BF90-F23D89F0FBFE}" uniqueName="8" name="Quantity" queryTableFieldId="8"/>
    <tableColumn id="9" xr3:uid="{9CC6AD9B-3BAB-4670-96C3-6B711C16C4F9}" uniqueName="9" name="Tax 5%" queryTableFieldId="9"/>
    <tableColumn id="10" xr3:uid="{210FB2DB-DCA3-4125-92F7-176FDF96A8D9}" uniqueName="10" name="Total" queryTableFieldId="10"/>
    <tableColumn id="11" xr3:uid="{492CEE62-E768-4363-B215-D5807F55706F}" uniqueName="11" name="Date" queryTableFieldId="11" dataDxfId="2"/>
    <tableColumn id="12" xr3:uid="{E3565356-2355-4DBA-85EE-6B6DEE9BD391}" uniqueName="12" name="Time" queryTableFieldId="12" dataDxfId="1"/>
    <tableColumn id="13" xr3:uid="{877F9806-334E-4FA3-ADD1-B47C8DC03C48}" uniqueName="13" name="Payment" queryTableFieldId="13" dataDxfId="0"/>
    <tableColumn id="14" xr3:uid="{E55C74EE-4DF4-4C9F-A0A1-614D6FD378CB}" uniqueName="14" name="cogs" queryTableFieldId="14"/>
    <tableColumn id="15" xr3:uid="{8D6E7D9C-5D6C-4E6E-9C19-DC82DB39F5E5}" uniqueName="15" name="gross margin percentage" queryTableFieldId="15"/>
    <tableColumn id="16" xr3:uid="{C8DE43CF-97D0-4337-8B3E-A3C0875F3694}" uniqueName="16" name="gross income" queryTableFieldId="16"/>
    <tableColumn id="17" xr3:uid="{AF036042-97F4-40E8-8BF5-DDF681AD6053}"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9" Type="http://schemas.openxmlformats.org/officeDocument/2006/relationships/pivotTable" Target="../pivotTables/pivotTable39.xml"/><Relationship Id="rId21" Type="http://schemas.openxmlformats.org/officeDocument/2006/relationships/pivotTable" Target="../pivotTables/pivotTable21.xml"/><Relationship Id="rId34" Type="http://schemas.openxmlformats.org/officeDocument/2006/relationships/pivotTable" Target="../pivotTables/pivotTable34.xml"/><Relationship Id="rId42" Type="http://schemas.openxmlformats.org/officeDocument/2006/relationships/pivotTable" Target="../pivotTables/pivotTable42.xml"/><Relationship Id="rId47" Type="http://schemas.openxmlformats.org/officeDocument/2006/relationships/pivotTable" Target="../pivotTables/pivotTable47.xml"/><Relationship Id="rId50" Type="http://schemas.openxmlformats.org/officeDocument/2006/relationships/pivotTable" Target="../pivotTables/pivotTable50.xml"/><Relationship Id="rId7" Type="http://schemas.openxmlformats.org/officeDocument/2006/relationships/pivotTable" Target="../pivotTables/pivotTable7.xml"/><Relationship Id="rId2" Type="http://schemas.openxmlformats.org/officeDocument/2006/relationships/pivotTable" Target="../pivotTables/pivotTable2.xml"/><Relationship Id="rId16" Type="http://schemas.openxmlformats.org/officeDocument/2006/relationships/pivotTable" Target="../pivotTables/pivotTable16.xml"/><Relationship Id="rId29" Type="http://schemas.openxmlformats.org/officeDocument/2006/relationships/pivotTable" Target="../pivotTables/pivotTable29.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45" Type="http://schemas.openxmlformats.org/officeDocument/2006/relationships/pivotTable" Target="../pivotTables/pivotTable45.xml"/><Relationship Id="rId53"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4" Type="http://schemas.openxmlformats.org/officeDocument/2006/relationships/pivotTable" Target="../pivotTables/pivotTable44.xml"/><Relationship Id="rId52" Type="http://schemas.openxmlformats.org/officeDocument/2006/relationships/pivotTable" Target="../pivotTables/pivotTable5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43" Type="http://schemas.openxmlformats.org/officeDocument/2006/relationships/pivotTable" Target="../pivotTables/pivotTable43.xml"/><Relationship Id="rId48" Type="http://schemas.openxmlformats.org/officeDocument/2006/relationships/pivotTable" Target="../pivotTables/pivotTable48.xml"/><Relationship Id="rId8" Type="http://schemas.openxmlformats.org/officeDocument/2006/relationships/pivotTable" Target="../pivotTables/pivotTable8.xml"/><Relationship Id="rId51" Type="http://schemas.openxmlformats.org/officeDocument/2006/relationships/pivotTable" Target="../pivotTables/pivotTable51.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 Id="rId46" Type="http://schemas.openxmlformats.org/officeDocument/2006/relationships/pivotTable" Target="../pivotTables/pivotTable46.xml"/><Relationship Id="rId20" Type="http://schemas.openxmlformats.org/officeDocument/2006/relationships/pivotTable" Target="../pivotTables/pivotTable20.xml"/><Relationship Id="rId41" Type="http://schemas.openxmlformats.org/officeDocument/2006/relationships/pivotTable" Target="../pivotTables/pivotTable41.xml"/><Relationship Id="rId1" Type="http://schemas.openxmlformats.org/officeDocument/2006/relationships/pivotTable" Target="../pivotTables/pivotTable1.xml"/><Relationship Id="rId6" Type="http://schemas.openxmlformats.org/officeDocument/2006/relationships/pivotTable" Target="../pivotTables/pivotTable6.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49" Type="http://schemas.openxmlformats.org/officeDocument/2006/relationships/pivotTable" Target="../pivotTables/pivotTable4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67DB6-55D9-4423-B07A-2FECFE407F3F}">
  <dimension ref="A1:Q1001"/>
  <sheetViews>
    <sheetView topLeftCell="H1" workbookViewId="0"/>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11.57031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W60"/>
  <sheetViews>
    <sheetView topLeftCell="A40" workbookViewId="0">
      <selection activeCell="A59" sqref="A59"/>
    </sheetView>
  </sheetViews>
  <sheetFormatPr defaultRowHeight="15" x14ac:dyDescent="0.25"/>
  <cols>
    <col min="1" max="1" width="12.42578125" bestFit="1" customWidth="1"/>
    <col min="4" max="4" width="9.140625" style="7"/>
    <col min="5" max="5" width="13.140625" bestFit="1" customWidth="1"/>
    <col min="6" max="6" width="12" bestFit="1" customWidth="1"/>
    <col min="7" max="7" width="19.5703125" bestFit="1" customWidth="1"/>
    <col min="8" max="8" width="29.85546875" bestFit="1" customWidth="1"/>
    <col min="10" max="10" width="13.140625" bestFit="1" customWidth="1"/>
    <col min="11" max="11" width="12" bestFit="1" customWidth="1"/>
    <col min="12" max="12" width="19.5703125" bestFit="1" customWidth="1"/>
    <col min="15" max="15" width="13.140625" bestFit="1" customWidth="1"/>
    <col min="16" max="16" width="12" bestFit="1" customWidth="1"/>
    <col min="20" max="20" width="13.140625" bestFit="1" customWidth="1"/>
    <col min="21" max="21" width="12" bestFit="1" customWidth="1"/>
    <col min="25" max="25" width="13.140625" bestFit="1" customWidth="1"/>
    <col min="26" max="26" width="12" bestFit="1" customWidth="1"/>
    <col min="30" max="30" width="20.42578125" bestFit="1" customWidth="1"/>
    <col min="31" max="31" width="12" bestFit="1" customWidth="1"/>
    <col min="35" max="35" width="13.140625" bestFit="1" customWidth="1"/>
    <col min="36" max="36" width="12" bestFit="1" customWidth="1"/>
    <col min="40" max="40" width="13.140625" bestFit="1" customWidth="1"/>
    <col min="41" max="41" width="12" bestFit="1" customWidth="1"/>
    <col min="45" max="45" width="9.140625" style="10"/>
    <col min="46" max="46" width="13.140625" bestFit="1" customWidth="1"/>
    <col min="47" max="47" width="11.42578125" bestFit="1" customWidth="1"/>
    <col min="48" max="48" width="29.85546875" bestFit="1" customWidth="1"/>
    <col min="51" max="51" width="13.140625" bestFit="1" customWidth="1"/>
    <col min="52" max="52" width="11.42578125" bestFit="1" customWidth="1"/>
    <col min="56" max="56" width="13.140625" bestFit="1" customWidth="1"/>
    <col min="57" max="57" width="11.42578125" bestFit="1" customWidth="1"/>
    <col min="61" max="61" width="13.140625" bestFit="1" customWidth="1"/>
    <col min="62" max="62" width="11.42578125" bestFit="1" customWidth="1"/>
    <col min="66" max="66" width="13.140625" bestFit="1" customWidth="1"/>
    <col min="67" max="67" width="11.42578125" bestFit="1" customWidth="1"/>
    <col min="71" max="71" width="20.42578125" bestFit="1" customWidth="1"/>
    <col min="72" max="72" width="11.42578125" bestFit="1" customWidth="1"/>
    <col min="76" max="76" width="13.140625" bestFit="1" customWidth="1"/>
    <col min="77" max="77" width="11.42578125" bestFit="1" customWidth="1"/>
    <col min="81" max="81" width="13.140625" bestFit="1" customWidth="1"/>
    <col min="82" max="82" width="11.42578125" bestFit="1" customWidth="1"/>
    <col min="86" max="86" width="9.140625" style="10"/>
    <col min="87" max="87" width="13.140625" bestFit="1" customWidth="1"/>
    <col min="88" max="88" width="19.42578125" bestFit="1" customWidth="1"/>
    <col min="92" max="92" width="13.140625" bestFit="1" customWidth="1"/>
    <col min="93" max="93" width="19.42578125" bestFit="1" customWidth="1"/>
    <col min="97" max="97" width="13.140625" bestFit="1" customWidth="1"/>
    <col min="98" max="98" width="19.42578125" bestFit="1" customWidth="1"/>
    <col min="102" max="102" width="13.140625" bestFit="1" customWidth="1"/>
    <col min="103" max="103" width="19.42578125" bestFit="1" customWidth="1"/>
    <col min="107" max="107" width="13.140625" bestFit="1" customWidth="1"/>
    <col min="108" max="108" width="19.42578125" bestFit="1" customWidth="1"/>
    <col min="112" max="112" width="20.42578125" bestFit="1" customWidth="1"/>
    <col min="113" max="113" width="19.42578125" bestFit="1" customWidth="1"/>
    <col min="117" max="117" width="13.140625" bestFit="1" customWidth="1"/>
    <col min="118" max="118" width="19.42578125" bestFit="1" customWidth="1"/>
    <col min="122" max="122" width="13.140625" bestFit="1" customWidth="1"/>
    <col min="123" max="123" width="19.42578125" bestFit="1" customWidth="1"/>
    <col min="127" max="127" width="9.140625" style="10"/>
    <col min="128" max="128" width="13.140625" bestFit="1" customWidth="1"/>
    <col min="129" max="129" width="13.28515625" bestFit="1" customWidth="1"/>
    <col min="133" max="133" width="13.140625" bestFit="1" customWidth="1"/>
    <col min="134" max="134" width="16.7109375" bestFit="1" customWidth="1"/>
    <col min="138" max="138" width="13.140625" bestFit="1" customWidth="1"/>
    <col min="139" max="139" width="16.7109375" bestFit="1" customWidth="1"/>
    <col min="143" max="143" width="13.140625" bestFit="1" customWidth="1"/>
    <col min="144" max="144" width="16.7109375" bestFit="1" customWidth="1"/>
    <col min="148" max="148" width="13.140625" bestFit="1" customWidth="1"/>
    <col min="149" max="149" width="16.7109375" bestFit="1" customWidth="1"/>
    <col min="153" max="153" width="20.42578125" bestFit="1" customWidth="1"/>
    <col min="154" max="154" width="16.7109375" bestFit="1" customWidth="1"/>
    <col min="158" max="158" width="13.140625" bestFit="1" customWidth="1"/>
    <col min="159" max="159" width="16.7109375" bestFit="1" customWidth="1"/>
    <col min="163" max="163" width="13.140625" bestFit="1" customWidth="1"/>
    <col min="164" max="164" width="16.7109375" bestFit="1" customWidth="1"/>
    <col min="168" max="168" width="9.140625" style="10"/>
    <col min="169" max="169" width="13.140625" bestFit="1" customWidth="1"/>
    <col min="170" max="170" width="15.42578125" bestFit="1" customWidth="1"/>
    <col min="174" max="174" width="13.140625" bestFit="1" customWidth="1"/>
    <col min="175" max="175" width="15.42578125" bestFit="1" customWidth="1"/>
    <col min="179" max="179" width="13.140625" bestFit="1" customWidth="1"/>
    <col min="180" max="180" width="15.42578125" bestFit="1" customWidth="1"/>
    <col min="184" max="184" width="13.140625" bestFit="1" customWidth="1"/>
    <col min="185" max="185" width="15.42578125" bestFit="1" customWidth="1"/>
    <col min="189" max="189" width="13.140625" bestFit="1" customWidth="1"/>
    <col min="190" max="190" width="15.42578125" bestFit="1" customWidth="1"/>
    <col min="194" max="194" width="20.42578125" bestFit="1" customWidth="1"/>
    <col min="195" max="195" width="15.42578125" bestFit="1" customWidth="1"/>
    <col min="199" max="199" width="13.140625" bestFit="1" customWidth="1"/>
    <col min="200" max="200" width="15.42578125" bestFit="1" customWidth="1"/>
    <col min="204" max="204" width="13.140625" bestFit="1" customWidth="1"/>
    <col min="205" max="205" width="15.42578125" bestFit="1" customWidth="1"/>
  </cols>
  <sheetData>
    <row r="2" spans="1:205" x14ac:dyDescent="0.25">
      <c r="A2" t="s">
        <v>1036</v>
      </c>
      <c r="E2" t="s">
        <v>1079</v>
      </c>
      <c r="J2" t="s">
        <v>1062</v>
      </c>
      <c r="O2" t="s">
        <v>1063</v>
      </c>
      <c r="T2" t="s">
        <v>1072</v>
      </c>
      <c r="Y2" t="s">
        <v>1073</v>
      </c>
      <c r="AD2" t="s">
        <v>1074</v>
      </c>
      <c r="AI2" t="s">
        <v>1075</v>
      </c>
      <c r="AN2" t="s">
        <v>1076</v>
      </c>
      <c r="AT2" t="s">
        <v>1080</v>
      </c>
      <c r="AY2" t="s">
        <v>1082</v>
      </c>
      <c r="BD2" t="s">
        <v>1083</v>
      </c>
      <c r="BI2" t="s">
        <v>1084</v>
      </c>
      <c r="BN2" t="s">
        <v>1085</v>
      </c>
      <c r="BS2" t="s">
        <v>1086</v>
      </c>
      <c r="BX2" t="s">
        <v>1087</v>
      </c>
      <c r="CC2" t="s">
        <v>1088</v>
      </c>
      <c r="CI2" t="s">
        <v>1089</v>
      </c>
      <c r="CN2" t="s">
        <v>1091</v>
      </c>
      <c r="CS2" t="s">
        <v>1092</v>
      </c>
      <c r="CX2" t="s">
        <v>1093</v>
      </c>
      <c r="DC2" t="s">
        <v>1094</v>
      </c>
      <c r="DH2" t="s">
        <v>1095</v>
      </c>
      <c r="DM2" t="s">
        <v>1096</v>
      </c>
      <c r="DR2" t="s">
        <v>1097</v>
      </c>
      <c r="DX2" t="s">
        <v>1098</v>
      </c>
      <c r="EC2" t="s">
        <v>1099</v>
      </c>
      <c r="EH2" t="s">
        <v>1100</v>
      </c>
      <c r="EM2" t="s">
        <v>1101</v>
      </c>
      <c r="ER2" t="s">
        <v>1103</v>
      </c>
      <c r="EW2" t="s">
        <v>1105</v>
      </c>
      <c r="FB2" t="s">
        <v>1106</v>
      </c>
      <c r="FG2" t="s">
        <v>1108</v>
      </c>
      <c r="FM2" t="s">
        <v>1111</v>
      </c>
      <c r="FR2" t="s">
        <v>1112</v>
      </c>
      <c r="FW2" t="s">
        <v>1113</v>
      </c>
      <c r="GB2" t="s">
        <v>1114</v>
      </c>
      <c r="GG2" t="s">
        <v>1115</v>
      </c>
      <c r="GL2" t="s">
        <v>1116</v>
      </c>
      <c r="GQ2" t="s">
        <v>1117</v>
      </c>
      <c r="GV2" t="s">
        <v>1118</v>
      </c>
    </row>
    <row r="3" spans="1:205" x14ac:dyDescent="0.25">
      <c r="A3" t="s">
        <v>1037</v>
      </c>
      <c r="E3" s="8" t="s">
        <v>1059</v>
      </c>
      <c r="F3" t="s">
        <v>1061</v>
      </c>
      <c r="J3" s="8" t="s">
        <v>1059</v>
      </c>
      <c r="K3" t="s">
        <v>1061</v>
      </c>
      <c r="O3" s="8" t="s">
        <v>1059</v>
      </c>
      <c r="P3" t="s">
        <v>1061</v>
      </c>
      <c r="T3" s="8" t="s">
        <v>1059</v>
      </c>
      <c r="U3" t="s">
        <v>1061</v>
      </c>
      <c r="Y3" s="8" t="s">
        <v>1059</v>
      </c>
      <c r="Z3" t="s">
        <v>1061</v>
      </c>
      <c r="AD3" s="8" t="s">
        <v>1059</v>
      </c>
      <c r="AE3" t="s">
        <v>1061</v>
      </c>
      <c r="AI3" s="8" t="s">
        <v>1059</v>
      </c>
      <c r="AJ3" t="s">
        <v>1061</v>
      </c>
      <c r="AN3" s="8" t="s">
        <v>1059</v>
      </c>
      <c r="AO3" t="s">
        <v>1061</v>
      </c>
      <c r="AT3" s="8" t="s">
        <v>1059</v>
      </c>
      <c r="AU3" t="s">
        <v>1081</v>
      </c>
      <c r="AY3" s="8" t="s">
        <v>1059</v>
      </c>
      <c r="AZ3" t="s">
        <v>1081</v>
      </c>
      <c r="BD3" s="8" t="s">
        <v>1059</v>
      </c>
      <c r="BE3" t="s">
        <v>1081</v>
      </c>
      <c r="BI3" s="8" t="s">
        <v>1059</v>
      </c>
      <c r="BJ3" t="s">
        <v>1081</v>
      </c>
      <c r="BN3" s="8" t="s">
        <v>1059</v>
      </c>
      <c r="BO3" t="s">
        <v>1081</v>
      </c>
      <c r="BS3" s="8" t="s">
        <v>1059</v>
      </c>
      <c r="BT3" t="s">
        <v>1081</v>
      </c>
      <c r="BX3" s="8" t="s">
        <v>1059</v>
      </c>
      <c r="BY3" t="s">
        <v>1081</v>
      </c>
      <c r="CC3" s="8" t="s">
        <v>1059</v>
      </c>
      <c r="CD3" t="s">
        <v>1081</v>
      </c>
      <c r="CI3" s="8" t="s">
        <v>1059</v>
      </c>
      <c r="CJ3" t="s">
        <v>1090</v>
      </c>
      <c r="CN3" s="8" t="s">
        <v>1059</v>
      </c>
      <c r="CO3" t="s">
        <v>1090</v>
      </c>
      <c r="CS3" s="8" t="s">
        <v>1059</v>
      </c>
      <c r="CT3" t="s">
        <v>1090</v>
      </c>
      <c r="CX3" s="8" t="s">
        <v>1059</v>
      </c>
      <c r="CY3" t="s">
        <v>1090</v>
      </c>
      <c r="DC3" s="8" t="s">
        <v>1059</v>
      </c>
      <c r="DD3" t="s">
        <v>1090</v>
      </c>
      <c r="DH3" s="8" t="s">
        <v>1059</v>
      </c>
      <c r="DI3" t="s">
        <v>1090</v>
      </c>
      <c r="DM3" s="8" t="s">
        <v>1059</v>
      </c>
      <c r="DN3" t="s">
        <v>1090</v>
      </c>
      <c r="DR3" s="8" t="s">
        <v>1059</v>
      </c>
      <c r="DS3" t="s">
        <v>1090</v>
      </c>
      <c r="DX3" s="8" t="s">
        <v>1059</v>
      </c>
      <c r="DY3" t="s">
        <v>1057</v>
      </c>
      <c r="EC3" s="8" t="s">
        <v>1059</v>
      </c>
      <c r="ED3" t="s">
        <v>1058</v>
      </c>
      <c r="EH3" s="8" t="s">
        <v>1059</v>
      </c>
      <c r="EI3" t="s">
        <v>1058</v>
      </c>
      <c r="EM3" s="8" t="s">
        <v>1059</v>
      </c>
      <c r="EN3" t="s">
        <v>1058</v>
      </c>
      <c r="ER3" s="8" t="s">
        <v>1059</v>
      </c>
      <c r="ES3" t="s">
        <v>1058</v>
      </c>
      <c r="EW3" s="8" t="s">
        <v>1059</v>
      </c>
      <c r="EX3" t="s">
        <v>1058</v>
      </c>
      <c r="FB3" s="8" t="s">
        <v>1059</v>
      </c>
      <c r="FC3" t="s">
        <v>1058</v>
      </c>
      <c r="FG3" s="8" t="s">
        <v>1059</v>
      </c>
      <c r="FH3" t="s">
        <v>1058</v>
      </c>
      <c r="FM3" s="8" t="s">
        <v>1059</v>
      </c>
      <c r="FN3" t="s">
        <v>1110</v>
      </c>
      <c r="FR3" s="8" t="s">
        <v>1059</v>
      </c>
      <c r="FS3" t="s">
        <v>1110</v>
      </c>
      <c r="FW3" s="8" t="s">
        <v>1059</v>
      </c>
      <c r="FX3" t="s">
        <v>1110</v>
      </c>
      <c r="GB3" s="8" t="s">
        <v>1059</v>
      </c>
      <c r="GC3" t="s">
        <v>1110</v>
      </c>
      <c r="GG3" s="8" t="s">
        <v>1059</v>
      </c>
      <c r="GH3" t="s">
        <v>1110</v>
      </c>
      <c r="GL3" s="8" t="s">
        <v>1059</v>
      </c>
      <c r="GM3" t="s">
        <v>1110</v>
      </c>
      <c r="GQ3" s="8" t="s">
        <v>1059</v>
      </c>
      <c r="GR3" t="s">
        <v>1110</v>
      </c>
      <c r="GV3" s="8" t="s">
        <v>1059</v>
      </c>
      <c r="GW3" t="s">
        <v>1110</v>
      </c>
    </row>
    <row r="4" spans="1:205" x14ac:dyDescent="0.25">
      <c r="A4" s="3">
        <v>10</v>
      </c>
      <c r="E4" s="9" t="s">
        <v>465</v>
      </c>
      <c r="F4" s="4">
        <v>951.82500000000005</v>
      </c>
      <c r="J4" s="9" t="s">
        <v>18</v>
      </c>
      <c r="K4" s="4">
        <v>106200.3705</v>
      </c>
      <c r="O4" s="9" t="s">
        <v>26</v>
      </c>
      <c r="P4" s="4">
        <v>110568.7065</v>
      </c>
      <c r="T4" s="9" t="s">
        <v>20</v>
      </c>
      <c r="U4" s="4">
        <v>164223.44399999999</v>
      </c>
      <c r="Y4" s="9" t="s">
        <v>21</v>
      </c>
      <c r="Z4" s="4">
        <v>167882.92499999999</v>
      </c>
      <c r="AD4" s="9" t="s">
        <v>44</v>
      </c>
      <c r="AE4" s="4">
        <v>56144.843999999997</v>
      </c>
      <c r="AI4" s="9" t="s">
        <v>1065</v>
      </c>
      <c r="AJ4" s="4">
        <v>116291.868</v>
      </c>
      <c r="AN4" s="9" t="s">
        <v>29</v>
      </c>
      <c r="AO4" s="4">
        <v>112206.57</v>
      </c>
      <c r="AT4" s="9" t="s">
        <v>465</v>
      </c>
      <c r="AU4" s="6">
        <v>906.5</v>
      </c>
      <c r="AY4" s="9" t="s">
        <v>25</v>
      </c>
      <c r="AZ4" s="4">
        <v>105303.53</v>
      </c>
      <c r="BD4" s="9" t="s">
        <v>26</v>
      </c>
      <c r="BE4" s="4">
        <v>105303.53</v>
      </c>
      <c r="BI4" s="9" t="s">
        <v>20</v>
      </c>
      <c r="BJ4" s="4">
        <v>156403.28</v>
      </c>
      <c r="BN4" s="9" t="s">
        <v>21</v>
      </c>
      <c r="BO4" s="4">
        <v>159888.5</v>
      </c>
      <c r="BS4" s="9" t="s">
        <v>44</v>
      </c>
      <c r="BT4" s="4">
        <v>53471.28</v>
      </c>
      <c r="BX4" s="9" t="s">
        <v>1065</v>
      </c>
      <c r="BY4" s="4">
        <v>110754.16</v>
      </c>
      <c r="CC4" s="9" t="s">
        <v>29</v>
      </c>
      <c r="CD4" s="4">
        <v>106863.4</v>
      </c>
      <c r="CI4" s="9" t="s">
        <v>465</v>
      </c>
      <c r="CJ4" s="4">
        <v>45.325000000000003</v>
      </c>
      <c r="CN4" s="9" t="s">
        <v>25</v>
      </c>
      <c r="CO4" s="4">
        <v>5265.1764999999996</v>
      </c>
      <c r="CS4" s="9" t="s">
        <v>26</v>
      </c>
      <c r="CT4" s="4">
        <v>5265.1764999999996</v>
      </c>
      <c r="CX4" s="9" t="s">
        <v>20</v>
      </c>
      <c r="CY4" s="4">
        <v>7820.1639999999998</v>
      </c>
      <c r="DC4" s="9" t="s">
        <v>21</v>
      </c>
      <c r="DD4" s="4">
        <v>7994.4250000000002</v>
      </c>
      <c r="DH4" s="9" t="s">
        <v>44</v>
      </c>
      <c r="DI4" s="4">
        <v>2673.5639999999999</v>
      </c>
      <c r="DM4" s="9" t="s">
        <v>1065</v>
      </c>
      <c r="DN4" s="4">
        <v>5537.7079999999996</v>
      </c>
      <c r="DR4" s="9" t="s">
        <v>29</v>
      </c>
      <c r="DS4" s="4">
        <v>5343.17</v>
      </c>
      <c r="DX4" s="9" t="s">
        <v>1032</v>
      </c>
      <c r="DY4" s="6">
        <v>4.4000000000000004</v>
      </c>
      <c r="EC4" s="9" t="s">
        <v>25</v>
      </c>
      <c r="ED4" s="6">
        <v>7.0728658536585369</v>
      </c>
      <c r="EH4" s="9" t="s">
        <v>26</v>
      </c>
      <c r="EI4" s="6">
        <v>7.0728658536585369</v>
      </c>
      <c r="EM4" s="9" t="s">
        <v>27</v>
      </c>
      <c r="EN4" s="6">
        <v>7.0052104208416832</v>
      </c>
      <c r="ER4" s="9" t="s">
        <v>31</v>
      </c>
      <c r="ES4" s="4">
        <v>6.980961923847695</v>
      </c>
      <c r="EW4" s="9" t="s">
        <v>44</v>
      </c>
      <c r="EX4" s="6">
        <v>7.1132183908045983</v>
      </c>
      <c r="FB4" s="9" t="s">
        <v>1065</v>
      </c>
      <c r="FC4" s="6">
        <v>7.0176136363636354</v>
      </c>
      <c r="FG4" s="9" t="s">
        <v>33</v>
      </c>
      <c r="FH4" s="4">
        <v>7.003215434083601</v>
      </c>
      <c r="FM4" s="9" t="s">
        <v>465</v>
      </c>
      <c r="FN4" s="11">
        <v>10</v>
      </c>
      <c r="FR4" s="9" t="s">
        <v>18</v>
      </c>
      <c r="FS4" s="3">
        <v>1859</v>
      </c>
      <c r="FW4" s="9" t="s">
        <v>19</v>
      </c>
      <c r="FX4" s="3">
        <v>1859</v>
      </c>
      <c r="GB4" s="9" t="s">
        <v>20</v>
      </c>
      <c r="GC4" s="3">
        <v>2785</v>
      </c>
      <c r="GG4" s="9" t="s">
        <v>21</v>
      </c>
      <c r="GH4" s="3">
        <v>2869</v>
      </c>
      <c r="GL4" s="9" t="s">
        <v>28</v>
      </c>
      <c r="GM4" s="3">
        <v>971</v>
      </c>
      <c r="GQ4" s="9" t="s">
        <v>1065</v>
      </c>
      <c r="GR4" s="3">
        <v>1965</v>
      </c>
      <c r="GV4" s="9" t="s">
        <v>29</v>
      </c>
      <c r="GW4" s="3">
        <v>1896</v>
      </c>
    </row>
    <row r="5" spans="1:205" x14ac:dyDescent="0.25">
      <c r="A5">
        <f>GETPIVOTDATA("[Measures].[Max Number Of Quantity]",$A$3)</f>
        <v>10</v>
      </c>
      <c r="E5" s="9" t="s">
        <v>393</v>
      </c>
      <c r="F5" s="4">
        <v>1002.12</v>
      </c>
      <c r="J5" s="9" t="s">
        <v>42</v>
      </c>
      <c r="K5" s="4">
        <v>106197.67200000001</v>
      </c>
      <c r="O5" s="9" t="s">
        <v>19</v>
      </c>
      <c r="P5" s="4">
        <v>106200.3705</v>
      </c>
      <c r="T5" s="9" t="s">
        <v>27</v>
      </c>
      <c r="U5" s="4">
        <v>158743.30499999999</v>
      </c>
      <c r="Y5" s="9" t="s">
        <v>31</v>
      </c>
      <c r="Z5" s="4">
        <v>155083.82399999999</v>
      </c>
      <c r="AD5" s="9" t="s">
        <v>36</v>
      </c>
      <c r="AE5" s="4">
        <v>55122.826500000003</v>
      </c>
      <c r="AI5" s="9" t="s">
        <v>1066</v>
      </c>
      <c r="AJ5" s="4">
        <v>97219.373999999996</v>
      </c>
      <c r="AN5" s="9" t="s">
        <v>23</v>
      </c>
      <c r="AO5" s="4">
        <v>109993.107</v>
      </c>
      <c r="AT5" s="9" t="s">
        <v>393</v>
      </c>
      <c r="AU5" s="6">
        <v>954.4</v>
      </c>
      <c r="AY5" s="9" t="s">
        <v>18</v>
      </c>
      <c r="AZ5" s="4">
        <v>101143.21</v>
      </c>
      <c r="BD5" s="9" t="s">
        <v>19</v>
      </c>
      <c r="BE5" s="4">
        <v>101143.21</v>
      </c>
      <c r="BI5" s="9" t="s">
        <v>27</v>
      </c>
      <c r="BJ5" s="4">
        <v>151184.1</v>
      </c>
      <c r="BN5" s="9" t="s">
        <v>31</v>
      </c>
      <c r="BO5" s="4">
        <v>147698.88</v>
      </c>
      <c r="BS5" s="9" t="s">
        <v>36</v>
      </c>
      <c r="BT5" s="4">
        <v>52497.93</v>
      </c>
      <c r="BX5" s="9" t="s">
        <v>1066</v>
      </c>
      <c r="BY5" s="4">
        <v>92589.88</v>
      </c>
      <c r="CC5" s="9" t="s">
        <v>23</v>
      </c>
      <c r="CD5" s="4">
        <v>104755.34</v>
      </c>
      <c r="CI5" s="9" t="s">
        <v>393</v>
      </c>
      <c r="CJ5" s="4">
        <v>47.72</v>
      </c>
      <c r="CN5" s="9" t="s">
        <v>18</v>
      </c>
      <c r="CO5" s="4">
        <v>5057.1605</v>
      </c>
      <c r="CS5" s="9" t="s">
        <v>19</v>
      </c>
      <c r="CT5" s="4">
        <v>5057.1605</v>
      </c>
      <c r="CX5" s="9" t="s">
        <v>27</v>
      </c>
      <c r="CY5" s="4">
        <v>7559.2049999999999</v>
      </c>
      <c r="DC5" s="9" t="s">
        <v>31</v>
      </c>
      <c r="DD5" s="4">
        <v>7384.9440000000004</v>
      </c>
      <c r="DH5" s="9" t="s">
        <v>36</v>
      </c>
      <c r="DI5" s="4">
        <v>2624.8964999999998</v>
      </c>
      <c r="DM5" s="9" t="s">
        <v>1066</v>
      </c>
      <c r="DN5" s="4">
        <v>4629.4939999999997</v>
      </c>
      <c r="DR5" s="9" t="s">
        <v>23</v>
      </c>
      <c r="DS5" s="4">
        <v>5237.7669999999998</v>
      </c>
      <c r="DX5" s="9" t="s">
        <v>593</v>
      </c>
      <c r="DY5" s="6">
        <v>4.5</v>
      </c>
      <c r="EC5" s="9" t="s">
        <v>18</v>
      </c>
      <c r="ED5" s="6">
        <v>7.0270588235294111</v>
      </c>
      <c r="EH5" s="9" t="s">
        <v>19</v>
      </c>
      <c r="EI5" s="6">
        <v>7.0270588235294111</v>
      </c>
      <c r="EM5" s="9" t="s">
        <v>20</v>
      </c>
      <c r="EN5" s="6">
        <v>6.940319361277445</v>
      </c>
      <c r="ER5" s="9" t="s">
        <v>21</v>
      </c>
      <c r="ES5" s="4">
        <v>6.9644710578842313</v>
      </c>
      <c r="EW5" s="9" t="s">
        <v>46</v>
      </c>
      <c r="EX5" s="6">
        <v>7.0292134831460675</v>
      </c>
      <c r="FB5" s="9" t="s">
        <v>1066</v>
      </c>
      <c r="FC5" s="6">
        <v>7.0712871287128714</v>
      </c>
      <c r="FG5" s="9" t="s">
        <v>29</v>
      </c>
      <c r="FH5" s="4">
        <v>6.9700581395348831</v>
      </c>
      <c r="FM5" s="9" t="s">
        <v>393</v>
      </c>
      <c r="FN5" s="11">
        <v>10</v>
      </c>
      <c r="FR5" s="9" t="s">
        <v>25</v>
      </c>
      <c r="FS5" s="3">
        <v>1831</v>
      </c>
      <c r="FW5" s="9" t="s">
        <v>26</v>
      </c>
      <c r="FX5" s="3">
        <v>1831</v>
      </c>
      <c r="GB5" s="9" t="s">
        <v>27</v>
      </c>
      <c r="GC5" s="3">
        <v>2725</v>
      </c>
      <c r="GG5" s="9" t="s">
        <v>31</v>
      </c>
      <c r="GH5" s="3">
        <v>2641</v>
      </c>
      <c r="GL5" s="9" t="s">
        <v>44</v>
      </c>
      <c r="GM5" s="3">
        <v>952</v>
      </c>
      <c r="GQ5" s="9" t="s">
        <v>1066</v>
      </c>
      <c r="GR5" s="3">
        <v>1654</v>
      </c>
      <c r="GV5" s="9" t="s">
        <v>23</v>
      </c>
      <c r="GW5" s="3">
        <v>1892</v>
      </c>
    </row>
    <row r="6" spans="1:205" x14ac:dyDescent="0.25">
      <c r="E6" s="9" t="s">
        <v>202</v>
      </c>
      <c r="F6" s="4">
        <v>1003.59</v>
      </c>
      <c r="J6" s="9" t="s">
        <v>25</v>
      </c>
      <c r="K6" s="4">
        <v>110568.7065</v>
      </c>
      <c r="O6" s="9" t="s">
        <v>43</v>
      </c>
      <c r="P6" s="4">
        <v>106197.67200000001</v>
      </c>
      <c r="T6" s="9" t="s">
        <v>1060</v>
      </c>
      <c r="U6" s="4">
        <v>322966.74900000001</v>
      </c>
      <c r="Y6" s="9" t="s">
        <v>1060</v>
      </c>
      <c r="Z6" s="4">
        <v>322966.74900000001</v>
      </c>
      <c r="AD6" s="9" t="s">
        <v>28</v>
      </c>
      <c r="AE6" s="4">
        <v>54337.531499999997</v>
      </c>
      <c r="AI6" s="9" t="s">
        <v>1067</v>
      </c>
      <c r="AJ6" s="4">
        <v>109455.507</v>
      </c>
      <c r="AN6" s="9" t="s">
        <v>33</v>
      </c>
      <c r="AO6" s="4">
        <v>100767.072</v>
      </c>
      <c r="AT6" s="9" t="s">
        <v>202</v>
      </c>
      <c r="AU6" s="6">
        <v>955.8</v>
      </c>
      <c r="AY6" s="9" t="s">
        <v>42</v>
      </c>
      <c r="AZ6" s="4">
        <v>101140.64</v>
      </c>
      <c r="BD6" s="9" t="s">
        <v>43</v>
      </c>
      <c r="BE6" s="4">
        <v>101140.64</v>
      </c>
      <c r="BI6" s="9" t="s">
        <v>1060</v>
      </c>
      <c r="BJ6" s="4">
        <v>307587.38</v>
      </c>
      <c r="BN6" s="9" t="s">
        <v>1060</v>
      </c>
      <c r="BO6" s="4">
        <v>307587.38</v>
      </c>
      <c r="BS6" s="9" t="s">
        <v>28</v>
      </c>
      <c r="BT6" s="4">
        <v>51750.03</v>
      </c>
      <c r="BX6" s="9" t="s">
        <v>1067</v>
      </c>
      <c r="BY6" s="4">
        <v>104243.34</v>
      </c>
      <c r="CC6" s="9" t="s">
        <v>33</v>
      </c>
      <c r="CD6" s="4">
        <v>95968.639999999999</v>
      </c>
      <c r="CI6" s="9" t="s">
        <v>202</v>
      </c>
      <c r="CJ6" s="4">
        <v>47.79</v>
      </c>
      <c r="CN6" s="9" t="s">
        <v>42</v>
      </c>
      <c r="CO6" s="4">
        <v>5057.0320000000002</v>
      </c>
      <c r="CS6" s="9" t="s">
        <v>43</v>
      </c>
      <c r="CT6" s="4">
        <v>5057.0320000000002</v>
      </c>
      <c r="CX6" s="9" t="s">
        <v>1060</v>
      </c>
      <c r="CY6" s="4">
        <v>15379.369000000001</v>
      </c>
      <c r="DC6" s="9" t="s">
        <v>1060</v>
      </c>
      <c r="DD6" s="4">
        <v>15379.369000000001</v>
      </c>
      <c r="DH6" s="9" t="s">
        <v>28</v>
      </c>
      <c r="DI6" s="4">
        <v>2587.5014999999999</v>
      </c>
      <c r="DM6" s="9" t="s">
        <v>1067</v>
      </c>
      <c r="DN6" s="4">
        <v>5212.1670000000004</v>
      </c>
      <c r="DR6" s="9" t="s">
        <v>33</v>
      </c>
      <c r="DS6" s="4">
        <v>4798.4319999999998</v>
      </c>
      <c r="DX6" s="9" t="s">
        <v>202</v>
      </c>
      <c r="DY6" s="6">
        <v>4.8</v>
      </c>
      <c r="EC6" s="9" t="s">
        <v>42</v>
      </c>
      <c r="ED6" s="6">
        <v>6.8180722891566266</v>
      </c>
      <c r="EH6" s="9" t="s">
        <v>43</v>
      </c>
      <c r="EI6" s="6">
        <v>6.8180722891566266</v>
      </c>
      <c r="EM6" s="9" t="s">
        <v>1060</v>
      </c>
      <c r="EN6" s="6">
        <v>6.9726999999999997</v>
      </c>
      <c r="ER6" s="9" t="s">
        <v>1060</v>
      </c>
      <c r="ES6" s="4">
        <v>6.9726999999999997</v>
      </c>
      <c r="EW6" s="9" t="s">
        <v>22</v>
      </c>
      <c r="EX6" s="6">
        <v>7.0032894736842106</v>
      </c>
      <c r="FB6" s="9" t="s">
        <v>1067</v>
      </c>
      <c r="FC6" s="6">
        <v>6.8402898550724638</v>
      </c>
      <c r="FG6" s="9" t="s">
        <v>23</v>
      </c>
      <c r="FH6" s="4">
        <v>6.947826086956522</v>
      </c>
      <c r="FM6" s="9" t="s">
        <v>458</v>
      </c>
      <c r="FN6" s="11">
        <v>10</v>
      </c>
      <c r="FR6" s="9" t="s">
        <v>42</v>
      </c>
      <c r="FS6" s="3">
        <v>1820</v>
      </c>
      <c r="FW6" s="9" t="s">
        <v>43</v>
      </c>
      <c r="FX6" s="3">
        <v>1820</v>
      </c>
      <c r="GB6" s="9" t="s">
        <v>1060</v>
      </c>
      <c r="GC6" s="3">
        <v>5510</v>
      </c>
      <c r="GG6" s="9" t="s">
        <v>1060</v>
      </c>
      <c r="GH6" s="3">
        <v>5510</v>
      </c>
      <c r="GL6" s="9" t="s">
        <v>36</v>
      </c>
      <c r="GM6" s="3">
        <v>920</v>
      </c>
      <c r="GQ6" s="9" t="s">
        <v>1067</v>
      </c>
      <c r="GR6" s="3">
        <v>1891</v>
      </c>
      <c r="GV6" s="9" t="s">
        <v>33</v>
      </c>
      <c r="GW6" s="3">
        <v>1722</v>
      </c>
    </row>
    <row r="7" spans="1:205" x14ac:dyDescent="0.25">
      <c r="A7" t="s">
        <v>1038</v>
      </c>
      <c r="E7" s="9" t="s">
        <v>458</v>
      </c>
      <c r="F7" s="4">
        <v>1020.705</v>
      </c>
      <c r="J7" s="9" t="s">
        <v>1060</v>
      </c>
      <c r="K7" s="4">
        <v>322966.74900000001</v>
      </c>
      <c r="O7" s="9" t="s">
        <v>1060</v>
      </c>
      <c r="P7" s="4">
        <v>322966.74900000001</v>
      </c>
      <c r="T7" s="9" t="s">
        <v>1069</v>
      </c>
      <c r="Y7" s="9" t="s">
        <v>1068</v>
      </c>
      <c r="AD7" s="9" t="s">
        <v>46</v>
      </c>
      <c r="AE7" s="4">
        <v>54305.894999999997</v>
      </c>
      <c r="AI7" s="9" t="s">
        <v>1060</v>
      </c>
      <c r="AJ7" s="4">
        <v>322966.74900000001</v>
      </c>
      <c r="AN7" s="9" t="s">
        <v>1060</v>
      </c>
      <c r="AO7" s="4">
        <v>322966.74900000001</v>
      </c>
      <c r="AT7" s="9" t="s">
        <v>458</v>
      </c>
      <c r="AU7" s="6">
        <v>972.1</v>
      </c>
      <c r="AY7" s="9" t="s">
        <v>1060</v>
      </c>
      <c r="AZ7" s="4">
        <v>307587.38</v>
      </c>
      <c r="BD7" s="9" t="s">
        <v>1060</v>
      </c>
      <c r="BE7" s="4">
        <v>307587.38</v>
      </c>
      <c r="BI7" s="9" t="s">
        <v>1069</v>
      </c>
      <c r="BN7" s="9" t="s">
        <v>1068</v>
      </c>
      <c r="BS7" s="9" t="s">
        <v>46</v>
      </c>
      <c r="BT7" s="4">
        <v>51719.9</v>
      </c>
      <c r="BX7" s="9" t="s">
        <v>1060</v>
      </c>
      <c r="BY7" s="4">
        <v>307587.38</v>
      </c>
      <c r="CC7" s="9" t="s">
        <v>1060</v>
      </c>
      <c r="CD7" s="4">
        <v>307587.38</v>
      </c>
      <c r="CI7" s="9" t="s">
        <v>458</v>
      </c>
      <c r="CJ7" s="4">
        <v>48.604999999999997</v>
      </c>
      <c r="CN7" s="9" t="s">
        <v>1060</v>
      </c>
      <c r="CO7" s="4">
        <v>15379.369000000001</v>
      </c>
      <c r="CS7" s="9" t="s">
        <v>1060</v>
      </c>
      <c r="CT7" s="4">
        <v>15379.369000000001</v>
      </c>
      <c r="CX7" s="9" t="s">
        <v>1069</v>
      </c>
      <c r="DC7" s="9" t="s">
        <v>1068</v>
      </c>
      <c r="DH7" s="9" t="s">
        <v>46</v>
      </c>
      <c r="DI7" s="4">
        <v>2585.9949999999999</v>
      </c>
      <c r="DM7" s="9" t="s">
        <v>1060</v>
      </c>
      <c r="DN7" s="4">
        <v>15379.369000000001</v>
      </c>
      <c r="DR7" s="9" t="s">
        <v>1060</v>
      </c>
      <c r="DS7" s="4">
        <v>15379.369000000001</v>
      </c>
      <c r="DX7" s="9" t="s">
        <v>828</v>
      </c>
      <c r="DY7" s="6">
        <v>4.9000000000000004</v>
      </c>
      <c r="EC7" s="9" t="s">
        <v>1060</v>
      </c>
      <c r="ED7" s="6">
        <v>6.9726999999999997</v>
      </c>
      <c r="EH7" s="9" t="s">
        <v>1060</v>
      </c>
      <c r="EI7" s="6">
        <v>6.9726999999999997</v>
      </c>
      <c r="EM7" s="9" t="s">
        <v>1102</v>
      </c>
      <c r="ER7" s="9" t="s">
        <v>1104</v>
      </c>
      <c r="EW7" s="9" t="s">
        <v>28</v>
      </c>
      <c r="EX7" s="6">
        <v>6.9247058823529413</v>
      </c>
      <c r="FB7" s="9" t="s">
        <v>1060</v>
      </c>
      <c r="FC7" s="6">
        <v>6.9726999999999997</v>
      </c>
      <c r="FG7" s="9" t="s">
        <v>1060</v>
      </c>
      <c r="FH7" s="4">
        <v>6.9726999999999997</v>
      </c>
      <c r="FM7" s="9" t="s">
        <v>203</v>
      </c>
      <c r="FN7" s="11">
        <v>10</v>
      </c>
      <c r="FR7" s="9" t="s">
        <v>1060</v>
      </c>
      <c r="FS7" s="3">
        <v>5510</v>
      </c>
      <c r="FW7" s="9" t="s">
        <v>1060</v>
      </c>
      <c r="FX7" s="3">
        <v>5510</v>
      </c>
      <c r="GB7" s="9" t="s">
        <v>1069</v>
      </c>
      <c r="GG7" s="9" t="s">
        <v>1068</v>
      </c>
      <c r="GL7" s="9" t="s">
        <v>32</v>
      </c>
      <c r="GM7" s="3">
        <v>911</v>
      </c>
      <c r="GQ7" s="9" t="s">
        <v>1060</v>
      </c>
      <c r="GR7" s="3">
        <v>5510</v>
      </c>
      <c r="GV7" s="9" t="s">
        <v>1060</v>
      </c>
      <c r="GW7" s="3">
        <v>5510</v>
      </c>
    </row>
    <row r="8" spans="1:205" x14ac:dyDescent="0.25">
      <c r="A8" t="s">
        <v>1039</v>
      </c>
      <c r="E8" s="9" t="s">
        <v>828</v>
      </c>
      <c r="F8" s="4">
        <v>1022.385</v>
      </c>
      <c r="J8" s="9" t="s">
        <v>1071</v>
      </c>
      <c r="O8" s="9" t="s">
        <v>1070</v>
      </c>
      <c r="AD8" s="9" t="s">
        <v>32</v>
      </c>
      <c r="AE8" s="4">
        <v>53861.913</v>
      </c>
      <c r="AN8" s="9" t="s">
        <v>1078</v>
      </c>
      <c r="AT8" s="9" t="s">
        <v>828</v>
      </c>
      <c r="AU8" s="6">
        <v>973.7</v>
      </c>
      <c r="AY8" s="9" t="s">
        <v>1071</v>
      </c>
      <c r="BD8" s="9" t="s">
        <v>1070</v>
      </c>
      <c r="BS8" s="9" t="s">
        <v>32</v>
      </c>
      <c r="BT8" s="4">
        <v>51297.06</v>
      </c>
      <c r="BX8" s="9" t="s">
        <v>1077</v>
      </c>
      <c r="CC8" s="9" t="s">
        <v>1078</v>
      </c>
      <c r="CI8" s="9" t="s">
        <v>828</v>
      </c>
      <c r="CJ8" s="4">
        <v>48.685000000000002</v>
      </c>
      <c r="CN8" s="9" t="s">
        <v>1071</v>
      </c>
      <c r="CS8" s="9" t="s">
        <v>1070</v>
      </c>
      <c r="DH8" s="9" t="s">
        <v>32</v>
      </c>
      <c r="DI8" s="4">
        <v>2564.8530000000001</v>
      </c>
      <c r="DM8" s="9" t="s">
        <v>1077</v>
      </c>
      <c r="DR8" s="9" t="s">
        <v>1078</v>
      </c>
      <c r="DX8" s="9" t="s">
        <v>393</v>
      </c>
      <c r="DY8" s="6">
        <v>5.2</v>
      </c>
      <c r="EC8" s="9" t="s">
        <v>1071</v>
      </c>
      <c r="EH8" s="9" t="s">
        <v>1070</v>
      </c>
      <c r="EW8" s="9" t="s">
        <v>36</v>
      </c>
      <c r="EX8" s="6">
        <v>6.9162650602409634</v>
      </c>
      <c r="FB8" s="9" t="s">
        <v>1107</v>
      </c>
      <c r="FG8" s="9" t="s">
        <v>1109</v>
      </c>
      <c r="FM8" s="9" t="s">
        <v>1032</v>
      </c>
      <c r="FN8" s="11">
        <v>10</v>
      </c>
      <c r="FR8" s="9" t="s">
        <v>1119</v>
      </c>
      <c r="FW8" s="9" t="s">
        <v>1120</v>
      </c>
      <c r="GL8" s="9" t="s">
        <v>46</v>
      </c>
      <c r="GM8" s="3">
        <v>902</v>
      </c>
      <c r="GQ8" s="9" t="s">
        <v>1077</v>
      </c>
      <c r="GV8" s="9" t="s">
        <v>1078</v>
      </c>
    </row>
    <row r="9" spans="1:205" x14ac:dyDescent="0.25">
      <c r="A9" s="4">
        <v>322966.74900000001</v>
      </c>
      <c r="E9" s="9" t="s">
        <v>1032</v>
      </c>
      <c r="F9" s="4">
        <v>1022.49</v>
      </c>
      <c r="AD9" s="9" t="s">
        <v>22</v>
      </c>
      <c r="AE9" s="4">
        <v>49193.739000000001</v>
      </c>
      <c r="AT9" s="9" t="s">
        <v>1032</v>
      </c>
      <c r="AU9" s="6">
        <v>973.8</v>
      </c>
      <c r="BS9" s="9" t="s">
        <v>22</v>
      </c>
      <c r="BT9" s="4">
        <v>46851.18</v>
      </c>
      <c r="CI9" s="9" t="s">
        <v>1032</v>
      </c>
      <c r="CJ9" s="4">
        <v>48.69</v>
      </c>
      <c r="DH9" s="9" t="s">
        <v>22</v>
      </c>
      <c r="DI9" s="4">
        <v>2342.5590000000002</v>
      </c>
      <c r="DX9" s="9" t="s">
        <v>386</v>
      </c>
      <c r="DY9" s="6">
        <v>6.6</v>
      </c>
      <c r="EW9" s="9" t="s">
        <v>32</v>
      </c>
      <c r="EX9" s="6">
        <v>6.8375000000000004</v>
      </c>
      <c r="FM9" s="9" t="s">
        <v>828</v>
      </c>
      <c r="FN9" s="11">
        <v>10</v>
      </c>
      <c r="GL9" s="9" t="s">
        <v>22</v>
      </c>
      <c r="GM9" s="3">
        <v>854</v>
      </c>
    </row>
    <row r="10" spans="1:205" x14ac:dyDescent="0.25">
      <c r="A10" s="5">
        <f>GETPIVOTDATA("[Measures].[Sum Of Sales]",$A$8)</f>
        <v>322966.74900000001</v>
      </c>
      <c r="E10" s="9" t="s">
        <v>735</v>
      </c>
      <c r="F10" s="4">
        <v>1023.75</v>
      </c>
      <c r="AD10" s="9" t="s">
        <v>1060</v>
      </c>
      <c r="AE10" s="4">
        <v>322966.74900000001</v>
      </c>
      <c r="AT10" s="9" t="s">
        <v>735</v>
      </c>
      <c r="AU10" s="6">
        <v>975</v>
      </c>
      <c r="BS10" s="9" t="s">
        <v>1060</v>
      </c>
      <c r="BT10" s="4">
        <v>307587.38</v>
      </c>
      <c r="CI10" s="9" t="s">
        <v>735</v>
      </c>
      <c r="CJ10" s="4">
        <v>48.75</v>
      </c>
      <c r="DH10" s="9" t="s">
        <v>1060</v>
      </c>
      <c r="DI10" s="4">
        <v>15379.369000000001</v>
      </c>
      <c r="DX10" s="9" t="s">
        <v>465</v>
      </c>
      <c r="DY10" s="6">
        <v>7.3</v>
      </c>
      <c r="EW10" s="9" t="s">
        <v>1060</v>
      </c>
      <c r="EX10" s="6">
        <v>6.9726999999999997</v>
      </c>
      <c r="FM10" s="9" t="s">
        <v>593</v>
      </c>
      <c r="FN10" s="11">
        <v>10</v>
      </c>
      <c r="GL10" s="9" t="s">
        <v>1060</v>
      </c>
      <c r="GM10" s="3">
        <v>5510</v>
      </c>
    </row>
    <row r="11" spans="1:205" x14ac:dyDescent="0.25">
      <c r="E11" s="9" t="s">
        <v>593</v>
      </c>
      <c r="F11" s="4">
        <v>1034.46</v>
      </c>
      <c r="AD11" s="9" t="s">
        <v>1064</v>
      </c>
      <c r="AN11" s="9"/>
      <c r="AT11" s="9" t="s">
        <v>593</v>
      </c>
      <c r="AU11" s="6">
        <v>985.2</v>
      </c>
      <c r="BS11" s="9" t="s">
        <v>1064</v>
      </c>
      <c r="CC11" s="9"/>
      <c r="CI11" s="9" t="s">
        <v>593</v>
      </c>
      <c r="CJ11" s="4">
        <v>49.26</v>
      </c>
      <c r="DH11" s="9" t="s">
        <v>1064</v>
      </c>
      <c r="DR11" s="9"/>
      <c r="DX11" s="9" t="s">
        <v>735</v>
      </c>
      <c r="DY11" s="6">
        <v>8</v>
      </c>
      <c r="EW11" s="9" t="s">
        <v>1064</v>
      </c>
      <c r="FG11" s="9"/>
      <c r="FM11" s="9" t="s">
        <v>735</v>
      </c>
      <c r="FN11" s="11">
        <v>10</v>
      </c>
      <c r="GL11" s="9" t="s">
        <v>1121</v>
      </c>
      <c r="GV11" s="9"/>
    </row>
    <row r="12" spans="1:205" x14ac:dyDescent="0.25">
      <c r="A12" t="s">
        <v>1041</v>
      </c>
      <c r="E12" s="9" t="s">
        <v>203</v>
      </c>
      <c r="F12" s="4">
        <v>1039.29</v>
      </c>
      <c r="AT12" s="9" t="s">
        <v>203</v>
      </c>
      <c r="AU12" s="6">
        <v>989.8</v>
      </c>
      <c r="CI12" s="9" t="s">
        <v>203</v>
      </c>
      <c r="CJ12" s="4">
        <v>49.49</v>
      </c>
      <c r="DX12" s="9" t="s">
        <v>458</v>
      </c>
      <c r="DY12" s="6">
        <v>8.6999999999999993</v>
      </c>
      <c r="FM12" s="9" t="s">
        <v>202</v>
      </c>
      <c r="FN12" s="11">
        <v>10</v>
      </c>
    </row>
    <row r="13" spans="1:205" x14ac:dyDescent="0.25">
      <c r="A13" t="s">
        <v>1043</v>
      </c>
      <c r="E13" s="9" t="s">
        <v>386</v>
      </c>
      <c r="F13" s="4">
        <v>1042.6500000000001</v>
      </c>
      <c r="AT13" s="9" t="s">
        <v>386</v>
      </c>
      <c r="AU13" s="6">
        <v>993</v>
      </c>
      <c r="CI13" s="9" t="s">
        <v>386</v>
      </c>
      <c r="CJ13" s="4">
        <v>49.65</v>
      </c>
      <c r="DX13" s="9" t="s">
        <v>203</v>
      </c>
      <c r="DY13" s="6">
        <v>8.6999999999999993</v>
      </c>
      <c r="FM13" s="9" t="s">
        <v>386</v>
      </c>
      <c r="FN13" s="11">
        <v>10</v>
      </c>
    </row>
    <row r="14" spans="1:205" x14ac:dyDescent="0.25">
      <c r="A14" s="4">
        <v>1042.6500000000001</v>
      </c>
      <c r="E14" s="9" t="s">
        <v>1060</v>
      </c>
      <c r="F14" s="4">
        <v>10163.264999999999</v>
      </c>
      <c r="AT14" s="9" t="s">
        <v>1060</v>
      </c>
      <c r="AU14" s="6">
        <v>9679.2999999999993</v>
      </c>
      <c r="CI14" s="9" t="s">
        <v>1060</v>
      </c>
      <c r="CJ14" s="4">
        <v>483.96499999999997</v>
      </c>
      <c r="DX14" s="9" t="s">
        <v>1060</v>
      </c>
      <c r="DY14" s="6">
        <v>63.1</v>
      </c>
      <c r="FM14" s="9" t="s">
        <v>1060</v>
      </c>
      <c r="FN14" s="11">
        <v>100</v>
      </c>
    </row>
    <row r="15" spans="1:205" x14ac:dyDescent="0.25">
      <c r="A15" s="5">
        <f>GETPIVOTDATA("[Measures].[Max Of Sales]",$A$13)</f>
        <v>1042.6500000000001</v>
      </c>
    </row>
    <row r="17" spans="1:1" x14ac:dyDescent="0.25">
      <c r="A17" t="s">
        <v>1040</v>
      </c>
    </row>
    <row r="18" spans="1:1" x14ac:dyDescent="0.25">
      <c r="A18" t="s">
        <v>1042</v>
      </c>
    </row>
    <row r="19" spans="1:1" x14ac:dyDescent="0.25">
      <c r="A19" s="4">
        <v>322.96674899999999</v>
      </c>
    </row>
    <row r="20" spans="1:1" x14ac:dyDescent="0.25">
      <c r="A20" s="5">
        <f>GETPIVOTDATA("[Measures].[Average Of Sales]",$A$18)</f>
        <v>322.96674899999999</v>
      </c>
    </row>
    <row r="22" spans="1:1" x14ac:dyDescent="0.25">
      <c r="A22" t="s">
        <v>1044</v>
      </c>
    </row>
    <row r="23" spans="1:1" x14ac:dyDescent="0.25">
      <c r="A23" t="s">
        <v>1045</v>
      </c>
    </row>
    <row r="24" spans="1:1" x14ac:dyDescent="0.25">
      <c r="A24" s="4">
        <v>307.58738</v>
      </c>
    </row>
    <row r="25" spans="1:1" x14ac:dyDescent="0.25">
      <c r="A25" s="5">
        <f>GETPIVOTDATA("[Measures].[Average Of COGS]",$A$23)</f>
        <v>307.58738</v>
      </c>
    </row>
    <row r="27" spans="1:1" x14ac:dyDescent="0.25">
      <c r="A27" t="s">
        <v>1046</v>
      </c>
    </row>
    <row r="28" spans="1:1" x14ac:dyDescent="0.25">
      <c r="A28" t="s">
        <v>1047</v>
      </c>
    </row>
    <row r="29" spans="1:1" x14ac:dyDescent="0.25">
      <c r="A29" s="4">
        <v>307587.38</v>
      </c>
    </row>
    <row r="30" spans="1:1" x14ac:dyDescent="0.25">
      <c r="A30" s="5">
        <f>GETPIVOTDATA("[Measures].[Sum Of COGS]",$A$28)</f>
        <v>307587.38</v>
      </c>
    </row>
    <row r="32" spans="1:1" x14ac:dyDescent="0.25">
      <c r="A32" t="s">
        <v>1048</v>
      </c>
    </row>
    <row r="33" spans="1:1" x14ac:dyDescent="0.25">
      <c r="A33" t="s">
        <v>1049</v>
      </c>
    </row>
    <row r="34" spans="1:1" x14ac:dyDescent="0.25">
      <c r="A34" s="4">
        <v>49.65</v>
      </c>
    </row>
    <row r="35" spans="1:1" x14ac:dyDescent="0.25">
      <c r="A35">
        <f>GETPIVOTDATA("[Measures].[Max Of Gross Income]",$A$33)</f>
        <v>49.65</v>
      </c>
    </row>
    <row r="37" spans="1:1" x14ac:dyDescent="0.25">
      <c r="A37" t="s">
        <v>1051</v>
      </c>
    </row>
    <row r="38" spans="1:1" x14ac:dyDescent="0.25">
      <c r="A38" t="s">
        <v>1052</v>
      </c>
    </row>
    <row r="39" spans="1:1" x14ac:dyDescent="0.25">
      <c r="A39" s="4">
        <v>15379.369000000001</v>
      </c>
    </row>
    <row r="40" spans="1:1" x14ac:dyDescent="0.25">
      <c r="A40" s="5">
        <f>GETPIVOTDATA("[Measures].[Sum Of Gross Income]",$A$38)</f>
        <v>15379.369000000001</v>
      </c>
    </row>
    <row r="42" spans="1:1" x14ac:dyDescent="0.25">
      <c r="A42" t="s">
        <v>1050</v>
      </c>
    </row>
    <row r="43" spans="1:1" x14ac:dyDescent="0.25">
      <c r="A43" t="s">
        <v>1053</v>
      </c>
    </row>
    <row r="44" spans="1:1" x14ac:dyDescent="0.25">
      <c r="A44" s="4">
        <v>15.379369000000001</v>
      </c>
    </row>
    <row r="45" spans="1:1" x14ac:dyDescent="0.25">
      <c r="A45" s="5">
        <f>GETPIVOTDATA("[Measures].[Average Of Gross Income]",$A$43)</f>
        <v>15.379369000000001</v>
      </c>
    </row>
    <row r="47" spans="1:1" x14ac:dyDescent="0.25">
      <c r="A47" t="s">
        <v>1054</v>
      </c>
    </row>
    <row r="48" spans="1:1" x14ac:dyDescent="0.25">
      <c r="A48" t="s">
        <v>1055</v>
      </c>
    </row>
    <row r="49" spans="1:1" x14ac:dyDescent="0.25">
      <c r="A49" s="3">
        <v>10</v>
      </c>
    </row>
    <row r="50" spans="1:1" x14ac:dyDescent="0.25">
      <c r="A50">
        <f>GETPIVOTDATA("[Measures].[Max Of Rating]",$A$48)</f>
        <v>10</v>
      </c>
    </row>
    <row r="52" spans="1:1" x14ac:dyDescent="0.25">
      <c r="A52" t="s">
        <v>1056</v>
      </c>
    </row>
    <row r="53" spans="1:1" x14ac:dyDescent="0.25">
      <c r="A53" t="s">
        <v>1058</v>
      </c>
    </row>
    <row r="54" spans="1:1" x14ac:dyDescent="0.25">
      <c r="A54" s="4">
        <v>6.9726999999999997</v>
      </c>
    </row>
    <row r="55" spans="1:1" x14ac:dyDescent="0.25">
      <c r="A55" s="5">
        <f>GETPIVOTDATA("[Measures].[Average of Rating]",$A$53)</f>
        <v>6.9726999999999997</v>
      </c>
    </row>
    <row r="57" spans="1:1" x14ac:dyDescent="0.25">
      <c r="A57" t="s">
        <v>1122</v>
      </c>
    </row>
    <row r="58" spans="1:1" x14ac:dyDescent="0.25">
      <c r="A58" t="s">
        <v>1123</v>
      </c>
    </row>
    <row r="59" spans="1:1" x14ac:dyDescent="0.25">
      <c r="A59" s="3">
        <v>5510</v>
      </c>
    </row>
    <row r="60" spans="1:1" x14ac:dyDescent="0.25">
      <c r="A60" s="12">
        <f>GETPIVOTDATA("[Measures].[Sum of Quantiity]",$A$58)</f>
        <v>5510</v>
      </c>
    </row>
  </sheetData>
  <pageMargins left="0.7" right="0.7" top="0.75" bottom="0.75" header="0.3" footer="0.3"/>
  <drawing r:id="rId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303E-E5FE-4DC7-B221-975EFD939391}">
  <dimension ref="A1"/>
  <sheetViews>
    <sheetView tabSelected="1" workbookViewId="0">
      <selection activeCell="U17" sqref="U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d 4 7 1 e 7 a - 9 0 a 9 - 4 4 0 6 - 9 2 7 7 - 6 8 1 6 3 1 4 9 2 a 4 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 C O G S < / M e a s u r e N a m e > < D i s p l a y N a m e > S u m   O f   C O G S < / D i s p l a y N a m e > < V i s i b l e > F a l s e < / V i s i b l e > < / i t e m > < / C a l c u l a t e d F i e l d s > < S A H o s t H a s h > 0 < / S A H o s t H a s h > < G e m i n i F i e l d L i s t V i s i b l e > T r u e < / G e m i n i F i e l d L i s t V i s i b l e > < / S e t t i n g s > ] ] > < / C u s t o m C o n t e n t > < / G e m i n i > 
</file>

<file path=customXml/item10.xml>��< ? x m l   v e r s i o n = " 1 . 0 "   e n c o d i n g = " U T F - 1 6 " ? > < G e m i n i   x m l n s = " h t t p : / / g e m i n i / p i v o t c u s t o m i z a t i o n / d 0 f 7 3 c 6 e - 0 4 4 8 - 4 7 4 4 - b 2 6 7 - e a 2 9 2 0 d 4 f e 6 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7 2 8 8 0 a 7 9 - e e 0 b - 4 9 e 9 - b 7 f 9 - c 9 4 d 0 7 1 5 b 3 d f " > < 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13.xml>��< ? x m l   v e r s i o n = " 1 . 0 "   e n c o d i n g = " U T F - 1 6 " ? > < G e m i n i   x m l n s = " h t t p : / / g e m i n i / p i v o t c u s t o m i z a t i o n / e 9 b e d e 3 d - d 8 4 5 - 4 1 2 4 - 8 a 4 e - 3 1 e c 8 8 8 a 4 b 3 f " > < 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 T a g s \ T a b l e s \ & l t ; T a b l e s \ s u p e r m a r k e t _ s a l e s & g t ; < / K e y > < / D i a g r a m O b j e c t K e y > < D i a g r a m O b j e c t K e y > < K e y > T a b l e s \ s u p e r m a r k e t _ s a l e s < / K e y > < / D i a g r a m O b j e c t K e y > < D i a g r a m O b j e c t K e y > < K e y > T a b l e s \ s u p e r m a r k e t _ s a l e s \ C o l u m n s \ I n v o i c e   I D < / K e y > < / D i a g r a m O b j e c t K e y > < D i a g r a m O b j e c t K e y > < K e y > T a b l e s \ s u p e r m a r k e t _ s a l e s \ C o l u m n s \ B r a n c h < / K e y > < / D i a g r a m O b j e c t K e y > < D i a g r a m O b j e c t K e y > < K e y > T a b l e s \ s u p e r m a r k e t _ s a l e s \ C o l u m n s \ C i t y < / K e y > < / D i a g r a m O b j e c t K e y > < D i a g r a m O b j e c t K e y > < K e y > T a b l e s \ s u p e r m a r k e t _ s a l e s \ C o l u m n s \ C u s t o m e r   t y p e < / K e y > < / D i a g r a m O b j e c t K e y > < D i a g r a m O b j e c t K e y > < K e y > T a b l e s \ s u p e r m a r k e t _ s a l e s \ C o l u m n s \ G e n d e r < / K e y > < / D i a g r a m O b j e c t K e y > < D i a g r a m O b j e c t K e y > < K e y > T a b l e s \ s u p e r m a r k e t _ s a l e s \ C o l u m n s \ P r o d u c t   l i n e < / K e y > < / D i a g r a m O b j e c t K e y > < D i a g r a m O b j e c t K e y > < K e y > T a b l e s \ s u p e r m a r k e t _ s a l e s \ C o l u m n s \ U n i t   p r i c e < / K e y > < / D i a g r a m O b j e c t K e y > < D i a g r a m O b j e c t K e y > < K e y > T a b l e s \ s u p e r m a r k e t _ s a l e s \ C o l u m n s \ Q u a n t i t y < / K e y > < / D i a g r a m O b j e c t K e y > < D i a g r a m O b j e c t K e y > < K e y > T a b l e s \ s u p e r m a r k e t _ s a l e s \ C o l u m n s \ T a x   5 % < / K e y > < / D i a g r a m O b j e c t K e y > < D i a g r a m O b j e c t K e y > < K e y > T a b l e s \ s u p e r m a r k e t _ s a l e s \ C o l u m n s \ T o t a l < / K e y > < / D i a g r a m O b j e c t K e y > < D i a g r a m O b j e c t K e y > < K e y > T a b l e s \ s u p e r m a r k e t _ s a l e s \ C o l u m n s \ D a t e < / K e y > < / D i a g r a m O b j e c t K e y > < D i a g r a m O b j e c t K e y > < K e y > T a b l e s \ s u p e r m a r k e t _ s a l e s \ C o l u m n s \ T i m e < / K e y > < / D i a g r a m O b j e c t K e y > < D i a g r a m O b j e c t K e y > < K e y > T a b l e s \ s u p e r m a r k e t _ s a l e s \ C o l u m n s \ P a y m e n t < / K e y > < / D i a g r a m O b j e c t K e y > < D i a g r a m O b j e c t K e y > < K e y > T a b l e s \ s u p e r m a r k e t _ s a l e s \ C o l u m n s \ c o g s < / K e y > < / D i a g r a m O b j e c t K e y > < D i a g r a m O b j e c t K e y > < K e y > T a b l e s \ s u p e r m a r k e t _ s a l e s \ C o l u m n s \ g r o s s   m a r g i n   p e r c e n t a g e < / K e y > < / D i a g r a m O b j e c t K e y > < D i a g r a m O b j e c t K e y > < K e y > T a b l e s \ s u p e r m a r k e t _ s a l e s \ C o l u m n s \ g r o s s   i n c o m e < / K e y > < / D i a g r a m O b j e c t K e y > < D i a g r a m O b j e c t K e y > < K e y > T a b l e s \ s u p e r m a r k e t _ s a l e s \ C o l u m n s \ R a t i n g < / 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 T a g s \ T a b l e s \ & l t ; T a b l e s \ s u p e r m a r k e t _ s a l e s & g t ; < / K e y > < / a : K e y > < a : V a l u e   i : t y p e = " D i a g r a m D i s p l a y T a g V i e w S t a t e " > < I s N o t F i l t e r e d O u t > t r u e < / I s N o t F i l t e r e d O u t > < / a : V a l u e > < / a : K e y V a l u e O f D i a g r a m O b j e c t K e y a n y T y p e z b w N T n L X > < a : K e y V a l u e O f D i a g r a m O b j e c t K e y a n y T y p e z b w N T n L X > < a : K e y > < K e y > T a b l e s \ s u p e r m a r k e t _ s a l e s < / K e y > < / a : K e y > < a : V a l u e   i : t y p e = " D i a g r a m D i s p l a y N o d e V i e w S t a t e " > < H e i g h t > 1 5 0 < / H e i g h t > < I s E x p a n d e d > t r u e < / I s E x p a n d e d > < L a y e d O u t > t r u e < / L a y e d O u t > < W i d t h > 2 0 0 < / W i d t h > < / a : V a l u e > < / a : K e y V a l u e O f D i a g r a m O b j e c t K e y a n y T y p e z b w N T n L X > < a : K e y V a l u e O f D i a g r a m O b j e c t K e y a n y T y p e z b w N T n L X > < a : K e y > < K e y > T a b l e s \ s u p e r m a r k e t _ s a l e s \ C o l u m n s \ I n v o i c e   I D < / K e y > < / a : K e y > < a : V a l u e   i : t y p e = " D i a g r a m D i s p l a y N o d e V i e w S t a t e " > < H e i g h t > 1 5 0 < / H e i g h t > < I s E x p a n d e d > t r u e < / I s E x p a n d e d > < W i d t h > 2 0 0 < / W i d t h > < / a : V a l u e > < / a : K e y V a l u e O f D i a g r a m O b j e c t K e y a n y T y p e z b w N T n L X > < a : K e y V a l u e O f D i a g r a m O b j e c t K e y a n y T y p e z b w N T n L X > < a : K e y > < K e y > T a b l e s \ s u p e r m a r k e t _ s a l e s \ C o l u m n s \ B r a n c h < / K e y > < / a : K e y > < a : V a l u e   i : t y p e = " D i a g r a m D i s p l a y N o d e V i e w S t a t e " > < H e i g h t > 1 5 0 < / H e i g h t > < I s E x p a n d e d > t r u e < / I s E x p a n d e d > < W i d t h > 2 0 0 < / W i d t h > < / a : V a l u e > < / a : K e y V a l u e O f D i a g r a m O b j e c t K e y a n y T y p e z b w N T n L X > < a : K e y V a l u e O f D i a g r a m O b j e c t K e y a n y T y p e z b w N T n L X > < a : K e y > < K e y > T a b l e s \ s u p e r m a r k e t _ s a l e s \ C o l u m n s \ C i t y < / K e y > < / a : K e y > < a : V a l u e   i : t y p e = " D i a g r a m D i s p l a y N o d e V i e w S t a t e " > < H e i g h t > 1 5 0 < / H e i g h t > < I s E x p a n d e d > t r u e < / I s E x p a n d e d > < W i d t h > 2 0 0 < / W i d t h > < / a : V a l u e > < / a : K e y V a l u e O f D i a g r a m O b j e c t K e y a n y T y p e z b w N T n L X > < a : K e y V a l u e O f D i a g r a m O b j e c t K e y a n y T y p e z b w N T n L X > < a : K e y > < K e y > T a b l e s \ s u p e r m a r k e t _ s a l e s \ C o l u m n s \ C u s t o m e r   t y p e < / K e y > < / a : K e y > < a : V a l u e   i : t y p e = " D i a g r a m D i s p l a y N o d e V i e w S t a t e " > < H e i g h t > 1 5 0 < / H e i g h t > < I s E x p a n d e d > t r u e < / I s E x p a n d e d > < W i d t h > 2 0 0 < / W i d t h > < / a : V a l u e > < / a : K e y V a l u e O f D i a g r a m O b j e c t K e y a n y T y p e z b w N T n L X > < a : K e y V a l u e O f D i a g r a m O b j e c t K e y a n y T y p e z b w N T n L X > < a : K e y > < K e y > T a b l e s \ s u p e r m a r k e t _ s a l e s \ C o l u m n s \ G e n d e r < / K e y > < / a : K e y > < a : V a l u e   i : t y p e = " D i a g r a m D i s p l a y N o d e V i e w S t a t e " > < H e i g h t > 1 5 0 < / H e i g h t > < I s E x p a n d e d > t r u e < / I s E x p a n d e d > < W i d t h > 2 0 0 < / W i d t h > < / a : V a l u e > < / a : K e y V a l u e O f D i a g r a m O b j e c t K e y a n y T y p e z b w N T n L X > < a : K e y V a l u e O f D i a g r a m O b j e c t K e y a n y T y p e z b w N T n L X > < a : K e y > < K e y > T a b l e s \ s u p e r m a r k e t _ s a l e s \ C o l u m n s \ P r o d u c t   l i n e < / K e y > < / a : K e y > < a : V a l u e   i : t y p e = " D i a g r a m D i s p l a y N o d e V i e w S t a t e " > < H e i g h t > 1 5 0 < / H e i g h t > < I s E x p a n d e d > t r u e < / I s E x p a n d e d > < W i d t h > 2 0 0 < / W i d t h > < / a : V a l u e > < / a : K e y V a l u e O f D i a g r a m O b j e c t K e y a n y T y p e z b w N T n L X > < a : K e y V a l u e O f D i a g r a m O b j e c t K e y a n y T y p e z b w N T n L X > < a : K e y > < K e y > T a b l e s \ s u p e r m a r k e t _ s a l e s \ C o l u m n s \ U n i t   p r i c e < / K e y > < / a : K e y > < a : V a l u e   i : t y p e = " D i a g r a m D i s p l a y N o d e V i e w S t a t e " > < H e i g h t > 1 5 0 < / H e i g h t > < I s E x p a n d e d > t r u e < / I s E x p a n d e d > < W i d t h > 2 0 0 < / W i d t h > < / a : V a l u e > < / a : K e y V a l u e O f D i a g r a m O b j e c t K e y a n y T y p e z b w N T n L X > < a : K e y V a l u e O f D i a g r a m O b j e c t K e y a n y T y p e z b w N T n L X > < a : K e y > < K e y > T a b l e s \ s u p e r m a r k e t _ s a l e s \ C o l u m n s \ Q u a n t i t y < / K e y > < / a : K e y > < a : V a l u e   i : t y p e = " D i a g r a m D i s p l a y N o d e V i e w S t a t e " > < H e i g h t > 1 5 0 < / H e i g h t > < I s E x p a n d e d > t r u e < / I s E x p a n d e d > < W i d t h > 2 0 0 < / W i d t h > < / a : V a l u e > < / a : K e y V a l u e O f D i a g r a m O b j e c t K e y a n y T y p e z b w N T n L X > < a : K e y V a l u e O f D i a g r a m O b j e c t K e y a n y T y p e z b w N T n L X > < a : K e y > < K e y > T a b l e s \ s u p e r m a r k e t _ s a l e s \ C o l u m n s \ T a x   5 % < / K e y > < / a : K e y > < a : V a l u e   i : t y p e = " D i a g r a m D i s p l a y N o d e V i e w S t a t e " > < H e i g h t > 1 5 0 < / H e i g h t > < I s E x p a n d e d > t r u e < / I s E x p a n d e d > < W i d t h > 2 0 0 < / W i d t h > < / a : V a l u e > < / a : K e y V a l u e O f D i a g r a m O b j e c t K e y a n y T y p e z b w N T n L X > < a : K e y V a l u e O f D i a g r a m O b j e c t K e y a n y T y p e z b w N T n L X > < a : K e y > < K e y > T a b l e s \ s u p e r m a r k e t _ s a l e s \ C o l u m n s \ T o t a l < / K e y > < / a : K e y > < a : V a l u e   i : t y p e = " D i a g r a m D i s p l a y N o d e V i e w S t a t e " > < H e i g h t > 1 5 0 < / H e i g h t > < I s E x p a n d e d > t r u e < / I s E x p a n d e d > < W i d t h > 2 0 0 < / W i d t h > < / a : V a l u e > < / a : K e y V a l u e O f D i a g r a m O b j e c t K e y a n y T y p e z b w N T n L X > < a : K e y V a l u e O f D i a g r a m O b j e c t K e y a n y T y p e z b w N T n L X > < a : K e y > < K e y > T a b l e s \ s u p e r m a r k e t _ s a l e s \ C o l u m n s \ D a t e < / K e y > < / a : K e y > < a : V a l u e   i : t y p e = " D i a g r a m D i s p l a y N o d e V i e w S t a t e " > < H e i g h t > 1 5 0 < / H e i g h t > < I s E x p a n d e d > t r u e < / I s E x p a n d e d > < W i d t h > 2 0 0 < / W i d t h > < / a : V a l u e > < / a : K e y V a l u e O f D i a g r a m O b j e c t K e y a n y T y p e z b w N T n L X > < a : K e y V a l u e O f D i a g r a m O b j e c t K e y a n y T y p e z b w N T n L X > < a : K e y > < K e y > T a b l e s \ s u p e r m a r k e t _ s a l e s \ C o l u m n s \ T i m e < / K e y > < / a : K e y > < a : V a l u e   i : t y p e = " D i a g r a m D i s p l a y N o d e V i e w S t a t e " > < H e i g h t > 1 5 0 < / H e i g h t > < I s E x p a n d e d > t r u e < / I s E x p a n d e d > < W i d t h > 2 0 0 < / W i d t h > < / a : V a l u e > < / a : K e y V a l u e O f D i a g r a m O b j e c t K e y a n y T y p e z b w N T n L X > < a : K e y V a l u e O f D i a g r a m O b j e c t K e y a n y T y p e z b w N T n L X > < a : K e y > < K e y > T a b l e s \ s u p e r m a r k e t _ s a l e s \ C o l u m n s \ P a y m e n t < / K e y > < / a : K e y > < a : V a l u e   i : t y p e = " D i a g r a m D i s p l a y N o d e V i e w S t a t e " > < H e i g h t > 1 5 0 < / H e i g h t > < I s E x p a n d e d > t r u e < / I s E x p a n d e d > < W i d t h > 2 0 0 < / W i d t h > < / a : V a l u e > < / a : K e y V a l u e O f D i a g r a m O b j e c t K e y a n y T y p e z b w N T n L X > < a : K e y V a l u e O f D i a g r a m O b j e c t K e y a n y T y p e z b w N T n L X > < a : K e y > < K e y > T a b l e s \ s u p e r m a r k e t _ s a l e s \ C o l u m n s \ c o g s < / K e y > < / a : K e y > < a : V a l u e   i : t y p e = " D i a g r a m D i s p l a y N o d e V i e w S t a t e " > < H e i g h t > 1 5 0 < / H e i g h t > < I s E x p a n d e d > t r u e < / I s E x p a n d e d > < W i d t h > 2 0 0 < / W i d t h > < / a : V a l u e > < / a : K e y V a l u e O f D i a g r a m O b j e c t K e y a n y T y p e z b w N T n L X > < a : K e y V a l u e O f D i a g r a m O b j e c t K e y a n y T y p e z b w N T n L X > < a : K e y > < K e y > T a b l e s \ s u p e r m a r k e t _ s a l e s \ C o l u m n s \ g r o s s   m a r g i n   p e r c e n t a g e < / K e y > < / a : K e y > < a : V a l u e   i : t y p e = " D i a g r a m D i s p l a y N o d e V i e w S t a t e " > < H e i g h t > 1 5 0 < / H e i g h t > < I s E x p a n d e d > t r u e < / I s E x p a n d e d > < W i d t h > 2 0 0 < / W i d t h > < / a : V a l u e > < / a : K e y V a l u e O f D i a g r a m O b j e c t K e y a n y T y p e z b w N T n L X > < a : K e y V a l u e O f D i a g r a m O b j e c t K e y a n y T y p e z b w N T n L X > < a : K e y > < K e y > T a b l e s \ s u p e r m a r k e t _ s a l e s \ C o l u m n s \ g r o s s   i n c o m e < / K e y > < / a : K e y > < a : V a l u e   i : t y p e = " D i a g r a m D i s p l a y N o d e V i e w S t a t e " > < H e i g h t > 1 5 0 < / H e i g h t > < I s E x p a n d e d > t r u e < / I s E x p a n d e d > < W i d t h > 2 0 0 < / W i d t h > < / a : V a l u e > < / a : K e y V a l u e O f D i a g r a m O b j e c t K e y a n y T y p e z b w N T n L X > < a : K e y V a l u e O f D i a g r a m O b j e c t K e y a n y T y p e z b w N T n L X > < a : K e y > < K e y > T a b l e s \ s u p e r m a r k e t _ s a l e s \ C o l u m n s \ R a t i n g < / K e y > < / a : K e y > < a : V a l u e   i : t y p e = " D i a g r a m D i s p l a y N o d e V i e w S t a t e " > < H e i g h t > 1 5 0 < / H e i g h t > < I s E x p a n d e d > t r u e < / I s E x p a n d e d > < W i d t h > 2 0 0 < / W i d t h > < / a : V a l u e > < / a : K e y V a l u e O f D i a g r a m O b j e c t K e y a n y T y p e z b w N T n L X > < / V i e w S t a t e s > < / D i a g r a m M a n a g e r . S e r i a l i z a b l e D i a g r a m > < D i a g r a m M a n a g e r . S e r i a l i z a b l e D i a g r a m > < A d a p t e r   i : t y p e = " M e a s u r e D i a g r a m S a n d b o x A d a p t e r " > < T a b l e N a m e > s u p e r m a r k e t _ s a l e s 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 N u m b e r   O f   Q u a n t i t y < / K e y > < / D i a g r a m O b j e c t K e y > < D i a g r a m O b j e c t K e y > < K e y > M e a s u r e s \ M a x   N u m b e r   O f   Q u a n t i t y \ T a g I n f o \ F o r m u l a < / K e y > < / D i a g r a m O b j e c t K e y > < D i a g r a m O b j e c t K e y > < K e y > M e a s u r e s \ M a x   N u m b e r   O f   Q u a n t i t y \ T a g I n f o \ V a l u e < / K e y > < / D i a g r a m O b j e c t K e y > < D i a g r a m O b j e c t K e y > < K e y > M e a s u r e s \ A v e r a g e   O f   C O G S < / K e y > < / D i a g r a m O b j e c t K e y > < D i a g r a m O b j e c t K e y > < K e y > M e a s u r e s \ A v e r a g e   O f   C O G S \ T a g I n f o \ F o r m u l a < / K e y > < / D i a g r a m O b j e c t K e y > < D i a g r a m O b j e c t K e y > < K e y > M e a s u r e s \ A v e r a g e   O f   C O G S \ T a g I n f o \ V a l u e < / K e y > < / D i a g r a m O b j e c t K e y > < D i a g r a m O b j e c t K e y > < K e y > M e a s u r e s \ S u m   O f   S a l e s < / K e y > < / D i a g r a m O b j e c t K e y > < D i a g r a m O b j e c t K e y > < K e y > M e a s u r e s \ S u m   O f   S a l e s \ T a g I n f o \ F o r m u l a < / K e y > < / D i a g r a m O b j e c t K e y > < D i a g r a m O b j e c t K e y > < K e y > M e a s u r e s \ S u m   O f   S a l e s \ T a g I n f o \ V a l u e < / K e y > < / D i a g r a m O b j e c t K e y > < D i a g r a m O b j e c t K e y > < K e y > M e a s u r e s \ S u m   O f   G r o s s   I n c o m e < / K e y > < / D i a g r a m O b j e c t K e y > < D i a g r a m O b j e c t K e y > < K e y > M e a s u r e s \ S u m   O f   G r o s s   I n c o m e \ T a g I n f o \ F o r m u l a < / K e y > < / D i a g r a m O b j e c t K e y > < D i a g r a m O b j e c t K e y > < K e y > M e a s u r e s \ S u m   O f   G r o s s   I n c o m e \ T a g I n f o \ V a l u e < / K e y > < / D i a g r a m O b j e c t K e y > < D i a g r a m O b j e c t K e y > < K e y > M e a s u r e s \ M a x   O f   G r o s s   I n c o m e < / K e y > < / D i a g r a m O b j e c t K e y > < D i a g r a m O b j e c t K e y > < K e y > M e a s u r e s \ M a x   O f   G r o s s   I n c o m e \ T a g I n f o \ F o r m u l a < / K e y > < / D i a g r a m O b j e c t K e y > < D i a g r a m O b j e c t K e y > < K e y > M e a s u r e s \ M a x   O f   G r o s s   I n c o m e \ T a g I n f o \ V a l u e < / K e y > < / D i a g r a m O b j e c t K e y > < D i a g r a m O b j e c t K e y > < K e y > M e a s u r e s \ M a x   O f   S a l e s < / K e y > < / D i a g r a m O b j e c t K e y > < D i a g r a m O b j e c t K e y > < K e y > M e a s u r e s \ M a x   O f   S a l e s \ T a g I n f o \ F o r m u l a < / K e y > < / D i a g r a m O b j e c t K e y > < D i a g r a m O b j e c t K e y > < K e y > M e a s u r e s \ M a x   O f   S a l e s \ T a g I n f o \ V a l u e < / K e y > < / D i a g r a m O b j e c t K e y > < D i a g r a m O b j e c t K e y > < K e y > M e a s u r e s \ S u m   O f   C O G S < / K e y > < / D i a g r a m O b j e c t K e y > < D i a g r a m O b j e c t K e y > < K e y > M e a s u r e s \ S u m   O f   C O G S \ T a g I n f o \ F o r m u l a < / K e y > < / D i a g r a m O b j e c t K e y > < D i a g r a m O b j e c t K e y > < K e y > M e a s u r e s \ S u m   O f   C O G S \ T a g I n f o \ V a l u e 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 c o g s   2 < / K e y > < / D i a g r a m O b j e c t K e y > < D i a g r a m O b j e c t K e y > < K e y > M e a s u r e s \ S u m   o f   c o g s   2 \ T a g I n f o \ F o r m u l a < / K e y > < / D i a g r a m O b j e c t K e y > < D i a g r a m O b j e c t K e y > < K e y > M e a s u r e s \ S u m   o f   c o g s   2 \ T a g I n f o \ V a l u e < / K e y > < / D i a g r a m O b j e c t K e y > < D i a g r a m O b j e c t K e y > < K e y > M e a s u r e s \ S u m   o f   g r o s s   i n c o m e   2 < / K e y > < / D i a g r a m O b j e c t K e y > < D i a g r a m O b j e c t K e y > < K e y > M e a s u r e s \ S u m   o f   g r o s s   i n c o m e   2 \ T a g I n f o \ F o r m u l a < / K e y > < / D i a g r a m O b j e c t K e y > < D i a g r a m O b j e c t K e y > < K e y > M e a s u r e s \ S u m   o f   g r o s s   i n c o m e   2 \ T a g I n f o \ V a l u e < / K e y > < / D i a g r a m O b j e c t K e y > < D i a g r a m O b j e c t K e y > < K e y > M e a s u r e s \ M a x   O f   R a t i n g < / K e y > < / D i a g r a m O b j e c t K e y > < D i a g r a m O b j e c t K e y > < K e y > M e a s u r e s \ M a x   O f   R a t i n g \ T a g I n f o \ F o r m u l a < / K e y > < / D i a g r a m O b j e c t K e y > < D i a g r a m O b j e c t K e y > < K e y > M e a s u r e s \ M a x   O f   R a t i n g \ T a g I n f o \ V a l u e < / K e y > < / D i a g r a m O b j e c t K e y > < D i a g r a m O b j e c t K e y > < K e y > M e a s u r e s \ A v e r a g e   O f   G r o s s   I n c o m e < / K e y > < / D i a g r a m O b j e c t K e y > < D i a g r a m O b j e c t K e y > < K e y > M e a s u r e s \ A v e r a g e   O f   G r o s s   I n c o m e \ T a g I n f o \ F o r m u l a < / K e y > < / D i a g r a m O b j e c t K e y > < D i a g r a m O b j e c t K e y > < K e y > M e a s u r e s \ A v e r a g e   O f   G r o s s   I n c o m e \ T a g I n f o \ V a l u e < / K e y > < / D i a g r a m O b j e c t K e y > < D i a g r a m O b j e c t K e y > < K e y > M e a s u r e s \ A v e r a g e   O f   S a l e s < / K e y > < / D i a g r a m O b j e c t K e y > < D i a g r a m O b j e c t K e y > < K e y > M e a s u r e s \ A v e r a g e   O f   S a l e s \ T a g I n f o \ F o r m u l a < / K e y > < / D i a g r a m O b j e c t K e y > < D i a g r a m O b j e c t K e y > < K e y > M e a s u r e s \ A v e r a g e   O f   S a l e s \ T a g I n f o \ V a l u e 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 c o g s   2 & g t ; - & l t ; M e a s u r e s \ c o g s & g t ; < / K e y > < / D i a g r a m O b j e c t K e y > < D i a g r a m O b j e c t K e y > < K e y > L i n k s \ & l t ; C o l u m n s \ S u m   o f   c o g s   2 & g t ; - & l t ; M e a s u r e s \ c o g s & g t ; \ C O L U M N < / K e y > < / D i a g r a m O b j e c t K e y > < D i a g r a m O b j e c t K e y > < K e y > L i n k s \ & l t ; C o l u m n s \ S u m   o f   c o g s   2 & g t ; - & l t ; M e a s u r e s \ c o g s & g t ; \ M E A S U R E < / K e y > < / D i a g r a m O b j e c t K e y > < D i a g r a m O b j e c t K e y > < K e y > L i n k s \ & l t ; C o l u m n s \ S u m   o f   g r o s s   i n c o m e   2 & g t ; - & l t ; M e a s u r e s \ g r o s s   i n c o m e & g t ; < / K e y > < / D i a g r a m O b j e c t K e y > < D i a g r a m O b j e c t K e y > < K e y > L i n k s \ & l t ; C o l u m n s \ S u m   o f   g r o s s   i n c o m e   2 & g t ; - & l t ; M e a s u r e s \ g r o s s   i n c o m e & g t ; \ C O L U M N < / K e y > < / D i a g r a m O b j e c t K e y > < D i a g r a m O b j e c t K e y > < K e y > L i n k s \ & l t ; C o l u m n s \ S u m   o f   g r o s s   i n c o m e   2 & g t ; - & l t ; M e a s u r e s \ g r o s s 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S e l e c t i o n E n d C o l u m n > 1 4 < / S e l e c t i o n E n d C o l u m n > < S e l e c t i o n S t a r t C o l u m n > 1 4 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 N u m b e r   O f   Q u a n t i t y < / K e y > < / a : K e y > < a : V a l u e   i : t y p e = " M e a s u r e G r i d N o d e V i e w S t a t e " > < L a y e d O u t > t r u e < / L a y e d O u t > < / a : V a l u e > < / a : K e y V a l u e O f D i a g r a m O b j e c t K e y a n y T y p e z b w N T n L X > < a : K e y V a l u e O f D i a g r a m O b j e c t K e y a n y T y p e z b w N T n L X > < a : K e y > < K e y > M e a s u r e s \ M a x   N u m b e r   O f   Q u a n t i t y \ T a g I n f o \ F o r m u l a < / K e y > < / a : K e y > < a : V a l u e   i : t y p e = " M e a s u r e G r i d V i e w S t a t e I D i a g r a m T a g A d d i t i o n a l I n f o " / > < / a : K e y V a l u e O f D i a g r a m O b j e c t K e y a n y T y p e z b w N T n L X > < a : K e y V a l u e O f D i a g r a m O b j e c t K e y a n y T y p e z b w N T n L X > < a : K e y > < K e y > M e a s u r e s \ M a x   N u m b e r   O f   Q u a n t i t y \ T a g I n f o \ V a l u e < / K e y > < / a : K e y > < a : V a l u e   i : t y p e = " M e a s u r e G r i d V i e w S t a t e I D i a g r a m T a g A d d i t i o n a l I n f o " / > < / a : K e y V a l u e O f D i a g r a m O b j e c t K e y a n y T y p e z b w N T n L X > < a : K e y V a l u e O f D i a g r a m O b j e c t K e y a n y T y p e z b w N T n L X > < a : K e y > < K e y > M e a s u r e s \ A v e r a g e   O f   C O G S < / K e y > < / a : K e y > < a : V a l u e   i : t y p e = " M e a s u r e G r i d N o d e V i e w S t a t e " > < L a y e d O u t > t r u e < / L a y e d O u t > < R o w > 2 < / R o w > < / a : V a l u e > < / a : K e y V a l u e O f D i a g r a m O b j e c t K e y a n y T y p e z b w N T n L X > < a : K e y V a l u e O f D i a g r a m O b j e c t K e y a n y T y p e z b w N T n L X > < a : K e y > < K e y > M e a s u r e s \ A v e r a g e   O f   C O G S \ T a g I n f o \ F o r m u l a < / K e y > < / a : K e y > < a : V a l u e   i : t y p e = " M e a s u r e G r i d V i e w S t a t e I D i a g r a m T a g A d d i t i o n a l I n f o " / > < / a : K e y V a l u e O f D i a g r a m O b j e c t K e y a n y T y p e z b w N T n L X > < a : K e y V a l u e O f D i a g r a m O b j e c t K e y a n y T y p e z b w N T n L X > < a : K e y > < K e y > M e a s u r e s \ A v e r a g e   O f   C O G S \ T a g I n f o \ V a l u e < / K e y > < / a : K e y > < a : V a l u e   i : t y p e = " M e a s u r e G r i d V i e w S t a t e I D i a g r a m T a g A d d i t i o n a l I n f o " / > < / a : K e y V a l u e O f D i a g r a m O b j e c t K e y a n y T y p e z b w N T n L X > < a : K e y V a l u e O f D i a g r a m O b j e c t K e y a n y T y p e z b w N T n L X > < a : K e y > < K e y > M e a s u r e s \ S u m   O f   S a l e s < / K e y > < / a : K e y > < a : V a l u e   i : t y p e = " M e a s u r e G r i d N o d e V i e w S t a t e " > < L a y e d O u t > t r u e < / L a y e d O u t > < R o w > 5 < / R o w > < / 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 G r o s s   I n c o m e < / K e y > < / a : K e y > < a : V a l u e   i : t y p e = " M e a s u r e G r i d N o d e V i e w S t a t e " > < L a y e d O u t > t r u e < / L a y e d O u t > < R o w > 6 < / R o w > < / 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 M e a s u r e s \ M a x   O f   G r o s s   I n c o m e < / K e y > < / a : K e y > < a : V a l u e   i : t y p e = " M e a s u r e G r i d N o d e V i e w S t a t e " > < L a y e d O u t > t r u e < / L a y e d O u t > < R o w > 3 < / R o w > < / a : V a l u e > < / a : K e y V a l u e O f D i a g r a m O b j e c t K e y a n y T y p e z b w N T n L X > < a : K e y V a l u e O f D i a g r a m O b j e c t K e y a n y T y p e z b w N T n L X > < a : K e y > < K e y > M e a s u r e s \ M a x   O f   G r o s s   I n c o m e \ T a g I n f o \ F o r m u l a < / K e y > < / a : K e y > < a : V a l u e   i : t y p e = " M e a s u r e G r i d V i e w S t a t e I D i a g r a m T a g A d d i t i o n a l I n f o " / > < / a : K e y V a l u e O f D i a g r a m O b j e c t K e y a n y T y p e z b w N T n L X > < a : K e y V a l u e O f D i a g r a m O b j e c t K e y a n y T y p e z b w N T n L X > < a : K e y > < K e y > M e a s u r e s \ M a x   O f   G r o s s   I n c o m e \ T a g I n f o \ V a l u e < / K e y > < / a : K e y > < a : V a l u e   i : t y p e = " M e a s u r e G r i d V i e w S t a t e I D i a g r a m T a g A d d i t i o n a l I n f o " / > < / a : K e y V a l u e O f D i a g r a m O b j e c t K e y a n y T y p e z b w N T n L X > < a : K e y V a l u e O f D i a g r a m O b j e c t K e y a n y T y p e z b w N T n L X > < a : K e y > < K e y > M e a s u r e s \ M a x   O f   S a l e s < / K e y > < / a : K e y > < a : V a l u e   i : t y p e = " M e a s u r e G r i d N o d e V i e w S t a t e " > < L a y e d O u t > t r u e < / L a y e d O u t > < R o w > 7 < / R o w > < / 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 M e a s u r e s \ S u m   O f   C O G S < / K e y > < / a : K e y > < a : V a l u e   i : t y p e = " M e a s u r e G r i d N o d e V i e w S t a t e " > < L a y e d O u t > t r u e < / L a y e d O u t > < R o w > 9 < / R o w > < / 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 c o g s   2 < / K e y > < / a : K e y > < a : V a l u e   i : t y p e = " M e a s u r e G r i d N o d e V i e w S t a t e " > < C o l u m n > 1 3 < / C o l u m n > < L a y e d O u t > t r u e < / L a y e d O u t > < W a s U I I n v i s i b l e > t r u e < / W a s U I I n v i s i b l e > < / a : V a l u e > < / a : K e y V a l u e O f D i a g r a m O b j e c t K e y a n y T y p e z b w N T n L X > < a : K e y V a l u e O f D i a g r a m O b j e c t K e y a n y T y p e z b w N T n L X > < a : K e y > < K e y > M e a s u r e s \ S u m   o f   c o g s   2 \ T a g I n f o \ F o r m u l a < / K e y > < / a : K e y > < a : V a l u e   i : t y p e = " M e a s u r e G r i d V i e w S t a t e I D i a g r a m T a g A d d i t i o n a l I n f o " / > < / a : K e y V a l u e O f D i a g r a m O b j e c t K e y a n y T y p e z b w N T n L X > < a : K e y V a l u e O f D i a g r a m O b j e c t K e y a n y T y p e z b w N T n L X > < a : K e y > < K e y > M e a s u r e s \ S u m   o f   c o g s   2 \ T a g I n f o \ V a l u e < / K e y > < / a : K e y > < a : V a l u e   i : t y p e = " M e a s u r e G r i d V i e w S t a t e I D i a g r a m T a g A d d i t i o n a l I n f o " / > < / a : K e y V a l u e O f D i a g r a m O b j e c t K e y a n y T y p e z b w N T n L X > < a : K e y V a l u e O f D i a g r a m O b j e c t K e y a n y T y p e z b w N T n L X > < a : K e y > < K e y > M e a s u r e s \ S u m   o f   g r o s s   i n c o m e   2 < / K e y > < / a : K e y > < a : V a l u e   i : t y p e = " M e a s u r e G r i d N o d e V i e w S t a t e " > < C o l u m n > 1 5 < / C o l u m n > < L a y e d O u t > t r u e < / L a y e d O u t > < W a s U I I n v i s i b l e > t r u e < / W a s U I I n v i s i b l e > < / a : V a l u e > < / a : K e y V a l u e O f D i a g r a m O b j e c t K e y a n y T y p e z b w N T n L X > < a : K e y V a l u e O f D i a g r a m O b j e c t K e y a n y T y p e z b w N T n L X > < a : K e y > < K e y > M e a s u r e s \ S u m   o f   g r o s s   i n c o m e   2 \ T a g I n f o \ F o r m u l a < / K e y > < / a : K e y > < a : V a l u e   i : t y p e = " M e a s u r e G r i d V i e w S t a t e I D i a g r a m T a g A d d i t i o n a l I n f o " / > < / a : K e y V a l u e O f D i a g r a m O b j e c t K e y a n y T y p e z b w N T n L X > < a : K e y V a l u e O f D i a g r a m O b j e c t K e y a n y T y p e z b w N T n L X > < a : K e y > < K e y > M e a s u r e s \ S u m   o f   g r o s s   i n c o m e   2 \ T a g I n f o \ V a l u e < / K e y > < / a : K e y > < a : V a l u e   i : t y p e = " M e a s u r e G r i d V i e w S t a t e I D i a g r a m T a g A d d i t i o n a l I n f o " / > < / a : K e y V a l u e O f D i a g r a m O b j e c t K e y a n y T y p e z b w N T n L X > < a : K e y V a l u e O f D i a g r a m O b j e c t K e y a n y T y p e z b w N T n L X > < a : K e y > < K e y > M e a s u r e s \ M a x   O f   R a t i n g < / K e y > < / a : K e y > < a : V a l u e   i : t y p e = " M e a s u r e G r i d N o d e V i e w S t a t e " > < L a y e d O u t > t r u e < / L a y e d O u t > < R o w > 4 < / R o w > < / a : V a l u e > < / a : K e y V a l u e O f D i a g r a m O b j e c t K e y a n y T y p e z b w N T n L X > < a : K e y V a l u e O f D i a g r a m O b j e c t K e y a n y T y p e z b w N T n L X > < a : K e y > < K e y > M e a s u r e s \ M a x   O f   R a t i n g \ T a g I n f o \ F o r m u l a < / K e y > < / a : K e y > < a : V a l u e   i : t y p e = " M e a s u r e G r i d V i e w S t a t e I D i a g r a m T a g A d d i t i o n a l I n f o " / > < / a : K e y V a l u e O f D i a g r a m O b j e c t K e y a n y T y p e z b w N T n L X > < a : K e y V a l u e O f D i a g r a m O b j e c t K e y a n y T y p e z b w N T n L X > < a : K e y > < K e y > M e a s u r e s \ M a x   O f   R a t i n g \ T a g I n f o \ V a l u e < / K e y > < / a : K e y > < a : V a l u e   i : t y p e = " M e a s u r e G r i d V i e w S t a t e I D i a g r a m T a g A d d i t i o n a l I n f o " / > < / a : K e y V a l u e O f D i a g r a m O b j e c t K e y a n y T y p e z b w N T n L X > < a : K e y V a l u e O f D i a g r a m O b j e c t K e y a n y T y p e z b w N T n L X > < a : K e y > < K e y > M e a s u r e s \ A v e r a g e   O f   G r o s s   I n c o m e < / K e y > < / a : K e y > < a : V a l u e   i : t y p e = " M e a s u r e G r i d N o d e V i e w S t a t e " > < L a y e d O u t > t r u e < / L a y e d O u t > < R o w > 8 < / R o w > < / a : V a l u e > < / a : K e y V a l u e O f D i a g r a m O b j e c t K e y a n y T y p e z b w N T n L X > < a : K e y V a l u e O f D i a g r a m O b j e c t K e y a n y T y p e z b w N T n L X > < a : K e y > < K e y > M e a s u r e s \ A v e r a g e   O f   G r o s s   I n c o m e \ T a g I n f o \ F o r m u l a < / K e y > < / a : K e y > < a : V a l u e   i : t y p e = " M e a s u r e G r i d V i e w S t a t e I D i a g r a m T a g A d d i t i o n a l I n f o " / > < / a : K e y V a l u e O f D i a g r a m O b j e c t K e y a n y T y p e z b w N T n L X > < a : K e y V a l u e O f D i a g r a m O b j e c t K e y a n y T y p e z b w N T n L X > < a : K e y > < K e y > M e a s u r e s \ A v e r a g e   O f   G r o s s   I n c o m e \ T a g I n f o \ V a l u e < / K e y > < / a : K e y > < a : V a l u e   i : t y p e = " M e a s u r e G r i d V i e w S t a t e I D i a g r a m T a g A d d i t i o n a l I n f o " / > < / a : K e y V a l u e O f D i a g r a m O b j e c t K e y a n y T y p e z b w N T n L X > < a : K e y V a l u e O f D i a g r a m O b j e c t K e y a n y T y p e z b w N T n L X > < a : K e y > < K e y > M e a s u r e s \ A v e r a g e   O f   S a l e s < / K e y > < / a : K e y > < a : V a l u e   i : t y p e = " M e a s u r e G r i d N o d e V i e w S t a t e " > < L a y e d O u t > t r u e < / L a y e d O u t > < R o w > 1 < / R o w > < / 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 c o g s   2 & g t ; - & l t ; M e a s u r e s \ c o g s & g t ; < / K e y > < / a : K e y > < a : V a l u e   i : t y p e = " M e a s u r e G r i d V i e w S t a t e I D i a g r a m L i n k " / > < / a : K e y V a l u e O f D i a g r a m O b j e c t K e y a n y T y p e z b w N T n L X > < a : K e y V a l u e O f D i a g r a m O b j e c t K e y a n y T y p e z b w N T n L X > < a : K e y > < K e y > L i n k s \ & l t ; C o l u m n s \ S u m   o f   c o g s   2 & g t ; - & l t ; M e a s u r e s \ c o g s & g t ; \ C O L U M N < / K e y > < / a : K e y > < a : V a l u e   i : t y p e = " M e a s u r e G r i d V i e w S t a t e I D i a g r a m L i n k E n d p o i n t " / > < / a : K e y V a l u e O f D i a g r a m O b j e c t K e y a n y T y p e z b w N T n L X > < a : K e y V a l u e O f D i a g r a m O b j e c t K e y a n y T y p e z b w N T n L X > < a : K e y > < K e y > L i n k s \ & l t ; C o l u m n s \ S u m   o f   c o g s   2 & g t ; - & l t ; M e a s u r e s \ c o g s & g t ; \ M E A S U R E < / K e y > < / a : K e y > < a : V a l u e   i : t y p e = " M e a s u r e G r i d V i e w S t a t e I D i a g r a m L i n k E n d p o i n t " / > < / a : K e y V a l u e O f D i a g r a m O b j e c t K e y a n y T y p e z b w N T n L X > < a : K e y V a l u e O f D i a g r a m O b j e c t K e y a n y T y p e z b w N T n L X > < a : K e y > < K e y > L i n k s \ & l t ; C o l u m n s \ S u m   o f   g r o s s   i n c o m e   2 & g t ; - & l t ; M e a s u r e s \ g r o s s   i n c o m e & g t ; < / K e y > < / a : K e y > < a : V a l u e   i : t y p e = " M e a s u r e G r i d V i e w S t a t e I D i a g r a m L i n k " / > < / a : K e y V a l u e O f D i a g r a m O b j e c t K e y a n y T y p e z b w N T n L X > < a : K e y V a l u e O f D i a g r a m O b j e c t K e y a n y T y p e z b w N T n L X > < a : K e y > < K e y > L i n k s \ & l t ; C o l u m n s \ S u m   o f   g r o s s   i n c o m e   2 & g t ; - & l t ; M e a s u r e s \ g r o s s   i n c o m e & g t ; \ C O L U M N < / K e y > < / a : K e y > < a : V a l u e   i : t y p e = " M e a s u r e G r i d V i e w S t a t e I D i a g r a m L i n k E n d p o i n t " / > < / a : K e y V a l u e O f D i a g r a m O b j e c t K e y a n y T y p e z b w N T n L X > < a : K e y V a l u e O f D i a g r a m O b j e c t K e y a n y T y p e z b w N T n L X > < a : K e y > < K e y > L i n k s \ & l t ; C o l u m n s \ S u m   o f   g r o s s   i n c o m e   2 & g t ; - & l t ; M e a s u r e s \ g r o s s   i n c o m e & g t ; \ M E A S U R E 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7 6 b 3 9 c 2 6 - 9 6 0 e - 4 0 b 7 - 9 2 0 5 - 8 9 d 2 d 6 9 f 9 2 2 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18.xml>��< ? x m l   v e r s i o n = " 1 . 0 "   e n c o d i n g = " U T F - 1 6 " ? > < G e m i n i   x m l n s = " h t t p : / / g e m i n i / p i v o t c u s t o m i z a t i o n / f 9 9 f 5 f 2 9 - e a 5 0 - 4 4 3 3 - b 3 e 8 - f 1 8 4 7 b 2 2 4 6 d e " > < 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19.xml>��< ? x m l   v e r s i o n = " 1 . 0 "   e n c o d i n g = " U T F - 1 6 " ? > < G e m i n i   x m l n s = " h t t p : / / g e m i n i / p i v o t c u s t o m i z a t i o n / 8 f d 7 b 4 1 7 - 2 1 6 f - 4 6 3 b - 9 1 e c - e 2 5 6 9 0 4 b 2 5 c 6 " > < 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xml>��< ? x m l   v e r s i o n = " 1 . 0 "   e n c o d i n g = " U T F - 1 6 " ? > < G e m i n i   x m l n s = " h t t p : / / g e m i n i / p i v o t c u s t o m i z a t i o n / c d 6 e c 1 6 f - 8 7 e 4 - 4 e 2 c - 8 5 7 9 - 0 f e 9 5 0 5 0 2 7 2 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0.xml>��< ? x m l   v e r s i o n = " 1 . 0 "   e n c o d i n g = " U T F - 1 6 " ? > < G e m i n i   x m l n s = " h t t p : / / g e m i n i / p i v o t c u s t o m i z a t i o n / 5 f b 6 5 3 e 7 - 8 8 5 2 - 4 f f 3 - 8 5 7 0 - 8 2 7 7 8 a 0 c b a 0 c " > < 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1.xml>��< ? x m l   v e r s i o n = " 1 . 0 "   e n c o d i n g = " U T F - 1 6 " ? > < G e m i n i   x m l n s = " h t t p : / / g e m i n i / p i v o t c u s t o m i z a t i o n / a 1 7 e b 4 c d - 3 a f c - 4 8 c 3 - 9 5 c e - 6 7 b c f 4 3 c 8 8 d 8 " > < 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2.xml>��< ? x m l   v e r s i o n = " 1 . 0 "   e n c o d i n g = " U T F - 1 6 " ? > < G e m i n i   x m l n s = " h t t p : / / g e m i n i / p i v o t c u s t o m i z a t i o n / 2 e f 5 4 b a 3 - 8 5 2 6 - 4 f 8 a - 9 5 a 4 - 2 d b 4 d c 2 4 6 3 9 2 " > < 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3.xml>��< ? x m l   v e r s i o n = " 1 . 0 "   e n c o d i n g = " U T F - 1 6 " ? > < G e m i n i   x m l n s = " h t t p : / / g e m i n i / p i v o t c u s t o m i z a t i o n / 3 2 a 8 3 0 f 8 - 0 6 7 f - 4 8 8 0 - b 7 2 e - 5 e a 1 b 8 d 7 8 c 3 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4.xml>��< ? x m l   v e r s i o n = " 1 . 0 "   e n c o d i n g = " U T F - 1 6 " ? > < G e m i n i   x m l n s = " h t t p : / / g e m i n i / p i v o t c u s t o m i z a t i o n / a 1 0 f d 7 1 4 - 3 d 7 5 - 4 c f 7 - b b 6 8 - 0 1 8 d 8 d f e 5 9 7 1 " > < 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5.xml>��< ? x m l   v e r s i o n = " 1 . 0 "   e n c o d i n g = " U T F - 1 6 " ? > < G e m i n i   x m l n s = " h t t p : / / g e m i n i / p i v o t c u s t o m i z a t i o n / c 8 1 4 d 9 9 f - 7 1 8 a - 4 c 6 0 - 9 d 9 1 - 6 9 0 a 4 4 d e e 6 1 b " > < 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6.xml>��< ? x m l   v e r s i o n = " 1 . 0 "   e n c o d i n g = " U T F - 1 6 " ? > < G e m i n i   x m l n s = " h t t p : / / g e m i n i / p i v o t c u s t o m i z a t i o n / a c 8 b 8 5 0 8 - f 2 4 6 - 4 0 5 0 - a 1 1 1 - 0 f 7 1 9 9 0 b 2 e 5 e " > < 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7.xml>��< ? x m l   v e r s i o n = " 1 . 0 "   e n c o d i n g = " U T F - 1 6 " ? > < G e m i n i   x m l n s = " h t t p : / / g e m i n i / p i v o t c u s t o m i z a t i o n / d 4 2 4 2 4 c 0 - 7 3 5 1 - 4 2 4 4 - 9 e 9 8 - c 2 e 2 c 5 e c 8 7 1 3 " > < 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28.xml>��< ? x m l   v e r s i o n = " 1 . 0 "   e n c o d i n g = " U T F - 1 6 " ? > < G e m i n i   x m l n s = " h t t p : / / g e m i n i / p i v o t c u s t o m i z a t i o n / c 5 9 8 8 b a 9 - 8 c f 6 - 4 6 6 8 - b 7 8 8 - 3 9 e c 5 7 b 0 f 4 f 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 C O G S < / M e a s u r e N a m e > < D i s p l a y N a m e > S u m   O f   C O G S < / D i s p l a y N a m e > < V i s i b l e > F a l s e < / V i s i b l e > < / i t e m > < / C a l c u l a t e d F i e l d s > < S A H o s t H a s h > 0 < / S A H o s t H a s h > < G e m i n i F i e l d L i s t V i s i b l e > T r u e < / G e m i n i F i e l d L i s t V i s i b l e > < / S e t t i n g s > ] ] > < / C u s t o m C o n t e n t > < / G e m i n i > 
</file>

<file path=customXml/item29.xml>��< ? x m l   v e r s i o n = " 1 . 0 "   e n c o d i n g = " U T F - 1 6 " ? > < G e m i n i   x m l n s = " h t t p : / / g e m i n i / p i v o t c u s t o m i z a t i o n / c a 8 4 0 2 e e - 9 f f 5 - 4 a a 0 - 9 2 5 5 - 1 a 6 c d 3 a c 7 6 3 6 " > < 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7 6 4 7 9 f a 1 - e 9 3 2 - 4 b 5 2 - b 7 a 0 - e f e a a f 1 5 8 8 6 b " > < 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1.xml>��< ? x m l   v e r s i o n = " 1 . 0 "   e n c o d i n g = " U T F - 1 6 " ? > < G e m i n i   x m l n s = " h t t p : / / g e m i n i / p i v o t c u s t o m i z a t i o n / d 2 0 a 2 b e a - 0 d 0 9 - 4 c 5 2 - 8 5 3 d - 0 4 8 0 4 c e e c 2 b 9 " > < 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2.xml>��< ? x m l   v e r s i o n = " 1 . 0 "   e n c o d i n g = " U T F - 1 6 " ? > < G e m i n i   x m l n s = " h t t p : / / g e m i n i / p i v o t c u s t o m i z a t i o n / 4 d 2 e 6 4 c 6 - 4 f a 3 - 4 6 9 c - 9 8 d 4 - 9 1 c f 8 b 5 e f 7 d 9 " > < 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3.xml>��< ? x m l   v e r s i o n = " 1 . 0 "   e n c o d i n g = " U T F - 1 6 " ? > < G e m i n i   x m l n s = " h t t p : / / g e m i n i / p i v o t c u s t o m i z a t i o n / b e b c e d a b - 3 8 3 9 - 4 f 5 4 - a 6 5 b - 0 9 9 3 b 6 f 3 e e d 8 " > < 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5.xml>��< ? x m l   v e r s i o n = " 1 . 0 "   e n c o d i n g = " U T F - 1 6 " ? > < G e m i n i   x m l n s = " h t t p : / / g e m i n i / p i v o t c u s t o m i z a t i o n / C l i e n t W i n d o w X M L " > < C u s t o m C o n t e n t > < ! [ C D A T A [ s u p e r m a r k e t _ s a l e s ] ] > < / C u s t o m C o n t e n t > < / G e m i n i > 
</file>

<file path=customXml/item36.xml>��< ? x m l   v e r s i o n = " 1 . 0 "   e n c o d i n g = " U T F - 1 6 " ? > < G e m i n i   x m l n s = " h t t p : / / g e m i n i / p i v o t c u s t o m i z a t i o n / f 3 a 6 2 4 8 1 - c 9 f 2 - 4 2 1 5 - 9 4 2 2 - c 1 e 1 e 2 3 b 3 1 2 d " > < 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7.xml>��< ? x m l   v e r s i o n = " 1 . 0 "   e n c o d i n g = " U T F - 1 6 " ? > < G e m i n i   x m l n s = " h t t p : / / g e m i n i / p i v o t c u s t o m i z a t i o n / e c 5 f e f e e - f 3 d 9 - 4 e 1 f - a 7 c c - 2 3 f 1 0 9 0 9 c 8 9 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8.xml>��< ? x m l   v e r s i o n = " 1 . 0 "   e n c o d i n g = " U T F - 1 6 " ? > < G e m i n i   x m l n s = " h t t p : / / g e m i n i / p i v o t c u s t o m i z a t i o n / 6 1 b 2 9 8 6 6 - e 0 1 0 - 4 6 9 f - 9 9 a a - 3 f d 3 5 5 b 1 1 a 0 2 " > < 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39.xml>��< ? x m l   v e r s i o n = " 1 . 0 "   e n c o d i n g = " U T F - 1 6 " ? > < G e m i n i   x m l n s = " h t t p : / / g e m i n i / p i v o t c u s t o m i z a t i o n / 9 6 b 8 9 7 9 5 - 3 9 6 6 - 4 3 4 4 - b 6 f f - a 3 e d 4 8 e e 8 e 9 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 C O G S < / M e a s u r e N a m e > < D i s p l a y N a m e > S u m   O f   C O G S < / D i s p l a y N a m e > < V i s i b l e > F a l s e < / V i s i b l e > < / i t e m > < / C a l c u l a t e d F i e l d s > < S A H o s t H a s h > 0 < / S A H o s t H a s h > < G e m i n i F i e l d L i s t V i s i b l e > T r u e < / G e m i n i F i e l d L i s t V i s i b l e > < / S e t t i n g s > ] ] > < / C u s t o m C o n t e n t > < / G e m i n i > 
</file>

<file path=customXml/item4.xml>��< ? x m l   v e r s i o n = " 1 . 0 "   e n c o d i n g = " U T F - 1 6 " ? > < G e m i n i   x m l n s = " h t t p : / / g e m i n i / p i v o t c u s t o m i z a t i o n / 3 6 5 5 a 5 9 b - a 7 5 6 - 4 c c d - b f b f - b 4 5 f 7 0 5 b b b 0 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40.xml>��< ? x m l   v e r s i o n = " 1 . 0 "   e n c o d i n g = " U T F - 1 6 " ? > < G e m i n i   x m l n s = " h t t p : / / g e m i n i / p i v o t c u s t o m i z a t i o n / d b a 5 7 b c e - 2 f 1 c - 4 c 7 f - b a 7 4 - 8 8 e c 2 5 c 8 a e e 3 " > < 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 C O G S < / M e a s u r e N a m e > < D i s p l a y N a m e > S u m   O f   C O G S < / D i s p l a y N a m e > < V i s i b l e > F a l s e < / V i s i b l e > < / i t e m > < / C a l c u l a t e d F i e l d s > < S A H o s t H a s h > 0 < / S A H o s t H a s h > < G e m i n i F i e l d L i s t V i s i b l e > T r u e < / G e m i n i F i e l d L i s t V i s i b l e > < / S e t t i n g s > ] ] > < / C u s t o m C o n t e n t > < / G e m i n i > 
</file>

<file path=customXml/item41.xml>��< ? x m l   v e r s i o n = " 1 . 0 "   e n c o d i n g = " U T F - 1 6 " ? > < G e m i n i   x m l n s = " h t t p : / / g e m i n i / p i v o t c u s t o m i z a t i o n / M a n u a l C a l c M o d e " > < C u s t o m C o n t e n t > < ! [ C D A T A [ F a l s e ] ] > < / C u s t o m C o n t e n t > < / G e m i n i > 
</file>

<file path=customXml/item42.xml>��< ? x m l   v e r s i o n = " 1 . 0 "   e n c o d i n g = " U T F - 1 6 " ? > < G e m i n i   x m l n s = " h t t p : / / g e m i n i / p i v o t c u s t o m i z a t i o n / T a b l e O r d e r " > < C u s t o m C o n t e n t > < ! [ C D A T A [ s u p e r m a r k e t _ s a l e s ] ] > < / C u s t o m C o n t e n t > < / G e m i n i > 
</file>

<file path=customXml/item43.xml>��< ? x m l   v e r s i o n = " 1 . 0 "   e n c o d i n g = " U T F - 1 6 " ? > < G e m i n i   x m l n s = " h t t p : / / g e m i n i / p i v o t c u s t o m i z a t i o n / b a b 4 7 d 5 4 - 4 c 0 0 - 4 1 a 5 - a 7 3 f - c 2 9 b d 9 d a 9 3 1 c " > < 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44.xml>��< ? x m l   v e r s i o n = " 1 . 0 "   e n c o d i n g = " U T F - 1 6 " ? > < G e m i n i   x m l n s = " h t t p : / / g e m i n i / p i v o t c u s t o m i z a t i o n / 8 f c e 9 7 b 4 - 4 e 2 e - 4 6 4 9 - b 2 b b - c 8 4 e b 5 d e 5 a 5 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 C O G S < / M e a s u r e N a m e > < D i s p l a y N a m e > S u m   O f   C O G S < / D i s p l a y N a m e > < V i s i b l e > F a l s e < / V i s i b l e > < / i t e m > < / C a l c u l a t e d F i e l d s > < S A H o s t H a s h > 0 < / S A H o s t H a s h > < G e m i n i F i e l d L i s t V i s i b l e > T r u e < / G e m i n i F i e l d L i s t V i s i b l e > < / S e t t i n g s > ] ] > < / C u s t o m C o n t e n t > < / G e m i n i > 
</file>

<file path=customXml/item45.xml>��< ? x m l   v e r s i o n = " 1 . 0 "   e n c o d i n g = " U T F - 1 6 " ? > < G e m i n i   x m l n s = " h t t p : / / g e m i n i / p i v o t c u s t o m i z a t i o n / a 7 0 e 0 9 4 8 - d 2 d 2 - 4 f b 5 - 8 1 a 3 - b 5 0 6 a 8 d 7 c 7 c 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46.xml>��< ? x m l   v e r s i o n = " 1 . 0 "   e n c o d i n g = " U T F - 1 6 " ? > < G e m i n i   x m l n s = " h t t p : / / g e m i n i / p i v o t c u s t o m i z a t i o n / T a b l e X M L _ s u p e r m a r k e t _ s a l e s " > < 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 2 7 2 < / i n t > < / v a l u e > < / i t e m > < i t e m > < k e y > < s t r i n g > B r a n c h < / s t r i n g > < / k e y > < v a l u e > < i n t > 8 2 < / i n t > < / v a l u e > < / i t e m > < i t e m > < k e y > < s t r i n g > C i t y < / s t r i n g > < / k e y > < v a l u e > < i n t > 6 0 < / i n t > < / v a l u e > < / i t e m > < i t e m > < k e y > < s t r i n g > C u s t o m e r   t y p e < / s t r i n g > < / k e y > < v a l u e > < i n t > 1 3 2 < / i n t > < / v a l u e > < / i t e m > < i t e m > < k e y > < s t r i n g > G e n d e r < / s t r i n g > < / k e y > < v a l u e > < i n t > 8 4 < / i n t > < / v a l u e > < / i t e m > < i t e m > < k e y > < s t r i n g > P r o d u c t   l i n e < / s t r i n g > < / k e y > < v a l u e > < i n t > 1 1 3 < / i n t > < / v a l u e > < / i t e m > < i t e m > < k e y > < s t r i n g > U n i t   p r i c e < / s t r i n g > < / k e y > < v a l u e > < i n t > 9 7 < / i n t > < / v a l u e > < / i t e m > < i t e m > < k e y > < s t r i n g > Q u a n t i t y < / s t r i n g > < / k e y > < v a l u e > < i n t > 8 9 < / i n t > < / v a l u e > < / i t e m > < i t e m > < k e y > < s t r i n g > T a x   5 % < / s t r i n g > < / k e y > < v a l u e > < i n t > 8 4 < / i n t > < / v a l u e > < / i t e m > < i t e m > < k e y > < s t r i n g > T o t a l < / s t r i n g > < / k e y > < v a l u e > < i n t > 6 8 < / i n t > < / v a l u e > < / i t e m > < i t e m > < k e y > < s t r i n g > D a t e < / s t r i n g > < / k e y > < v a l u e > < i n t > 6 6 < / i n t > < / v a l u e > < / i t e m > < i t e m > < k e y > < s t r i n g > T i m e < / s t r i n g > < / k e y > < v a l u e > < i n t > 6 8 < / i n t > < / v a l u e > < / i t e m > < i t e m > < k e y > < s t r i n g > P a y m e n t < / s t r i n g > < / k e y > < v a l u e > < i n t > 9 3 < / i n t > < / v a l u e > < / i t e m > < i t e m > < k e y > < s t r i n g > c o g s < / s t r i n g > < / k e y > < v a l u e > < i n t > 6 8 < / i n t > < / v a l u e > < / i t e m > < i t e m > < k e y > < s t r i n g > g r o s s   m a r g i n   p e r c e n t a g e < / s t r i n g > < / k e y > < v a l u e > < i n t > 1 9 9 < / i n t > < / v a l u e > < / i t e m > < i t e m > < k e y > < s t r i n g > g r o s s   i n c o m e < / s t r i n g > < / k e y > < v a l u e > < i n t > 1 2 6 < / i n t > < / v a l u e > < / i t e m > < i t e m > < k e y > < s t r i n g > R a t i n g < / s t r i n g > < / k e y > < v a l u e > < i n t > 7 7 < / i n t > < / v a l u e > < / i t e m > < i t e m > < k e y > < s t r i n g > D a t e   ( M o n t h   I n d e x ) < / s t r i n g > < / k e y > < v a l u e > < i n t > 1 6 0 < / i n t > < / v a l u e > < / i t e m > < i t e m > < k e y > < s t r i n g > D a t e   ( M o n t h ) < / s t r i n g > < / k e y > < v a l u e > < i n t > 1 2 2 < / 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a f 8 f 8 c 9 a - 8 2 d e - 4 b 4 8 - a a c 2 - 3 1 f 0 8 8 0 5 c 6 5 4 " > < 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 S u m   o f   Q u a n t i i t y < / M e a s u r e N a m e > < D i s p l a y N a m e > S u m   o f   Q u a n t i i t y < / 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48.xml>��< ? x m l   v e r s i o n = " 1 . 0 "   e n c o d i n g = " U T F - 1 6 " ? > < G e m i n i   x m l n s = " h t t p : / / g e m i n i / p i v o t c u s t o m i z a t i o n / 0 5 e a b 4 e 7 - c 3 b 4 - 4 1 1 d - 9 d 2 a - f d 0 6 e 6 9 2 c 1 3 2 " > < 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49.xml>��< ? x m l   v e r s i o n = " 1 . 0 "   e n c o d i n g = " U T F - 1 6 " ? > < G e m i n i   x m l n s = " h t t p : / / g e m i n i / p i v o t c u s t o m i z a t i o n / 4 b b b b c 6 a - 2 2 0 2 - 4 b 8 c - b c 7 6 - 2 f b 5 1 e 2 9 3 7 4 a " > < 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50.xml>��< ? x m l   v e r s i o n = " 1 . 0 "   e n c o d i n g = " U T F - 1 6 " ? > < G e m i n i   x m l n s = " h t t p : / / g e m i n i / p i v o t c u s t o m i z a t i o n / b 4 2 5 d a 0 3 - 6 c b f - 4 f 5 2 - 9 1 7 a - 7 9 3 8 0 2 9 f e 8 a 6 " > < 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1.xml>��< ? x m l   v e r s i o n = " 1 . 0 "   e n c o d i n g = " U T F - 1 6 " ? > < G e m i n i   x m l n s = " h t t p : / / g e m i n i / p i v o t c u s t o m i z a t i o n / c 0 3 2 c a b d - a 7 e 6 - 4 1 9 2 - 9 c c 4 - f e 3 8 d 5 8 e d 2 7 6 " > < 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 S u m   o f   Q u a n t i i t y < / M e a s u r e N a m e > < D i s p l a y N a m e > S u m   o f   Q u a n t i i t y < / 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52.xml>��< ? x m l   v e r s i o n = " 1 . 0 "   e n c o d i n g = " U T F - 1 6 " ? > < G e m i n i   x m l n s = " h t t p : / / g e m i n i / p i v o t c u s t o m i z a t i o n / 2 4 c 9 a 3 7 1 - a 2 2 1 - 4 6 8 9 - 9 4 6 5 - 4 1 f e d 0 2 d d 7 9 7 " > < 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3.xml>��< ? x m l   v e r s i o n = " 1 . 0 "   e n c o d i n g = " U T F - 1 6 " ? > < G e m i n i   x m l n s = " h t t p : / / g e m i n i / p i v o t c u s t o m i z a t i o n / 2 6 0 b e c 6 a - 2 5 9 e - 4 d a 5 - 9 0 3 1 - 9 3 f 7 a a c 3 f 1 5 2 " > < 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4.xml>��< ? x m l   v e r s i o n = " 1 . 0 "   e n c o d i n g = " U T F - 1 6 " ? > < G e m i n i   x m l n s = " h t t p : / / g e m i n i / p i v o t c u s t o m i z a t i o n / a f 5 9 9 e 2 b - 5 8 a 1 - 4 d 6 b - 8 8 5 c - e a 1 6 e c e 0 b b 9 b " > < 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5.xml>��< ? x m l   v e r s i o n = " 1 . 0 "   e n c o d i n g = " U T F - 1 6 " ? > < G e m i n i   x m l n s = " h t t p : / / g e m i n i / p i v o t c u s t o m i z a t i o n / 9 c 5 9 d c a b - e 2 2 4 - 4 d 7 e - 9 f c 9 - 1 3 b 3 5 2 9 4 8 1 8 f " > < 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6.xml>��< ? x m l   v e r s i o n = " 1 . 0 "   e n c o d i n g = " U T F - 1 6 " ? > < G e m i n i   x m l n s = " h t t p : / / g e m i n i / p i v o t c u s t o m i z a t i o n / 4 5 7 8 7 3 b 3 - d b 8 c - 4 3 b 3 - 9 3 8 7 - a 7 d c d d 3 5 c a e 2 " > < 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7.xml>��< ? x m l   v e r s i o n = " 1 . 0 "   e n c o d i n g = " U T F - 1 6 " ? > < G e m i n i   x m l n s = " h t t p : / / g e m i n i / p i v o t c u s t o m i z a t i o n / 8 6 a 3 2 3 a e - b d f 0 - 4 5 6 0 - b 0 b 6 - b 9 0 3 1 2 d c 2 d 1 0 " > < 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i t e m > < M e a s u r e N a m e > S u m   o f   Q u a n t i i t y < / M e a s u r e N a m e > < D i s p l a y N a m e > S u m   o f   Q u a n t i i t y < / D i s p l a y N a m e > < V i s i b l e > F a l s e < / V i s i b l e > < / i t e m > < / C a l c u l a t e d F i e l d s > < S A H o s t H a s h > 0 < / S A H o s t H a s h > < G e m i n i F i e l d L i s t V i s i b l e > T r u e < / G e m i n i F i e l d L i s t V i s i b l e > < / S e t t i n g s > ] ] > < / C u s t o m C o n t e n t > < / G e m i n i > 
</file>

<file path=customXml/item58.xml>��< ? x m l   v e r s i o n = " 1 . 0 "   e n c o d i n g = " U T F - 1 6 " ? > < G e m i n i   x m l n s = " h t t p : / / g e m i n i / p i v o t c u s t o m i z a t i o n / 9 e a 9 b c 1 3 - d 5 d 4 - 4 0 5 7 - 8 0 c f - 4 9 0 5 e 9 d 5 1 3 4 e " > < 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 S u m   o f   Q u a n t i i t y < / M e a s u r e N a m e > < D i s p l a y N a m e > S u m   o f   Q u a n t i i t y < / 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59.xml>��< ? x m l   v e r s i o n = " 1 . 0 "   e n c o d i n g = " U T F - 1 6 " ? > < G e m i n i   x m l n s = " h t t p : / / g e m i n i / p i v o t c u s t o m i z a t i o n / S a n d b o x N o n E m p t y " > < C u s t o m C o n t e n t > < ! [ C D A T A [ 1 ] ] > < / C u s t o m C o n t e n t > < / G e m i n i > 
</file>

<file path=customXml/item6.xml>��< ? x m l   v e r s i o n = " 1 . 0 "   e n c o d i n g = " U T F - 1 6 " ? > < G e m i n i   x m l n s = " h t t p : / / g e m i n i / p i v o t c u s t o m i z a t i o n / 2 d c 8 f f 9 e - 4 5 e 9 - 4 2 d 4 - 9 c d 0 - a 1 6 f b b 3 1 0 1 d f " > < 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60.xml>��< ? x m l   v e r s i o n = " 1 . 0 "   e n c o d i n g = " U T F - 1 6 " ? > < G e m i n i   x m l n s = " h t t p : / / g e m i n i / p i v o t c u s t o m i z a t i o n / I s S a n d b o x E m b e d d e d " > < C u s t o m C o n t e n t > < ! [ C D A T A [ y e s ] ] > < / C u s t o m C o n t e n t > < / G e m i n i > 
</file>

<file path=customXml/item61.xml>��< ? x m l   v e r s i o n = " 1 . 0 "   e n c o d i n g = " U T F - 1 6 " ? > < G e m i n i   x m l n s = " h t t p : / / g e m i n i / p i v o t c u s t o m i z a t i o n / P o w e r P i v o t V e r s i o n " > < C u s t o m C o n t e n t > < ! [ C D A T A [ 2 0 1 5 . 1 3 0 . 1 6 0 5 . 1 5 6 7 ] ] > < / C u s t o m C o n t e n t > < / G e m i n i > 
</file>

<file path=customXml/item62.xml>��< ? x m l   v e r s i o n = " 1 . 0 "   e n c o d i n g = " U T F - 1 6 " ? > < G e m i n i   x m l n s = " h t t p : / / g e m i n i / p i v o t c u s t o m i z a t i o n / R e l a t i o n s h i p A u t o D e t e c t i o n E n a b l e d " > < C u s t o m C o n t e n t > < ! [ C D A T A [ T r u e ] ] > < / C u s t o m C o n t e n t > < / G e m i n i > 
</file>

<file path=customXml/item6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 2 0 2 5 - 0 1 - 0 1 T 2 3 : 1 4 : 5 2 . 3 4 4 5 8 4 7 + 0 2 : 0 0 < / L a s t P r o c e s s e d T i m e > < / D a t a M o d e l i n g S a n d b o x . S e r i a l i z e d S a n d b o x E r r o r C a c h e > ] ] > < / C u s t o m C o n t e n t > < / G e m i n i > 
</file>

<file path=customXml/item7.xml>��< ? x m l   v e r s i o n = " 1 . 0 "   e n c o d i n g = " U T F - 1 6 " ? > < G e m i n i   x m l n s = " h t t p : / / g e m i n i / p i v o t c u s t o m i z a t i o n / 2 8 a c 7 c 8 7 - 1 7 0 c - 4 a 4 a - 9 3 7 3 - 4 9 8 5 9 8 0 9 2 c 1 5 " > < 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8.xml>��< ? x m l   v e r s i o n = " 1 . 0 "   e n c o d i n g = " u t f - 1 6 " ? > < D a t a M a s h u p   x m l n s = " h t t p : / / s c h e m a s . m i c r o s o f t . c o m / D a t a M a s h u p " > A A A A A K M E A A B Q S w M E F A A C A A g A b r W e 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u t Z 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r W e W e 4 l P 4 2 e A Q A A Z A M A A B M A H A B G b 3 J t d W x h c y 9 T Z W N 0 a W 9 u M S 5 t I K I Y A C i g F A A A A A A A A A A A A A A A A A A A A A A A A A A A A G 1 S w W r b Q B C 9 G / w P i 0 L B B i F w a F p o 0 C G R 0 9 a X 0 t T q K S 5 h s 5 r I 2 + 7 O m p 1 Z E 2 P y 7 x 1 b b l 0 q 6 a L R e z N v 3 o h H Y N g G V M v u P b s e j 8 Y j W u s I j a K 0 g e h 1 / A X 8 S N o B q V I 5 4 P F I y b M M K R o Q p K J t M Q 8 m e U C e f L Q O i i o g y w d N s r s P q 5 u F q q S V Y D X X r B U Z C 2 h g t Y n h p 6 y k V W 9 J H y k M b b N p / j A H Z 7 1 l i G W W Z 7 n I u u S R y t n 7 X N 2 h C Y 3 F t p x d X l 3 m 6 j 4 F h i X v H J T n s v g S E H 5 M 8 8 7 / R f Y 1 B i 9 c o z 6 D b i B S J s f U + k k a T 8 w J n 3 S n 5 u r h h N 8 4 t z T a 6 U g l x / S v Z L X W 2 I p i v d v A W a 6 O G u k 5 R N 8 5 P p A 0 G d i f 7 / f Z A r f B y n 9 d z O V C l k 7 F 8 M K v u d p n t y J j 1 j 2 4 s r z r g 4 k 4 e I h H u M d + A p S F P V g M N c m w c h b 7 M 9 / R s t p E 8 f a H w u S f I B 7 J + 6 S R O x 8 L 5 H d v i 8 O N R 6 b W L + r q z c B I H V i 7 A V x S 8 n d D I 3 X X b P 3 Z k d S d X b 0 7 Z K 7 n 1 I S W B o T b G I i U 5 K q 1 q C R h R m Z 1 O 3 R N 1 2 k l U n 6 I / q Z Z k v Y f 8 T o d j y w O 5 u D 6 N 1 B L A Q I t A B Q A A g A I A G 6 1 n l n / 3 J q C o w A A A P Y A A A A S A A A A A A A A A A A A A A A A A A A A A A B D b 2 5 m a W c v U G F j a 2 F n Z S 5 4 b W x Q S w E C L Q A U A A I A C A B u t Z 5 Z D 8 r p q 6 Q A A A D p A A A A E w A A A A A A A A A A A A A A A A D v A A A A W 0 N v b n R l b n R f V H l w Z X N d L n h t b F B L A Q I t A B Q A A g A I A G 6 1 n l n u J T + N n g E A A G Q D A A A T A A A A A A A A A A A A A A A A A O A 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w T A A A A A A A A a 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j Z D F i N j l h L T I z Z T U t N G U y M y 1 h O G U y L T U w N 2 R m Y 2 Y 0 M T U w 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i 0 z M F Q y M D o 0 M z o y O S 4 4 O D k 4 N j A 4 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Q 2 9 s d W 1 u Q 2 9 1 b n Q m c X V v d D s 6 M T c s J n F 1 b 3 Q 7 S 2 V 5 Q 2 9 s d W 1 u T m F t Z X M m c X V v d D s 6 W 1 0 s J n F 1 b 3 Q 7 Q 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U m V s Y X R p b 2 5 z a G l w S W 5 m b y Z x d W 9 0 O z p b X X 0 i I C 8 + P C 9 T d G F i b G V F b n R y a W V z P j w v S X R l b T 4 8 S X R l b T 4 8 S X R l b U x v Y 2 F 0 a W 9 u P j x J d G V t V H l w Z T 5 G b 3 J t d W x h P C 9 J d G V t V H l w Z T 4 8 S X R l b V B h d G g + U 2 V j d G l v b j E v c 3 V w Z X J t Y X J r Z X R f c 2 F s Z X M v U 2 9 1 c m N l P C 9 J d G V t U G F 0 a D 4 8 L 0 l 0 Z W 1 M b 2 N h d G l v b j 4 8 U 3 R h Y m x l R W 5 0 c m l l c y A v P j w v S X R l b T 4 8 S X R l b T 4 8 S X R l b U x v Y 2 F 0 a W 9 u P j x J d G V t V H l w Z T 5 G b 3 J t d W x h P C 9 J d G V t V H l w Z T 4 8 S X R l b V B h d G g + U 2 V j d G l v b j E v c 3 V w Z X J t Y X J r Z X R f c 2 F s Z X M v U H J v b W 9 0 Z W Q l M j B I Z W F k Z X J z P C 9 J d G V t U G F 0 a D 4 8 L 0 l 0 Z W 1 M b 2 N h d G l v b j 4 8 U 3 R h Y m x l R W 5 0 c m l l c y A v P j w v S X R l b T 4 8 S X R l b T 4 8 S X R l b U x v Y 2 F 0 a W 9 u P j x J d G V t V H l w Z T 5 G b 3 J t d W x h P C 9 J d G V t V H l w Z T 4 8 S X R l b V B h d G g + U 2 V j d G l v b j E v c 3 V w Z X J t Y X J r Z X R f c 2 F s Z X M v Q 2 h h b m d l Z C U y M F R 5 c G U 8 L 0 l 0 Z W 1 Q Y X R o P j w v S X R l b U x v Y 2 F 0 a W 9 u P j x T d G F i b G V F b n R y a W V z I C 8 + P C 9 J d G V t P j w v S X R l b X M + P C 9 M b 2 N h b F B h Y 2 t h Z 2 V N Z X R h Z G F 0 Y U Z p b G U + F g A A A F B L B Q Y A A A A A A A A A A A A A A A A A A A A A A A A m A Q A A A Q A A A N C M n d 8 B F d E R j H o A w E / C l + s B A A A A 0 O N l k b 8 F M 0 e 2 g 5 Y m w T Q m + A A A A A A C A A A A A A A Q Z g A A A A E A A C A A A A C P i c / x w 9 c B U a u L h T 5 z 7 L R y S 7 S D t e 5 9 8 n T k J n Y B C 4 9 T 2 A A A A A A O g A A A A A I A A C A A A A D g 0 x r o G 0 t n 7 C a m V S L L l 5 8 M l 4 e E c C e Z 0 5 M B S D u Q n y l E A 1 A A A A B H 9 z h R 9 b S U q J F m m N M d U e j c Y O d 2 G 6 g N j g N 5 F j Q t k p X 3 H 1 q s 0 T Z a p w m 3 z 8 F j k i Z p I g O Q I k i e 1 i c S o 3 p b o R A a w g b 4 5 H U 5 M B Y l s Y o k Z Q J Q u X a m 1 0 A A A A D S M K F z P 4 C 4 9 2 e 7 h j 1 o k B U W r c 8 G O E s L u B v P s Y r l H A 7 g d 6 K n t q z Y W O J A o P 2 K X C y 3 m h u u U d D S X 2 C 7 X W I F V 4 s z f w 3 Y < / D a t a M a s h u p > 
</file>

<file path=customXml/item9.xml>��< ? x m l   v e r s i o n = " 1 . 0 "   e n c o d i n g = " U T F - 1 6 " ? > < G e m i n i   x m l n s = " h t t p : / / g e m i n i / p i v o t c u s t o m i z a t i o n / 2 6 0 1 a e 3 1 - b b 7 b - 4 e 9 a - 8 9 9 5 - 7 a 1 8 4 6 f b d 2 6 8 " > < C u s t o m C o n t e n t > < ! [ C D A T A [ < ? x m l   v e r s i o n = " 1 . 0 "   e n c o d i n g = " u t f - 1 6 " ? > < S e t t i n g s > < C a l c u l a t e d F i e l d s > < i t e m > < M e a s u r e N a m e > M a x   N u m b e r   O f   Q u a n t i t y < / M e a s u r e N a m e > < D i s p l a y N a m e > M a x   N u m b e r   O f   Q u a n t i t y < / D i s p l a y N a m e > < V i s i b l e > F a l s e < / V i s i b l e > < / i t e m > < i t e m > < M e a s u r e N a m e > A v e r a g e   O f   C O G S < / M e a s u r e N a m e > < D i s p l a y N a m e > A v e r a g e   O f   C O G S < / D i s p l a y N a m e > < V i s i b l e > F a l s e < / V i s i b l e > < / i t e m > < i t e m > < M e a s u r e N a m e > S u m   O f   S a l e s < / M e a s u r e N a m e > < D i s p l a y N a m e > S u m   O f   S a l e s < / D i s p l a y N a m e > < V i s i b l e > F a l s e < / V i s i b l e > < / i t e m > < i t e m > < M e a s u r e N a m e > S u m   O f   G r o s s   I n c o m e < / M e a s u r e N a m e > < D i s p l a y N a m e > S u m   O f   G r o s s   I n c o m e < / D i s p l a y N a m e > < V i s i b l e > F a l s e < / V i s i b l e > < / i t e m > < i t e m > < M e a s u r e N a m e > M a x   O f   G r o s s   I n c o m e < / M e a s u r e N a m e > < D i s p l a y N a m e > M a x   O f   G r o s s   I n c o m e < / D i s p l a y N a m e > < V i s i b l e > F a l s e < / V i s i b l e > < / i t e m > < i t e m > < M e a s u r e N a m e > M a x   O f   S a l e s < / M e a s u r e N a m e > < D i s p l a y N a m e > M a x   O f   S a l e s < / D i s p l a y N a m e > < V i s i b l e > F a l s e < / V i s i b l e > < / i t e m > < i t e m > < M e a s u r e N a m e > S u m   O f   C O G S < / M e a s u r e N a m e > < D i s p l a y N a m e > S u m   O f   C O G S < / D i s p l a y N a m e > < V i s i b l e > F a l s e < / V i s i b l e > < / i t e m > < i t e m > < M e a s u r e N a m e > M a x   O f   R a t i n g < / M e a s u r e N a m e > < D i s p l a y N a m e > M a x   O f   R a t i n g < / D i s p l a y N a m e > < V i s i b l e > F a l s e < / V i s i b l e > < S u b c o l u m n s > < i t e m > < R o l e > V a l u e < / R o l e > < D i s p l a y N a m e > M a x   O f   R a t i n g   V a l u e < / D i s p l a y N a m e > < V i s i b l e > F a l s e < / V i s i b l e > < / i t e m > < i t e m > < R o l e > S t a t u s < / R o l e > < D i s p l a y N a m e > M a x   O f   R a t i n g   S t a t u s < / D i s p l a y N a m e > < V i s i b l e > F a l s e < / V i s i b l e > < / i t e m > < i t e m > < R o l e > G o a l < / R o l e > < D i s p l a y N a m e > M a x   O f   R a t i n g   T a r g e t < / D i s p l a y N a m e > < V i s i b l e > F a l s e < / V i s i b l e > < / i t e m > < / S u b c o l u m n s > < / i t e m > < i t e m > < M e a s u r e N a m e > A v e r a g e   O f   G r o s s   I n c o m e < / M e a s u r e N a m e > < D i s p l a y N a m e > A v e r a g e   O f   G r o s s   I n c o m e < / D i s p l a y N a m e > < V i s i b l e > F a l s e < / V i s i b l e > < S u b c o l u m n s > < i t e m > < R o l e > V a l u e < / R o l e > < D i s p l a y N a m e > A v e r a g e   O f   G r o s s   I n c o m e   V a l u e < / D i s p l a y N a m e > < V i s i b l e > F a l s e < / V i s i b l e > < / i t e m > < i t e m > < R o l e > S t a t u s < / R o l e > < D i s p l a y N a m e > A v e r a g e   O f   G r o s s   I n c o m e   S t a t u s < / D i s p l a y N a m e > < V i s i b l e > F a l s e < / V i s i b l e > < / i t e m > < i t e m > < R o l e > G o a l < / R o l e > < D i s p l a y N a m e > A v e r a g e   O f   G r o s s   I n c o m e   T a r g e t < / D i s p l a y N a m e > < V i s i b l e > F a l s e < / V i s i b l e > < / i t e m > < / S u b c o l u m n s > < / i t e m > < i t e m > < M e a s u r e N a m e > A v e r a g e   O f   S a l e s < / M e a s u r e N a m e > < D i s p l a y N a m e > A v e r a g e   O f   S a l e s < / D i s p l a y N a m e > < V i s i b l e > F a l s e < / V i s i b l e > < S u b c o l u m n s > < i t e m > < R o l e > V a l u e < / R o l e > < D i s p l a y N a m e > A v e r a g e   O f   S a l e s   V a l u e < / D i s p l a y N a m e > < V i s i b l e > F a l s e < / V i s i b l e > < / i t e m > < i t e m > < R o l e > S t a t u s < / R o l e > < D i s p l a y N a m e > A v e r a g e   O f   S a l e s   S t a t u s < / D i s p l a y N a m e > < V i s i b l e > F a l s e < / V i s i b l e > < / i t e m > < i t e m > < R o l e > G o a l < / R o l e > < D i s p l a y N a m e > A v e r a g e   O f   S a l e s 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23F7B994-6D06-45D0-9E8B-05F6A5180060}">
  <ds:schemaRefs/>
</ds:datastoreItem>
</file>

<file path=customXml/itemProps10.xml><?xml version="1.0" encoding="utf-8"?>
<ds:datastoreItem xmlns:ds="http://schemas.openxmlformats.org/officeDocument/2006/customXml" ds:itemID="{70C04DF7-B227-4887-B56D-2B1ABC35C6F7}">
  <ds:schemaRefs/>
</ds:datastoreItem>
</file>

<file path=customXml/itemProps11.xml><?xml version="1.0" encoding="utf-8"?>
<ds:datastoreItem xmlns:ds="http://schemas.openxmlformats.org/officeDocument/2006/customXml" ds:itemID="{7FADD33D-9670-4FFD-9543-3FBFF959906A}">
  <ds:schemaRefs/>
</ds:datastoreItem>
</file>

<file path=customXml/itemProps12.xml><?xml version="1.0" encoding="utf-8"?>
<ds:datastoreItem xmlns:ds="http://schemas.openxmlformats.org/officeDocument/2006/customXml" ds:itemID="{E39964A3-667F-4E7B-BFBC-4C39C93BB847}">
  <ds:schemaRefs/>
</ds:datastoreItem>
</file>

<file path=customXml/itemProps13.xml><?xml version="1.0" encoding="utf-8"?>
<ds:datastoreItem xmlns:ds="http://schemas.openxmlformats.org/officeDocument/2006/customXml" ds:itemID="{DAE195D1-4389-4258-8C0A-9DD4CF13E78E}">
  <ds:schemaRefs/>
</ds:datastoreItem>
</file>

<file path=customXml/itemProps14.xml><?xml version="1.0" encoding="utf-8"?>
<ds:datastoreItem xmlns:ds="http://schemas.openxmlformats.org/officeDocument/2006/customXml" ds:itemID="{2D06E1C8-0C31-457D-923A-021EC51D4E66}">
  <ds:schemaRefs/>
</ds:datastoreItem>
</file>

<file path=customXml/itemProps15.xml><?xml version="1.0" encoding="utf-8"?>
<ds:datastoreItem xmlns:ds="http://schemas.openxmlformats.org/officeDocument/2006/customXml" ds:itemID="{7A68B1AB-C93F-4C59-BDC0-73BBD85BB8D4}">
  <ds:schemaRefs/>
</ds:datastoreItem>
</file>

<file path=customXml/itemProps16.xml><?xml version="1.0" encoding="utf-8"?>
<ds:datastoreItem xmlns:ds="http://schemas.openxmlformats.org/officeDocument/2006/customXml" ds:itemID="{7C7B729B-BC75-4349-9581-C73624D134F2}">
  <ds:schemaRefs/>
</ds:datastoreItem>
</file>

<file path=customXml/itemProps17.xml><?xml version="1.0" encoding="utf-8"?>
<ds:datastoreItem xmlns:ds="http://schemas.openxmlformats.org/officeDocument/2006/customXml" ds:itemID="{95DEB7C0-63D3-43B1-A05E-AE321AE08C80}">
  <ds:schemaRefs/>
</ds:datastoreItem>
</file>

<file path=customXml/itemProps18.xml><?xml version="1.0" encoding="utf-8"?>
<ds:datastoreItem xmlns:ds="http://schemas.openxmlformats.org/officeDocument/2006/customXml" ds:itemID="{EE761C97-C52C-4E05-83BF-6423CD260975}">
  <ds:schemaRefs/>
</ds:datastoreItem>
</file>

<file path=customXml/itemProps19.xml><?xml version="1.0" encoding="utf-8"?>
<ds:datastoreItem xmlns:ds="http://schemas.openxmlformats.org/officeDocument/2006/customXml" ds:itemID="{14083223-884F-4DD5-A50B-6F1AABB4918D}">
  <ds:schemaRefs/>
</ds:datastoreItem>
</file>

<file path=customXml/itemProps2.xml><?xml version="1.0" encoding="utf-8"?>
<ds:datastoreItem xmlns:ds="http://schemas.openxmlformats.org/officeDocument/2006/customXml" ds:itemID="{7F7EA178-5AD7-4392-845A-FA2CCD738A7C}">
  <ds:schemaRefs/>
</ds:datastoreItem>
</file>

<file path=customXml/itemProps20.xml><?xml version="1.0" encoding="utf-8"?>
<ds:datastoreItem xmlns:ds="http://schemas.openxmlformats.org/officeDocument/2006/customXml" ds:itemID="{AB2FBE5D-B95E-4169-8853-946E4AAB6C85}">
  <ds:schemaRefs/>
</ds:datastoreItem>
</file>

<file path=customXml/itemProps21.xml><?xml version="1.0" encoding="utf-8"?>
<ds:datastoreItem xmlns:ds="http://schemas.openxmlformats.org/officeDocument/2006/customXml" ds:itemID="{D5012F1C-044F-4454-9578-34D2B2C1E5C1}">
  <ds:schemaRefs/>
</ds:datastoreItem>
</file>

<file path=customXml/itemProps22.xml><?xml version="1.0" encoding="utf-8"?>
<ds:datastoreItem xmlns:ds="http://schemas.openxmlformats.org/officeDocument/2006/customXml" ds:itemID="{AED20805-E743-4FDF-B09E-EC306D513C09}">
  <ds:schemaRefs/>
</ds:datastoreItem>
</file>

<file path=customXml/itemProps23.xml><?xml version="1.0" encoding="utf-8"?>
<ds:datastoreItem xmlns:ds="http://schemas.openxmlformats.org/officeDocument/2006/customXml" ds:itemID="{43B64022-0E5C-4859-940F-D5B016864FCD}">
  <ds:schemaRefs/>
</ds:datastoreItem>
</file>

<file path=customXml/itemProps24.xml><?xml version="1.0" encoding="utf-8"?>
<ds:datastoreItem xmlns:ds="http://schemas.openxmlformats.org/officeDocument/2006/customXml" ds:itemID="{526D2CD7-6E14-40ED-BDCF-8D9400DAD998}">
  <ds:schemaRefs/>
</ds:datastoreItem>
</file>

<file path=customXml/itemProps25.xml><?xml version="1.0" encoding="utf-8"?>
<ds:datastoreItem xmlns:ds="http://schemas.openxmlformats.org/officeDocument/2006/customXml" ds:itemID="{215163DF-6606-4568-98D0-EB75D68C2984}">
  <ds:schemaRefs/>
</ds:datastoreItem>
</file>

<file path=customXml/itemProps26.xml><?xml version="1.0" encoding="utf-8"?>
<ds:datastoreItem xmlns:ds="http://schemas.openxmlformats.org/officeDocument/2006/customXml" ds:itemID="{D62E943D-3812-4EC9-A0E5-523DA3BCF970}">
  <ds:schemaRefs/>
</ds:datastoreItem>
</file>

<file path=customXml/itemProps27.xml><?xml version="1.0" encoding="utf-8"?>
<ds:datastoreItem xmlns:ds="http://schemas.openxmlformats.org/officeDocument/2006/customXml" ds:itemID="{4785CBDB-1E60-4A4B-8AA1-AFA1095805EF}">
  <ds:schemaRefs/>
</ds:datastoreItem>
</file>

<file path=customXml/itemProps28.xml><?xml version="1.0" encoding="utf-8"?>
<ds:datastoreItem xmlns:ds="http://schemas.openxmlformats.org/officeDocument/2006/customXml" ds:itemID="{EB57023B-EDD5-4625-8EA4-62246DD87F4A}">
  <ds:schemaRefs/>
</ds:datastoreItem>
</file>

<file path=customXml/itemProps29.xml><?xml version="1.0" encoding="utf-8"?>
<ds:datastoreItem xmlns:ds="http://schemas.openxmlformats.org/officeDocument/2006/customXml" ds:itemID="{28D7CE8A-3A32-40D6-81D5-638F80E25EBF}">
  <ds:schemaRefs/>
</ds:datastoreItem>
</file>

<file path=customXml/itemProps3.xml><?xml version="1.0" encoding="utf-8"?>
<ds:datastoreItem xmlns:ds="http://schemas.openxmlformats.org/officeDocument/2006/customXml" ds:itemID="{7F42AA64-0EE0-413F-8FC8-FB70F3919A7C}">
  <ds:schemaRefs/>
</ds:datastoreItem>
</file>

<file path=customXml/itemProps30.xml><?xml version="1.0" encoding="utf-8"?>
<ds:datastoreItem xmlns:ds="http://schemas.openxmlformats.org/officeDocument/2006/customXml" ds:itemID="{D878A575-A238-4DD0-AB82-08566326407C}">
  <ds:schemaRefs/>
</ds:datastoreItem>
</file>

<file path=customXml/itemProps31.xml><?xml version="1.0" encoding="utf-8"?>
<ds:datastoreItem xmlns:ds="http://schemas.openxmlformats.org/officeDocument/2006/customXml" ds:itemID="{1A1AA692-B860-46CF-B7FA-0FC9F45EDD55}">
  <ds:schemaRefs/>
</ds:datastoreItem>
</file>

<file path=customXml/itemProps32.xml><?xml version="1.0" encoding="utf-8"?>
<ds:datastoreItem xmlns:ds="http://schemas.openxmlformats.org/officeDocument/2006/customXml" ds:itemID="{F98A507C-3A6A-4F2E-827F-B47F4B5E66C1}">
  <ds:schemaRefs/>
</ds:datastoreItem>
</file>

<file path=customXml/itemProps33.xml><?xml version="1.0" encoding="utf-8"?>
<ds:datastoreItem xmlns:ds="http://schemas.openxmlformats.org/officeDocument/2006/customXml" ds:itemID="{2B20D4E8-F6C9-468F-B7A6-E58C714F3753}">
  <ds:schemaRefs/>
</ds:datastoreItem>
</file>

<file path=customXml/itemProps34.xml><?xml version="1.0" encoding="utf-8"?>
<ds:datastoreItem xmlns:ds="http://schemas.openxmlformats.org/officeDocument/2006/customXml" ds:itemID="{36E90DBB-6258-447E-8F89-FF3D5B374FA0}">
  <ds:schemaRefs/>
</ds:datastoreItem>
</file>

<file path=customXml/itemProps35.xml><?xml version="1.0" encoding="utf-8"?>
<ds:datastoreItem xmlns:ds="http://schemas.openxmlformats.org/officeDocument/2006/customXml" ds:itemID="{177CA10F-B9E7-4A60-8774-B91FC8878565}">
  <ds:schemaRefs/>
</ds:datastoreItem>
</file>

<file path=customXml/itemProps36.xml><?xml version="1.0" encoding="utf-8"?>
<ds:datastoreItem xmlns:ds="http://schemas.openxmlformats.org/officeDocument/2006/customXml" ds:itemID="{819EACB2-4969-4994-9E26-D74B4F9CD59B}">
  <ds:schemaRefs/>
</ds:datastoreItem>
</file>

<file path=customXml/itemProps37.xml><?xml version="1.0" encoding="utf-8"?>
<ds:datastoreItem xmlns:ds="http://schemas.openxmlformats.org/officeDocument/2006/customXml" ds:itemID="{71C3FD07-E756-43AA-9CAB-65A5C75BEBE8}">
  <ds:schemaRefs/>
</ds:datastoreItem>
</file>

<file path=customXml/itemProps38.xml><?xml version="1.0" encoding="utf-8"?>
<ds:datastoreItem xmlns:ds="http://schemas.openxmlformats.org/officeDocument/2006/customXml" ds:itemID="{7380BD42-7B16-40E6-A473-D1A81E04BCDB}">
  <ds:schemaRefs/>
</ds:datastoreItem>
</file>

<file path=customXml/itemProps39.xml><?xml version="1.0" encoding="utf-8"?>
<ds:datastoreItem xmlns:ds="http://schemas.openxmlformats.org/officeDocument/2006/customXml" ds:itemID="{725EAA2D-258D-4236-B080-773A3ACDB71B}">
  <ds:schemaRefs/>
</ds:datastoreItem>
</file>

<file path=customXml/itemProps4.xml><?xml version="1.0" encoding="utf-8"?>
<ds:datastoreItem xmlns:ds="http://schemas.openxmlformats.org/officeDocument/2006/customXml" ds:itemID="{68CD10E3-E11A-4366-98A3-9E12E0ADF7FE}">
  <ds:schemaRefs/>
</ds:datastoreItem>
</file>

<file path=customXml/itemProps40.xml><?xml version="1.0" encoding="utf-8"?>
<ds:datastoreItem xmlns:ds="http://schemas.openxmlformats.org/officeDocument/2006/customXml" ds:itemID="{8BD0C177-2119-4C15-A52F-5873AA36308F}">
  <ds:schemaRefs/>
</ds:datastoreItem>
</file>

<file path=customXml/itemProps41.xml><?xml version="1.0" encoding="utf-8"?>
<ds:datastoreItem xmlns:ds="http://schemas.openxmlformats.org/officeDocument/2006/customXml" ds:itemID="{30A38D3F-A75E-480F-AE8A-D06FCAEE26AF}">
  <ds:schemaRefs/>
</ds:datastoreItem>
</file>

<file path=customXml/itemProps42.xml><?xml version="1.0" encoding="utf-8"?>
<ds:datastoreItem xmlns:ds="http://schemas.openxmlformats.org/officeDocument/2006/customXml" ds:itemID="{D14D0173-9EBA-48C4-9065-FFAB36FDF9E3}">
  <ds:schemaRefs/>
</ds:datastoreItem>
</file>

<file path=customXml/itemProps43.xml><?xml version="1.0" encoding="utf-8"?>
<ds:datastoreItem xmlns:ds="http://schemas.openxmlformats.org/officeDocument/2006/customXml" ds:itemID="{7D47EBD2-3E0B-4817-BE1D-4B0E83079AAB}">
  <ds:schemaRefs/>
</ds:datastoreItem>
</file>

<file path=customXml/itemProps44.xml><?xml version="1.0" encoding="utf-8"?>
<ds:datastoreItem xmlns:ds="http://schemas.openxmlformats.org/officeDocument/2006/customXml" ds:itemID="{39AEC8CC-F0D7-498D-B7EA-18AC32C2225F}">
  <ds:schemaRefs/>
</ds:datastoreItem>
</file>

<file path=customXml/itemProps45.xml><?xml version="1.0" encoding="utf-8"?>
<ds:datastoreItem xmlns:ds="http://schemas.openxmlformats.org/officeDocument/2006/customXml" ds:itemID="{2581AD25-A5C1-43AD-92E6-C49B49B59C7D}">
  <ds:schemaRefs/>
</ds:datastoreItem>
</file>

<file path=customXml/itemProps46.xml><?xml version="1.0" encoding="utf-8"?>
<ds:datastoreItem xmlns:ds="http://schemas.openxmlformats.org/officeDocument/2006/customXml" ds:itemID="{5363F9E9-5EF0-4D3F-AC5B-BA931940597A}">
  <ds:schemaRefs/>
</ds:datastoreItem>
</file>

<file path=customXml/itemProps47.xml><?xml version="1.0" encoding="utf-8"?>
<ds:datastoreItem xmlns:ds="http://schemas.openxmlformats.org/officeDocument/2006/customXml" ds:itemID="{EBD836C9-D167-4F59-9F49-B40944D6CC43}">
  <ds:schemaRefs/>
</ds:datastoreItem>
</file>

<file path=customXml/itemProps48.xml><?xml version="1.0" encoding="utf-8"?>
<ds:datastoreItem xmlns:ds="http://schemas.openxmlformats.org/officeDocument/2006/customXml" ds:itemID="{A4231CC6-BD62-4CB0-9827-2BB7F6C8AD60}">
  <ds:schemaRefs/>
</ds:datastoreItem>
</file>

<file path=customXml/itemProps49.xml><?xml version="1.0" encoding="utf-8"?>
<ds:datastoreItem xmlns:ds="http://schemas.openxmlformats.org/officeDocument/2006/customXml" ds:itemID="{B7D3EE9A-C6B2-4A20-A85D-BC17CA47DB5C}">
  <ds:schemaRefs/>
</ds:datastoreItem>
</file>

<file path=customXml/itemProps5.xml><?xml version="1.0" encoding="utf-8"?>
<ds:datastoreItem xmlns:ds="http://schemas.openxmlformats.org/officeDocument/2006/customXml" ds:itemID="{DC3D7628-05B7-4DDF-829A-0287682F605C}">
  <ds:schemaRefs/>
</ds:datastoreItem>
</file>

<file path=customXml/itemProps50.xml><?xml version="1.0" encoding="utf-8"?>
<ds:datastoreItem xmlns:ds="http://schemas.openxmlformats.org/officeDocument/2006/customXml" ds:itemID="{608F8653-5231-4723-9CA2-3FA17798F2FE}">
  <ds:schemaRefs/>
</ds:datastoreItem>
</file>

<file path=customXml/itemProps51.xml><?xml version="1.0" encoding="utf-8"?>
<ds:datastoreItem xmlns:ds="http://schemas.openxmlformats.org/officeDocument/2006/customXml" ds:itemID="{FFEB8DEB-C79F-4FE3-856A-291F9B8A7237}">
  <ds:schemaRefs/>
</ds:datastoreItem>
</file>

<file path=customXml/itemProps52.xml><?xml version="1.0" encoding="utf-8"?>
<ds:datastoreItem xmlns:ds="http://schemas.openxmlformats.org/officeDocument/2006/customXml" ds:itemID="{E3CD89DA-21BD-4001-A6AE-61E615059FE6}">
  <ds:schemaRefs/>
</ds:datastoreItem>
</file>

<file path=customXml/itemProps53.xml><?xml version="1.0" encoding="utf-8"?>
<ds:datastoreItem xmlns:ds="http://schemas.openxmlformats.org/officeDocument/2006/customXml" ds:itemID="{1217ECC6-F684-4B43-B1A5-0E16543BDAFE}">
  <ds:schemaRefs/>
</ds:datastoreItem>
</file>

<file path=customXml/itemProps54.xml><?xml version="1.0" encoding="utf-8"?>
<ds:datastoreItem xmlns:ds="http://schemas.openxmlformats.org/officeDocument/2006/customXml" ds:itemID="{E097559A-E23A-4E07-8CA1-F1A55E0F9BB5}">
  <ds:schemaRefs/>
</ds:datastoreItem>
</file>

<file path=customXml/itemProps55.xml><?xml version="1.0" encoding="utf-8"?>
<ds:datastoreItem xmlns:ds="http://schemas.openxmlformats.org/officeDocument/2006/customXml" ds:itemID="{3996E9D2-8216-44F4-9CF5-CF3937D8E14E}">
  <ds:schemaRefs/>
</ds:datastoreItem>
</file>

<file path=customXml/itemProps56.xml><?xml version="1.0" encoding="utf-8"?>
<ds:datastoreItem xmlns:ds="http://schemas.openxmlformats.org/officeDocument/2006/customXml" ds:itemID="{F4FBC372-AD51-43DC-8792-2A21790EE5D2}">
  <ds:schemaRefs/>
</ds:datastoreItem>
</file>

<file path=customXml/itemProps57.xml><?xml version="1.0" encoding="utf-8"?>
<ds:datastoreItem xmlns:ds="http://schemas.openxmlformats.org/officeDocument/2006/customXml" ds:itemID="{28719CF9-229E-435E-9158-E65614C4BA27}">
  <ds:schemaRefs/>
</ds:datastoreItem>
</file>

<file path=customXml/itemProps58.xml><?xml version="1.0" encoding="utf-8"?>
<ds:datastoreItem xmlns:ds="http://schemas.openxmlformats.org/officeDocument/2006/customXml" ds:itemID="{1D3172F0-EFEF-4FC6-A8D3-51E9F85C12A2}">
  <ds:schemaRefs/>
</ds:datastoreItem>
</file>

<file path=customXml/itemProps59.xml><?xml version="1.0" encoding="utf-8"?>
<ds:datastoreItem xmlns:ds="http://schemas.openxmlformats.org/officeDocument/2006/customXml" ds:itemID="{B24A797C-F471-4A2F-B80A-9A1F2B0DC713}">
  <ds:schemaRefs/>
</ds:datastoreItem>
</file>

<file path=customXml/itemProps6.xml><?xml version="1.0" encoding="utf-8"?>
<ds:datastoreItem xmlns:ds="http://schemas.openxmlformats.org/officeDocument/2006/customXml" ds:itemID="{411B4732-1781-47FF-BB2D-6FA2BB581678}">
  <ds:schemaRefs/>
</ds:datastoreItem>
</file>

<file path=customXml/itemProps60.xml><?xml version="1.0" encoding="utf-8"?>
<ds:datastoreItem xmlns:ds="http://schemas.openxmlformats.org/officeDocument/2006/customXml" ds:itemID="{330B2AD5-D5D7-4AB5-A869-057DB6D38D81}">
  <ds:schemaRefs/>
</ds:datastoreItem>
</file>

<file path=customXml/itemProps61.xml><?xml version="1.0" encoding="utf-8"?>
<ds:datastoreItem xmlns:ds="http://schemas.openxmlformats.org/officeDocument/2006/customXml" ds:itemID="{EACF6D25-5AC6-40D8-8A05-BD699BF4796C}">
  <ds:schemaRefs/>
</ds:datastoreItem>
</file>

<file path=customXml/itemProps62.xml><?xml version="1.0" encoding="utf-8"?>
<ds:datastoreItem xmlns:ds="http://schemas.openxmlformats.org/officeDocument/2006/customXml" ds:itemID="{48D23B7B-545E-4666-9EC0-ED07B65CAAD5}">
  <ds:schemaRefs/>
</ds:datastoreItem>
</file>

<file path=customXml/itemProps63.xml><?xml version="1.0" encoding="utf-8"?>
<ds:datastoreItem xmlns:ds="http://schemas.openxmlformats.org/officeDocument/2006/customXml" ds:itemID="{0C2D8F0C-7C50-42DC-B5AC-F3F5277796CC}">
  <ds:schemaRefs/>
</ds:datastoreItem>
</file>

<file path=customXml/itemProps7.xml><?xml version="1.0" encoding="utf-8"?>
<ds:datastoreItem xmlns:ds="http://schemas.openxmlformats.org/officeDocument/2006/customXml" ds:itemID="{282B4499-96AF-40F7-A747-A6FC6809795D}">
  <ds:schemaRefs/>
</ds:datastoreItem>
</file>

<file path=customXml/itemProps8.xml><?xml version="1.0" encoding="utf-8"?>
<ds:datastoreItem xmlns:ds="http://schemas.openxmlformats.org/officeDocument/2006/customXml" ds:itemID="{8F476BA6-2F33-42B8-B4CB-07ABEED16485}">
  <ds:schemaRefs>
    <ds:schemaRef ds:uri="http://schemas.microsoft.com/DataMashup"/>
  </ds:schemaRefs>
</ds:datastoreItem>
</file>

<file path=customXml/itemProps9.xml><?xml version="1.0" encoding="utf-8"?>
<ds:datastoreItem xmlns:ds="http://schemas.openxmlformats.org/officeDocument/2006/customXml" ds:itemID="{D272569A-63AF-4B99-9816-0884F8755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supermarket_sales_analysis</vt:lpstr>
      <vt:lpstr>supermarket_sales_Dashboard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Kundeservice</cp:lastModifiedBy>
  <dcterms:created xsi:type="dcterms:W3CDTF">2015-06-05T18:17:20Z</dcterms:created>
  <dcterms:modified xsi:type="dcterms:W3CDTF">2025-01-01T21:14:53Z</dcterms:modified>
</cp:coreProperties>
</file>