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327664fc98eea4/Documents/"/>
    </mc:Choice>
  </mc:AlternateContent>
  <xr:revisionPtr revIDLastSave="100" documentId="8_{F554C32D-3212-4A8C-A92D-69E293FA54C4}" xr6:coauthVersionLast="47" xr6:coauthVersionMax="47" xr10:uidLastSave="{3494A10E-3812-4572-B847-D4553C57F9C3}"/>
  <bookViews>
    <workbookView xWindow="-96" yWindow="-96" windowWidth="23232" windowHeight="12552" xr2:uid="{7018818B-7B50-4ED1-AE45-A5E1A8D27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F13" i="1"/>
  <c r="E27" i="1"/>
  <c r="E13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F2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F12" i="1" l="1"/>
</calcChain>
</file>

<file path=xl/sharedStrings.xml><?xml version="1.0" encoding="utf-8"?>
<sst xmlns="http://schemas.openxmlformats.org/spreadsheetml/2006/main" count="29" uniqueCount="17">
  <si>
    <t>ID</t>
  </si>
  <si>
    <t>Total Soal</t>
  </si>
  <si>
    <t>Score Akhir</t>
  </si>
  <si>
    <t>Persentase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</si>
  <si>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</si>
  <si>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</si>
  <si>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</si>
  <si>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</si>
  <si>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</si>
  <si>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</si>
  <si>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</si>
  <si>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</si>
  <si>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</si>
  <si>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</si>
  <si>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Control</t>
  </si>
  <si>
    <t>Experimental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</si>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</sst>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DF70-8203-4305-8331-FF9D5B1E7B04}">
  <dimension ref="A1:H29"/>
  <sheetViews>
    <sheetView tabSelected="1" topLeftCell="A7" workbookViewId="0">
      <selection activeCell="J18" sqref="J18"/>
    </sheetView>
  </sheetViews>
  <sheetFormatPr defaultRowHeight="14.4" x14ac:dyDescent="0.55000000000000004"/>
  <cols>
    <col min="3" max="3" width="9.62890625" bestFit="1" customWidth="1"/>
    <col min="4" max="4" width="9.26171875" bestFit="1" customWidth="1"/>
    <col min="6" max="7" width="11.05078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F1" t="s">
        <v>16</v>
      </c>
      <c r="G1" t="s">
        <v>15</v>
      </c>
      <c r="H1" t="s">
        <v>14</v>
      </c>
    </row>
    <row r="2" spans="1:8" x14ac:dyDescent="0.55000000000000004">
      <c r="A2" s="1">
        <v>1</v>
      </c>
      <c r="B2" s="1">
        <v>8</v>
      </c>
      <c r="C2" s="1">
        <v>8</v>
      </c>
      <c r="D2" s="1">
        <f>C2/B2*100</f>
        <v>100</v>
      </c>
      <c r="E2" t="s">
        <v>4</v>
      </c>
      <c r="F2">
        <f>COUNTIFS(D$2:D$29, "&gt;=0", D$2:D$29, "&lt;10")</f>
        <v>0</v>
      </c>
      <c r="G2">
        <f>COUNTIFS(D$2:D$15, "&gt;=0", D$2:D$15, "&lt;10")</f>
        <v>0</v>
      </c>
      <c r="H2">
        <f>COUNTIFS(D$16:D$29, "&gt;=0", D$16:D$29, "&lt;10")</f>
        <v>0</v>
      </c>
    </row>
    <row r="3" spans="1:8" x14ac:dyDescent="0.55000000000000004">
      <c r="A3" s="1">
        <v>2</v>
      </c>
      <c r="B3" s="1">
        <v>8</v>
      </c>
      <c r="C3" s="1">
        <v>6</v>
      </c>
      <c r="D3" s="1">
        <f t="shared" ref="D3:D29" si="0">C3/B3*100</f>
        <v>75</v>
      </c>
      <c r="E3" s="3" t="s">
        <v>5</v>
      </c>
      <c r="F3">
        <f>COUNTIFS(D$2:D$29, "&gt;=10", D$2:D$29, "&lt;20")</f>
        <v>0</v>
      </c>
      <c r="G3">
        <f>COUNTIFS(D$2:D$15, "&gt;=10", D$2:D$15, "&lt;20")</f>
        <v>0</v>
      </c>
      <c r="H3">
        <f>COUNTIFS(D$16:D$29, "&gt;=10", D$16:D$29, "&lt;20")</f>
        <v>0</v>
      </c>
    </row>
    <row r="4" spans="1:8" x14ac:dyDescent="0.55000000000000004">
      <c r="A4" s="1">
        <v>3</v>
      </c>
      <c r="B4" s="1">
        <v>8</v>
      </c>
      <c r="C4" s="1">
        <v>5</v>
      </c>
      <c r="D4" s="1">
        <f t="shared" si="0"/>
        <v>62.5</v>
      </c>
      <c r="E4" s="4" t="s">
        <v>6</v>
      </c>
      <c r="F4">
        <f>COUNTIFS(D$2:D$29, "&gt;=20", D$2:D$29, "&lt;30")</f>
        <v>0</v>
      </c>
      <c r="G4">
        <f>COUNTIFS(D$2:D$15, "&gt;=20", D$2:D$15, "&lt;30")</f>
        <v>0</v>
      </c>
      <c r="H4">
        <f>COUNTIFS(D$16:D$29, "&gt;=20", D$16:D$29, "&lt;30")</f>
        <v>0</v>
      </c>
    </row>
    <row r="5" spans="1:8" x14ac:dyDescent="0.55000000000000004">
      <c r="A5" s="1">
        <v>4</v>
      </c>
      <c r="B5" s="1">
        <v>8</v>
      </c>
      <c r="C5" s="1">
        <v>6</v>
      </c>
      <c r="D5" s="1">
        <f t="shared" si="0"/>
        <v>75</v>
      </c>
      <c r="E5" t="s">
        <v>7</v>
      </c>
      <c r="F5">
        <f>COUNTIFS(D$2:D$29, "&gt;=30", D$2:D$29, "&lt;40")</f>
        <v>0</v>
      </c>
      <c r="G5">
        <f>COUNTIFS(D$2:D$15, "&gt;=30", D$2:D$15, "&lt;40")</f>
        <v>0</v>
      </c>
      <c r="H5">
        <f>COUNTIFS(D$16:D$29, "&gt;=30", D$16:D$29, "&lt;40")</f>
        <v>0</v>
      </c>
    </row>
    <row r="6" spans="1:8" x14ac:dyDescent="0.55000000000000004">
      <c r="A6" s="1">
        <v>5</v>
      </c>
      <c r="B6" s="1">
        <v>8</v>
      </c>
      <c r="C6" s="1">
        <v>8</v>
      </c>
      <c r="D6" s="1">
        <f t="shared" si="0"/>
        <v>100</v>
      </c>
      <c r="E6" t="s">
        <v>8</v>
      </c>
      <c r="F6">
        <f>COUNTIFS(D$2:D$29, "&gt;=40", D$2:D$29, "&lt;50")</f>
        <v>2</v>
      </c>
      <c r="G6">
        <f>COUNTIFS(D$2:D$15, "&gt;=40", D$2:D$15, "&lt;50")</f>
        <v>0</v>
      </c>
      <c r="H6">
        <f>COUNTIFS(D$16:D$29, "&gt;=40", D$16:D$29, "&lt;50")</f>
        <v>2</v>
      </c>
    </row>
    <row r="7" spans="1:8" x14ac:dyDescent="0.55000000000000004">
      <c r="A7" s="1">
        <v>6</v>
      </c>
      <c r="B7" s="1">
        <v>8</v>
      </c>
      <c r="C7" s="1">
        <v>7</v>
      </c>
      <c r="D7" s="1">
        <f t="shared" si="0"/>
        <v>87.5</v>
      </c>
      <c r="E7" t="s">
        <v>9</v>
      </c>
      <c r="F7">
        <f>COUNTIFS(D$2:D$29, "&gt;=50", D$2:D$29, "&lt;60")</f>
        <v>3</v>
      </c>
      <c r="G7">
        <f>COUNTIFS(D$2:D$15, "&gt;=50", D$2:D$15, "&lt;60")</f>
        <v>0</v>
      </c>
      <c r="H7">
        <f>COUNTIFS(D$16:D$29, "&gt;=50", D$16:D$29, "&lt;60")</f>
        <v>3</v>
      </c>
    </row>
    <row r="8" spans="1:8" x14ac:dyDescent="0.55000000000000004">
      <c r="A8" s="1">
        <v>7</v>
      </c>
      <c r="B8" s="1">
        <v>8</v>
      </c>
      <c r="C8" s="1">
        <v>7</v>
      </c>
      <c r="D8" s="1">
        <f t="shared" si="0"/>
        <v>87.5</v>
      </c>
      <c r="E8" t="s">
        <v>10</v>
      </c>
      <c r="F8">
        <f>COUNTIFS(D$2:D$29, "&gt;=60", D$2:D$29, "&lt;70")</f>
        <v>5</v>
      </c>
      <c r="G8">
        <f>COUNTIFS(D$2:D$15, "&gt;=60", D$2:D$15, "&lt;70")</f>
        <v>1</v>
      </c>
      <c r="H8">
        <f>COUNTIFS(D$16:D$29, "&gt;=60", D$16:D$29, "&lt;70")</f>
        <v>4</v>
      </c>
    </row>
    <row r="9" spans="1:8" x14ac:dyDescent="0.55000000000000004">
      <c r="A9" s="1">
        <v>8</v>
      </c>
      <c r="B9" s="1">
        <v>8</v>
      </c>
      <c r="C9" s="1">
        <v>7</v>
      </c>
      <c r="D9" s="1">
        <f t="shared" si="0"/>
        <v>87.5</v>
      </c>
      <c r="E9" t="s">
        <v>11</v>
      </c>
      <c r="F9">
        <f>COUNTIFS(D$2:D$29, "&gt;=70", D$2:D$29, "&lt;80")</f>
        <v>5</v>
      </c>
      <c r="G9">
        <f>COUNTIFS(D$2:D$15, "&gt;=70", D$2:D$15, "&lt;80")</f>
        <v>4</v>
      </c>
      <c r="H9">
        <f>COUNTIFS(D$16:D$29, "&gt;=70", D$16:D$29, "&lt;80")</f>
        <v>1</v>
      </c>
    </row>
    <row r="10" spans="1:8" x14ac:dyDescent="0.55000000000000004">
      <c r="A10" s="1">
        <v>9</v>
      </c>
      <c r="B10" s="1">
        <v>8</v>
      </c>
      <c r="C10" s="1">
        <v>6</v>
      </c>
      <c r="D10" s="1">
        <f t="shared" si="0"/>
        <v>75</v>
      </c>
      <c r="E10" t="s">
        <v>12</v>
      </c>
      <c r="F10">
        <f>COUNTIFS(D$2:D$29, "&gt;=80", D$2:D$29, "&lt;90")</f>
        <v>8</v>
      </c>
      <c r="G10">
        <f>COUNTIFS(D$2:D$15, "&gt;=80", D$2:D$15, "&lt;90")</f>
        <v>5</v>
      </c>
      <c r="H10">
        <f>COUNTIFS(D$16:D$29, "&gt;=80", D$16:D$29, "&lt;90")</f>
        <v>3</v>
      </c>
    </row>
    <row r="11" spans="1:8" x14ac:dyDescent="0.55000000000000004">
      <c r="A11" s="1">
        <v>10</v>
      </c>
      <c r="B11" s="1">
        <v>8</v>
      </c>
      <c r="C11" s="1">
        <v>6</v>
      </c>
      <c r="D11" s="1">
        <f t="shared" si="0"/>
        <v>75</v>
      </c>
      <c r="E11" t="s">
        <v>13</v>
      </c>
      <c r="F11">
        <f>COUNTIFS(D$2:D$29, "&gt;=90", D$2:D$29, "&lt;=100")</f>
        <v>5</v>
      </c>
      <c r="G11">
        <f>COUNTIFS(D$2:D$15, "&gt;=90", D$2:D$15, "&lt;=100")</f>
        <v>4</v>
      </c>
      <c r="H11">
        <f>COUNTIFS(D$16:D$29, "&gt;=90", D$16:D$29, "&lt;=100")</f>
        <v>1</v>
      </c>
    </row>
    <row r="12" spans="1:8" x14ac:dyDescent="0.55000000000000004">
      <c r="A12" s="1">
        <v>11</v>
      </c>
      <c r="B12" s="1">
        <v>8</v>
      </c>
      <c r="C12" s="1">
        <v>8</v>
      </c>
      <c r="D12" s="1">
        <f t="shared" si="0"/>
        <v>100</v>
      </c>
      <c r="F12">
        <f>SUM(F2:F11)</f>
        <v>28</v>
      </c>
    </row>
    <row r="13" spans="1:8" x14ac:dyDescent="0.55000000000000004">
      <c r="A13" s="1">
        <v>12</v>
      </c>
      <c r="B13" s="1">
        <v>8</v>
      </c>
      <c r="C13" s="1">
        <v>8</v>
      </c>
      <c r="D13" s="1">
        <f t="shared" si="0"/>
        <v>100</v>
      </c>
      <c r="E13">
        <f>AVERAGE(D2:D15)</f>
        <v>85.714285714285708</v>
      </c>
      <c r="F13">
        <f>_xlfn.STDEV.S(D2:D15)</f>
        <v>11.865778663733092</v>
      </c>
    </row>
    <row r="14" spans="1:8" x14ac:dyDescent="0.55000000000000004">
      <c r="A14" s="1">
        <v>13</v>
      </c>
      <c r="B14" s="1">
        <v>8</v>
      </c>
      <c r="C14" s="1">
        <v>7</v>
      </c>
      <c r="D14" s="1">
        <f t="shared" si="0"/>
        <v>87.5</v>
      </c>
    </row>
    <row r="15" spans="1:8" x14ac:dyDescent="0.55000000000000004">
      <c r="A15" s="1">
        <v>14</v>
      </c>
      <c r="B15" s="1">
        <v>8</v>
      </c>
      <c r="C15" s="1">
        <v>7</v>
      </c>
      <c r="D15" s="1">
        <f t="shared" si="0"/>
        <v>87.5</v>
      </c>
      <c r="F15" t="s">
        <v>15</v>
      </c>
      <c r="G15" t="s">
        <v>14</v>
      </c>
    </row>
    <row r="16" spans="1:8" x14ac:dyDescent="0.55000000000000004">
      <c r="A16" s="2">
        <v>15</v>
      </c>
      <c r="B16" s="2">
        <v>10</v>
      </c>
      <c r="C16" s="2">
        <v>8</v>
      </c>
      <c r="D16" s="2">
        <f t="shared" si="0"/>
        <v>80</v>
      </c>
      <c r="E16" t="s">
        <v>4</v>
      </c>
      <c r="F16">
        <v>0</v>
      </c>
      <c r="G16">
        <v>0</v>
      </c>
    </row>
    <row r="17" spans="1:7" x14ac:dyDescent="0.55000000000000004">
      <c r="A17" s="2">
        <v>16</v>
      </c>
      <c r="B17" s="2">
        <v>10</v>
      </c>
      <c r="C17" s="2">
        <v>5</v>
      </c>
      <c r="D17" s="2">
        <f t="shared" si="0"/>
        <v>50</v>
      </c>
      <c r="E17" s="3" t="s">
        <v>5</v>
      </c>
      <c r="F17">
        <v>0</v>
      </c>
      <c r="G17">
        <v>0</v>
      </c>
    </row>
    <row r="18" spans="1:7" x14ac:dyDescent="0.55000000000000004">
      <c r="A18" s="2">
        <v>17</v>
      </c>
      <c r="B18" s="2">
        <v>10</v>
      </c>
      <c r="C18" s="2">
        <v>5</v>
      </c>
      <c r="D18" s="2">
        <f t="shared" si="0"/>
        <v>50</v>
      </c>
      <c r="E18" s="4" t="s">
        <v>6</v>
      </c>
      <c r="F18">
        <v>0</v>
      </c>
      <c r="G18">
        <v>0</v>
      </c>
    </row>
    <row r="19" spans="1:7" x14ac:dyDescent="0.55000000000000004">
      <c r="A19" s="2">
        <v>18</v>
      </c>
      <c r="B19" s="2">
        <v>10</v>
      </c>
      <c r="C19" s="2">
        <v>6</v>
      </c>
      <c r="D19" s="2">
        <f t="shared" si="0"/>
        <v>60</v>
      </c>
      <c r="E19" t="s">
        <v>7</v>
      </c>
      <c r="F19">
        <v>0</v>
      </c>
      <c r="G19">
        <v>0</v>
      </c>
    </row>
    <row r="20" spans="1:7" x14ac:dyDescent="0.55000000000000004">
      <c r="A20" s="2">
        <v>19</v>
      </c>
      <c r="B20" s="2">
        <v>10</v>
      </c>
      <c r="C20" s="2">
        <v>4</v>
      </c>
      <c r="D20" s="2">
        <f t="shared" si="0"/>
        <v>40</v>
      </c>
      <c r="E20" t="s">
        <v>8</v>
      </c>
      <c r="F20">
        <v>0</v>
      </c>
      <c r="G20">
        <v>2</v>
      </c>
    </row>
    <row r="21" spans="1:7" x14ac:dyDescent="0.55000000000000004">
      <c r="A21" s="2">
        <v>20</v>
      </c>
      <c r="B21" s="2">
        <v>10</v>
      </c>
      <c r="C21" s="2">
        <v>6</v>
      </c>
      <c r="D21" s="2">
        <f t="shared" si="0"/>
        <v>60</v>
      </c>
      <c r="E21" t="s">
        <v>9</v>
      </c>
      <c r="F21">
        <v>0</v>
      </c>
      <c r="G21">
        <v>3</v>
      </c>
    </row>
    <row r="22" spans="1:7" x14ac:dyDescent="0.55000000000000004">
      <c r="A22" s="2">
        <v>21</v>
      </c>
      <c r="B22" s="2">
        <v>10</v>
      </c>
      <c r="C22" s="2">
        <v>7</v>
      </c>
      <c r="D22" s="2">
        <f t="shared" si="0"/>
        <v>70</v>
      </c>
      <c r="E22" t="s">
        <v>10</v>
      </c>
      <c r="F22">
        <v>1</v>
      </c>
      <c r="G22">
        <v>4</v>
      </c>
    </row>
    <row r="23" spans="1:7" x14ac:dyDescent="0.55000000000000004">
      <c r="A23" s="2">
        <v>22</v>
      </c>
      <c r="B23" s="2">
        <v>10</v>
      </c>
      <c r="C23" s="2">
        <v>9</v>
      </c>
      <c r="D23" s="2">
        <f t="shared" si="0"/>
        <v>90</v>
      </c>
      <c r="E23" t="s">
        <v>11</v>
      </c>
      <c r="F23">
        <v>4</v>
      </c>
      <c r="G23">
        <v>1</v>
      </c>
    </row>
    <row r="24" spans="1:7" x14ac:dyDescent="0.55000000000000004">
      <c r="A24" s="2">
        <v>23</v>
      </c>
      <c r="B24" s="2">
        <v>10</v>
      </c>
      <c r="C24" s="2">
        <v>8</v>
      </c>
      <c r="D24" s="2">
        <f t="shared" si="0"/>
        <v>80</v>
      </c>
      <c r="E24" t="s">
        <v>12</v>
      </c>
      <c r="F24">
        <v>5</v>
      </c>
      <c r="G24">
        <v>3</v>
      </c>
    </row>
    <row r="25" spans="1:7" x14ac:dyDescent="0.55000000000000004">
      <c r="A25" s="2">
        <v>24</v>
      </c>
      <c r="B25" s="2">
        <v>10</v>
      </c>
      <c r="C25" s="2">
        <v>6</v>
      </c>
      <c r="D25" s="2">
        <f t="shared" si="0"/>
        <v>60</v>
      </c>
      <c r="E25" t="s">
        <v>13</v>
      </c>
      <c r="F25">
        <v>4</v>
      </c>
      <c r="G25">
        <v>1</v>
      </c>
    </row>
    <row r="26" spans="1:7" x14ac:dyDescent="0.55000000000000004">
      <c r="A26" s="2">
        <v>25</v>
      </c>
      <c r="B26" s="2">
        <v>10</v>
      </c>
      <c r="C26" s="2">
        <v>4</v>
      </c>
      <c r="D26" s="2">
        <f t="shared" si="0"/>
        <v>40</v>
      </c>
    </row>
    <row r="27" spans="1:7" x14ac:dyDescent="0.55000000000000004">
      <c r="A27" s="2">
        <v>26</v>
      </c>
      <c r="B27" s="2">
        <v>10</v>
      </c>
      <c r="C27" s="2">
        <v>8</v>
      </c>
      <c r="D27" s="2">
        <f t="shared" si="0"/>
        <v>80</v>
      </c>
      <c r="E27">
        <f>AVERAGE(D16:D29)</f>
        <v>62.142857142857146</v>
      </c>
      <c r="F27">
        <f>_xlfn.STDEV.S(D16:D29)</f>
        <v>15.776599725577709</v>
      </c>
    </row>
    <row r="28" spans="1:7" x14ac:dyDescent="0.55000000000000004">
      <c r="A28" s="2">
        <v>27</v>
      </c>
      <c r="B28" s="2">
        <v>10</v>
      </c>
      <c r="C28" s="2">
        <v>5</v>
      </c>
      <c r="D28" s="2">
        <f t="shared" si="0"/>
        <v>50</v>
      </c>
    </row>
    <row r="29" spans="1:7" x14ac:dyDescent="0.55000000000000004">
      <c r="A29" s="2">
        <v>28</v>
      </c>
      <c r="B29" s="2">
        <v>10</v>
      </c>
      <c r="C29" s="2">
        <v>6</v>
      </c>
      <c r="D29" s="2">
        <f t="shared" si="0"/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Ostfalia 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Argianto Rahartomo</dc:creator>
  <cp:lastModifiedBy>Argianto Rahartomo</cp:lastModifiedBy>
  <dcterms:created xsi:type="dcterms:W3CDTF">2024-10-06T22:18:52Z</dcterms:created>
  <dcterms:modified xsi:type="dcterms:W3CDTF">2024-10-06T23:13:17Z</dcterms:modified>
</cp:coreProperties>
</file>