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xr:revisionPtr revIDLastSave="0" documentId="13_ncr:1_{EB5F7233-5E78-446F-B94E-472ABFCA9F82}" xr6:coauthVersionLast="47" xr6:coauthVersionMax="47" xr10:uidLastSave="{00000000-0000-0000-0000-000000000000}"/>
  <bookViews>
    <workbookView xWindow="-108" yWindow="-108" windowWidth="23256" windowHeight="12456" xr2:uid="{2524F4E7-591A-4686-99DB-89938F293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1" l="1"/>
  <c r="E76" i="1"/>
  <c r="E49" i="1"/>
  <c r="E72" i="1"/>
  <c r="E51" i="1"/>
  <c r="E52" i="1"/>
  <c r="E53" i="1"/>
  <c r="E54" i="1"/>
  <c r="E50" i="1"/>
  <c r="E44" i="1"/>
  <c r="E45" i="1"/>
  <c r="E46" i="1"/>
  <c r="E47" i="1"/>
  <c r="E48" i="1"/>
  <c r="E43" i="1"/>
  <c r="E33" i="1"/>
  <c r="E34" i="1"/>
  <c r="E35" i="1"/>
  <c r="E36" i="1"/>
  <c r="E37" i="1"/>
  <c r="E38" i="1"/>
  <c r="E39" i="1"/>
  <c r="E40" i="1"/>
  <c r="E32" i="1"/>
  <c r="E23" i="1"/>
  <c r="E24" i="1"/>
  <c r="E25" i="1"/>
  <c r="E26" i="1"/>
  <c r="E27" i="1"/>
  <c r="E28" i="1"/>
  <c r="E29" i="1"/>
  <c r="E22" i="1"/>
  <c r="E15" i="1"/>
  <c r="E16" i="1"/>
  <c r="E17" i="1"/>
  <c r="E18" i="1"/>
  <c r="E19" i="1"/>
  <c r="E20" i="1"/>
  <c r="E14" i="1"/>
  <c r="E4" i="1"/>
  <c r="E5" i="1"/>
  <c r="E6" i="1"/>
  <c r="E7" i="1"/>
  <c r="E8" i="1"/>
  <c r="E9" i="1"/>
  <c r="E10" i="1"/>
  <c r="E11" i="1"/>
  <c r="E12" i="1"/>
  <c r="E3" i="1"/>
  <c r="C49" i="1"/>
  <c r="C42" i="1"/>
  <c r="C31" i="1"/>
  <c r="C21" i="1"/>
  <c r="C13" i="1"/>
  <c r="C2" i="1"/>
  <c r="E2" i="1" l="1"/>
  <c r="E31" i="1"/>
  <c r="E21" i="1"/>
  <c r="E13" i="1"/>
  <c r="E42" i="1"/>
  <c r="E55" i="1"/>
</calcChain>
</file>

<file path=xl/sharedStrings.xml><?xml version="1.0" encoding="utf-8"?>
<sst xmlns="http://schemas.openxmlformats.org/spreadsheetml/2006/main" count="96" uniqueCount="94">
  <si>
    <t>Phase</t>
  </si>
  <si>
    <t>Task</t>
  </si>
  <si>
    <t>Hours</t>
  </si>
  <si>
    <t>Planing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</si>
  <si>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meeting agenda for our first meeting.</t>
    </r>
  </si>
  <si>
    <t>Designing</t>
  </si>
  <si>
    <t>Implementation</t>
  </si>
  <si>
    <t>Monitoring &amp; Testing</t>
  </si>
  <si>
    <t>Check Server speed.</t>
  </si>
  <si>
    <t>Deploy</t>
  </si>
  <si>
    <t>Finishing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</si>
  <si>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Set meeting date and time and send email with it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</si>
  <si>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Stakeholders Grid.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</si>
  <si>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Stakeholders Analysis.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</si>
  <si>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Communication management plan.</t>
    </r>
  </si>
  <si>
    <t>Create Team Charter.</t>
  </si>
  <si>
    <t xml:space="preserve">Create work breakdown structure. </t>
  </si>
  <si>
    <t>Create risk management plan.</t>
  </si>
  <si>
    <t xml:space="preserve">Create time estimation for project. 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</si>
  <si>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schedule for project.</t>
    </r>
  </si>
  <si>
    <t>Create UI &amp; UX for app.</t>
  </si>
  <si>
    <t>Review App UI &amp; UX.</t>
  </si>
  <si>
    <t>Design Admin panel.</t>
  </si>
  <si>
    <t>Design Vendors panel.</t>
  </si>
  <si>
    <t>Design App tools (emails &amp; notifications).</t>
  </si>
  <si>
    <t>Design App help area.</t>
  </si>
  <si>
    <t>Develop user app.</t>
  </si>
  <si>
    <t>Develop Admin Panel.</t>
  </si>
  <si>
    <t>Develop Vendors Panel</t>
  </si>
  <si>
    <t>Develop Help area.</t>
  </si>
  <si>
    <t>Add main security tools</t>
  </si>
  <si>
    <t>Connect all API.</t>
  </si>
  <si>
    <t>Connect any third-party app.</t>
  </si>
  <si>
    <t>Finish security process.</t>
  </si>
  <si>
    <t>Test user app.</t>
  </si>
  <si>
    <t>Test Admin Panel.</t>
  </si>
  <si>
    <t>Test Vendors Panel.</t>
  </si>
  <si>
    <t>Review App's code.</t>
  </si>
  <si>
    <t>Check security standards.</t>
  </si>
  <si>
    <t>Test API.</t>
  </si>
  <si>
    <t>Make a test Purchase.</t>
  </si>
  <si>
    <t>Check Third-party apps.</t>
  </si>
  <si>
    <t>Take approves.</t>
  </si>
  <si>
    <t xml:space="preserve">Update app after testing </t>
  </si>
  <si>
    <t>Upload codes to server.</t>
  </si>
  <si>
    <t>Launch App V1.0</t>
  </si>
  <si>
    <t>Start app updating plan.</t>
  </si>
  <si>
    <t>Make a final meeting with team.</t>
  </si>
  <si>
    <t>Collect reviews.</t>
  </si>
  <si>
    <t>Make a final meeting with main client.</t>
  </si>
  <si>
    <t>Take client review.</t>
  </si>
  <si>
    <t>Team appraisal</t>
  </si>
  <si>
    <t>Hourly Rate ($)</t>
  </si>
  <si>
    <t>Cost ($)</t>
  </si>
  <si>
    <t>Tools</t>
  </si>
  <si>
    <t>Domain name</t>
  </si>
  <si>
    <t>SSL Certification</t>
  </si>
  <si>
    <t>Video Streaming</t>
  </si>
  <si>
    <t>Tickiting System</t>
  </si>
  <si>
    <t>Chat Plugin</t>
  </si>
  <si>
    <t>Marketing analysis Plugin</t>
  </si>
  <si>
    <t>Payment Gateway Fees</t>
  </si>
  <si>
    <t>Dedicated Server (Hosting)</t>
  </si>
  <si>
    <t>Description</t>
  </si>
  <si>
    <t>Cost ($)/Month</t>
  </si>
  <si>
    <t>Processors:1
CPU Cores:16
CPU Threads:16
Base Freq:2.1
1TB HDD &amp; 32GB RAM</t>
  </si>
  <si>
    <t>Free SSL</t>
  </si>
  <si>
    <t>.com domain</t>
  </si>
  <si>
    <t>App store license</t>
  </si>
  <si>
    <t>App Store</t>
  </si>
  <si>
    <t>Google Play</t>
  </si>
  <si>
    <t>Microsoft Store</t>
  </si>
  <si>
    <t>Video</t>
  </si>
  <si>
    <t>Tickiting</t>
  </si>
  <si>
    <t>Chat</t>
  </si>
  <si>
    <t>Marketing Analysis</t>
  </si>
  <si>
    <t>Payment Gateway</t>
  </si>
  <si>
    <t>Google play License</t>
  </si>
  <si>
    <t>Microsoft store License</t>
  </si>
  <si>
    <t>Cloudflare License</t>
  </si>
  <si>
    <t>Note</t>
  </si>
  <si>
    <t>One time payment</t>
  </si>
  <si>
    <t>Pro Plan</t>
  </si>
  <si>
    <t>Based on using</t>
  </si>
  <si>
    <t>$0.01/GB (min 9 $/m)</t>
  </si>
  <si>
    <t>One time Costs</t>
  </si>
  <si>
    <t>Tools Tools Cost</t>
  </si>
  <si>
    <t>Total Project Costs ($)</t>
  </si>
  <si>
    <t>Total Monthly Costs ($)</t>
  </si>
  <si>
    <t>Assumptions</t>
  </si>
  <si>
    <t>All team must have 3-years experience at least</t>
  </si>
  <si>
    <t>More app users will cause server upgrading</t>
  </si>
  <si>
    <t xml:space="preserve">We used Free SSL based on tech. team recommendations, other types may cost </t>
  </si>
  <si>
    <t>Tools and plugin fees may change depending on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</si>
</sst>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7530-37F3-4C7D-854F-8FD001BFBA91}">
  <dimension ref="A1:E99"/>
  <sheetViews>
    <sheetView tabSelected="1" topLeftCell="A61" zoomScale="60" zoomScaleNormal="60" workbookViewId="0">
      <selection activeCell="K88" sqref="K88"/>
    </sheetView>
  </sheetViews>
  <sheetFormatPr defaultRowHeight="14.4" x14ac:dyDescent="0.3"/>
  <cols>
    <col min="1" max="1" width="21.109375" style="4" customWidth="1"/>
    <col min="2" max="2" width="44.77734375" style="4" customWidth="1"/>
    <col min="3" max="3" width="16.77734375" style="4" customWidth="1"/>
    <col min="4" max="4" width="28.88671875" style="4" customWidth="1"/>
    <col min="5" max="5" width="20.77734375" style="4" customWidth="1"/>
    <col min="6" max="16384" width="8.88671875" style="4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52</v>
      </c>
      <c r="E1" s="3" t="s">
        <v>53</v>
      </c>
    </row>
    <row r="2" spans="1:5" s="8" customFormat="1" x14ac:dyDescent="0.3">
      <c r="A2" s="5" t="s">
        <v>3</v>
      </c>
      <c r="B2" s="6"/>
      <c r="C2" s="7">
        <f>SUM(C3:C12)</f>
        <v>159</v>
      </c>
      <c r="D2" s="7"/>
      <c r="E2" s="7">
        <f>SUM(E3:E12)</f>
        <v>1984</v>
      </c>
    </row>
    <row r="3" spans="1:5" x14ac:dyDescent="0.3">
      <c r="A3" s="9"/>
      <c r="B3" s="1" t="s">
        <v>4</v>
      </c>
      <c r="C3" s="10">
        <v>3</v>
      </c>
      <c r="D3" s="10">
        <v>5</v>
      </c>
      <c r="E3" s="10">
        <f>(D3)*(C3)</f>
        <v>15</v>
      </c>
    </row>
    <row r="4" spans="1:5" x14ac:dyDescent="0.3">
      <c r="A4" s="11"/>
      <c r="B4" s="1" t="s">
        <v>11</v>
      </c>
      <c r="C4" s="10">
        <v>1</v>
      </c>
      <c r="D4" s="10">
        <v>1</v>
      </c>
      <c r="E4" s="10">
        <f t="shared" ref="E4:E54" si="0">(D4)*(C4)</f>
        <v>1</v>
      </c>
    </row>
    <row r="5" spans="1:5" x14ac:dyDescent="0.3">
      <c r="A5" s="11"/>
      <c r="B5" s="1" t="s">
        <v>12</v>
      </c>
      <c r="C5" s="10">
        <v>4</v>
      </c>
      <c r="D5" s="10">
        <v>7</v>
      </c>
      <c r="E5" s="10">
        <f t="shared" si="0"/>
        <v>28</v>
      </c>
    </row>
    <row r="6" spans="1:5" x14ac:dyDescent="0.3">
      <c r="A6" s="11"/>
      <c r="B6" s="1" t="s">
        <v>13</v>
      </c>
      <c r="C6" s="10">
        <v>16</v>
      </c>
      <c r="D6" s="10">
        <v>10</v>
      </c>
      <c r="E6" s="10">
        <f t="shared" si="0"/>
        <v>160</v>
      </c>
    </row>
    <row r="7" spans="1:5" x14ac:dyDescent="0.3">
      <c r="A7" s="11"/>
      <c r="B7" s="1" t="s">
        <v>14</v>
      </c>
      <c r="C7" s="10">
        <v>8</v>
      </c>
      <c r="D7" s="10">
        <v>15</v>
      </c>
      <c r="E7" s="10">
        <f t="shared" si="0"/>
        <v>120</v>
      </c>
    </row>
    <row r="8" spans="1:5" x14ac:dyDescent="0.3">
      <c r="A8" s="11"/>
      <c r="B8" s="2" t="s">
        <v>15</v>
      </c>
      <c r="C8" s="10">
        <v>24</v>
      </c>
      <c r="D8" s="10">
        <v>20</v>
      </c>
      <c r="E8" s="10">
        <f t="shared" si="0"/>
        <v>480</v>
      </c>
    </row>
    <row r="9" spans="1:5" x14ac:dyDescent="0.3">
      <c r="A9" s="11"/>
      <c r="B9" s="2" t="s">
        <v>16</v>
      </c>
      <c r="C9" s="10">
        <v>30</v>
      </c>
      <c r="D9" s="10">
        <v>15</v>
      </c>
      <c r="E9" s="10">
        <f t="shared" si="0"/>
        <v>450</v>
      </c>
    </row>
    <row r="10" spans="1:5" x14ac:dyDescent="0.3">
      <c r="A10" s="11"/>
      <c r="B10" s="2" t="s">
        <v>17</v>
      </c>
      <c r="C10" s="10">
        <v>25</v>
      </c>
      <c r="D10" s="10">
        <v>10</v>
      </c>
      <c r="E10" s="10">
        <f t="shared" si="0"/>
        <v>250</v>
      </c>
    </row>
    <row r="11" spans="1:5" x14ac:dyDescent="0.3">
      <c r="A11" s="11"/>
      <c r="B11" s="2" t="s">
        <v>18</v>
      </c>
      <c r="C11" s="10">
        <v>24</v>
      </c>
      <c r="D11" s="10">
        <v>10</v>
      </c>
      <c r="E11" s="10">
        <f t="shared" si="0"/>
        <v>240</v>
      </c>
    </row>
    <row r="12" spans="1:5" x14ac:dyDescent="0.3">
      <c r="A12" s="12"/>
      <c r="B12" s="1" t="s">
        <v>19</v>
      </c>
      <c r="C12" s="10">
        <v>24</v>
      </c>
      <c r="D12" s="10">
        <v>10</v>
      </c>
      <c r="E12" s="10">
        <f t="shared" si="0"/>
        <v>240</v>
      </c>
    </row>
    <row r="13" spans="1:5" s="8" customFormat="1" x14ac:dyDescent="0.3">
      <c r="A13" s="5" t="s">
        <v>5</v>
      </c>
      <c r="B13" s="6"/>
      <c r="C13" s="7">
        <f>SUM(C14:C20)</f>
        <v>208</v>
      </c>
      <c r="D13" s="7"/>
      <c r="E13" s="7">
        <f>SUM(E14:E20)</f>
        <v>5200</v>
      </c>
    </row>
    <row r="14" spans="1:5" x14ac:dyDescent="0.3">
      <c r="A14" s="13"/>
      <c r="B14" s="2" t="s">
        <v>20</v>
      </c>
      <c r="C14" s="10">
        <v>72</v>
      </c>
      <c r="D14" s="10">
        <v>25</v>
      </c>
      <c r="E14" s="10">
        <f t="shared" si="0"/>
        <v>1800</v>
      </c>
    </row>
    <row r="15" spans="1:5" x14ac:dyDescent="0.3">
      <c r="A15" s="14"/>
      <c r="B15" s="2" t="s">
        <v>21</v>
      </c>
      <c r="C15" s="10">
        <v>10</v>
      </c>
      <c r="D15" s="10">
        <v>25</v>
      </c>
      <c r="E15" s="10">
        <f t="shared" si="0"/>
        <v>250</v>
      </c>
    </row>
    <row r="16" spans="1:5" x14ac:dyDescent="0.3">
      <c r="A16" s="14"/>
      <c r="B16" s="2" t="s">
        <v>22</v>
      </c>
      <c r="C16" s="10">
        <v>48</v>
      </c>
      <c r="D16" s="10">
        <v>25</v>
      </c>
      <c r="E16" s="10">
        <f t="shared" si="0"/>
        <v>1200</v>
      </c>
    </row>
    <row r="17" spans="1:5" x14ac:dyDescent="0.3">
      <c r="A17" s="14"/>
      <c r="B17" s="2" t="s">
        <v>23</v>
      </c>
      <c r="C17" s="10">
        <v>48</v>
      </c>
      <c r="D17" s="10">
        <v>25</v>
      </c>
      <c r="E17" s="10">
        <f t="shared" si="0"/>
        <v>1200</v>
      </c>
    </row>
    <row r="18" spans="1:5" x14ac:dyDescent="0.3">
      <c r="A18" s="14"/>
      <c r="B18" s="2" t="s">
        <v>24</v>
      </c>
      <c r="C18" s="10">
        <v>15</v>
      </c>
      <c r="D18" s="10">
        <v>25</v>
      </c>
      <c r="E18" s="10">
        <f t="shared" si="0"/>
        <v>375</v>
      </c>
    </row>
    <row r="19" spans="1:5" x14ac:dyDescent="0.3">
      <c r="A19" s="14"/>
      <c r="B19" s="2" t="s">
        <v>25</v>
      </c>
      <c r="C19" s="10">
        <v>15</v>
      </c>
      <c r="D19" s="10">
        <v>25</v>
      </c>
      <c r="E19" s="10">
        <f t="shared" si="0"/>
        <v>375</v>
      </c>
    </row>
    <row r="20" spans="1:5" x14ac:dyDescent="0.3">
      <c r="A20" s="15"/>
      <c r="B20" s="10"/>
      <c r="C20" s="10"/>
      <c r="D20" s="10"/>
      <c r="E20" s="10">
        <f t="shared" si="0"/>
        <v>0</v>
      </c>
    </row>
    <row r="21" spans="1:5" s="8" customFormat="1" x14ac:dyDescent="0.3">
      <c r="A21" s="5" t="s">
        <v>6</v>
      </c>
      <c r="B21" s="6"/>
      <c r="C21" s="7">
        <f>SUM(C22:C30)</f>
        <v>1584</v>
      </c>
      <c r="D21" s="7"/>
      <c r="E21" s="7">
        <f>SUM(E22:E28)</f>
        <v>45360</v>
      </c>
    </row>
    <row r="22" spans="1:5" x14ac:dyDescent="0.3">
      <c r="A22" s="13"/>
      <c r="B22" s="2" t="s">
        <v>26</v>
      </c>
      <c r="C22" s="10">
        <v>720</v>
      </c>
      <c r="D22" s="10">
        <v>30</v>
      </c>
      <c r="E22" s="10">
        <f t="shared" si="0"/>
        <v>21600</v>
      </c>
    </row>
    <row r="23" spans="1:5" x14ac:dyDescent="0.3">
      <c r="A23" s="14"/>
      <c r="B23" s="2" t="s">
        <v>27</v>
      </c>
      <c r="C23" s="10">
        <v>240</v>
      </c>
      <c r="D23" s="10">
        <v>30</v>
      </c>
      <c r="E23" s="10">
        <f t="shared" si="0"/>
        <v>7200</v>
      </c>
    </row>
    <row r="24" spans="1:5" x14ac:dyDescent="0.3">
      <c r="A24" s="14"/>
      <c r="B24" s="2" t="s">
        <v>28</v>
      </c>
      <c r="C24" s="10">
        <v>240</v>
      </c>
      <c r="D24" s="10">
        <v>30</v>
      </c>
      <c r="E24" s="10">
        <f t="shared" si="0"/>
        <v>7200</v>
      </c>
    </row>
    <row r="25" spans="1:5" x14ac:dyDescent="0.3">
      <c r="A25" s="14"/>
      <c r="B25" s="2" t="s">
        <v>29</v>
      </c>
      <c r="C25" s="10">
        <v>120</v>
      </c>
      <c r="D25" s="10">
        <v>30</v>
      </c>
      <c r="E25" s="10">
        <f t="shared" si="0"/>
        <v>3600</v>
      </c>
    </row>
    <row r="26" spans="1:5" x14ac:dyDescent="0.3">
      <c r="A26" s="14"/>
      <c r="B26" s="2" t="s">
        <v>30</v>
      </c>
      <c r="C26" s="10">
        <v>72</v>
      </c>
      <c r="D26" s="10">
        <v>30</v>
      </c>
      <c r="E26" s="10">
        <f t="shared" si="0"/>
        <v>2160</v>
      </c>
    </row>
    <row r="27" spans="1:5" x14ac:dyDescent="0.3">
      <c r="A27" s="14"/>
      <c r="B27" s="2" t="s">
        <v>31</v>
      </c>
      <c r="C27" s="10">
        <v>72</v>
      </c>
      <c r="D27" s="10">
        <v>30</v>
      </c>
      <c r="E27" s="10">
        <f t="shared" si="0"/>
        <v>2160</v>
      </c>
    </row>
    <row r="28" spans="1:5" x14ac:dyDescent="0.3">
      <c r="A28" s="14"/>
      <c r="B28" s="2" t="s">
        <v>32</v>
      </c>
      <c r="C28" s="10">
        <v>48</v>
      </c>
      <c r="D28" s="10">
        <v>30</v>
      </c>
      <c r="E28" s="10">
        <f t="shared" si="0"/>
        <v>1440</v>
      </c>
    </row>
    <row r="29" spans="1:5" x14ac:dyDescent="0.3">
      <c r="A29" s="14"/>
      <c r="B29" s="2" t="s">
        <v>33</v>
      </c>
      <c r="C29" s="10">
        <v>72</v>
      </c>
      <c r="D29" s="10">
        <v>30</v>
      </c>
      <c r="E29" s="10">
        <f t="shared" si="0"/>
        <v>2160</v>
      </c>
    </row>
    <row r="30" spans="1:5" x14ac:dyDescent="0.3">
      <c r="A30" s="15"/>
      <c r="B30" s="10"/>
      <c r="C30" s="10"/>
      <c r="D30" s="10"/>
      <c r="E30" s="10"/>
    </row>
    <row r="31" spans="1:5" s="8" customFormat="1" x14ac:dyDescent="0.3">
      <c r="A31" s="5" t="s">
        <v>7</v>
      </c>
      <c r="B31" s="6"/>
      <c r="C31" s="7">
        <f>SUM(C32:C41)</f>
        <v>157</v>
      </c>
      <c r="D31" s="7"/>
      <c r="E31" s="7">
        <f>SUM(E32:E38)</f>
        <v>2251</v>
      </c>
    </row>
    <row r="32" spans="1:5" x14ac:dyDescent="0.3">
      <c r="A32" s="13"/>
      <c r="B32" s="2" t="s">
        <v>34</v>
      </c>
      <c r="C32" s="10">
        <v>24</v>
      </c>
      <c r="D32" s="10">
        <v>15</v>
      </c>
      <c r="E32" s="10">
        <f t="shared" si="0"/>
        <v>360</v>
      </c>
    </row>
    <row r="33" spans="1:5" x14ac:dyDescent="0.3">
      <c r="A33" s="14"/>
      <c r="B33" s="2" t="s">
        <v>35</v>
      </c>
      <c r="C33" s="10">
        <v>10</v>
      </c>
      <c r="D33" s="10">
        <v>15</v>
      </c>
      <c r="E33" s="10">
        <f t="shared" si="0"/>
        <v>150</v>
      </c>
    </row>
    <row r="34" spans="1:5" x14ac:dyDescent="0.3">
      <c r="A34" s="14"/>
      <c r="B34" s="2" t="s">
        <v>36</v>
      </c>
      <c r="C34" s="10">
        <v>10</v>
      </c>
      <c r="D34" s="10">
        <v>15</v>
      </c>
      <c r="E34" s="10">
        <f t="shared" si="0"/>
        <v>150</v>
      </c>
    </row>
    <row r="35" spans="1:5" x14ac:dyDescent="0.3">
      <c r="A35" s="14"/>
      <c r="B35" s="2" t="s">
        <v>37</v>
      </c>
      <c r="C35" s="10">
        <v>48</v>
      </c>
      <c r="D35" s="10">
        <v>15</v>
      </c>
      <c r="E35" s="10">
        <f t="shared" si="0"/>
        <v>720</v>
      </c>
    </row>
    <row r="36" spans="1:5" x14ac:dyDescent="0.3">
      <c r="A36" s="14"/>
      <c r="B36" s="2" t="s">
        <v>38</v>
      </c>
      <c r="C36" s="10">
        <v>10</v>
      </c>
      <c r="D36" s="10">
        <v>15</v>
      </c>
      <c r="E36" s="10">
        <f t="shared" si="0"/>
        <v>150</v>
      </c>
    </row>
    <row r="37" spans="1:5" x14ac:dyDescent="0.3">
      <c r="A37" s="14"/>
      <c r="B37" s="2" t="s">
        <v>39</v>
      </c>
      <c r="C37" s="10">
        <v>48</v>
      </c>
      <c r="D37" s="10">
        <v>15</v>
      </c>
      <c r="E37" s="10">
        <f t="shared" si="0"/>
        <v>720</v>
      </c>
    </row>
    <row r="38" spans="1:5" x14ac:dyDescent="0.3">
      <c r="A38" s="14"/>
      <c r="B38" s="2" t="s">
        <v>40</v>
      </c>
      <c r="C38" s="10">
        <v>1</v>
      </c>
      <c r="D38" s="10">
        <v>1</v>
      </c>
      <c r="E38" s="10">
        <f t="shared" si="0"/>
        <v>1</v>
      </c>
    </row>
    <row r="39" spans="1:5" x14ac:dyDescent="0.3">
      <c r="A39" s="14"/>
      <c r="B39" s="2" t="s">
        <v>41</v>
      </c>
      <c r="C39" s="10">
        <v>5</v>
      </c>
      <c r="D39" s="10">
        <v>15</v>
      </c>
      <c r="E39" s="10">
        <f t="shared" si="0"/>
        <v>75</v>
      </c>
    </row>
    <row r="40" spans="1:5" x14ac:dyDescent="0.3">
      <c r="A40" s="14"/>
      <c r="B40" s="2" t="s">
        <v>8</v>
      </c>
      <c r="C40" s="10">
        <v>1</v>
      </c>
      <c r="D40" s="10">
        <v>1</v>
      </c>
      <c r="E40" s="10">
        <f t="shared" si="0"/>
        <v>1</v>
      </c>
    </row>
    <row r="41" spans="1:5" ht="13.8" customHeight="1" x14ac:dyDescent="0.3">
      <c r="A41" s="15"/>
      <c r="B41" s="10"/>
      <c r="C41" s="10"/>
      <c r="D41" s="10"/>
      <c r="E41" s="10"/>
    </row>
    <row r="42" spans="1:5" s="8" customFormat="1" x14ac:dyDescent="0.3">
      <c r="A42" s="5" t="s">
        <v>9</v>
      </c>
      <c r="B42" s="6"/>
      <c r="C42" s="7">
        <f>SUM(C43:C48)</f>
        <v>288</v>
      </c>
      <c r="D42" s="7"/>
      <c r="E42" s="7">
        <f>SUM(E43:E49)</f>
        <v>7620</v>
      </c>
    </row>
    <row r="43" spans="1:5" x14ac:dyDescent="0.3">
      <c r="A43" s="13"/>
      <c r="B43" s="2" t="s">
        <v>42</v>
      </c>
      <c r="C43" s="10">
        <v>20</v>
      </c>
      <c r="D43" s="10">
        <v>20</v>
      </c>
      <c r="E43" s="10">
        <f t="shared" si="0"/>
        <v>400</v>
      </c>
    </row>
    <row r="44" spans="1:5" x14ac:dyDescent="0.3">
      <c r="A44" s="14"/>
      <c r="B44" s="2" t="s">
        <v>43</v>
      </c>
      <c r="C44" s="10">
        <v>100</v>
      </c>
      <c r="D44" s="10">
        <v>30</v>
      </c>
      <c r="E44" s="10">
        <f t="shared" si="0"/>
        <v>3000</v>
      </c>
    </row>
    <row r="45" spans="1:5" x14ac:dyDescent="0.3">
      <c r="A45" s="14"/>
      <c r="B45" s="2" t="s">
        <v>44</v>
      </c>
      <c r="C45" s="10">
        <v>48</v>
      </c>
      <c r="D45" s="10">
        <v>30</v>
      </c>
      <c r="E45" s="10">
        <f t="shared" si="0"/>
        <v>1440</v>
      </c>
    </row>
    <row r="46" spans="1:5" x14ac:dyDescent="0.3">
      <c r="A46" s="14"/>
      <c r="B46" s="2" t="s">
        <v>45</v>
      </c>
      <c r="C46" s="10">
        <v>48</v>
      </c>
      <c r="D46" s="10">
        <v>30</v>
      </c>
      <c r="E46" s="10">
        <f t="shared" si="0"/>
        <v>1440</v>
      </c>
    </row>
    <row r="47" spans="1:5" x14ac:dyDescent="0.3">
      <c r="A47" s="14"/>
      <c r="B47" s="2" t="s">
        <v>46</v>
      </c>
      <c r="C47" s="10">
        <v>72</v>
      </c>
      <c r="D47" s="10">
        <v>15</v>
      </c>
      <c r="E47" s="10">
        <f t="shared" si="0"/>
        <v>1080</v>
      </c>
    </row>
    <row r="48" spans="1:5" x14ac:dyDescent="0.3">
      <c r="A48" s="15"/>
      <c r="B48" s="10"/>
      <c r="C48" s="10"/>
      <c r="D48" s="10"/>
      <c r="E48" s="10">
        <f t="shared" si="0"/>
        <v>0</v>
      </c>
    </row>
    <row r="49" spans="1:5" s="8" customFormat="1" x14ac:dyDescent="0.3">
      <c r="A49" s="5" t="s">
        <v>10</v>
      </c>
      <c r="B49" s="6"/>
      <c r="C49" s="7">
        <f>SUM(C50:C54)</f>
        <v>52</v>
      </c>
      <c r="D49" s="7"/>
      <c r="E49" s="7">
        <f>SUM(E50:E54)</f>
        <v>260</v>
      </c>
    </row>
    <row r="50" spans="1:5" x14ac:dyDescent="0.3">
      <c r="A50" s="13"/>
      <c r="B50" s="2" t="s">
        <v>47</v>
      </c>
      <c r="C50" s="10">
        <v>4</v>
      </c>
      <c r="D50" s="10">
        <v>5</v>
      </c>
      <c r="E50" s="10">
        <f t="shared" si="0"/>
        <v>20</v>
      </c>
    </row>
    <row r="51" spans="1:5" x14ac:dyDescent="0.3">
      <c r="A51" s="14"/>
      <c r="B51" s="2" t="s">
        <v>48</v>
      </c>
      <c r="C51" s="10">
        <v>4</v>
      </c>
      <c r="D51" s="10">
        <v>5</v>
      </c>
      <c r="E51" s="10">
        <f t="shared" si="0"/>
        <v>20</v>
      </c>
    </row>
    <row r="52" spans="1:5" x14ac:dyDescent="0.3">
      <c r="A52" s="14"/>
      <c r="B52" s="2" t="s">
        <v>49</v>
      </c>
      <c r="C52" s="10">
        <v>4</v>
      </c>
      <c r="D52" s="10">
        <v>5</v>
      </c>
      <c r="E52" s="10">
        <f t="shared" si="0"/>
        <v>20</v>
      </c>
    </row>
    <row r="53" spans="1:5" x14ac:dyDescent="0.3">
      <c r="A53" s="14"/>
      <c r="B53" s="2" t="s">
        <v>50</v>
      </c>
      <c r="C53" s="10">
        <v>16</v>
      </c>
      <c r="D53" s="10">
        <v>5</v>
      </c>
      <c r="E53" s="10">
        <f t="shared" si="0"/>
        <v>80</v>
      </c>
    </row>
    <row r="54" spans="1:5" x14ac:dyDescent="0.3">
      <c r="A54" s="14"/>
      <c r="B54" s="2" t="s">
        <v>51</v>
      </c>
      <c r="C54" s="10">
        <v>24</v>
      </c>
      <c r="D54" s="10">
        <v>5</v>
      </c>
      <c r="E54" s="10">
        <f t="shared" si="0"/>
        <v>120</v>
      </c>
    </row>
    <row r="55" spans="1:5" x14ac:dyDescent="0.3">
      <c r="A55" s="20"/>
      <c r="B55" s="21"/>
      <c r="C55" s="22"/>
      <c r="D55" s="18" t="s">
        <v>86</v>
      </c>
      <c r="E55" s="18">
        <f>E49+E42+E31+E21+E13+E2</f>
        <v>62675</v>
      </c>
    </row>
    <row r="56" spans="1:5" x14ac:dyDescent="0.3">
      <c r="A56" s="20"/>
      <c r="B56" s="21"/>
      <c r="C56" s="22"/>
      <c r="D56" s="22"/>
      <c r="E56" s="22"/>
    </row>
    <row r="58" spans="1:5" s="8" customFormat="1" x14ac:dyDescent="0.3">
      <c r="A58" s="16" t="s">
        <v>54</v>
      </c>
      <c r="B58" s="16"/>
      <c r="C58" s="7" t="s">
        <v>63</v>
      </c>
      <c r="D58" s="7" t="s">
        <v>64</v>
      </c>
      <c r="E58" s="7" t="s">
        <v>80</v>
      </c>
    </row>
    <row r="59" spans="1:5" ht="86.4" x14ac:dyDescent="0.3">
      <c r="A59" s="10"/>
      <c r="B59" s="10" t="s">
        <v>62</v>
      </c>
      <c r="C59" s="17" t="s">
        <v>65</v>
      </c>
      <c r="D59" s="10">
        <v>146</v>
      </c>
      <c r="E59" s="10"/>
    </row>
    <row r="60" spans="1:5" x14ac:dyDescent="0.3">
      <c r="A60" s="10"/>
      <c r="B60" s="10" t="s">
        <v>56</v>
      </c>
      <c r="C60" s="10" t="s">
        <v>66</v>
      </c>
      <c r="D60" s="10">
        <v>0</v>
      </c>
      <c r="E60" s="10"/>
    </row>
    <row r="61" spans="1:5" x14ac:dyDescent="0.3">
      <c r="A61" s="10"/>
      <c r="B61" s="10" t="s">
        <v>55</v>
      </c>
      <c r="C61" s="10" t="s">
        <v>67</v>
      </c>
      <c r="D61" s="10">
        <v>1</v>
      </c>
      <c r="E61" s="10"/>
    </row>
    <row r="62" spans="1:5" x14ac:dyDescent="0.3">
      <c r="A62" s="10"/>
      <c r="B62" s="10" t="s">
        <v>68</v>
      </c>
      <c r="C62" s="10" t="s">
        <v>69</v>
      </c>
      <c r="D62" s="10">
        <v>8.25</v>
      </c>
      <c r="E62" s="10"/>
    </row>
    <row r="63" spans="1:5" x14ac:dyDescent="0.3">
      <c r="A63" s="10"/>
      <c r="B63" s="10" t="s">
        <v>77</v>
      </c>
      <c r="C63" s="10" t="s">
        <v>70</v>
      </c>
      <c r="D63" s="10">
        <v>25</v>
      </c>
      <c r="E63" s="10" t="s">
        <v>81</v>
      </c>
    </row>
    <row r="64" spans="1:5" x14ac:dyDescent="0.3">
      <c r="A64" s="10"/>
      <c r="B64" s="10" t="s">
        <v>78</v>
      </c>
      <c r="C64" s="10" t="s">
        <v>71</v>
      </c>
      <c r="D64" s="10">
        <v>99</v>
      </c>
      <c r="E64" s="10" t="s">
        <v>81</v>
      </c>
    </row>
    <row r="65" spans="1:5" x14ac:dyDescent="0.3">
      <c r="A65" s="10"/>
      <c r="B65" s="10" t="s">
        <v>79</v>
      </c>
      <c r="C65" s="10" t="s">
        <v>82</v>
      </c>
      <c r="D65" s="10">
        <v>20</v>
      </c>
      <c r="E65" s="10"/>
    </row>
    <row r="66" spans="1:5" x14ac:dyDescent="0.3">
      <c r="A66" s="10"/>
      <c r="B66" s="10" t="s">
        <v>57</v>
      </c>
      <c r="C66" s="10" t="s">
        <v>72</v>
      </c>
      <c r="D66" s="10" t="s">
        <v>84</v>
      </c>
      <c r="E66" s="10" t="s">
        <v>83</v>
      </c>
    </row>
    <row r="67" spans="1:5" x14ac:dyDescent="0.3">
      <c r="A67" s="10"/>
      <c r="B67" s="10" t="s">
        <v>58</v>
      </c>
      <c r="C67" s="10" t="s">
        <v>73</v>
      </c>
      <c r="D67" s="10">
        <v>99</v>
      </c>
      <c r="E67" s="10"/>
    </row>
    <row r="68" spans="1:5" x14ac:dyDescent="0.3">
      <c r="A68" s="10"/>
      <c r="B68" s="10" t="s">
        <v>59</v>
      </c>
      <c r="C68" s="10" t="s">
        <v>74</v>
      </c>
      <c r="D68" s="10">
        <v>50</v>
      </c>
      <c r="E68" s="10"/>
    </row>
    <row r="69" spans="1:5" x14ac:dyDescent="0.3">
      <c r="A69" s="10"/>
      <c r="B69" s="10" t="s">
        <v>60</v>
      </c>
      <c r="C69" s="10" t="s">
        <v>75</v>
      </c>
      <c r="D69" s="10">
        <v>29</v>
      </c>
      <c r="E69" s="10"/>
    </row>
    <row r="70" spans="1:5" x14ac:dyDescent="0.3">
      <c r="A70" s="10"/>
      <c r="B70" s="10" t="s">
        <v>61</v>
      </c>
      <c r="C70" s="10" t="s">
        <v>76</v>
      </c>
      <c r="D70" s="10">
        <v>99</v>
      </c>
      <c r="E70" s="10"/>
    </row>
    <row r="71" spans="1:5" x14ac:dyDescent="0.3">
      <c r="A71" s="10"/>
      <c r="B71" s="10"/>
      <c r="C71" s="10"/>
      <c r="D71" s="10"/>
      <c r="E71" s="10"/>
    </row>
    <row r="72" spans="1:5" x14ac:dyDescent="0.3">
      <c r="C72" s="10"/>
      <c r="D72" s="18" t="s">
        <v>86</v>
      </c>
      <c r="E72" s="18">
        <f>(SUM(D59,D60,D61,D62,D65,D67,D68,D69,D70)+9)</f>
        <v>461.25</v>
      </c>
    </row>
    <row r="73" spans="1:5" x14ac:dyDescent="0.3">
      <c r="D73" s="18" t="s">
        <v>85</v>
      </c>
      <c r="E73" s="18">
        <v>124</v>
      </c>
    </row>
    <row r="76" spans="1:5" x14ac:dyDescent="0.3">
      <c r="D76" s="19" t="s">
        <v>87</v>
      </c>
      <c r="E76" s="19">
        <f>E72+E73+E55</f>
        <v>63260.25</v>
      </c>
    </row>
    <row r="77" spans="1:5" x14ac:dyDescent="0.3">
      <c r="D77" s="19" t="s">
        <v>88</v>
      </c>
      <c r="E77" s="19">
        <f>E72</f>
        <v>461.25</v>
      </c>
    </row>
    <row r="85" spans="1:5" x14ac:dyDescent="0.3">
      <c r="A85" s="24" t="s">
        <v>89</v>
      </c>
      <c r="B85" s="24"/>
      <c r="C85" s="24"/>
      <c r="D85" s="24"/>
      <c r="E85" s="24"/>
    </row>
    <row r="86" spans="1:5" x14ac:dyDescent="0.3">
      <c r="A86" s="25" t="s">
        <v>92</v>
      </c>
      <c r="B86" s="25"/>
      <c r="C86" s="25"/>
      <c r="D86" s="25"/>
      <c r="E86" s="25"/>
    </row>
    <row r="87" spans="1:5" x14ac:dyDescent="0.3">
      <c r="A87" s="25" t="s">
        <v>91</v>
      </c>
      <c r="B87" s="25"/>
      <c r="C87" s="25"/>
      <c r="D87" s="25"/>
      <c r="E87" s="25"/>
    </row>
    <row r="88" spans="1:5" x14ac:dyDescent="0.3">
      <c r="A88" s="25" t="s">
        <v>90</v>
      </c>
      <c r="B88" s="25"/>
      <c r="C88" s="25"/>
      <c r="D88" s="25"/>
      <c r="E88" s="25"/>
    </row>
    <row r="89" spans="1:5" x14ac:dyDescent="0.3">
      <c r="A89" s="25" t="s">
        <v>93</v>
      </c>
      <c r="B89" s="25"/>
      <c r="C89" s="25"/>
      <c r="D89" s="25"/>
      <c r="E89" s="25"/>
    </row>
    <row r="90" spans="1:5" x14ac:dyDescent="0.3">
      <c r="A90" s="23"/>
      <c r="B90" s="23"/>
      <c r="C90" s="23"/>
      <c r="D90" s="23"/>
      <c r="E90" s="23"/>
    </row>
    <row r="91" spans="1:5" x14ac:dyDescent="0.3">
      <c r="A91" s="23"/>
      <c r="B91" s="23"/>
      <c r="C91" s="23"/>
      <c r="D91" s="23"/>
      <c r="E91" s="23"/>
    </row>
    <row r="92" spans="1:5" x14ac:dyDescent="0.3">
      <c r="A92" s="23"/>
      <c r="B92" s="23"/>
      <c r="C92" s="23"/>
      <c r="D92" s="23"/>
      <c r="E92" s="23"/>
    </row>
    <row r="93" spans="1:5" x14ac:dyDescent="0.3">
      <c r="A93" s="23"/>
      <c r="B93" s="23"/>
      <c r="C93" s="23"/>
      <c r="D93" s="23"/>
      <c r="E93" s="23"/>
    </row>
    <row r="94" spans="1:5" x14ac:dyDescent="0.3">
      <c r="A94" s="23"/>
      <c r="B94" s="23"/>
      <c r="C94" s="23"/>
      <c r="D94" s="23"/>
      <c r="E94" s="23"/>
    </row>
    <row r="95" spans="1:5" x14ac:dyDescent="0.3">
      <c r="A95" s="23"/>
      <c r="B95" s="23"/>
      <c r="C95" s="23"/>
      <c r="D95" s="23"/>
      <c r="E95" s="23"/>
    </row>
    <row r="96" spans="1:5" x14ac:dyDescent="0.3">
      <c r="A96" s="23"/>
      <c r="B96" s="23"/>
      <c r="C96" s="23"/>
      <c r="D96" s="23"/>
      <c r="E96" s="23"/>
    </row>
    <row r="97" spans="1:5" x14ac:dyDescent="0.3">
      <c r="A97" s="23"/>
      <c r="B97" s="23"/>
      <c r="C97" s="23"/>
      <c r="D97" s="23"/>
      <c r="E97" s="23"/>
    </row>
    <row r="98" spans="1:5" x14ac:dyDescent="0.3">
      <c r="A98" s="23"/>
      <c r="B98" s="23"/>
      <c r="C98" s="23"/>
      <c r="D98" s="23"/>
      <c r="E98" s="23"/>
    </row>
    <row r="99" spans="1:5" x14ac:dyDescent="0.3">
      <c r="A99" s="23"/>
      <c r="B99" s="23"/>
      <c r="C99" s="23"/>
      <c r="D99" s="23"/>
      <c r="E99" s="23"/>
    </row>
  </sheetData>
  <mergeCells count="28">
    <mergeCell ref="A94:E94"/>
    <mergeCell ref="A95:E95"/>
    <mergeCell ref="A96:E96"/>
    <mergeCell ref="A97:E97"/>
    <mergeCell ref="A98:E98"/>
    <mergeCell ref="A99:E99"/>
    <mergeCell ref="A88:E88"/>
    <mergeCell ref="A89:E89"/>
    <mergeCell ref="A90:E90"/>
    <mergeCell ref="A91:E91"/>
    <mergeCell ref="A92:E92"/>
    <mergeCell ref="A93:E93"/>
    <mergeCell ref="A43:A48"/>
    <mergeCell ref="A50:A54"/>
    <mergeCell ref="A58:B58"/>
    <mergeCell ref="A85:E85"/>
    <mergeCell ref="A86:E86"/>
    <mergeCell ref="A87:E87"/>
    <mergeCell ref="A2:B2"/>
    <mergeCell ref="A13:B13"/>
    <mergeCell ref="A21:B21"/>
    <mergeCell ref="A31:B31"/>
    <mergeCell ref="A42:B42"/>
    <mergeCell ref="A49:B49"/>
    <mergeCell ref="A3:A12"/>
    <mergeCell ref="A14:A20"/>
    <mergeCell ref="A22:A30"/>
    <mergeCell ref="A32:A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BlackOx Designer</dc:creator>
  <cp:lastModifiedBy>BlackOx Designer</cp:lastModifiedBy>
  <dcterms:created xsi:type="dcterms:W3CDTF">2023-05-07T20:52:28Z</dcterms:created>
  <dcterms:modified xsi:type="dcterms:W3CDTF">2023-05-07T22:05:48Z</dcterms:modified>
</cp:coreProperties>
</file>