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L &amp; CV\Projects\EXG 30 Stock Price\"/>
    </mc:Choice>
  </mc:AlternateContent>
  <xr:revisionPtr revIDLastSave="0" documentId="8_{FF23E257-7F48-4498-98AC-145B6376F48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um of price ( Month &amp; Year ) " sheetId="3" r:id="rId1"/>
    <sheet name="Count of vol (Manth)" sheetId="4" r:id="rId2"/>
    <sheet name="in" sheetId="1" r:id="rId3"/>
    <sheet name="Sheet1" sheetId="2" r:id="rId4"/>
  </sheets>
  <calcPr calcId="191028"/>
  <pivotCaches>
    <pivotCache cacheId="72" r:id="rId5"/>
    <pivotCache cacheId="6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0" i="1"/>
  <c r="P9" i="1"/>
  <c r="P8" i="1"/>
  <c r="P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15" i="1"/>
</calcChain>
</file>

<file path=xl/sharedStrings.xml><?xml version="1.0" encoding="utf-8"?>
<sst xmlns="http://schemas.openxmlformats.org/spreadsheetml/2006/main" count="968" uniqueCount="441">
  <si>
    <t>Date</t>
  </si>
  <si>
    <t>Price</t>
  </si>
  <si>
    <t>Open</t>
  </si>
  <si>
    <t>High</t>
  </si>
  <si>
    <t>Low</t>
  </si>
  <si>
    <t>Vol.</t>
  </si>
  <si>
    <t>Change %</t>
  </si>
  <si>
    <t>15.88K</t>
  </si>
  <si>
    <t>7.36K</t>
  </si>
  <si>
    <t>12.18K</t>
  </si>
  <si>
    <t>16.34K</t>
  </si>
  <si>
    <t>19.22K</t>
  </si>
  <si>
    <t>17.21K</t>
  </si>
  <si>
    <t>41.03K</t>
  </si>
  <si>
    <t>7.77K</t>
  </si>
  <si>
    <t>9.84K</t>
  </si>
  <si>
    <t>11.98K</t>
  </si>
  <si>
    <t>9.64K</t>
  </si>
  <si>
    <t>17.76K</t>
  </si>
  <si>
    <t>17.24K</t>
  </si>
  <si>
    <t>11.53K</t>
  </si>
  <si>
    <t>5.48K</t>
  </si>
  <si>
    <t>13.73K</t>
  </si>
  <si>
    <t>5.70K</t>
  </si>
  <si>
    <t>10.97K</t>
  </si>
  <si>
    <t>17.64K</t>
  </si>
  <si>
    <t>11.65K</t>
  </si>
  <si>
    <t>12.39K</t>
  </si>
  <si>
    <t>1.83K</t>
  </si>
  <si>
    <t>11.44K</t>
  </si>
  <si>
    <t>7.86K</t>
  </si>
  <si>
    <t>8.29K</t>
  </si>
  <si>
    <t>8.57K</t>
  </si>
  <si>
    <t>7.13K</t>
  </si>
  <si>
    <t>4.24K</t>
  </si>
  <si>
    <t>4.01K</t>
  </si>
  <si>
    <t>3.96K</t>
  </si>
  <si>
    <t>4.14K</t>
  </si>
  <si>
    <t>35.34K</t>
  </si>
  <si>
    <t>4.95K</t>
  </si>
  <si>
    <t>3.31K</t>
  </si>
  <si>
    <t>5.08K</t>
  </si>
  <si>
    <t>6.20K</t>
  </si>
  <si>
    <t>12.54K</t>
  </si>
  <si>
    <t>11.43K</t>
  </si>
  <si>
    <t>9.33K</t>
  </si>
  <si>
    <t>5.14K</t>
  </si>
  <si>
    <t>8.73K</t>
  </si>
  <si>
    <t>4.07K</t>
  </si>
  <si>
    <t>4.92K</t>
  </si>
  <si>
    <t>9.89K</t>
  </si>
  <si>
    <t>3.82K</t>
  </si>
  <si>
    <t>4.90K</t>
  </si>
  <si>
    <t>9.37K</t>
  </si>
  <si>
    <t>9.61K</t>
  </si>
  <si>
    <t>10.51K</t>
  </si>
  <si>
    <t>10.19K</t>
  </si>
  <si>
    <t>30.34K</t>
  </si>
  <si>
    <t>9.14K</t>
  </si>
  <si>
    <t>12.34K</t>
  </si>
  <si>
    <t>14.24K</t>
  </si>
  <si>
    <t>12.77K</t>
  </si>
  <si>
    <t>9.06K</t>
  </si>
  <si>
    <t>8.68K</t>
  </si>
  <si>
    <t>5.23K</t>
  </si>
  <si>
    <t>3.76K</t>
  </si>
  <si>
    <t>2.00K</t>
  </si>
  <si>
    <t>10.16K</t>
  </si>
  <si>
    <t>3.27K</t>
  </si>
  <si>
    <t>4.55K</t>
  </si>
  <si>
    <t>6.13K</t>
  </si>
  <si>
    <t>4.64K</t>
  </si>
  <si>
    <t>5.42K</t>
  </si>
  <si>
    <t>1.39K</t>
  </si>
  <si>
    <t>2.96K</t>
  </si>
  <si>
    <t>0.84K</t>
  </si>
  <si>
    <t>10.22K</t>
  </si>
  <si>
    <t>13.89K</t>
  </si>
  <si>
    <t>9.88K</t>
  </si>
  <si>
    <t>2.03K</t>
  </si>
  <si>
    <t>2.52K</t>
  </si>
  <si>
    <t>3.59K</t>
  </si>
  <si>
    <t>8.96K</t>
  </si>
  <si>
    <t>15.67K</t>
  </si>
  <si>
    <t>12.49K</t>
  </si>
  <si>
    <t>7.01K</t>
  </si>
  <si>
    <t>0.75K</t>
  </si>
  <si>
    <t>5.54K</t>
  </si>
  <si>
    <t>4.58K</t>
  </si>
  <si>
    <t>0.93K</t>
  </si>
  <si>
    <t>2.60K</t>
  </si>
  <si>
    <t>1.81K</t>
  </si>
  <si>
    <t>7.32K</t>
  </si>
  <si>
    <t>1.23K</t>
  </si>
  <si>
    <t>4.43K</t>
  </si>
  <si>
    <t>1.92K</t>
  </si>
  <si>
    <t>1.34K</t>
  </si>
  <si>
    <t>3.63K</t>
  </si>
  <si>
    <t>1.03K</t>
  </si>
  <si>
    <t>5.56K</t>
  </si>
  <si>
    <t>1.44K</t>
  </si>
  <si>
    <t>0.78K</t>
  </si>
  <si>
    <t>1.33K</t>
  </si>
  <si>
    <t>1.17K</t>
  </si>
  <si>
    <t>6.76K</t>
  </si>
  <si>
    <t>21.16K</t>
  </si>
  <si>
    <t>0.87K</t>
  </si>
  <si>
    <t>0.95K</t>
  </si>
  <si>
    <t>7.57K</t>
  </si>
  <si>
    <t>2.21K</t>
  </si>
  <si>
    <t>0.97K</t>
  </si>
  <si>
    <t>0.85K</t>
  </si>
  <si>
    <t>1.11K</t>
  </si>
  <si>
    <t>8.02K</t>
  </si>
  <si>
    <t>0.52K</t>
  </si>
  <si>
    <t>0.60K</t>
  </si>
  <si>
    <t>0.36K</t>
  </si>
  <si>
    <t>1.60K</t>
  </si>
  <si>
    <t>0.62K</t>
  </si>
  <si>
    <t>1.66K</t>
  </si>
  <si>
    <t>0.11K</t>
  </si>
  <si>
    <t>0.61K</t>
  </si>
  <si>
    <t>0.29K</t>
  </si>
  <si>
    <t>0.20K</t>
  </si>
  <si>
    <t>0.39K</t>
  </si>
  <si>
    <t>3.48K</t>
  </si>
  <si>
    <t>1.14K</t>
  </si>
  <si>
    <t>0.47K</t>
  </si>
  <si>
    <t>1.07K</t>
  </si>
  <si>
    <t>0.31K</t>
  </si>
  <si>
    <t>4.51K</t>
  </si>
  <si>
    <t>1.05K</t>
  </si>
  <si>
    <t>6.03K</t>
  </si>
  <si>
    <t>1.29K</t>
  </si>
  <si>
    <t>0.96K</t>
  </si>
  <si>
    <t>0.66K</t>
  </si>
  <si>
    <t>0.88K</t>
  </si>
  <si>
    <t>0.80K</t>
  </si>
  <si>
    <t>1.52K</t>
  </si>
  <si>
    <t>0.25K</t>
  </si>
  <si>
    <t>0.77K</t>
  </si>
  <si>
    <t>1.78K</t>
  </si>
  <si>
    <t>0.98K</t>
  </si>
  <si>
    <t>0.23K</t>
  </si>
  <si>
    <t>0.54K</t>
  </si>
  <si>
    <t>1.02K</t>
  </si>
  <si>
    <t>1.85K</t>
  </si>
  <si>
    <t>0.22K</t>
  </si>
  <si>
    <t>1.43K</t>
  </si>
  <si>
    <t>2.34K</t>
  </si>
  <si>
    <t>0.40K</t>
  </si>
  <si>
    <t>0.45K</t>
  </si>
  <si>
    <t>1.88K</t>
  </si>
  <si>
    <t>0.99K</t>
  </si>
  <si>
    <t>3.00K</t>
  </si>
  <si>
    <t>0.43K</t>
  </si>
  <si>
    <t>0.63K</t>
  </si>
  <si>
    <t>1.42K</t>
  </si>
  <si>
    <t>2.04K</t>
  </si>
  <si>
    <t>2.20K</t>
  </si>
  <si>
    <t>1.20K</t>
  </si>
  <si>
    <t>2.44K</t>
  </si>
  <si>
    <t>1.25K</t>
  </si>
  <si>
    <t>1.67K</t>
  </si>
  <si>
    <t>1.53K</t>
  </si>
  <si>
    <t>1.90K</t>
  </si>
  <si>
    <t>5.67K</t>
  </si>
  <si>
    <t>0.30K</t>
  </si>
  <si>
    <t>1.48K</t>
  </si>
  <si>
    <t>1.36K</t>
  </si>
  <si>
    <t>4.48K</t>
  </si>
  <si>
    <t>1.28K</t>
  </si>
  <si>
    <t>1.22K</t>
  </si>
  <si>
    <t>3.89K</t>
  </si>
  <si>
    <t>3.47K</t>
  </si>
  <si>
    <t>7.54K</t>
  </si>
  <si>
    <t>0.89K</t>
  </si>
  <si>
    <t>2.66K</t>
  </si>
  <si>
    <t>1.35K</t>
  </si>
  <si>
    <t>4.33K</t>
  </si>
  <si>
    <t>3.84K</t>
  </si>
  <si>
    <t>2.88K</t>
  </si>
  <si>
    <t>3.60K</t>
  </si>
  <si>
    <t>2.46K</t>
  </si>
  <si>
    <t>0.74K</t>
  </si>
  <si>
    <t>4.12K</t>
  </si>
  <si>
    <t>3.66K</t>
  </si>
  <si>
    <t>3.08K</t>
  </si>
  <si>
    <t>1.50K</t>
  </si>
  <si>
    <t>3.44K</t>
  </si>
  <si>
    <t>3.50K</t>
  </si>
  <si>
    <t>1.19K</t>
  </si>
  <si>
    <t>0.21K</t>
  </si>
  <si>
    <t>2.26K</t>
  </si>
  <si>
    <t>1.40K</t>
  </si>
  <si>
    <t>1.57K</t>
  </si>
  <si>
    <t>6.00K</t>
  </si>
  <si>
    <t>5.28K</t>
  </si>
  <si>
    <t>2.81K</t>
  </si>
  <si>
    <t>2.15K</t>
  </si>
  <si>
    <t>4.60K</t>
  </si>
  <si>
    <t>2.78K</t>
  </si>
  <si>
    <t>2.28K</t>
  </si>
  <si>
    <t>9.23K</t>
  </si>
  <si>
    <t>1.27K</t>
  </si>
  <si>
    <t>0.83K</t>
  </si>
  <si>
    <t>1.47K</t>
  </si>
  <si>
    <t>1.46K</t>
  </si>
  <si>
    <t>1.82K</t>
  </si>
  <si>
    <t>8.99K</t>
  </si>
  <si>
    <t>0.90K</t>
  </si>
  <si>
    <t>4.63K</t>
  </si>
  <si>
    <t>2.47K</t>
  </si>
  <si>
    <t>7.04K</t>
  </si>
  <si>
    <t>0.46K</t>
  </si>
  <si>
    <t>2.93K</t>
  </si>
  <si>
    <t>10.98K</t>
  </si>
  <si>
    <t>2.59K</t>
  </si>
  <si>
    <t>1.16K</t>
  </si>
  <si>
    <t>6.92K</t>
  </si>
  <si>
    <t>3.15K</t>
  </si>
  <si>
    <t>3.25K</t>
  </si>
  <si>
    <t>28.37K</t>
  </si>
  <si>
    <t>3.68K</t>
  </si>
  <si>
    <t>0.59K</t>
  </si>
  <si>
    <t>0.69K</t>
  </si>
  <si>
    <t>6.70K</t>
  </si>
  <si>
    <t>0.67K</t>
  </si>
  <si>
    <t>1.00K</t>
  </si>
  <si>
    <t>21.61K</t>
  </si>
  <si>
    <t>22.78K</t>
  </si>
  <si>
    <t>3.11K</t>
  </si>
  <si>
    <t>9.60K</t>
  </si>
  <si>
    <t>4.00K</t>
  </si>
  <si>
    <t>3.71K</t>
  </si>
  <si>
    <t>2.62K</t>
  </si>
  <si>
    <t>2.43K</t>
  </si>
  <si>
    <t>2.37K</t>
  </si>
  <si>
    <t>1.86K</t>
  </si>
  <si>
    <t>3.26K</t>
  </si>
  <si>
    <t>2.92K</t>
  </si>
  <si>
    <t>1.97K</t>
  </si>
  <si>
    <t>16.66K</t>
  </si>
  <si>
    <t>20.14K</t>
  </si>
  <si>
    <t>6.45K</t>
  </si>
  <si>
    <t>4.13K</t>
  </si>
  <si>
    <t>8.16K</t>
  </si>
  <si>
    <t>2.89K</t>
  </si>
  <si>
    <t>6.08K</t>
  </si>
  <si>
    <t>76.76K</t>
  </si>
  <si>
    <t>207.01K</t>
  </si>
  <si>
    <t>153.27K</t>
  </si>
  <si>
    <t>257.60K</t>
  </si>
  <si>
    <t>110.01K</t>
  </si>
  <si>
    <t>1.15K</t>
  </si>
  <si>
    <t>4.20K</t>
  </si>
  <si>
    <t>4.36K</t>
  </si>
  <si>
    <t>22.39K</t>
  </si>
  <si>
    <t>1.31K</t>
  </si>
  <si>
    <t>2.70K</t>
  </si>
  <si>
    <t>0.56K</t>
  </si>
  <si>
    <t>2.87K</t>
  </si>
  <si>
    <t>0.50K</t>
  </si>
  <si>
    <t>0.03K</t>
  </si>
  <si>
    <t>2.25K</t>
  </si>
  <si>
    <t>3.30K</t>
  </si>
  <si>
    <t>5.20K</t>
  </si>
  <si>
    <t>0.06K</t>
  </si>
  <si>
    <t>0.32K</t>
  </si>
  <si>
    <t>0.38K</t>
  </si>
  <si>
    <t>2.83K</t>
  </si>
  <si>
    <t>0.28K</t>
  </si>
  <si>
    <t>0.02K</t>
  </si>
  <si>
    <t>0.44K</t>
  </si>
  <si>
    <t>0.16K</t>
  </si>
  <si>
    <t>0.72K</t>
  </si>
  <si>
    <t>0.18K</t>
  </si>
  <si>
    <t>0.08K</t>
  </si>
  <si>
    <t>0.05K</t>
  </si>
  <si>
    <t>0.42K</t>
  </si>
  <si>
    <t>0.73K</t>
  </si>
  <si>
    <t>1.12K</t>
  </si>
  <si>
    <t>0.86K</t>
  </si>
  <si>
    <t>3.79K</t>
  </si>
  <si>
    <t>0.49K</t>
  </si>
  <si>
    <t>6.72K</t>
  </si>
  <si>
    <t>2.51K</t>
  </si>
  <si>
    <t>1.95K</t>
  </si>
  <si>
    <t>0.17K</t>
  </si>
  <si>
    <t>2.50K</t>
  </si>
  <si>
    <t>2.77K</t>
  </si>
  <si>
    <t>0.51K</t>
  </si>
  <si>
    <t>0.33K</t>
  </si>
  <si>
    <t>0.13K</t>
  </si>
  <si>
    <t>1.64K</t>
  </si>
  <si>
    <t>0.15K</t>
  </si>
  <si>
    <t>1.06K</t>
  </si>
  <si>
    <t>1.93K</t>
  </si>
  <si>
    <t>1.69K</t>
  </si>
  <si>
    <t>1.24K</t>
  </si>
  <si>
    <t>0.53K</t>
  </si>
  <si>
    <t>2.17K</t>
  </si>
  <si>
    <t>0.91K</t>
  </si>
  <si>
    <t>0.19K</t>
  </si>
  <si>
    <t>1.70K</t>
  </si>
  <si>
    <t>0.48K</t>
  </si>
  <si>
    <t>0.01K</t>
  </si>
  <si>
    <t>6.09K</t>
  </si>
  <si>
    <t>0.71K</t>
  </si>
  <si>
    <t>0.10K</t>
  </si>
  <si>
    <t>5.59K</t>
  </si>
  <si>
    <t>2.05K</t>
  </si>
  <si>
    <t>2.67K</t>
  </si>
  <si>
    <t>8.07K</t>
  </si>
  <si>
    <t>0.04K</t>
  </si>
  <si>
    <t>0.12K</t>
  </si>
  <si>
    <t>0.68K</t>
  </si>
  <si>
    <t>1.18K</t>
  </si>
  <si>
    <t>0.07K</t>
  </si>
  <si>
    <t>0.92K</t>
  </si>
  <si>
    <t>0.14K</t>
  </si>
  <si>
    <t>0.26K</t>
  </si>
  <si>
    <t>1.91K</t>
  </si>
  <si>
    <t>0.65K</t>
  </si>
  <si>
    <t>3.03K</t>
  </si>
  <si>
    <t>0.09K</t>
  </si>
  <si>
    <t>2.90K</t>
  </si>
  <si>
    <t>0.00K</t>
  </si>
  <si>
    <t>0.35K</t>
  </si>
  <si>
    <t>2.54K</t>
  </si>
  <si>
    <t>2.82K</t>
  </si>
  <si>
    <t>2.23K</t>
  </si>
  <si>
    <t>0.24K</t>
  </si>
  <si>
    <t>4.03K</t>
  </si>
  <si>
    <t>0.27K</t>
  </si>
  <si>
    <t>1.04K</t>
  </si>
  <si>
    <t>2.31K</t>
  </si>
  <si>
    <t>3.19K</t>
  </si>
  <si>
    <t>2.33K</t>
  </si>
  <si>
    <t>3.20K</t>
  </si>
  <si>
    <t>3.38K</t>
  </si>
  <si>
    <t>0.58K</t>
  </si>
  <si>
    <t>0.34K</t>
  </si>
  <si>
    <t>1.38K</t>
  </si>
  <si>
    <t>2.30K</t>
  </si>
  <si>
    <t>1.10K</t>
  </si>
  <si>
    <t>18.80K</t>
  </si>
  <si>
    <t>0.57K</t>
  </si>
  <si>
    <t>1.51K</t>
  </si>
  <si>
    <t>10.00K</t>
  </si>
  <si>
    <t>2.18K</t>
  </si>
  <si>
    <t>2.86K</t>
  </si>
  <si>
    <t>1.68K</t>
  </si>
  <si>
    <t>1.45K</t>
  </si>
  <si>
    <t>1.32K</t>
  </si>
  <si>
    <t>5.50K</t>
  </si>
  <si>
    <t>1.26K</t>
  </si>
  <si>
    <t>5.47K</t>
  </si>
  <si>
    <t>11.36K</t>
  </si>
  <si>
    <t>1.80K</t>
  </si>
  <si>
    <t>7.70K</t>
  </si>
  <si>
    <t>3.73K</t>
  </si>
  <si>
    <t>10.05K</t>
  </si>
  <si>
    <t>3.21K</t>
  </si>
  <si>
    <t>5.82K</t>
  </si>
  <si>
    <t>34.14K</t>
  </si>
  <si>
    <t>2.02K</t>
  </si>
  <si>
    <t>7.64K</t>
  </si>
  <si>
    <t>11.10K</t>
  </si>
  <si>
    <t>1.73K</t>
  </si>
  <si>
    <t>5.00K</t>
  </si>
  <si>
    <t>14.92K</t>
  </si>
  <si>
    <t>170.10K</t>
  </si>
  <si>
    <t>2.79K</t>
  </si>
  <si>
    <t>2.65K</t>
  </si>
  <si>
    <t>3.35K</t>
  </si>
  <si>
    <t>2.09K</t>
  </si>
  <si>
    <t>1.75K</t>
  </si>
  <si>
    <t>30.00K</t>
  </si>
  <si>
    <t>18.90K</t>
  </si>
  <si>
    <t>39.73K</t>
  </si>
  <si>
    <t>91.99K</t>
  </si>
  <si>
    <t>2.16K</t>
  </si>
  <si>
    <t>8.00K</t>
  </si>
  <si>
    <t>2.53K</t>
  </si>
  <si>
    <t>77.45K</t>
  </si>
  <si>
    <t>120.00K</t>
  </si>
  <si>
    <t>119.83K</t>
  </si>
  <si>
    <t>363.07K</t>
  </si>
  <si>
    <t>152.84K</t>
  </si>
  <si>
    <t>200.16K</t>
  </si>
  <si>
    <t>22.00K</t>
  </si>
  <si>
    <t>100.00K</t>
  </si>
  <si>
    <t>44.00K</t>
  </si>
  <si>
    <t>20.00K</t>
  </si>
  <si>
    <t>4.84K</t>
  </si>
  <si>
    <t>4.25K</t>
  </si>
  <si>
    <t>2.45K</t>
  </si>
  <si>
    <t>107.26K</t>
  </si>
  <si>
    <t>390.00K</t>
  </si>
  <si>
    <t>260.51K</t>
  </si>
  <si>
    <t>10.36K</t>
  </si>
  <si>
    <t>10.76K</t>
  </si>
  <si>
    <t>10.27K</t>
  </si>
  <si>
    <t>150.00K</t>
  </si>
  <si>
    <t>168.62K</t>
  </si>
  <si>
    <t>14.64K</t>
  </si>
  <si>
    <t>Day</t>
  </si>
  <si>
    <t>Manth</t>
  </si>
  <si>
    <t>Year</t>
  </si>
  <si>
    <t>vol</t>
  </si>
  <si>
    <t>change</t>
  </si>
  <si>
    <t xml:space="preserve">Month Name </t>
  </si>
  <si>
    <t>Grand Total</t>
  </si>
  <si>
    <t>Row Labels</t>
  </si>
  <si>
    <t>Sum of Price</t>
  </si>
  <si>
    <t>Feb</t>
  </si>
  <si>
    <t>Mar</t>
  </si>
  <si>
    <t>Apr</t>
  </si>
  <si>
    <t>May</t>
  </si>
  <si>
    <t>Jun</t>
  </si>
  <si>
    <t>Aug</t>
  </si>
  <si>
    <t>Sep</t>
  </si>
  <si>
    <t>Oct</t>
  </si>
  <si>
    <t>Nov</t>
  </si>
  <si>
    <t>Dec</t>
  </si>
  <si>
    <t>Jan</t>
  </si>
  <si>
    <t>Jul</t>
  </si>
  <si>
    <t>2022</t>
  </si>
  <si>
    <t>2023</t>
  </si>
  <si>
    <t>2024</t>
  </si>
  <si>
    <t>2021</t>
  </si>
  <si>
    <t>2018</t>
  </si>
  <si>
    <t>2020</t>
  </si>
  <si>
    <t>2019</t>
  </si>
  <si>
    <t>Count of Vol.</t>
  </si>
  <si>
    <t xml:space="preserve">Large of change </t>
  </si>
  <si>
    <t xml:space="preserve">Large of High </t>
  </si>
  <si>
    <t>Small of price</t>
  </si>
  <si>
    <t>Large of price</t>
  </si>
  <si>
    <t xml:space="preserve">Sum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</si>
</sst>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6" fillId="0" borderId="0" xfId="0" applyFont="1"/>
    <xf numFmtId="0" fontId="18" fillId="33" borderId="0" xfId="0" applyFont="1" applyFill="1"/>
    <xf numFmtId="0" fontId="14" fillId="33" borderId="0" xfId="0" applyFont="1" applyFill="1"/>
    <xf numFmtId="14" fontId="14" fillId="33" borderId="0" xfId="0" applyNumberFormat="1" applyFont="1" applyFill="1"/>
    <xf numFmtId="0" fontId="14" fillId="3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9" fillId="35" borderId="0" xfId="0" applyFont="1" applyFill="1"/>
    <xf numFmtId="0" fontId="19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[EGX30ETF_analysis_new.xlsx]Sum of price ( Month &amp; Year ) 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price ( Month &amp; Year )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'Sum of price ( Month &amp; Year ) '!$A$4:$A$87</c:f>
              <c:multiLvlStrCache>
                <c:ptCount val="71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2024</c:v>
                  </c:pt>
                  <c:pt idx="14">
                    <c:v>2018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2023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2023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2023</c:v>
                  </c:pt>
                  <c:pt idx="31">
                    <c:v>2018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2023</c:v>
                  </c:pt>
                  <c:pt idx="36">
                    <c:v>2018</c:v>
                  </c:pt>
                  <c:pt idx="37">
                    <c:v>2019</c:v>
                  </c:pt>
                  <c:pt idx="38">
                    <c:v>2020</c:v>
                  </c:pt>
                  <c:pt idx="39">
                    <c:v>2021</c:v>
                  </c:pt>
                  <c:pt idx="40">
                    <c:v>2022</c:v>
                  </c:pt>
                  <c:pt idx="41">
                    <c:v>2023</c:v>
                  </c:pt>
                  <c:pt idx="42">
                    <c:v>2018</c:v>
                  </c:pt>
                  <c:pt idx="43">
                    <c:v>2019</c:v>
                  </c:pt>
                  <c:pt idx="44">
                    <c:v>2021</c:v>
                  </c:pt>
                  <c:pt idx="45">
                    <c:v>2022</c:v>
                  </c:pt>
                  <c:pt idx="46">
                    <c:v>2023</c:v>
                  </c:pt>
                  <c:pt idx="47">
                    <c:v>2018</c:v>
                  </c:pt>
                  <c:pt idx="48">
                    <c:v>2019</c:v>
                  </c:pt>
                  <c:pt idx="49">
                    <c:v>2020</c:v>
                  </c:pt>
                  <c:pt idx="50">
                    <c:v>2021</c:v>
                  </c:pt>
                  <c:pt idx="51">
                    <c:v>2022</c:v>
                  </c:pt>
                  <c:pt idx="52">
                    <c:v>2023</c:v>
                  </c:pt>
                  <c:pt idx="53">
                    <c:v>2018</c:v>
                  </c:pt>
                  <c:pt idx="54">
                    <c:v>2019</c:v>
                  </c:pt>
                  <c:pt idx="55">
                    <c:v>2020</c:v>
                  </c:pt>
                  <c:pt idx="56">
                    <c:v>2021</c:v>
                  </c:pt>
                  <c:pt idx="57">
                    <c:v>2022</c:v>
                  </c:pt>
                  <c:pt idx="58">
                    <c:v>2023</c:v>
                  </c:pt>
                  <c:pt idx="59">
                    <c:v>2018</c:v>
                  </c:pt>
                  <c:pt idx="60">
                    <c:v>2019</c:v>
                  </c:pt>
                  <c:pt idx="61">
                    <c:v>2020</c:v>
                  </c:pt>
                  <c:pt idx="62">
                    <c:v>2021</c:v>
                  </c:pt>
                  <c:pt idx="63">
                    <c:v>2022</c:v>
                  </c:pt>
                  <c:pt idx="64">
                    <c:v>2023</c:v>
                  </c:pt>
                  <c:pt idx="65">
                    <c:v>2018</c:v>
                  </c:pt>
                  <c:pt idx="66">
                    <c:v>2019</c:v>
                  </c:pt>
                  <c:pt idx="67">
                    <c:v>2020</c:v>
                  </c:pt>
                  <c:pt idx="68">
                    <c:v>2021</c:v>
                  </c:pt>
                  <c:pt idx="69">
                    <c:v>2022</c:v>
                  </c:pt>
                  <c:pt idx="70">
                    <c:v>2023</c:v>
                  </c:pt>
                </c:lvl>
                <c:lvl>
                  <c:pt idx="0">
                    <c:v>Jan</c:v>
                  </c:pt>
                  <c:pt idx="7">
                    <c:v>Feb</c:v>
                  </c:pt>
                  <c:pt idx="14">
                    <c:v>Mar</c:v>
                  </c:pt>
                  <c:pt idx="19">
                    <c:v>Apr</c:v>
                  </c:pt>
                  <c:pt idx="25">
                    <c:v>May</c:v>
                  </c:pt>
                  <c:pt idx="31">
                    <c:v>Jun</c:v>
                  </c:pt>
                  <c:pt idx="36">
                    <c:v>Jul</c:v>
                  </c:pt>
                  <c:pt idx="42">
                    <c:v>Aug</c:v>
                  </c:pt>
                  <c:pt idx="47">
                    <c:v>Sep</c:v>
                  </c:pt>
                  <c:pt idx="53">
                    <c:v>Oct</c:v>
                  </c:pt>
                  <c:pt idx="59">
                    <c:v>Nov</c:v>
                  </c:pt>
                  <c:pt idx="65">
                    <c:v>Dec</c:v>
                  </c:pt>
                </c:lvl>
              </c:multiLvlStrCache>
            </c:multiLvlStrRef>
          </c:cat>
          <c:val>
            <c:numRef>
              <c:f>'Sum of price ( Month &amp; Year ) '!$B$4:$B$87</c:f>
              <c:numCache>
                <c:formatCode>General</c:formatCode>
                <c:ptCount val="71"/>
                <c:pt idx="0">
                  <c:v>172.53</c:v>
                </c:pt>
                <c:pt idx="1">
                  <c:v>28.119999999999997</c:v>
                </c:pt>
                <c:pt idx="2">
                  <c:v>58.59</c:v>
                </c:pt>
                <c:pt idx="3">
                  <c:v>120.14</c:v>
                </c:pt>
                <c:pt idx="4">
                  <c:v>239.45000000000005</c:v>
                </c:pt>
                <c:pt idx="5">
                  <c:v>346.1699999999999</c:v>
                </c:pt>
                <c:pt idx="6">
                  <c:v>590.52</c:v>
                </c:pt>
                <c:pt idx="7">
                  <c:v>93.09</c:v>
                </c:pt>
                <c:pt idx="8">
                  <c:v>78.09</c:v>
                </c:pt>
                <c:pt idx="9">
                  <c:v>101.39000000000001</c:v>
                </c:pt>
                <c:pt idx="10">
                  <c:v>207.90000000000003</c:v>
                </c:pt>
                <c:pt idx="11">
                  <c:v>243.91000000000003</c:v>
                </c:pt>
                <c:pt idx="12">
                  <c:v>369.64</c:v>
                </c:pt>
                <c:pt idx="13">
                  <c:v>185.03</c:v>
                </c:pt>
                <c:pt idx="14">
                  <c:v>152.79999999999998</c:v>
                </c:pt>
                <c:pt idx="15">
                  <c:v>57.039999999999992</c:v>
                </c:pt>
                <c:pt idx="16">
                  <c:v>176.17000000000002</c:v>
                </c:pt>
                <c:pt idx="17">
                  <c:v>257.55999999999995</c:v>
                </c:pt>
                <c:pt idx="18">
                  <c:v>380.70999999999992</c:v>
                </c:pt>
                <c:pt idx="19">
                  <c:v>57</c:v>
                </c:pt>
                <c:pt idx="20">
                  <c:v>15.73</c:v>
                </c:pt>
                <c:pt idx="21">
                  <c:v>72.699999999999989</c:v>
                </c:pt>
                <c:pt idx="22">
                  <c:v>165.39</c:v>
                </c:pt>
                <c:pt idx="23">
                  <c:v>188.31</c:v>
                </c:pt>
                <c:pt idx="24">
                  <c:v>279.54000000000002</c:v>
                </c:pt>
                <c:pt idx="25">
                  <c:v>90.789999999999992</c:v>
                </c:pt>
                <c:pt idx="26">
                  <c:v>14.2</c:v>
                </c:pt>
                <c:pt idx="27">
                  <c:v>22.48</c:v>
                </c:pt>
                <c:pt idx="28">
                  <c:v>146.89000000000001</c:v>
                </c:pt>
                <c:pt idx="29">
                  <c:v>160.10999999999999</c:v>
                </c:pt>
                <c:pt idx="30">
                  <c:v>415.78999999999996</c:v>
                </c:pt>
                <c:pt idx="31">
                  <c:v>51.9</c:v>
                </c:pt>
                <c:pt idx="32">
                  <c:v>104.6</c:v>
                </c:pt>
                <c:pt idx="33">
                  <c:v>204.59999999999997</c:v>
                </c:pt>
                <c:pt idx="34">
                  <c:v>193.45</c:v>
                </c:pt>
                <c:pt idx="35">
                  <c:v>349.32</c:v>
                </c:pt>
                <c:pt idx="36">
                  <c:v>16.98</c:v>
                </c:pt>
                <c:pt idx="37">
                  <c:v>29.8</c:v>
                </c:pt>
                <c:pt idx="38">
                  <c:v>69.5</c:v>
                </c:pt>
                <c:pt idx="39">
                  <c:v>155.61000000000001</c:v>
                </c:pt>
                <c:pt idx="40">
                  <c:v>147.4</c:v>
                </c:pt>
                <c:pt idx="41">
                  <c:v>343.04</c:v>
                </c:pt>
                <c:pt idx="42">
                  <c:v>33.96</c:v>
                </c:pt>
                <c:pt idx="43">
                  <c:v>45.47</c:v>
                </c:pt>
                <c:pt idx="44">
                  <c:v>219.70999999999998</c:v>
                </c:pt>
                <c:pt idx="45">
                  <c:v>248.25000000000003</c:v>
                </c:pt>
                <c:pt idx="46">
                  <c:v>453.2399999999999</c:v>
                </c:pt>
                <c:pt idx="47">
                  <c:v>90.169999999999987</c:v>
                </c:pt>
                <c:pt idx="48">
                  <c:v>78.05</c:v>
                </c:pt>
                <c:pt idx="49">
                  <c:v>23.92</c:v>
                </c:pt>
                <c:pt idx="50">
                  <c:v>209.42000000000002</c:v>
                </c:pt>
                <c:pt idx="51">
                  <c:v>228.41999999999996</c:v>
                </c:pt>
                <c:pt idx="52">
                  <c:v>406.53000000000003</c:v>
                </c:pt>
                <c:pt idx="53">
                  <c:v>99.820000000000007</c:v>
                </c:pt>
                <c:pt idx="54">
                  <c:v>75.59</c:v>
                </c:pt>
                <c:pt idx="55">
                  <c:v>46.839999999999996</c:v>
                </c:pt>
                <c:pt idx="56">
                  <c:v>208.9</c:v>
                </c:pt>
                <c:pt idx="57">
                  <c:v>231.28999999999996</c:v>
                </c:pt>
                <c:pt idx="58">
                  <c:v>511.53000000000009</c:v>
                </c:pt>
                <c:pt idx="59">
                  <c:v>28.56</c:v>
                </c:pt>
                <c:pt idx="60">
                  <c:v>75.75</c:v>
                </c:pt>
                <c:pt idx="61">
                  <c:v>106.49999999999999</c:v>
                </c:pt>
                <c:pt idx="62">
                  <c:v>255.93</c:v>
                </c:pt>
                <c:pt idx="63">
                  <c:v>289.27999999999997</c:v>
                </c:pt>
                <c:pt idx="64">
                  <c:v>589.88000000000011</c:v>
                </c:pt>
                <c:pt idx="65">
                  <c:v>81.63</c:v>
                </c:pt>
                <c:pt idx="66">
                  <c:v>58.36</c:v>
                </c:pt>
                <c:pt idx="67">
                  <c:v>58.19</c:v>
                </c:pt>
                <c:pt idx="68">
                  <c:v>198.17000000000002</c:v>
                </c:pt>
                <c:pt idx="69">
                  <c:v>334.34999999999997</c:v>
                </c:pt>
                <c:pt idx="70">
                  <c:v>573.19999999999993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F-44D0-AD2F-4C2CE10AC89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007952"/>
        <c:axId val="1714017552"/>
      </c:barChart>
      <c:catAx>
        <c:axId val="17140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17552"/>
        <c:crosses val="autoZero"/>
        <c:auto val="1"/>
        <c:lblAlgn val="ctr"/>
        <c:lblOffset val="100"/>
        <c:noMultiLvlLbl val="0"/>
      </c:catAx>
      <c:valAx>
        <c:axId val="171401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[EGX30ETF_analysis_new.xlsx]Count of vol (Manth)!PivotTable5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vol (Manth)'!$B$3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of vol (Manth)'!$A$4:$A$16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vol (Manth)'!$B$4:$B$16</c:f>
              <c:numCache>
                <c:formatCode>General</c:formatCode>
                <c:ptCount val="12"/>
                <c:pt idx="0">
                  <c:v>86</c:v>
                </c:pt>
                <c:pt idx="1">
                  <c:v>81</c:v>
                </c:pt>
                <c:pt idx="2">
                  <c:v>73</c:v>
                </c:pt>
                <c:pt idx="3">
                  <c:v>57</c:v>
                </c:pt>
                <c:pt idx="4">
                  <c:v>57</c:v>
                </c:pt>
                <c:pt idx="5">
                  <c:v>67</c:v>
                </c:pt>
                <c:pt idx="6">
                  <c:v>56</c:v>
                </c:pt>
                <c:pt idx="7">
                  <c:v>70</c:v>
                </c:pt>
                <c:pt idx="8">
                  <c:v>71</c:v>
                </c:pt>
                <c:pt idx="9">
                  <c:v>77</c:v>
                </c:pt>
                <c:pt idx="10">
                  <c:v>81</c:v>
                </c:pt>
                <c:pt idx="1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2-4A41-901A-FFAE4AC88C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4811248"/>
        <c:axId val="1754807888"/>
      </c:barChart>
      <c:catAx>
        <c:axId val="17548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07888"/>
        <c:crosses val="autoZero"/>
        <c:auto val="1"/>
        <c:lblAlgn val="ctr"/>
        <c:lblOffset val="100"/>
        <c:noMultiLvlLbl val="0"/>
      </c:catAx>
      <c:valAx>
        <c:axId val="175480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1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41</xdr:row>
      <xdr:rowOff>0</xdr:rowOff>
    </xdr:from>
    <xdr:to>
      <xdr:col>19</xdr:col>
      <xdr:colOff>144780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314EE-AC9C-ABD5-AADA-FD69E0A2C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2</xdr:row>
      <xdr:rowOff>121920</xdr:rowOff>
    </xdr:from>
    <xdr:to>
      <xdr:col>8</xdr:col>
      <xdr:colOff>586740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38852-72EC-84B8-5174-45EA632BB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26.716821064816" createdVersion="8" refreshedVersion="8" minRefreshableVersion="3" recordCount="849" xr:uid="{BD38DFE4-AEEC-4D49-AAE0-187D80C2C16A}">
  <cacheSource type="worksheet">
    <worksheetSource ref="A1:M850" sheet="in"/>
  </cacheSource>
  <cacheFields count="13">
    <cacheField name="Date" numFmtId="14">
      <sharedItems containsSemiMixedTypes="0" containsNonDate="0" containsDate="1" containsString="0" minDate="2018-01-02T00:00:00" maxDate="2024-02-09T00:00:00"/>
    </cacheField>
    <cacheField name="Year" numFmtId="14">
      <sharedItems count="7">
        <s v="2024"/>
        <s v="2023"/>
        <s v="2022"/>
        <s v="2021"/>
        <s v="2020"/>
        <s v="2019"/>
        <s v="2018"/>
      </sharedItems>
    </cacheField>
    <cacheField name="Manth" numFmtId="14">
      <sharedItems/>
    </cacheField>
    <cacheField name="Month Name " numFmtId="14">
      <sharedItems count="12">
        <s v="Feb"/>
        <s v="Jan"/>
        <s v="Dec"/>
        <s v="Nov"/>
        <s v="Oct"/>
        <s v="Sep"/>
        <s v="Aug"/>
        <s v="Jul"/>
        <s v="Jun"/>
        <s v="May"/>
        <s v="Apr"/>
        <s v="Mar"/>
      </sharedItems>
    </cacheField>
    <cacheField name="Day" numFmtId="14">
      <sharedItems count="31">
        <s v="08"/>
        <s v="07"/>
        <s v="06"/>
        <s v="05"/>
        <s v="04"/>
        <s v="01"/>
        <s v="31"/>
        <s v="30"/>
        <s v="29"/>
        <s v="28"/>
        <s v="24"/>
        <s v="23"/>
        <s v="22"/>
        <s v="21"/>
        <s v="18"/>
        <s v="17"/>
        <s v="16"/>
        <s v="15"/>
        <s v="14"/>
        <s v="11"/>
        <s v="10"/>
        <s v="09"/>
        <s v="03"/>
        <s v="02"/>
        <s v="27"/>
        <s v="26"/>
        <s v="25"/>
        <s v="20"/>
        <s v="19"/>
        <s v="13"/>
        <s v="12"/>
      </sharedItems>
    </cacheField>
    <cacheField name="Price" numFmtId="0">
      <sharedItems containsSemiMixedTypes="0" containsString="0" containsNumber="1" minValue="9.26" maxValue="32.19" count="547">
        <n v="31.45"/>
        <n v="29.97"/>
        <n v="30.67"/>
        <n v="30.73"/>
        <n v="30.8"/>
        <n v="31.41"/>
        <n v="31.39"/>
        <n v="32.19"/>
        <n v="31.5"/>
        <n v="31.2"/>
        <n v="30.4"/>
        <n v="30.95"/>
        <n v="31.08"/>
        <n v="30.36"/>
        <n v="29.51"/>
        <n v="29.96"/>
        <n v="28.96"/>
        <n v="28.59"/>
        <n v="28.32"/>
        <n v="28.28"/>
        <n v="28.01"/>
        <n v="27.97"/>
        <n v="28.31"/>
        <n v="27.9"/>
        <n v="28.15"/>
        <n v="27.49"/>
        <n v="27.28"/>
        <n v="26.92"/>
        <n v="26.54"/>
        <n v="26.79"/>
        <n v="26.35"/>
        <n v="27.67"/>
        <n v="27.47"/>
        <n v="27.73"/>
        <n v="27.42"/>
        <n v="28.13"/>
        <n v="27.96"/>
        <n v="26.63"/>
        <n v="26.75"/>
        <n v="26.76"/>
        <n v="27.2"/>
        <n v="27.32"/>
        <n v="27.79"/>
        <n v="27.94"/>
        <n v="27.18"/>
        <n v="27.36"/>
        <n v="27.39"/>
        <n v="27.78"/>
        <n v="28.8"/>
        <n v="27.98"/>
        <n v="28.76"/>
        <n v="27.69"/>
        <n v="27.38"/>
        <n v="27.81"/>
        <n v="26.99"/>
        <n v="26.72"/>
        <n v="26.46"/>
        <n v="26.53"/>
        <n v="26.47"/>
        <n v="26.56"/>
        <n v="25.92"/>
        <n v="25.54"/>
        <n v="25.55"/>
        <n v="25.06"/>
        <n v="24.83"/>
        <n v="24.96"/>
        <n v="25.94"/>
        <n v="25.56"/>
        <n v="26"/>
        <n v="25.61"/>
        <n v="24.78"/>
        <n v="24.66"/>
        <n v="24.18"/>
        <n v="23.62"/>
        <n v="24.74"/>
        <n v="24.91"/>
        <n v="22.98"/>
        <n v="22.21"/>
        <n v="21.86"/>
        <n v="21.49"/>
        <n v="21.57"/>
        <n v="21.22"/>
        <n v="21.17"/>
        <n v="21.73"/>
        <n v="21.55"/>
        <n v="21.76"/>
        <n v="21.93"/>
        <n v="22.06"/>
        <n v="22.27"/>
        <n v="22.23"/>
        <n v="22.12"/>
        <n v="21.97"/>
        <n v="21.66"/>
        <n v="21.83"/>
        <n v="21.61"/>
        <n v="21.52"/>
        <n v="21.39"/>
        <n v="21.44"/>
        <n v="20.96"/>
        <n v="21.1"/>
        <n v="21.43"/>
        <n v="21.21"/>
        <n v="21.05"/>
        <n v="20.85"/>
        <n v="20.71"/>
        <n v="20.51"/>
        <n v="20.67"/>
        <n v="20.61"/>
        <n v="20.399999999999999"/>
        <n v="20.350000000000001"/>
        <n v="20.28"/>
        <n v="19.95"/>
        <n v="19.87"/>
        <n v="19.96"/>
        <n v="19.64"/>
        <n v="19.75"/>
        <n v="19.68"/>
        <n v="19.79"/>
        <n v="19.61"/>
        <n v="19.57"/>
        <n v="19.41"/>
        <n v="19.47"/>
        <n v="19.45"/>
        <n v="19.559999999999999"/>
        <n v="19.399999999999999"/>
        <n v="19.14"/>
        <n v="19.21"/>
        <n v="19.32"/>
        <n v="19.28"/>
        <n v="19.05"/>
        <n v="19.11"/>
        <n v="19.2"/>
        <n v="19.309999999999999"/>
        <n v="19.34"/>
        <n v="19.239999999999998"/>
        <n v="19.059999999999999"/>
        <n v="18.850000000000001"/>
        <n v="18.86"/>
        <n v="18.649999999999999"/>
        <n v="18.21"/>
        <n v="18.809999999999999"/>
        <n v="19.420000000000002"/>
        <n v="19.02"/>
        <n v="19.48"/>
        <n v="19.7"/>
        <n v="19.78"/>
        <n v="19.82"/>
        <n v="19.66"/>
        <n v="19.649999999999999"/>
        <n v="19.190000000000001"/>
        <n v="19.09"/>
        <n v="19.079999999999998"/>
        <n v="19.29"/>
        <n v="19.25"/>
        <n v="18.98"/>
        <n v="18.87"/>
        <n v="18.78"/>
        <n v="18.829999999999998"/>
        <n v="18.5"/>
        <n v="18.48"/>
        <n v="18.579999999999998"/>
        <n v="18.46"/>
        <n v="18.559999999999999"/>
        <n v="18.75"/>
        <n v="18.97"/>
        <n v="19.22"/>
        <n v="19"/>
        <n v="18.899999999999999"/>
        <n v="18.989999999999998"/>
        <n v="19.37"/>
        <n v="19.510000000000002"/>
        <n v="19.36"/>
        <n v="18.36"/>
        <n v="18.53"/>
        <n v="18.27"/>
        <n v="18.16"/>
        <n v="18.2"/>
        <n v="18.54"/>
        <n v="18.52"/>
        <n v="18.13"/>
        <n v="17.84"/>
        <n v="17.29"/>
        <n v="17.34"/>
        <n v="17.38"/>
        <n v="16.989999999999998"/>
        <n v="16.59"/>
        <n v="16.670000000000002"/>
        <n v="16.23"/>
        <n v="15.97"/>
        <n v="16"/>
        <n v="16.04"/>
        <n v="16.71"/>
        <n v="16.79"/>
        <n v="17.329999999999998"/>
        <n v="17.91"/>
        <n v="17.75"/>
        <n v="17.87"/>
        <n v="18.28"/>
        <n v="18.3"/>
        <n v="18.32"/>
        <n v="18.62"/>
        <n v="18.489999999999998"/>
        <n v="18.600000000000001"/>
        <n v="18.72"/>
        <n v="18.260000000000002"/>
        <n v="19.03"/>
        <n v="18.73"/>
        <n v="19.170000000000002"/>
        <n v="18.45"/>
        <n v="18.39"/>
        <n v="18.059999999999999"/>
        <n v="17.71"/>
        <n v="17.7"/>
        <n v="17.86"/>
        <n v="17.93"/>
        <n v="18.55"/>
        <n v="18.95"/>
        <n v="18.29"/>
        <n v="17.649999999999999"/>
        <n v="17.309999999999999"/>
        <n v="17.53"/>
        <n v="17.45"/>
        <n v="17.440000000000001"/>
        <n v="16.98"/>
        <n v="17.02"/>
        <n v="16.350000000000001"/>
        <n v="17.579999999999998"/>
        <n v="17.03"/>
        <n v="16.46"/>
        <n v="16.32"/>
        <n v="15.95"/>
        <n v="15.93"/>
        <n v="15.83"/>
        <n v="15.91"/>
        <n v="15.72"/>
        <n v="15.9"/>
        <n v="15.88"/>
        <n v="16.11"/>
        <n v="16.55"/>
        <n v="16.809999999999999"/>
        <n v="16.57"/>
        <n v="16.059999999999999"/>
        <n v="16.239999999999998"/>
        <n v="16.190000000000001"/>
        <n v="15.69"/>
        <n v="15.43"/>
        <n v="14.95"/>
        <n v="14.53"/>
        <n v="14"/>
        <n v="13.96"/>
        <n v="13.45"/>
        <n v="13.81"/>
        <n v="13.63"/>
        <n v="13.62"/>
        <n v="13.61"/>
        <n v="13.95"/>
        <n v="13.2"/>
        <n v="13.04"/>
        <n v="12.79"/>
        <n v="12.82"/>
        <n v="12.27"/>
        <n v="12.46"/>
        <n v="12.17"/>
        <n v="12.24"/>
        <n v="12.45"/>
        <n v="12.38"/>
        <n v="12.09"/>
        <n v="12.15"/>
        <n v="11.5"/>
        <n v="11.41"/>
        <n v="11.25"/>
        <n v="11.17"/>
        <n v="11.19"/>
        <n v="11.07"/>
        <n v="11.08"/>
        <n v="10.97"/>
        <n v="10.86"/>
        <n v="10.65"/>
        <n v="10.59"/>
        <n v="10.67"/>
        <n v="10.75"/>
        <n v="10.82"/>
        <n v="10.73"/>
        <n v="10.48"/>
        <n v="10.63"/>
        <n v="10.5"/>
        <n v="10.62"/>
        <n v="10.7"/>
        <n v="10.74"/>
        <n v="10.77"/>
        <n v="10.66"/>
        <n v="10.56"/>
        <n v="10.9"/>
        <n v="11.03"/>
        <n v="11.24"/>
        <n v="11.29"/>
        <n v="11.2"/>
        <n v="11.11"/>
        <n v="11.18"/>
        <n v="11.01"/>
        <n v="10.96"/>
        <n v="10.95"/>
        <n v="11.13"/>
        <n v="10.93"/>
        <n v="11.09"/>
        <n v="10.88"/>
        <n v="10.8"/>
        <n v="10.81"/>
        <n v="10.78"/>
        <n v="10.79"/>
        <n v="10.87"/>
        <n v="10.33"/>
        <n v="10.220000000000001"/>
        <n v="10.210000000000001"/>
        <n v="10.28"/>
        <n v="10.18"/>
        <n v="10.1"/>
        <n v="10.17"/>
        <n v="10.050000000000001"/>
        <n v="10.11"/>
        <n v="9.92"/>
        <n v="9.84"/>
        <n v="9.67"/>
        <n v="9.56"/>
        <n v="9.4600000000000009"/>
        <n v="9.4499999999999993"/>
        <n v="9.4700000000000006"/>
        <n v="9.81"/>
        <n v="10"/>
        <n v="10.27"/>
        <n v="10.46"/>
        <n v="10.55"/>
        <n v="10.53"/>
        <n v="10.58"/>
        <n v="10.84"/>
        <n v="10.85"/>
        <n v="10.89"/>
        <n v="11.12"/>
        <n v="10.92"/>
        <n v="10.99"/>
        <n v="11.35"/>
        <n v="11.33"/>
        <n v="11.43"/>
        <n v="11.58"/>
        <n v="11.71"/>
        <n v="11.79"/>
        <n v="12.02"/>
        <n v="11.96"/>
        <n v="11.61"/>
        <n v="11.57"/>
        <n v="11.52"/>
        <n v="11.49"/>
        <n v="11.46"/>
        <n v="11.63"/>
        <n v="11.69"/>
        <n v="11.51"/>
        <n v="11.9"/>
        <n v="12.14"/>
        <n v="12.23"/>
        <n v="11.93"/>
        <n v="12.25"/>
        <n v="12.42"/>
        <n v="12.29"/>
        <n v="11.65"/>
        <n v="11.39"/>
        <n v="11.37"/>
        <n v="11.05"/>
        <n v="12.01"/>
        <n v="11.89"/>
        <n v="11.84"/>
        <n v="11.88"/>
        <n v="12.22"/>
        <n v="12.08"/>
        <n v="12.26"/>
        <n v="12.13"/>
        <n v="12.16"/>
        <n v="12.31"/>
        <n v="12.33"/>
        <n v="12.28"/>
        <n v="12.43"/>
        <n v="12.34"/>
        <n v="12.2"/>
        <n v="12.37"/>
        <n v="12.41"/>
        <n v="12.49"/>
        <n v="12.48"/>
        <n v="12.65"/>
        <n v="12.63"/>
        <n v="12.84"/>
        <n v="12.78"/>
        <n v="12.8"/>
        <n v="12.76"/>
        <n v="12.83"/>
        <n v="12.77"/>
        <n v="12.68"/>
        <n v="12.69"/>
        <n v="12.74"/>
        <n v="12.7"/>
        <n v="12.64"/>
        <n v="12.54"/>
        <n v="12.4"/>
        <n v="12.19"/>
        <n v="11.97"/>
        <n v="11.95"/>
        <n v="12.11"/>
        <n v="12.03"/>
        <n v="12.04"/>
        <n v="12.21"/>
        <n v="12.39"/>
        <n v="12.3"/>
        <n v="11.91"/>
        <n v="11.99"/>
        <n v="11.83"/>
        <n v="11.66"/>
        <n v="11.44"/>
        <n v="11.31"/>
        <n v="11"/>
        <n v="11.16"/>
        <n v="11.15"/>
        <n v="11.26"/>
        <n v="11.38"/>
        <n v="11.85"/>
        <n v="11.75"/>
        <n v="11.76"/>
        <n v="11.8"/>
        <n v="12"/>
        <n v="11.87"/>
        <n v="11.82"/>
        <n v="11.77"/>
        <n v="11.64"/>
        <n v="11.74"/>
        <n v="11.42"/>
        <n v="11.45"/>
        <n v="11.48"/>
        <n v="11.36"/>
        <n v="10.83"/>
        <n v="11.04"/>
        <n v="10.94"/>
        <n v="10.54"/>
        <n v="10.71"/>
        <n v="11.54"/>
        <n v="11.34"/>
        <n v="11.1"/>
        <n v="11.06"/>
        <n v="11.22"/>
        <n v="11.47"/>
        <n v="12.1"/>
        <n v="12.18"/>
        <n v="11.92"/>
        <n v="12.12"/>
        <n v="12.36"/>
        <n v="12.44"/>
        <n v="11.62"/>
        <n v="11.53"/>
        <n v="11.86"/>
        <n v="11.7"/>
        <n v="11.67"/>
        <n v="11.81"/>
        <n v="11.23"/>
        <n v="11.21"/>
        <n v="11.4"/>
        <n v="11.55"/>
        <n v="11.72"/>
        <n v="11.98"/>
        <n v="10.45"/>
        <n v="9.7899999999999991"/>
        <n v="9.99"/>
        <n v="9.9600000000000009"/>
        <n v="9.26"/>
        <n v="13.02"/>
        <n v="12.97"/>
        <n v="14.45"/>
        <n v="14.71"/>
        <n v="14.13"/>
        <n v="14.28"/>
        <n v="14.36"/>
        <n v="14.76"/>
        <n v="14.7"/>
        <n v="14.85"/>
        <n v="14.43"/>
        <n v="14.78"/>
        <n v="14.63"/>
        <n v="14.62"/>
        <n v="14.35"/>
        <n v="15.1"/>
        <n v="15.18"/>
        <n v="15.46"/>
        <n v="15.39"/>
        <n v="15.3"/>
        <n v="15.29"/>
        <n v="15.05"/>
        <n v="15.02"/>
        <n v="14.93"/>
        <n v="15.79"/>
        <n v="15.87"/>
        <n v="15.8"/>
        <n v="15"/>
        <n v="15.2"/>
        <n v="15.27"/>
        <n v="14.88"/>
        <n v="14.92"/>
        <n v="14.2"/>
        <n v="15.73"/>
        <n v="15.51"/>
        <n v="15.61"/>
        <n v="15.7"/>
        <n v="14.1"/>
        <n v="14.02"/>
        <n v="13.68"/>
        <n v="13.35"/>
        <n v="13.52"/>
        <n v="13.36"/>
        <n v="13.97"/>
        <n v="13.75"/>
        <n v="14.03"/>
        <n v="13.93"/>
        <n v="14.3"/>
        <n v="14.25"/>
        <n v="14.27"/>
        <n v="14.01"/>
        <n v="14.81"/>
        <n v="15.04"/>
        <n v="14.79"/>
        <n v="14.54"/>
        <n v="14.56"/>
        <n v="16.43"/>
        <n v="17.399999999999999"/>
        <n v="17.25"/>
        <n v="17.47"/>
        <n v="17.3"/>
        <n v="18.61"/>
        <n v="18.8"/>
        <n v="19.23"/>
        <n v="18.05"/>
        <n v="17.41"/>
        <n v="17.32"/>
        <n v="16.899999999999999"/>
        <n v="16.25"/>
        <n v="16.07"/>
        <n v="15.52"/>
        <n v="15.4"/>
        <n v="15.25"/>
        <n v="15.75"/>
        <n v="15.65"/>
        <n v="15.76"/>
        <n v="15.47"/>
        <n v="15.66"/>
      </sharedItems>
    </cacheField>
    <cacheField name="Open" numFmtId="0">
      <sharedItems containsSemiMixedTypes="0" containsString="0" containsNumber="1" minValue="9.0299999999999994" maxValue="33" count="429">
        <n v="29.97"/>
        <n v="30.67"/>
        <n v="30.73"/>
        <n v="30.8"/>
        <n v="31.41"/>
        <n v="31.39"/>
        <n v="33"/>
        <n v="31.9"/>
        <n v="31.49"/>
        <n v="30.6"/>
        <n v="31"/>
        <n v="31.3"/>
        <n v="29.99"/>
        <n v="29.49"/>
        <n v="28.59"/>
        <n v="28.15"/>
        <n v="28.34"/>
        <n v="28.33"/>
        <n v="28"/>
        <n v="27.65"/>
        <n v="27.85"/>
        <n v="27.54"/>
        <n v="27.78"/>
        <n v="27.84"/>
        <n v="27.5"/>
        <n v="27.67"/>
        <n v="27.6"/>
        <n v="27.8"/>
        <n v="28.2"/>
        <n v="28.39"/>
        <n v="28.3"/>
        <n v="27.71"/>
        <n v="27.58"/>
        <n v="27.49"/>
        <n v="27.53"/>
        <n v="27.79"/>
        <n v="27.45"/>
        <n v="27.7"/>
        <n v="28.5"/>
        <n v="28.98"/>
        <n v="28.75"/>
        <n v="27.76"/>
        <n v="27.55"/>
        <n v="27.1"/>
        <n v="27.09"/>
        <n v="27.15"/>
        <n v="27.12"/>
        <n v="26.56"/>
        <n v="26.22"/>
        <n v="26.3"/>
        <n v="26.15"/>
        <n v="26.05"/>
        <n v="25.82"/>
        <n v="25.85"/>
        <n v="25.8"/>
        <n v="26"/>
        <n v="25.66"/>
        <n v="25"/>
        <n v="24.51"/>
        <n v="24.49"/>
        <n v="24.5"/>
        <n v="24.99"/>
        <n v="22.84"/>
        <n v="22.45"/>
        <n v="22.2"/>
        <n v="21.8"/>
        <n v="22.14"/>
        <n v="22"/>
        <n v="21.75"/>
        <n v="21.99"/>
        <n v="22.15"/>
        <n v="22.35"/>
        <n v="22.65"/>
        <n v="22.25"/>
        <n v="21.3"/>
        <n v="21.4"/>
        <n v="21.45"/>
        <n v="21.22"/>
        <n v="21.49"/>
        <n v="21.6"/>
        <n v="21"/>
        <n v="21.19"/>
        <n v="20.63"/>
        <n v="20.399999999999999"/>
        <n v="20.18"/>
        <n v="20"/>
        <n v="19.5"/>
        <n v="19.36"/>
        <n v="19.309999999999999"/>
        <n v="19.22"/>
        <n v="19.2"/>
        <n v="19.25"/>
        <n v="19.3"/>
        <n v="19.05"/>
        <n v="19.16"/>
        <n v="19.239999999999998"/>
        <n v="19.23"/>
        <n v="19"/>
        <n v="19.100000000000001"/>
        <n v="18.899999999999999"/>
        <n v="18.95"/>
        <n v="18.93"/>
        <n v="18.920000000000002"/>
        <n v="19.190000000000001"/>
        <n v="18.809999999999999"/>
        <n v="18.71"/>
        <n v="18.649999999999999"/>
        <n v="18.5"/>
        <n v="19.29"/>
        <n v="19.46"/>
        <n v="19.03"/>
        <n v="19.07"/>
        <n v="19.02"/>
        <n v="19.14"/>
        <n v="19.149999999999999"/>
        <n v="18.86"/>
        <n v="18.850000000000001"/>
        <n v="19.399999999999999"/>
        <n v="18.8"/>
        <n v="18.57"/>
        <n v="18.96"/>
        <n v="18.55"/>
        <n v="18.89"/>
        <n v="18.989999999999998"/>
        <n v="19.39"/>
        <n v="19.690000000000001"/>
        <n v="19.489999999999998"/>
        <n v="19.79"/>
        <n v="18.84"/>
        <n v="18.7"/>
        <n v="18.37"/>
        <n v="18.11"/>
        <n v="18.059999999999999"/>
        <n v="18.75"/>
        <n v="18.829999999999998"/>
        <n v="18.29"/>
        <n v="18.190000000000001"/>
        <n v="17.7"/>
        <n v="17.28"/>
        <n v="17.3"/>
        <n v="17.27"/>
        <n v="17.2"/>
        <n v="17.25"/>
        <n v="16.5"/>
        <n v="17.39"/>
        <n v="17.350000000000001"/>
        <n v="17.329999999999998"/>
        <n v="18.350000000000001"/>
        <n v="18.39"/>
        <n v="18.670000000000002"/>
        <n v="18.78"/>
        <n v="18.62"/>
        <n v="18.45"/>
        <n v="18.600000000000001"/>
        <n v="19.18"/>
        <n v="19.04"/>
        <n v="18.66"/>
        <n v="18.510000000000002"/>
        <n v="19.48"/>
        <n v="19.829999999999998"/>
        <n v="18.97"/>
        <n v="18.02"/>
        <n v="18"/>
        <n v="17.899999999999999"/>
        <n v="17.8"/>
        <n v="18.59"/>
        <n v="18.88"/>
        <n v="18.3"/>
        <n v="18.399999999999999"/>
        <n v="17.95"/>
        <n v="17.989999999999998"/>
        <n v="17.73"/>
        <n v="17.739999999999998"/>
        <n v="17.32"/>
        <n v="17.55"/>
        <n v="17.71"/>
        <n v="17.89"/>
        <n v="17"/>
        <n v="17.510000000000002"/>
        <n v="17.010000000000002"/>
        <n v="16.7"/>
        <n v="16.68"/>
        <n v="16.34"/>
        <n v="16.38"/>
        <n v="16.440000000000001"/>
        <n v="15.9"/>
        <n v="16"/>
        <n v="15.92"/>
        <n v="16.18"/>
        <n v="16.54"/>
        <n v="16.79"/>
        <n v="17.489999999999998"/>
        <n v="16.2"/>
        <n v="18.98"/>
        <n v="15.6"/>
        <n v="15.59"/>
        <n v="15.01"/>
        <n v="14.46"/>
        <n v="14.15"/>
        <n v="13.96"/>
        <n v="13.9"/>
        <n v="14.2"/>
        <n v="14.39"/>
        <n v="14"/>
        <n v="13.5"/>
        <n v="14.47"/>
        <n v="13.98"/>
        <n v="12.99"/>
        <n v="12.51"/>
        <n v="12.31"/>
        <n v="12.24"/>
        <n v="12.2"/>
        <n v="12.15"/>
        <n v="12.35"/>
        <n v="12.37"/>
        <n v="12.38"/>
        <n v="12.3"/>
        <n v="12"/>
        <n v="11.49"/>
        <n v="11.3"/>
        <n v="11.54"/>
        <n v="11.5"/>
        <n v="11.4"/>
        <n v="11.43"/>
        <n v="11.1"/>
        <n v="11.33"/>
        <n v="11.44"/>
        <n v="10.86"/>
        <n v="11.47"/>
        <n v="11.26"/>
        <n v="11.48"/>
        <n v="11.24"/>
        <n v="10.85"/>
        <n v="11"/>
        <n v="11.39"/>
        <n v="11.51"/>
        <n v="11.2"/>
        <n v="11.78"/>
        <n v="11.89"/>
        <n v="11.98"/>
        <n v="11.99"/>
        <n v="11.13"/>
        <n v="10.95"/>
        <n v="11.94"/>
        <n v="11.79"/>
        <n v="10.92"/>
        <n v="11.05"/>
        <n v="10.99"/>
        <n v="11.15"/>
        <n v="11.19"/>
        <n v="10.9"/>
        <n v="10.7"/>
        <n v="10.5"/>
        <n v="10.49"/>
        <n v="10.44"/>
        <n v="10.1"/>
        <n v="9.8000000000000007"/>
        <n v="10.39"/>
        <n v="9.84"/>
        <n v="9.7100000000000009"/>
        <n v="9.86"/>
        <n v="10"/>
        <n v="10.89"/>
        <n v="10.4"/>
        <n v="10.46"/>
        <n v="10.71"/>
        <n v="10.6"/>
        <n v="10.84"/>
        <n v="10.97"/>
        <n v="11.77"/>
        <n v="11.95"/>
        <n v="11.6"/>
        <n v="11.45"/>
        <n v="11.27"/>
        <n v="11.16"/>
        <n v="11.97"/>
        <n v="11.9"/>
        <n v="11.58"/>
        <n v="11.65"/>
        <n v="11.7"/>
        <n v="11.46"/>
        <n v="11.8"/>
        <n v="12.19"/>
        <n v="11.81"/>
        <n v="11.85"/>
        <n v="12.17"/>
        <n v="11.93"/>
        <n v="12.23"/>
        <n v="12.32"/>
        <n v="12.5"/>
        <n v="12.59"/>
        <n v="12.63"/>
        <n v="12.48"/>
        <n v="12.49"/>
        <n v="12.36"/>
        <n v="12.64"/>
        <n v="12.1"/>
        <n v="12.83"/>
        <n v="12.88"/>
        <n v="12.89"/>
        <n v="12.9"/>
        <n v="12.78"/>
        <n v="12.58"/>
        <n v="12.29"/>
        <n v="12.95"/>
        <n v="13.17"/>
        <n v="13"/>
        <n v="13.19"/>
        <n v="12.7"/>
        <n v="13.37"/>
        <n v="12.53"/>
        <n v="13.38"/>
        <n v="12.98"/>
        <n v="12.87"/>
        <n v="13.34"/>
        <n v="12.01"/>
        <n v="13.3"/>
        <n v="13.4"/>
        <n v="12.76"/>
        <n v="12.77"/>
        <n v="12.45"/>
        <n v="12.08"/>
        <n v="12.12"/>
        <n v="12.43"/>
        <n v="12.47"/>
        <n v="11.63"/>
        <n v="11.75"/>
        <n v="11.55"/>
        <n v="11.91"/>
        <n v="12.18"/>
        <n v="12.11"/>
        <n v="11.83"/>
        <n v="12.07"/>
        <n v="11.42"/>
        <n v="11.35"/>
        <n v="11.68"/>
        <n v="12.04"/>
        <n v="11.56"/>
        <n v="12.02"/>
        <n v="11.02"/>
        <n v="10.83"/>
        <n v="10.81"/>
        <n v="11.14"/>
        <n v="11.07"/>
        <n v="10.72"/>
        <n v="10.8"/>
        <n v="10.68"/>
        <n v="10.75"/>
        <n v="11.25"/>
        <n v="11.32"/>
        <n v="11.03"/>
        <n v="11.28"/>
        <n v="10.94"/>
        <n v="12.03"/>
        <n v="11.17"/>
        <n v="11.64"/>
        <n v="11.36"/>
        <n v="12.05"/>
        <n v="12.4"/>
        <n v="11.73"/>
        <n v="12.25"/>
        <n v="12.86"/>
        <n v="11.96"/>
        <n v="11.01"/>
        <n v="11.62"/>
        <n v="11.87"/>
        <n v="11.57"/>
        <n v="11.52"/>
        <n v="10.23"/>
        <n v="10.35"/>
        <n v="10.119999999999999"/>
        <n v="9.9"/>
        <n v="9.8800000000000008"/>
        <n v="9.0299999999999994"/>
        <n v="14.58"/>
        <n v="14.33"/>
        <n v="14.65"/>
        <n v="15"/>
        <n v="14.85"/>
        <n v="14.6"/>
        <n v="14.14"/>
        <n v="14.45"/>
        <n v="14.4"/>
        <n v="15.1"/>
        <n v="15.3"/>
        <n v="15.55"/>
        <n v="15.13"/>
        <n v="15.15"/>
        <n v="15.2"/>
        <n v="14.9"/>
        <n v="15.4"/>
        <n v="15.45"/>
        <n v="15.73"/>
        <n v="15.63"/>
        <n v="15.75"/>
        <n v="13.75"/>
        <n v="13.35"/>
        <n v="13.1"/>
        <n v="13.36"/>
        <n v="13.6"/>
        <n v="13.7"/>
        <n v="14.3"/>
        <n v="14.25"/>
        <n v="14.04"/>
        <n v="15.05"/>
        <n v="14.7"/>
        <n v="14.52"/>
        <n v="14.55"/>
        <n v="16.43"/>
        <n v="16.66"/>
        <n v="16.3"/>
        <n v="16.98"/>
        <n v="17.399999999999999"/>
        <n v="17.600000000000001"/>
        <n v="17.47"/>
        <n v="18.54"/>
        <n v="18.2"/>
        <n v="18.05"/>
        <n v="16.899999999999999"/>
        <n v="16.25"/>
        <n v="16.05"/>
        <n v="15.95"/>
        <n v="15.7"/>
        <n v="15.25"/>
        <n v="15.65"/>
        <n v="15.72"/>
        <n v="15.8"/>
        <n v="15.5"/>
        <n v="15.67"/>
      </sharedItems>
    </cacheField>
    <cacheField name="High" numFmtId="0">
      <sharedItems containsSemiMixedTypes="0" containsString="0" containsNumber="1" minValue="9.6300000000000008" maxValue="34.5" count="406">
        <n v="31.99"/>
        <n v="31.22"/>
        <n v="31.2"/>
        <n v="30.95"/>
        <n v="32"/>
        <n v="34.5"/>
        <n v="32.979999999999997"/>
        <n v="31.9"/>
        <n v="31.59"/>
        <n v="31.15"/>
        <n v="31.5"/>
        <n v="31.24"/>
        <n v="30.44"/>
        <n v="29.99"/>
        <n v="30.1"/>
        <n v="29.48"/>
        <n v="28.6"/>
        <n v="28.5"/>
        <n v="28.34"/>
        <n v="28.48"/>
        <n v="28.49"/>
        <n v="28.39"/>
        <n v="28.2"/>
        <n v="27.85"/>
        <n v="27.67"/>
        <n v="27.6"/>
        <n v="27.8"/>
        <n v="28.35"/>
        <n v="28.29"/>
        <n v="28.15"/>
        <n v="27.58"/>
        <n v="27.55"/>
        <n v="27.79"/>
        <n v="27.95"/>
        <n v="28.1"/>
        <n v="27.9"/>
        <n v="28.05"/>
        <n v="28.75"/>
        <n v="28.98"/>
        <n v="29"/>
        <n v="28"/>
        <n v="28.3"/>
        <n v="27.1"/>
        <n v="27.4"/>
        <n v="27.15"/>
        <n v="27.19"/>
        <n v="27.2"/>
        <n v="27.3"/>
        <n v="26.5"/>
        <n v="26.35"/>
        <n v="26.33"/>
        <n v="26.13"/>
        <n v="25.85"/>
        <n v="25.98"/>
        <n v="26"/>
        <n v="26.25"/>
        <n v="26.1"/>
        <n v="25.9"/>
        <n v="25.05"/>
        <n v="25.15"/>
        <n v="24.95"/>
        <n v="25.65"/>
        <n v="25.45"/>
        <n v="24.99"/>
        <n v="24.8"/>
        <n v="22.85"/>
        <n v="22.8"/>
        <n v="22.25"/>
        <n v="22.14"/>
        <n v="22"/>
        <n v="21.99"/>
        <n v="22.05"/>
        <n v="22.15"/>
        <n v="22.3"/>
        <n v="22.35"/>
        <n v="22.65"/>
        <n v="22.68"/>
        <n v="22.7"/>
        <n v="22.2"/>
        <n v="22.1"/>
        <n v="21.8"/>
        <n v="21.83"/>
        <n v="21.6"/>
        <n v="21.35"/>
        <n v="21.49"/>
        <n v="21.61"/>
        <n v="21.3"/>
        <n v="21.19"/>
        <n v="21"/>
        <n v="21.2"/>
        <n v="20.6"/>
        <n v="20.61"/>
        <n v="20.399999999999999"/>
        <n v="20.65"/>
        <n v="20"/>
        <n v="19.7"/>
        <n v="19.55"/>
        <n v="19.5"/>
        <n v="19.45"/>
        <n v="19.309999999999999"/>
        <n v="19.3"/>
        <n v="19.25"/>
        <n v="19.29"/>
        <n v="19.239999999999998"/>
        <n v="19.2"/>
        <n v="19.18"/>
        <n v="19.190000000000001"/>
        <n v="19.28"/>
        <n v="19.27"/>
        <n v="19"/>
        <n v="19.329999999999998"/>
        <n v="19.350000000000001"/>
        <n v="19.34"/>
        <n v="19.489999999999998"/>
        <n v="19.46"/>
        <n v="19.14"/>
        <n v="19.149999999999999"/>
        <n v="19.16"/>
        <n v="19.37"/>
        <n v="19.440000000000001"/>
        <n v="19.39"/>
        <n v="19.05"/>
        <n v="18.93"/>
        <n v="18.96"/>
        <n v="18.98"/>
        <n v="19.07"/>
        <n v="19.399999999999999"/>
        <n v="19.690000000000001"/>
        <n v="19.989999999999998"/>
        <n v="19.760000000000002"/>
        <n v="19.79"/>
        <n v="18.899999999999999"/>
        <n v="18.75"/>
        <n v="18.600000000000001"/>
        <n v="18.690000000000001"/>
        <n v="18.55"/>
        <n v="18.77"/>
        <n v="18.829999999999998"/>
        <n v="18.89"/>
        <n v="18.87"/>
        <n v="18.3"/>
        <n v="18.489999999999998"/>
        <n v="17.59"/>
        <n v="17.3"/>
        <n v="17.29"/>
        <n v="17.25"/>
        <n v="17.39"/>
        <n v="17.350000000000001"/>
        <n v="18"/>
        <n v="18.350000000000001"/>
        <n v="18.39"/>
        <n v="18.670000000000002"/>
        <n v="18.78"/>
        <n v="19.47"/>
        <n v="19.38"/>
        <n v="19.48"/>
        <n v="19.829999999999998"/>
        <n v="19.89"/>
        <n v="18.95"/>
        <n v="18.48"/>
        <n v="18.5"/>
        <n v="18.59"/>
        <n v="18.88"/>
        <n v="17.989999999999998"/>
        <n v="17.79"/>
        <n v="17.88"/>
        <n v="17.89"/>
        <n v="17.27"/>
        <n v="17.329999999999998"/>
        <n v="17.510000000000002"/>
        <n v="17"/>
        <n v="16.68"/>
        <n v="16.690000000000001"/>
        <n v="16.489999999999998"/>
        <n v="16.38"/>
        <n v="16.440000000000001"/>
        <n v="16.5"/>
        <n v="16.149999999999999"/>
        <n v="16.350000000000001"/>
        <n v="16.45"/>
        <n v="16"/>
        <n v="16.43"/>
        <n v="16.97"/>
        <n v="16.989999999999998"/>
        <n v="17.489999999999998"/>
        <n v="19.03"/>
        <n v="15.6"/>
        <n v="15.73"/>
        <n v="15"/>
        <n v="14.3"/>
        <n v="14.15"/>
        <n v="13.97"/>
        <n v="14.2"/>
        <n v="14.39"/>
        <n v="14.45"/>
        <n v="14.46"/>
        <n v="14.47"/>
        <n v="14.49"/>
        <n v="12.99"/>
        <n v="12.98"/>
        <n v="12.24"/>
        <n v="12.25"/>
        <n v="12.2"/>
        <n v="12.35"/>
        <n v="12.37"/>
        <n v="12.38"/>
        <n v="12.39"/>
        <n v="12.48"/>
        <n v="12"/>
        <n v="11.5"/>
        <n v="11.53"/>
        <n v="11.54"/>
        <n v="11.48"/>
        <n v="11.49"/>
        <n v="11.44"/>
        <n v="11.45"/>
        <n v="11.47"/>
        <n v="11.24"/>
        <n v="11.3"/>
        <n v="11.33"/>
        <n v="11.15"/>
        <n v="11.39"/>
        <n v="11.59"/>
        <n v="11.65"/>
        <n v="11.1"/>
        <n v="11.51"/>
        <n v="11.43"/>
        <n v="11.73"/>
        <n v="11.8"/>
        <n v="11.78"/>
        <n v="11.89"/>
        <n v="11.98"/>
        <n v="11.97"/>
        <n v="11.99"/>
        <n v="11.94"/>
        <n v="11.79"/>
        <n v="13"/>
        <n v="11.05"/>
        <n v="11"/>
        <n v="11.19"/>
        <n v="10.99"/>
        <n v="10.98"/>
        <n v="10.8"/>
        <n v="10.95"/>
        <n v="10.49"/>
        <n v="10.39"/>
        <n v="10.4"/>
        <n v="9.9"/>
        <n v="10.44"/>
        <n v="10.63"/>
        <n v="10"/>
        <n v="10.89"/>
        <n v="10.5"/>
        <n v="10.93"/>
        <n v="11.14"/>
        <n v="10.71"/>
        <n v="10.84"/>
        <n v="10.9"/>
        <n v="10.97"/>
        <n v="11.77"/>
        <n v="11.95"/>
        <n v="11.6"/>
        <n v="11.9"/>
        <n v="12.06"/>
        <n v="12.17"/>
        <n v="12.19"/>
        <n v="11.93"/>
        <n v="12.26"/>
        <n v="12.23"/>
        <n v="12.3"/>
        <n v="12.55"/>
        <n v="12.59"/>
        <n v="12.61"/>
        <n v="12.64"/>
        <n v="12.49"/>
        <n v="12.5"/>
        <n v="12.63"/>
        <n v="12.79"/>
        <n v="12.83"/>
        <n v="12.85"/>
        <n v="12.88"/>
        <n v="12.89"/>
        <n v="12.9"/>
        <n v="12.78"/>
        <n v="12.58"/>
        <n v="12.95"/>
        <n v="13.17"/>
        <n v="13.19"/>
        <n v="13.37"/>
        <n v="12.53"/>
        <n v="13.38"/>
        <n v="13.5"/>
        <n v="13.34"/>
        <n v="13.4"/>
        <n v="12.77"/>
        <n v="13.35"/>
        <n v="12.46"/>
        <n v="12.47"/>
        <n v="12.45"/>
        <n v="12.08"/>
        <n v="12.12"/>
        <n v="12.43"/>
        <n v="12.34"/>
        <n v="12.1"/>
        <n v="12.11"/>
        <n v="12.15"/>
        <n v="11.35"/>
        <n v="11.68"/>
        <n v="11.75"/>
        <n v="12.04"/>
        <n v="11.56"/>
        <n v="12.29"/>
        <n v="12.02"/>
        <n v="11.83"/>
        <n v="11.46"/>
        <n v="11.41"/>
        <n v="11.2"/>
        <n v="11.85"/>
        <n v="11.42"/>
        <n v="11.21"/>
        <n v="11.07"/>
        <n v="10.7"/>
        <n v="10.68"/>
        <n v="11.27"/>
        <n v="11.55"/>
        <n v="11.03"/>
        <n v="11.28"/>
        <n v="10.94"/>
        <n v="11.01"/>
        <n v="12.03"/>
        <n v="11.4"/>
        <n v="11.17"/>
        <n v="11.64"/>
        <n v="12.05"/>
        <n v="12.4"/>
        <n v="13.1"/>
        <n v="12.7"/>
        <n v="13.24"/>
        <n v="11.96"/>
        <n v="12.07"/>
        <n v="12.28"/>
        <n v="11.62"/>
        <n v="11.57"/>
        <n v="11.52"/>
        <n v="10.85"/>
        <n v="10.23"/>
        <n v="10.35"/>
        <n v="10.119999999999999"/>
        <n v="10.1"/>
        <n v="9.8800000000000008"/>
        <n v="9.6300000000000008"/>
        <n v="14"/>
        <n v="14.95"/>
        <n v="14.33"/>
        <n v="14.65"/>
        <n v="14.85"/>
        <n v="14.6"/>
        <n v="14.58"/>
        <n v="14.14"/>
        <n v="14.4"/>
        <n v="15.1"/>
        <n v="15.3"/>
        <n v="15.55"/>
        <n v="15.13"/>
        <n v="15.15"/>
        <n v="15.2"/>
        <n v="14.9"/>
        <n v="15.45"/>
        <n v="15.4"/>
        <n v="15.59"/>
        <n v="15.64"/>
        <n v="15.75"/>
        <n v="15.65"/>
        <n v="13.75"/>
        <n v="13.36"/>
        <n v="13.6"/>
        <n v="14.1"/>
        <n v="14.25"/>
        <n v="14.01"/>
        <n v="14.04"/>
        <n v="15.05"/>
        <n v="14.55"/>
        <n v="16.66"/>
        <n v="16.3"/>
        <n v="16.98"/>
        <n v="17.399999999999999"/>
        <n v="17.600000000000001"/>
        <n v="17.47"/>
        <n v="18.8"/>
        <n v="19.23"/>
        <n v="18.54"/>
        <n v="18.2"/>
        <n v="18.05"/>
        <n v="17.8"/>
        <n v="17.32"/>
        <n v="16.899999999999999"/>
        <n v="16.36"/>
        <n v="15.95"/>
        <n v="16.05"/>
        <n v="15.7"/>
        <n v="15.25"/>
        <n v="15.72"/>
        <n v="15.8"/>
        <n v="15.5"/>
        <n v="15.9"/>
        <n v="15.67"/>
      </sharedItems>
    </cacheField>
    <cacheField name="Low" numFmtId="0">
      <sharedItems containsSemiMixedTypes="0" containsString="0" containsNumber="1" minValue="9.01" maxValue="31.9" count="430">
        <n v="30.86"/>
        <n v="29.97"/>
        <n v="30.32"/>
        <n v="30.3"/>
        <n v="30.15"/>
        <n v="30.1"/>
        <n v="30.55"/>
        <n v="31.9"/>
        <n v="31.05"/>
        <n v="29.85"/>
        <n v="30.25"/>
        <n v="30.2"/>
        <n v="29.9"/>
        <n v="29.52"/>
        <n v="29.49"/>
        <n v="28.5"/>
        <n v="28.15"/>
        <n v="28"/>
        <n v="27.91"/>
        <n v="27.83"/>
        <n v="27.65"/>
        <n v="27.61"/>
        <n v="27.54"/>
        <n v="27.4"/>
        <n v="27.2"/>
        <n v="27.05"/>
        <n v="26.81"/>
        <n v="26.9"/>
        <n v="26.82"/>
        <n v="27.06"/>
        <n v="27.1"/>
        <n v="27.8"/>
        <n v="27.6"/>
        <n v="27.51"/>
        <n v="27.3"/>
        <n v="26.73"/>
        <n v="26.65"/>
        <n v="27.16"/>
        <n v="27.41"/>
        <n v="27.72"/>
        <n v="27.15"/>
        <n v="28.21"/>
        <n v="27.76"/>
        <n v="27.02"/>
        <n v="26.83"/>
        <n v="26.7"/>
        <n v="26.54"/>
        <n v="26.8"/>
        <n v="26.53"/>
        <n v="26.22"/>
        <n v="25.73"/>
        <n v="25.6"/>
        <n v="25.55"/>
        <n v="25.01"/>
        <n v="25.4"/>
        <n v="25.35"/>
        <n v="25.27"/>
        <n v="25.22"/>
        <n v="25.51"/>
        <n v="24.53"/>
        <n v="24.31"/>
        <n v="24.21"/>
        <n v="24.25"/>
        <n v="24.1"/>
        <n v="24.01"/>
        <n v="22.84"/>
        <n v="22.45"/>
        <n v="21.65"/>
        <n v="21.6"/>
        <n v="21.8"/>
        <n v="21.4"/>
        <n v="21.45"/>
        <n v="21.5"/>
        <n v="22"/>
        <n v="21.75"/>
        <n v="22.17"/>
        <n v="22.07"/>
        <n v="22.15"/>
        <n v="21.36"/>
        <n v="21.3"/>
        <n v="21.22"/>
        <n v="21.1"/>
        <n v="21"/>
        <n v="20.95"/>
        <n v="20.81"/>
        <n v="20.63"/>
        <n v="20.6"/>
        <n v="20.420000000000002"/>
        <n v="20.399999999999999"/>
        <n v="20.18"/>
        <n v="20.2"/>
        <n v="20.170000000000002"/>
        <n v="20"/>
        <n v="19.22"/>
        <n v="19.2"/>
        <n v="19.309999999999999"/>
        <n v="19.16"/>
        <n v="19.12"/>
        <n v="19.07"/>
        <n v="19.05"/>
        <n v="19.03"/>
        <n v="19.010000000000002"/>
        <n v="19.04"/>
        <n v="18.91"/>
        <n v="18.86"/>
        <n v="18.510000000000002"/>
        <n v="18.75"/>
        <n v="18.899999999999999"/>
        <n v="18.920000000000002"/>
        <n v="18.940000000000001"/>
        <n v="18.760000000000002"/>
        <n v="18.66"/>
        <n v="18.649999999999999"/>
        <n v="18.600000000000001"/>
        <n v="18.71"/>
        <n v="18.5"/>
        <n v="19"/>
        <n v="18.829999999999998"/>
        <n v="18.8"/>
        <n v="18.82"/>
        <n v="18.96"/>
        <n v="19.02"/>
        <n v="19.350000000000001"/>
        <n v="18.809999999999999"/>
        <n v="18.79"/>
        <n v="18.93"/>
        <n v="18.670000000000002"/>
        <n v="18.559999999999999"/>
        <n v="18.55"/>
        <n v="18.52"/>
        <n v="18.87"/>
        <n v="19.11"/>
        <n v="18.73"/>
        <n v="18.61"/>
        <n v="18.37"/>
        <n v="18.11"/>
        <n v="18.03"/>
        <n v="18.02"/>
        <n v="18.010000000000002"/>
        <n v="17.73"/>
        <n v="17.649999999999999"/>
        <n v="18.350000000000001"/>
        <n v="18.39"/>
        <n v="18.05"/>
        <n v="17.61"/>
        <n v="17.600000000000001"/>
        <n v="17.2"/>
        <n v="16.71"/>
        <n v="17"/>
        <n v="16.61"/>
        <n v="16.510000000000002"/>
        <n v="16.5"/>
        <n v="16.399999999999999"/>
        <n v="16.11"/>
        <n v="16"/>
        <n v="16.600000000000001"/>
        <n v="17.5"/>
        <n v="18.29"/>
        <n v="18.149999999999999"/>
        <n v="18.399999999999999"/>
        <n v="18.04"/>
        <n v="18.260000000000002"/>
        <n v="18.7"/>
        <n v="18.07"/>
        <n v="18.2"/>
        <n v="17.899999999999999"/>
        <n v="17.75"/>
        <n v="17.71"/>
        <n v="18"/>
        <n v="18.21"/>
        <n v="17.72"/>
        <n v="17.55"/>
        <n v="17.399999999999999"/>
        <n v="17.100000000000001"/>
        <n v="17.02"/>
        <n v="17.010000000000002"/>
        <n v="17.149999999999999"/>
        <n v="16.7"/>
        <n v="16.010000000000002"/>
        <n v="15.01"/>
        <n v="16.66"/>
        <n v="16.45"/>
        <n v="16.3"/>
        <n v="15.81"/>
        <n v="15.8"/>
        <n v="15.64"/>
        <n v="15.21"/>
        <n v="15.2"/>
        <n v="15.9"/>
        <n v="16.059999999999999"/>
        <n v="16.73"/>
        <n v="15.56"/>
        <n v="17.25"/>
        <n v="15.6"/>
        <n v="15.32"/>
        <n v="14.9"/>
        <n v="14.46"/>
        <n v="13.9"/>
        <n v="13.72"/>
        <n v="13.61"/>
        <n v="13.36"/>
        <n v="13.25"/>
        <n v="13.5"/>
        <n v="13.08"/>
        <n v="12.8"/>
        <n v="12.51"/>
        <n v="12.31"/>
        <n v="12.24"/>
        <n v="11.91"/>
        <n v="11.9"/>
        <n v="12"/>
        <n v="11.52"/>
        <n v="11.51"/>
        <n v="12.2"/>
        <n v="12.1"/>
        <n v="11.71"/>
        <n v="11.41"/>
        <n v="11.3"/>
        <n v="11.11"/>
        <n v="11.33"/>
        <n v="11.1"/>
        <n v="11.15"/>
        <n v="11"/>
        <n v="11.44"/>
        <n v="10.86"/>
        <n v="11.25"/>
        <n v="11.24"/>
        <n v="10.85"/>
        <n v="10.83"/>
        <n v="10.81"/>
        <n v="10.5"/>
        <n v="10.68"/>
        <n v="10.9"/>
        <n v="11.12"/>
        <n v="11.01"/>
        <n v="11.08"/>
        <n v="11.07"/>
        <n v="10.95"/>
        <n v="11.2"/>
        <n v="10.92"/>
        <n v="11.17"/>
        <n v="11.05"/>
        <n v="10.84"/>
        <n v="10.8"/>
        <n v="10.79"/>
        <n v="10.75"/>
        <n v="10.52"/>
        <n v="10.51"/>
        <n v="10.29"/>
        <n v="10.25"/>
        <n v="10.49"/>
        <n v="10.210000000000001"/>
        <n v="10.11"/>
        <n v="10.1"/>
        <n v="9.8000000000000007"/>
        <n v="9.5"/>
        <n v="9.6199999999999992"/>
        <n v="9.2100000000000009"/>
        <n v="9.4499999999999993"/>
        <n v="9.01"/>
        <n v="9.7799999999999994"/>
        <n v="9.0500000000000007"/>
        <n v="10"/>
        <n v="10.4"/>
        <n v="10.46"/>
        <n v="10.66"/>
        <n v="10.6"/>
        <n v="10.35"/>
        <n v="10.41"/>
        <n v="10.42"/>
        <n v="11.43"/>
        <n v="11.79"/>
        <n v="11.6"/>
        <n v="11.45"/>
        <n v="11.99"/>
        <n v="11.16"/>
        <n v="11.97"/>
        <n v="11.06"/>
        <n v="11.89"/>
        <n v="11.58"/>
        <n v="11.02"/>
        <n v="11.5"/>
        <n v="11.7"/>
        <n v="11.65"/>
        <n v="11.94"/>
        <n v="11.75"/>
        <n v="11.8"/>
        <n v="11.82"/>
        <n v="11.85"/>
        <n v="11.93"/>
        <n v="12.19"/>
        <n v="12.23"/>
        <n v="11.98"/>
        <n v="12.3"/>
        <n v="12.47"/>
        <n v="11.81"/>
        <n v="12.63"/>
        <n v="12.64"/>
        <n v="12.5"/>
        <n v="12.9"/>
        <n v="12.99"/>
        <n v="12.58"/>
        <n v="12.29"/>
        <n v="12.95"/>
        <n v="12.18"/>
        <n v="13.17"/>
        <n v="12.11"/>
        <n v="12.01"/>
        <n v="12.36"/>
        <n v="12.7"/>
        <n v="12.87"/>
        <n v="13.34"/>
        <n v="12.77"/>
        <n v="12.53"/>
        <n v="11.77"/>
        <n v="12.38"/>
        <n v="11.76"/>
        <n v="12.45"/>
        <n v="12.34"/>
        <n v="12.43"/>
        <n v="11.63"/>
        <n v="11.53"/>
        <n v="11.67"/>
        <n v="11.66"/>
        <n v="11.95"/>
        <n v="11.73"/>
        <n v="11.72"/>
        <n v="11.62"/>
        <n v="11.86"/>
        <n v="11.83"/>
        <n v="11.32"/>
        <n v="11.31"/>
        <n v="11.4"/>
        <n v="11.55"/>
        <n v="11.42"/>
        <n v="10.93"/>
        <n v="11.36"/>
        <n v="11.35"/>
        <n v="11.74"/>
        <n v="11.69"/>
        <n v="12.04"/>
        <n v="12.03"/>
        <n v="11.56"/>
        <n v="11.46"/>
        <n v="11.48"/>
        <n v="11.14"/>
        <n v="10.77"/>
        <n v="10.72"/>
        <n v="10.99"/>
        <n v="10.71"/>
        <n v="10.7"/>
        <n v="10.55"/>
        <n v="10.65"/>
        <n v="11.27"/>
        <n v="11.03"/>
        <n v="11.28"/>
        <n v="10.94"/>
        <n v="10.91"/>
        <n v="11.64"/>
        <n v="11.39"/>
        <n v="11.37"/>
        <n v="12.35"/>
        <n v="12.25"/>
        <n v="12.65"/>
        <n v="12.4"/>
        <n v="12.08"/>
        <n v="12.07"/>
        <n v="11.92"/>
        <n v="12.15"/>
        <n v="11.87"/>
        <n v="11.57"/>
        <n v="11.13"/>
        <n v="10.119999999999999"/>
        <n v="9.9"/>
        <n v="9.1999999999999993"/>
        <n v="9.0299999999999994"/>
        <n v="13"/>
        <n v="14"/>
        <n v="14.55"/>
        <n v="14.12"/>
        <n v="14.24"/>
        <n v="14.35"/>
        <n v="15"/>
        <n v="14.85"/>
        <n v="14.6"/>
        <n v="14.58"/>
        <n v="14.2"/>
        <n v="14.14"/>
        <n v="14.15"/>
        <n v="14.4"/>
        <n v="15.1"/>
        <n v="15.3"/>
        <n v="15.55"/>
        <n v="15.13"/>
        <n v="15.15"/>
        <n v="15.4"/>
        <n v="15.45"/>
        <n v="15.73"/>
        <n v="15.59"/>
        <n v="15.75"/>
        <n v="13.75"/>
        <n v="13.35"/>
        <n v="13.1"/>
        <n v="13.6"/>
        <n v="13.7"/>
        <n v="14.3"/>
        <n v="14.25"/>
        <n v="14.8"/>
        <n v="14.7"/>
        <n v="14.52"/>
        <n v="14.5"/>
        <n v="16.43"/>
        <n v="16.25"/>
        <n v="16.98"/>
        <n v="17.47"/>
        <n v="17.3"/>
        <n v="19.25"/>
        <n v="19.23"/>
        <n v="18.54"/>
        <n v="17.350000000000001"/>
        <n v="17.32"/>
        <n v="16.899999999999999"/>
        <n v="16.05"/>
        <n v="15.95"/>
        <n v="15.7"/>
        <n v="15.41"/>
        <n v="15.25"/>
        <n v="15.65"/>
        <n v="15.72"/>
        <n v="15.67"/>
      </sharedItems>
    </cacheField>
    <cacheField name="vol" numFmtId="0">
      <sharedItems/>
    </cacheField>
    <cacheField name="Vol." numFmtId="0">
      <sharedItems count="400">
        <s v="15.88K"/>
        <s v="7.36K"/>
        <s v="12.18K"/>
        <s v="16.34K"/>
        <s v="19.22K"/>
        <s v="17.21K"/>
        <s v="41.03K"/>
        <s v="7.77K"/>
        <s v="9.84K"/>
        <s v="11.98K"/>
        <s v="9.64K"/>
        <s v="17.76K"/>
        <s v="17.24K"/>
        <s v="11.53K"/>
        <s v="5.48K"/>
        <s v="13.73K"/>
        <s v="5.70K"/>
        <s v="10.97K"/>
        <s v="17.64K"/>
        <s v="11.65K"/>
        <s v="12.39K"/>
        <s v="1.83K"/>
        <s v="11.44K"/>
        <s v="7.86K"/>
        <s v="8.29K"/>
        <s v="8.57K"/>
        <s v="7.13K"/>
        <s v="4.24K"/>
        <s v="4.01K"/>
        <s v="3.96K"/>
        <s v="4.14K"/>
        <s v="35.34K"/>
        <s v="4.95K"/>
        <s v="3.31K"/>
        <s v="5.08K"/>
        <s v="6.20K"/>
        <s v="12.54K"/>
        <s v="11.43K"/>
        <s v="9.33K"/>
        <s v="5.14K"/>
        <s v="8.73K"/>
        <s v="4.07K"/>
        <s v="4.92K"/>
        <s v="9.89K"/>
        <s v="3.82K"/>
        <s v="4.90K"/>
        <s v="9.37K"/>
        <s v="9.61K"/>
        <s v="10.51K"/>
        <s v="10.19K"/>
        <s v="30.34K"/>
        <s v="9.14K"/>
        <s v="12.34K"/>
        <s v="14.24K"/>
        <s v="12.77K"/>
        <s v="9.06K"/>
        <s v="8.68K"/>
        <s v="5.23K"/>
        <s v="3.76K"/>
        <s v="2.00K"/>
        <s v="10.16K"/>
        <s v="3.27K"/>
        <s v="4.55K"/>
        <s v="6.13K"/>
        <s v="4.64K"/>
        <s v="5.42K"/>
        <s v="1.39K"/>
        <s v="2.96K"/>
        <s v="0.84K"/>
        <s v="10.22K"/>
        <s v="13.89K"/>
        <s v="9.88K"/>
        <s v="2.03K"/>
        <s v="2.52K"/>
        <s v="3.59K"/>
        <s v="8.96K"/>
        <s v="15.67K"/>
        <s v="12.49K"/>
        <s v="7.01K"/>
        <s v="0.75K"/>
        <s v="5.54K"/>
        <s v="4.58K"/>
        <s v="0.93K"/>
        <s v="2.60K"/>
        <s v="1.81K"/>
        <s v="7.32K"/>
        <s v="1.23K"/>
        <s v="4.43K"/>
        <s v="1.92K"/>
        <s v="1.34K"/>
        <s v="3.63K"/>
        <s v="1.03K"/>
        <s v="5.56K"/>
        <s v="1.44K"/>
        <s v="0.78K"/>
        <s v="1.33K"/>
        <s v="1.17K"/>
        <s v="6.76K"/>
        <s v="21.16K"/>
        <s v="0.87K"/>
        <s v="0.95K"/>
        <s v="7.57K"/>
        <s v="2.21K"/>
        <s v="0.97K"/>
        <s v="0.85K"/>
        <s v="1.11K"/>
        <s v="8.02K"/>
        <s v="0.52K"/>
        <s v="0.60K"/>
        <s v="0.36K"/>
        <s v="1.60K"/>
        <s v="0.62K"/>
        <s v="1.66K"/>
        <s v="0.11K"/>
        <s v="0.61K"/>
        <s v="0.29K"/>
        <s v="0.20K"/>
        <s v="0.39K"/>
        <s v="3.48K"/>
        <s v="1.14K"/>
        <s v="0.47K"/>
        <s v="1.07K"/>
        <s v="0.31K"/>
        <s v="4.51K"/>
        <s v="1.05K"/>
        <s v="6.03K"/>
        <s v="1.29K"/>
        <s v="0.96K"/>
        <s v="0.66K"/>
        <s v="0.88K"/>
        <s v="0.80K"/>
        <s v="1.52K"/>
        <s v="0.25K"/>
        <s v="0.77K"/>
        <s v="1.78K"/>
        <s v="0.98K"/>
        <s v="0.23K"/>
        <s v="0.54K"/>
        <s v="1.02K"/>
        <s v="1.85K"/>
        <s v="0.22K"/>
        <s v="1.43K"/>
        <s v="2.34K"/>
        <s v="0.40K"/>
        <s v="0.45K"/>
        <s v="1.88K"/>
        <s v="0.99K"/>
        <s v="3.00K"/>
        <s v="0.43K"/>
        <s v="0.63K"/>
        <s v="1.42K"/>
        <s v="2.04K"/>
        <s v="2.20K"/>
        <s v="1.20K"/>
        <s v="2.44K"/>
        <s v="1.25K"/>
        <s v="1.67K"/>
        <s v="1.53K"/>
        <s v="1.90K"/>
        <s v="5.67K"/>
        <s v="0.30K"/>
        <s v="1.48K"/>
        <s v="1.36K"/>
        <s v="4.48K"/>
        <s v="1.28K"/>
        <s v="1.22K"/>
        <s v="3.89K"/>
        <s v="3.47K"/>
        <s v="7.54K"/>
        <s v="0.89K"/>
        <s v="2.66K"/>
        <s v="1.35K"/>
        <s v="4.33K"/>
        <s v="3.84K"/>
        <s v="2.88K"/>
        <s v="3.60K"/>
        <s v="2.46K"/>
        <s v="0.74K"/>
        <s v="4.12K"/>
        <s v="3.66K"/>
        <s v="3.08K"/>
        <s v="1.50K"/>
        <s v="3.44K"/>
        <s v="3.50K"/>
        <s v="1.19K"/>
        <s v="0.21K"/>
        <s v="2.26K"/>
        <s v="1.40K"/>
        <s v="1.57K"/>
        <s v="6.00K"/>
        <s v="5.28K"/>
        <s v="2.81K"/>
        <s v="2.15K"/>
        <s v="4.60K"/>
        <s v="2.78K"/>
        <s v="2.28K"/>
        <s v="9.23K"/>
        <s v="1.27K"/>
        <s v="0.83K"/>
        <s v="1.47K"/>
        <s v="1.46K"/>
        <s v="1.82K"/>
        <s v="8.99K"/>
        <s v="0.90K"/>
        <s v="4.63K"/>
        <s v="2.47K"/>
        <s v="7.04K"/>
        <s v="0.46K"/>
        <s v="2.93K"/>
        <s v="10.98K"/>
        <s v="2.59K"/>
        <s v="1.16K"/>
        <s v="6.92K"/>
        <s v="3.15K"/>
        <s v="3.25K"/>
        <s v="28.37K"/>
        <s v="3.68K"/>
        <s v="0.59K"/>
        <s v="0.69K"/>
        <s v="6.70K"/>
        <s v="0.67K"/>
        <s v="1.00K"/>
        <s v="21.61K"/>
        <s v="22.78K"/>
        <s v="3.11K"/>
        <s v="9.60K"/>
        <s v="4.00K"/>
        <s v="3.71K"/>
        <s v="2.62K"/>
        <s v="2.43K"/>
        <s v="2.37K"/>
        <s v="1.86K"/>
        <s v="3.26K"/>
        <s v="2.92K"/>
        <s v="1.97K"/>
        <s v="16.66K"/>
        <s v="20.14K"/>
        <s v="6.45K"/>
        <s v="4.13K"/>
        <s v="8.16K"/>
        <s v="2.89K"/>
        <s v="6.08K"/>
        <s v="76.76K"/>
        <s v="207.01K"/>
        <s v="153.27K"/>
        <s v="257.60K"/>
        <s v="110.01K"/>
        <s v="1.15K"/>
        <s v="4.20K"/>
        <s v="4.36K"/>
        <s v="22.39K"/>
        <s v="1.31K"/>
        <s v="2.70K"/>
        <s v="0.56K"/>
        <s v="2.87K"/>
        <s v="0.50K"/>
        <s v="0.03K"/>
        <s v="2.25K"/>
        <s v="3.30K"/>
        <s v="5.20K"/>
        <s v="0.06K"/>
        <s v="0.32K"/>
        <s v="0.38K"/>
        <s v="2.83K"/>
        <s v="0.28K"/>
        <s v="0.02K"/>
        <s v="0.44K"/>
        <s v="0.16K"/>
        <s v="0.72K"/>
        <s v="0.18K"/>
        <s v="0.08K"/>
        <s v="0.05K"/>
        <s v="0.42K"/>
        <s v="0.73K"/>
        <s v="1.12K"/>
        <s v="0.86K"/>
        <s v="3.79K"/>
        <s v="0.49K"/>
        <s v="6.72K"/>
        <s v="2.51K"/>
        <s v="1.95K"/>
        <s v="0.17K"/>
        <s v="2.50K"/>
        <s v="2.77K"/>
        <s v="0.51K"/>
        <s v="0.33K"/>
        <s v="0.13K"/>
        <s v="1.64K"/>
        <s v="0.15K"/>
        <s v="1.06K"/>
        <s v="1.93K"/>
        <s v="1.69K"/>
        <s v="1.24K"/>
        <s v="0.53K"/>
        <s v="2.17K"/>
        <s v="0.91K"/>
        <s v="0.19K"/>
        <s v="1.70K"/>
        <s v="0.48K"/>
        <s v="0.01K"/>
        <s v="6.09K"/>
        <s v="0.71K"/>
        <s v="0.10K"/>
        <s v="5.59K"/>
        <s v="2.05K"/>
        <s v="2.67K"/>
        <s v="8.07K"/>
        <s v="0.04K"/>
        <s v="0.12K"/>
        <s v="0.68K"/>
        <s v="1.18K"/>
        <s v="0.07K"/>
        <s v="0.92K"/>
        <s v="0.14K"/>
        <s v="0.26K"/>
        <s v="1.91K"/>
        <s v="0.65K"/>
        <s v="3.03K"/>
        <s v="0.09K"/>
        <s v="2.90K"/>
        <s v="0.00K"/>
        <s v="0.35K"/>
        <s v="2.54K"/>
        <s v="2.82K"/>
        <s v="2.23K"/>
        <s v="0.24K"/>
        <s v="4.03K"/>
        <s v="0.27K"/>
        <s v="1.04K"/>
        <s v="2.31K"/>
        <s v="3.19K"/>
        <s v="2.33K"/>
        <s v="3.20K"/>
        <s v="3.38K"/>
        <s v="0.58K"/>
        <s v="0.34K"/>
        <s v="1.38K"/>
        <s v="2.30K"/>
        <s v="1.10K"/>
        <s v="18.80K"/>
        <s v="0.57K"/>
        <s v="1.51K"/>
        <s v="10.00K"/>
        <s v="2.18K"/>
        <s v="2.86K"/>
        <s v="1.68K"/>
        <s v="1.45K"/>
        <s v="1.32K"/>
        <s v="5.50K"/>
        <s v="1.26K"/>
        <s v="5.47K"/>
        <s v="11.36K"/>
        <s v="1.80K"/>
        <s v="7.70K"/>
        <s v="3.73K"/>
        <s v="10.05K"/>
        <s v="3.21K"/>
        <s v="5.82K"/>
        <s v="34.14K"/>
        <s v="2.02K"/>
        <s v="7.64K"/>
        <s v="11.10K"/>
        <s v="1.73K"/>
        <s v="5.00K"/>
        <s v="14.92K"/>
        <s v="170.10K"/>
        <s v="2.79K"/>
        <s v="2.65K"/>
        <s v="3.35K"/>
        <s v="2.09K"/>
        <s v="1.75K"/>
        <s v="30.00K"/>
        <s v="18.90K"/>
        <s v="39.73K"/>
        <s v="91.99K"/>
        <s v="2.16K"/>
        <s v="8.00K"/>
        <s v="2.53K"/>
        <s v="77.45K"/>
        <s v="120.00K"/>
        <s v="119.83K"/>
        <s v="363.07K"/>
        <s v="152.84K"/>
        <s v="200.16K"/>
        <s v="22.00K"/>
        <s v="100.00K"/>
        <s v="44.00K"/>
        <s v="20.00K"/>
        <s v="4.84K"/>
        <s v="4.25K"/>
        <s v="2.45K"/>
        <s v="107.26K"/>
        <s v="390.00K"/>
        <s v="260.51K"/>
        <s v="10.36K"/>
        <s v="10.76K"/>
        <s v="10.27K"/>
        <s v="150.00K"/>
        <s v="168.62K"/>
        <s v="14.64K"/>
      </sharedItems>
    </cacheField>
    <cacheField name="Change %" numFmtId="10">
      <sharedItems containsSemiMixedTypes="0" containsString="0" containsNumber="1" minValue="-0.15809999999999999" maxValue="0.10009999999999999" count="428">
        <n v="4.9399999999999999E-2"/>
        <n v="-2.2800000000000001E-2"/>
        <n v="-2E-3"/>
        <n v="-2.3E-3"/>
        <n v="-1.9400000000000001E-2"/>
        <n v="5.9999999999999995E-4"/>
        <n v="-2.4899999999999999E-2"/>
        <n v="2.1899999999999999E-2"/>
        <n v="9.5999999999999992E-3"/>
        <n v="2.63E-2"/>
        <n v="-1.78E-2"/>
        <n v="-4.1999999999999997E-3"/>
        <n v="2.3699999999999999E-2"/>
        <n v="2.8799999999999999E-2"/>
        <n v="-1.4999999999999999E-2"/>
        <n v="3.4500000000000003E-2"/>
        <n v="1.29E-2"/>
        <n v="9.4999999999999998E-3"/>
        <n v="1.4E-3"/>
        <n v="-1.2E-2"/>
        <n v="1.47E-2"/>
        <n v="-8.8999999999999999E-3"/>
        <n v="2.4E-2"/>
        <n v="7.7000000000000002E-3"/>
        <n v="1.34E-2"/>
        <n v="1.43E-2"/>
        <n v="-9.2999999999999992E-3"/>
        <n v="1.67E-2"/>
        <n v="-4.7699999999999999E-2"/>
        <n v="7.3000000000000001E-3"/>
        <n v="-9.4000000000000004E-3"/>
        <n v="-0.01"/>
        <n v="2.1499999999999998E-2"/>
        <n v="-2.52E-2"/>
        <n v="6.1000000000000004E-3"/>
        <n v="4.99E-2"/>
        <n v="-4.4999999999999997E-3"/>
        <n v="-4.0000000000000002E-4"/>
        <n v="-1.6199999999999999E-2"/>
        <n v="-4.4000000000000003E-3"/>
        <n v="-1.6899999999999998E-2"/>
        <n v="-5.4000000000000003E-3"/>
        <n v="2.8000000000000001E-2"/>
        <n v="-6.6E-3"/>
        <n v="-1.1000000000000001E-3"/>
        <n v="-1.4E-2"/>
        <n v="-3.5400000000000001E-2"/>
        <n v="2.93E-2"/>
        <n v="-2.7099999999999999E-2"/>
        <n v="3.8600000000000002E-2"/>
        <n v="1.1299999999999999E-2"/>
        <n v="-1.55E-2"/>
        <n v="1.1000000000000001E-3"/>
        <n v="1.01E-2"/>
        <n v="9.7999999999999997E-3"/>
        <n v="-2.5999999999999999E-3"/>
        <n v="2.3E-3"/>
        <n v="-1.67E-2"/>
        <n v="1.3599999999999999E-2"/>
        <n v="2.47E-2"/>
        <n v="1.49E-2"/>
        <n v="1.9599999999999999E-2"/>
        <n v="9.2999999999999992E-3"/>
        <n v="-5.1999999999999998E-3"/>
        <n v="-3.78E-2"/>
        <n v="1.52E-2"/>
        <n v="3.3500000000000002E-2"/>
        <n v="4.8999999999999998E-3"/>
        <n v="1.9900000000000001E-2"/>
        <n v="-4.53E-2"/>
        <n v="-6.7999999999999996E-3"/>
        <n v="8.4000000000000005E-2"/>
        <n v="3.4700000000000002E-2"/>
        <n v="1.6E-2"/>
        <n v="1.72E-2"/>
        <n v="-3.7000000000000002E-3"/>
        <n v="1.6500000000000001E-2"/>
        <n v="2.3999999999999998E-3"/>
        <n v="-2.58E-2"/>
        <n v="8.3999999999999995E-3"/>
        <n v="-9.7000000000000003E-3"/>
        <n v="-7.7999999999999996E-3"/>
        <n v="-5.8999999999999999E-3"/>
        <n v="1.8E-3"/>
        <n v="5.0000000000000001E-3"/>
        <n v="6.7999999999999996E-3"/>
        <n v="1.0200000000000001E-2"/>
        <n v="4.1999999999999997E-3"/>
        <n v="2.29E-2"/>
        <n v="-1.54E-2"/>
        <n v="1.04E-2"/>
        <n v="7.6E-3"/>
        <n v="-7.7000000000000002E-3"/>
        <n v="2.8999999999999998E-3"/>
        <n v="1.03E-2"/>
        <n v="2.5000000000000001E-3"/>
        <n v="3.5000000000000001E-3"/>
        <n v="4.0000000000000001E-3"/>
        <n v="1.6299999999999999E-2"/>
        <n v="-5.5999999999999999E-3"/>
        <n v="3.5999999999999999E-3"/>
        <n v="5.5999999999999999E-3"/>
        <n v="2E-3"/>
        <n v="8.2000000000000007E-3"/>
        <n v="-3.0999999999999999E-3"/>
        <n v="1E-3"/>
        <n v="0"/>
        <n v="-3.5999999999999999E-3"/>
        <n v="-5.7000000000000002E-3"/>
        <n v="2.0999999999999999E-3"/>
        <n v="1.21E-2"/>
        <n v="-4.7000000000000002E-3"/>
        <n v="-4.1000000000000003E-3"/>
        <n v="-1.6000000000000001E-3"/>
        <n v="5.1999999999999998E-3"/>
        <n v="9.4000000000000004E-3"/>
        <n v="1.11E-2"/>
        <n v="-5.0000000000000001E-4"/>
        <n v="2.4199999999999999E-2"/>
        <n v="-3.1899999999999998E-2"/>
        <n v="-1.5699999999999999E-2"/>
        <n v="-1.1299999999999999E-2"/>
        <n v="2.1000000000000001E-2"/>
        <n v="-2.3599999999999999E-2"/>
        <n v="5.0000000000000001E-4"/>
        <n v="-1.17E-2"/>
        <n v="-4.0000000000000001E-3"/>
        <n v="8.0999999999999996E-3"/>
        <n v="9.1999999999999998E-3"/>
        <n v="1.46E-2"/>
        <n v="0.01"/>
        <n v="-6.3E-3"/>
        <n v="1.7899999999999999E-2"/>
        <n v="5.7999999999999996E-3"/>
        <n v="4.7999999999999996E-3"/>
        <n v="-2.7000000000000001E-3"/>
        <n v="1.78E-2"/>
        <n v="6.4999999999999997E-3"/>
        <n v="-1.01E-2"/>
        <n v="-5.7999999999999996E-3"/>
        <n v="-1.15E-2"/>
        <n v="-1.2999999999999999E-2"/>
        <n v="1.1599999999999999E-2"/>
        <n v="-1.7600000000000001E-2"/>
        <n v="2.3300000000000001E-2"/>
        <n v="-1.9599999999999999E-2"/>
        <n v="-7.1999999999999998E-3"/>
        <n v="1.9300000000000001E-2"/>
        <n v="-6.1999999999999998E-3"/>
        <n v="5.45E-2"/>
        <n v="-9.1999999999999998E-3"/>
        <n v="1.4200000000000001E-2"/>
        <n v="-2.2000000000000001E-3"/>
        <n v="-1.83E-2"/>
        <n v="2.2100000000000002E-2"/>
        <n v="3.1800000000000002E-2"/>
        <n v="-2.8999999999999998E-3"/>
        <n v="2.3E-2"/>
        <n v="2.41E-2"/>
        <n v="-4.7999999999999996E-3"/>
        <n v="2.7099999999999999E-2"/>
        <n v="-1.9E-3"/>
        <n v="-2.5000000000000001E-3"/>
        <n v="-4.0099999999999997E-2"/>
        <n v="-3.1199999999999999E-2"/>
        <n v="-3.2399999999999998E-2"/>
        <n v="8.9999999999999993E-3"/>
        <n v="-6.7000000000000002E-3"/>
        <n v="-2.24E-2"/>
        <n v="-1.61E-2"/>
        <n v="7.0000000000000001E-3"/>
        <n v="-6.4000000000000003E-3"/>
        <n v="1.1900000000000001E-2"/>
        <n v="1.3100000000000001E-2"/>
        <n v="-1.5100000000000001E-2"/>
        <n v="-2.92E-2"/>
        <n v="-9.4999999999999998E-3"/>
        <n v="4.7000000000000002E-3"/>
        <n v="1.2800000000000001E-2"/>
        <n v="-4.3E-3"/>
        <n v="-1.8800000000000001E-2"/>
        <n v="3.9E-2"/>
        <n v="3.3E-3"/>
        <n v="1.83E-2"/>
        <n v="1.9800000000000002E-2"/>
        <n v="-8.9999999999999993E-3"/>
        <n v="-3.8999999999999998E-3"/>
        <n v="-3.3399999999999999E-2"/>
        <n v="-2.1100000000000001E-2"/>
        <n v="3.61E-2"/>
        <n v="3.6299999999999999E-2"/>
        <n v="-1.2500000000000001E-2"/>
        <n v="4.5999999999999999E-3"/>
        <n v="8.6999999999999994E-3"/>
        <n v="1.77E-2"/>
        <n v="-2.3999999999999998E-3"/>
        <n v="4.1000000000000002E-2"/>
        <n v="-7.0000000000000007E-2"/>
        <n v="1.15E-2"/>
        <n v="2.06E-2"/>
        <n v="3.4599999999999999E-2"/>
        <n v="8.6E-3"/>
        <n v="2.3199999999999998E-2"/>
        <n v="1.2999999999999999E-3"/>
        <n v="6.3E-3"/>
        <n v="-5.0000000000000001E-3"/>
        <n v="-6.8999999999999999E-3"/>
        <n v="-1.43E-2"/>
        <n v="-7.4000000000000003E-3"/>
        <n v="-1.9300000000000001E-2"/>
        <n v="1.4500000000000001E-2"/>
        <n v="2.86E-2"/>
        <n v="3.0999999999999999E-3"/>
        <n v="-1.11E-2"/>
        <n v="1.95E-2"/>
        <n v="1.6899999999999998E-2"/>
        <n v="3.2099999999999997E-2"/>
        <n v="2.8899999999999999E-2"/>
        <n v="3.7900000000000003E-2"/>
        <n v="-3.9300000000000002E-2"/>
        <n v="1.09E-2"/>
        <n v="1.32E-2"/>
        <n v="6.9999999999999999E-4"/>
        <n v="-2.4400000000000002E-2"/>
        <n v="5.6800000000000003E-2"/>
        <n v="1.23E-2"/>
        <n v="4.48E-2"/>
        <n v="-1.52E-2"/>
        <n v="2.3800000000000002E-2"/>
        <n v="-8.0999999999999996E-3"/>
        <n v="5.7000000000000002E-3"/>
        <n v="-4.8999999999999998E-3"/>
        <n v="5.6500000000000002E-2"/>
        <n v="7.9000000000000008E-3"/>
        <n v="7.1999999999999998E-3"/>
        <n v="-1.8E-3"/>
        <n v="1.0800000000000001E-2"/>
        <n v="-8.9999999999999998E-4"/>
        <n v="1.9699999999999999E-2"/>
        <n v="-7.4999999999999997E-3"/>
        <n v="-6.4999999999999997E-3"/>
        <n v="2.3900000000000001E-2"/>
        <n v="-1.41E-2"/>
        <n v="1.24E-2"/>
        <n v="-2.8E-3"/>
        <n v="-4.5999999999999999E-3"/>
        <n v="1.4999999999999999E-2"/>
        <n v="-1.18E-2"/>
        <n v="-1.8700000000000001E-2"/>
        <n v="8.0000000000000002E-3"/>
        <n v="-9.7999999999999997E-3"/>
        <n v="1.54E-2"/>
        <n v="1.7600000000000001E-2"/>
        <n v="-1.2800000000000001E-2"/>
        <n v="8.9999999999999998E-4"/>
        <n v="-1.0800000000000001E-2"/>
        <n v="2.1600000000000001E-2"/>
        <n v="2.8E-3"/>
        <n v="-8.2000000000000007E-3"/>
        <n v="4.36E-2"/>
        <n v="1.9199999999999998E-2"/>
        <n v="1.06E-2"/>
        <n v="-2.0999999999999999E-3"/>
        <n v="-3.4700000000000002E-2"/>
        <n v="-2.3900000000000001E-2"/>
        <n v="-2.63E-2"/>
        <n v="-1.8200000000000001E-2"/>
        <n v="-8.5000000000000006E-3"/>
        <n v="1.9E-3"/>
        <n v="-7.3000000000000001E-3"/>
        <n v="-1.35E-2"/>
        <n v="5.4999999999999997E-3"/>
        <n v="-1.3599999999999999E-2"/>
        <n v="-2.4500000000000001E-2"/>
        <n v="5.3E-3"/>
        <n v="-7.0000000000000001E-3"/>
        <n v="-1.9099999999999999E-2"/>
        <n v="3.0099999999999998E-2"/>
        <n v="-1.6999999999999999E-3"/>
        <n v="2.5999999999999999E-3"/>
        <n v="-1.46E-2"/>
        <n v="-5.1000000000000004E-3"/>
        <n v="1.5599999999999999E-2"/>
        <n v="-1.9800000000000002E-2"/>
        <n v="-3.3E-3"/>
        <n v="2.8500000000000001E-2"/>
        <n v="-1.32E-2"/>
        <n v="-2.6100000000000002E-2"/>
        <n v="-1.37E-2"/>
        <n v="-3.2000000000000002E-3"/>
        <n v="5.4899999999999997E-2"/>
        <n v="2.2800000000000001E-2"/>
        <n v="-2.81E-2"/>
        <n v="-3.56E-2"/>
        <n v="-3.3999999999999998E-3"/>
        <n v="2.5899999999999999E-2"/>
        <n v="-3.5799999999999998E-2"/>
        <n v="-1.72E-2"/>
        <n v="-1.47E-2"/>
        <n v="-1.2200000000000001E-2"/>
        <n v="-1.21E-2"/>
        <n v="8.0000000000000004E-4"/>
        <n v="-1.34E-2"/>
        <n v="1.6000000000000001E-3"/>
        <n v="-5.4999999999999997E-3"/>
        <n v="7.1000000000000004E-3"/>
        <n v="-8.0000000000000004E-4"/>
        <n v="1.0500000000000001E-2"/>
        <n v="7.4999999999999997E-3"/>
        <n v="1.5900000000000001E-2"/>
        <n v="1.6999999999999999E-3"/>
        <n v="6.7000000000000002E-3"/>
        <n v="-1.0699999999999999E-2"/>
        <n v="-1.4500000000000001E-2"/>
        <n v="7.4000000000000003E-3"/>
        <n v="8.8999999999999999E-3"/>
        <n v="1.35E-2"/>
        <n v="6.1999999999999998E-3"/>
        <n v="6.4000000000000003E-3"/>
        <n v="4.4000000000000003E-3"/>
        <n v="9.9000000000000008E-3"/>
        <n v="-2.0199999999999999E-2"/>
        <n v="-1.7299999999999999E-2"/>
        <n v="6.0000000000000001E-3"/>
        <n v="1.2699999999999999E-2"/>
        <n v="5.1000000000000004E-3"/>
        <n v="6.8999999999999999E-3"/>
        <n v="4.4999999999999998E-2"/>
        <n v="-6.5299999999999997E-2"/>
        <n v="1.38E-2"/>
        <n v="8.8000000000000005E-3"/>
        <n v="3.27E-2"/>
        <n v="-2.7400000000000001E-2"/>
        <n v="1.6199999999999999E-2"/>
        <n v="8.3000000000000001E-3"/>
        <n v="1.2E-2"/>
        <n v="-1.9E-2"/>
        <n v="9.1000000000000004E-3"/>
        <n v="1.2999999999999999E-2"/>
        <n v="1.4E-2"/>
        <n v="2.6800000000000001E-2"/>
        <n v="-1.1900000000000001E-2"/>
        <n v="-1.26E-2"/>
        <n v="-2.18E-2"/>
        <n v="1.2500000000000001E-2"/>
        <n v="4.4999999999999997E-3"/>
        <n v="-8.0000000000000002E-3"/>
        <n v="2.2700000000000001E-2"/>
        <n v="2.0400000000000001E-2"/>
        <n v="-1.44E-2"/>
        <n v="1.5800000000000002E-2"/>
        <n v="-3.4500000000000003E-2"/>
        <n v="1.8499999999999999E-2"/>
        <n v="-2.8500000000000001E-2"/>
        <n v="1.0699999999999999E-2"/>
        <n v="4.1000000000000003E-3"/>
        <n v="-4.8500000000000001E-2"/>
        <n v="3.6499999999999998E-2"/>
        <n v="3.0800000000000001E-2"/>
        <n v="-3.3000000000000002E-2"/>
        <n v="3.6700000000000003E-2"/>
        <n v="2.0799999999999999E-2"/>
        <n v="1.12E-2"/>
        <n v="4.3E-3"/>
        <n v="-1.8499999999999999E-2"/>
        <n v="-8.3000000000000001E-3"/>
        <n v="2.5600000000000001E-2"/>
        <n v="-2.5600000000000001E-2"/>
        <n v="2.5399999999999999E-2"/>
        <n v="4.8099999999999997E-2"/>
        <n v="-5.3100000000000001E-2"/>
        <n v="-8.3999999999999995E-3"/>
        <n v="5.3600000000000002E-2"/>
        <n v="1.61E-2"/>
        <n v="-4.0399999999999998E-2"/>
        <n v="8.5000000000000006E-3"/>
        <n v="-1.9199999999999998E-2"/>
        <n v="1.8700000000000001E-2"/>
        <n v="-1.5800000000000002E-2"/>
        <n v="-1.1599999999999999E-2"/>
        <n v="7.2700000000000001E-2"/>
        <n v="-7.6E-3"/>
        <n v="-2.23E-2"/>
        <n v="0.10009999999999999"/>
        <n v="-0.02"/>
        <n v="3.0000000000000001E-3"/>
        <n v="7.5600000000000001E-2"/>
        <n v="-7.0300000000000001E-2"/>
        <n v="-0.15809999999999999"/>
        <n v="-9.1399999999999995E-2"/>
        <n v="3.8999999999999998E-3"/>
        <n v="-0.1024"/>
        <n v="-1.77E-2"/>
        <n v="-1.0500000000000001E-2"/>
        <n v="2.9100000000000001E-2"/>
        <n v="1.8800000000000001E-2"/>
        <n v="-3.1800000000000002E-2"/>
        <n v="-5.3E-3"/>
        <n v="-1.8100000000000002E-2"/>
        <n v="5.8999999999999999E-3"/>
        <n v="-6.7599999999999993E-2"/>
        <n v="5.33E-2"/>
        <n v="2.6200000000000001E-2"/>
        <n v="5.0700000000000002E-2"/>
        <n v="-9.7299999999999998E-2"/>
        <n v="-2.8799999999999999E-2"/>
        <n v="2.3099999999999999E-2"/>
        <n v="2.6100000000000002E-2"/>
        <n v="8.5099999999999995E-2"/>
        <n v="2.4899999999999999E-2"/>
        <n v="-4.3700000000000003E-2"/>
        <n v="-5.3699999999999998E-2"/>
        <n v="3.56E-2"/>
        <n v="-2.5899999999999999E-2"/>
        <n v="-1.4E-3"/>
        <n v="1.8599999999999998E-2"/>
        <n v="-5.3999999999999999E-2"/>
        <n v="-1.5299999999999999E-2"/>
        <n v="-9.8599999999999993E-2"/>
        <n v="-2.41E-2"/>
        <n v="-7.0400000000000004E-2"/>
        <n v="3.7199999999999997E-2"/>
        <n v="3.6799999999999999E-2"/>
        <n v="0.04"/>
        <n v="2.3599999999999999E-2"/>
        <n v="7.7999999999999996E-3"/>
        <n v="-3.1699999999999999E-2"/>
        <n v="3.8E-3"/>
      </sharedItems>
    </cacheField>
    <cacheField name="change" numFmtId="0">
      <sharedItems count="428">
        <s v="0.0494"/>
        <s v="-0.0228"/>
        <s v="-0.002"/>
        <s v="-0.0023"/>
        <s v="-0.0194"/>
        <s v="0.0006"/>
        <s v="-0.0249"/>
        <s v="0.0219"/>
        <s v="0.0096"/>
        <s v="0.0263"/>
        <s v="-0.0178"/>
        <s v="-0.0042"/>
        <s v="0.0237"/>
        <s v="0.0288"/>
        <s v="-0.015"/>
        <s v="0.0345"/>
        <s v="0.0129"/>
        <s v="0.0095"/>
        <s v="0.0014"/>
        <s v="-0.012"/>
        <s v="0.0147"/>
        <s v="-0.0089"/>
        <s v="0.024"/>
        <s v="0.0077"/>
        <s v="0.0134"/>
        <s v="0.0143"/>
        <s v="-0.0093"/>
        <s v="0.0167"/>
        <s v="-0.0477"/>
        <s v="0.0073"/>
        <s v="-0.0094"/>
        <s v="-0.01"/>
        <s v="0.0215"/>
        <s v="-0.0252"/>
        <s v="0.0061"/>
        <s v="0.0499"/>
        <s v="-0.0045"/>
        <s v="-0.0004"/>
        <s v="-0.0162"/>
        <s v="-0.0044"/>
        <s v="-0.0169"/>
        <s v="-0.0054"/>
        <s v="0.028"/>
        <s v="-0.0066"/>
        <s v="-0.0011"/>
        <s v="-0.014"/>
        <s v="-0.0354"/>
        <s v="0.0293"/>
        <s v="-0.0271"/>
        <s v="0.0386"/>
        <s v="0.0113"/>
        <s v="-0.0155"/>
        <s v="0.0011"/>
        <s v="0.0101"/>
        <s v="0.0098"/>
        <s v="-0.0026"/>
        <s v="0.0023"/>
        <s v="-0.0167"/>
        <s v="0.0136"/>
        <s v="0.0247"/>
        <s v="0.0149"/>
        <s v="0.0196"/>
        <s v="0.0093"/>
        <s v="-0.0052"/>
        <s v="-0.0378"/>
        <s v="0.0152"/>
        <s v="0.0335"/>
        <s v="0.0049"/>
        <s v="0.0199"/>
        <s v="-0.0453"/>
        <s v="-0.0068"/>
        <s v="0.084"/>
        <s v="0.0347"/>
        <s v="0.016"/>
        <s v="0.0172"/>
        <s v="-0.0037"/>
        <s v="0.0165"/>
        <s v="0.0024"/>
        <s v="-0.0258"/>
        <s v="0.0084"/>
        <s v="-0.0097"/>
        <s v="-0.0078"/>
        <s v="-0.0059"/>
        <s v="0.0018"/>
        <s v="0.005"/>
        <s v="0.0068"/>
        <s v="0.0102"/>
        <s v="0.0042"/>
        <s v="0.0229"/>
        <s v="-0.0154"/>
        <s v="0.0104"/>
        <s v="0.0076"/>
        <s v="-0.0077"/>
        <s v="0.0029"/>
        <s v="0.0103"/>
        <s v="0.0025"/>
        <s v="0.0035"/>
        <s v="0.004"/>
        <s v="0.0163"/>
        <s v="-0.0056"/>
        <s v="0.0036"/>
        <s v="0.0056"/>
        <s v="0.002"/>
        <s v="0.0082"/>
        <s v="-0.0031"/>
        <s v="0.001"/>
        <s v="0"/>
        <s v="-0.0036"/>
        <s v="-0.0057"/>
        <s v="0.0021"/>
        <s v="0.0121"/>
        <s v="-0.0047"/>
        <s v="-0.0041"/>
        <s v="-0.0016"/>
        <s v="0.0052"/>
        <s v="0.0094"/>
        <s v="0.0111"/>
        <s v="-0.0005"/>
        <s v="0.0242"/>
        <s v="-0.0319"/>
        <s v="-0.0157"/>
        <s v="-0.0113"/>
        <s v="0.021"/>
        <s v="-0.0236"/>
        <s v="0.0005"/>
        <s v="-0.0117"/>
        <s v="-0.004"/>
        <s v="0.0081"/>
        <s v="0.0092"/>
        <s v="0.0146"/>
        <s v="0.01"/>
        <s v="-0.0063"/>
        <s v="0.0179"/>
        <s v="0.0058"/>
        <s v="0.0048"/>
        <s v="-0.0027"/>
        <s v="0.0178"/>
        <s v="0.0065"/>
        <s v="-0.0101"/>
        <s v="-0.0058"/>
        <s v="-0.0115"/>
        <s v="-0.013"/>
        <s v="0.0116"/>
        <s v="-0.0176"/>
        <s v="0.0233"/>
        <s v="-0.0196"/>
        <s v="-0.0072"/>
        <s v="0.0193"/>
        <s v="-0.0062"/>
        <s v="0.0545"/>
        <s v="-0.0092"/>
        <s v="0.0142"/>
        <s v="-0.0022"/>
        <s v="-0.0183"/>
        <s v="0.0221"/>
        <s v="0.0318"/>
        <s v="-0.0029"/>
        <s v="0.023"/>
        <s v="0.0241"/>
        <s v="-0.0048"/>
        <s v="0.0271"/>
        <s v="-0.0019"/>
        <s v="-0.0025"/>
        <s v="-0.0401"/>
        <s v="-0.0312"/>
        <s v="-0.0324"/>
        <s v="0.009"/>
        <s v="-0.0067"/>
        <s v="-0.0224"/>
        <s v="-0.0161"/>
        <s v="0.007"/>
        <s v="-0.0064"/>
        <s v="0.0119"/>
        <s v="0.0131"/>
        <s v="-0.0151"/>
        <s v="-0.0292"/>
        <s v="-0.0095"/>
        <s v="0.0047"/>
        <s v="0.0128"/>
        <s v="-0.0043"/>
        <s v="-0.0188"/>
        <s v="0.039"/>
        <s v="0.0033"/>
        <s v="0.0183"/>
        <s v="0.0198"/>
        <s v="-0.009"/>
        <s v="-0.0039"/>
        <s v="-0.0334"/>
        <s v="-0.0211"/>
        <s v="0.0361"/>
        <s v="0.0363"/>
        <s v="-0.0125"/>
        <s v="0.0046"/>
        <s v="0.0087"/>
        <s v="0.0177"/>
        <s v="-0.0024"/>
        <s v="0.041"/>
        <s v="-0.07"/>
        <s v="0.0115"/>
        <s v="0.0206"/>
        <s v="0.0346"/>
        <s v="0.0086"/>
        <s v="0.0232"/>
        <s v="0.0013"/>
        <s v="0.0063"/>
        <s v="-0.005"/>
        <s v="-0.0069"/>
        <s v="-0.0143"/>
        <s v="-0.0074"/>
        <s v="-0.0193"/>
        <s v="0.0145"/>
        <s v="0.0286"/>
        <s v="0.0031"/>
        <s v="-0.0111"/>
        <s v="0.0195"/>
        <s v="0.0169"/>
        <s v="0.0321"/>
        <s v="0.0289"/>
        <s v="0.0379"/>
        <s v="-0.0393"/>
        <s v="0.0109"/>
        <s v="0.0132"/>
        <s v="0.0007"/>
        <s v="-0.0244"/>
        <s v="0.0568"/>
        <s v="0.0123"/>
        <s v="0.0448"/>
        <s v="-0.0152"/>
        <s v="0.0238"/>
        <s v="-0.0081"/>
        <s v="0.0057"/>
        <s v="-0.0049"/>
        <s v="0.0565"/>
        <s v="0.0079"/>
        <s v="0.0072"/>
        <s v="-0.0018"/>
        <s v="0.0108"/>
        <s v="-0.0009"/>
        <s v="0.0197"/>
        <s v="-0.0075"/>
        <s v="-0.0065"/>
        <s v="0.0239"/>
        <s v="-0.0141"/>
        <s v="0.0124"/>
        <s v="-0.0028"/>
        <s v="-0.0046"/>
        <s v="0.015"/>
        <s v="-0.0118"/>
        <s v="-0.0187"/>
        <s v="0.008"/>
        <s v="-0.0098"/>
        <s v="0.0154"/>
        <s v="0.0176"/>
        <s v="-0.0128"/>
        <s v="0.0009"/>
        <s v="-0.0108"/>
        <s v="0.0216"/>
        <s v="0.0028"/>
        <s v="-0.0082"/>
        <s v="0.0436"/>
        <s v="0.0192"/>
        <s v="0.0106"/>
        <s v="-0.0021"/>
        <s v="-0.0347"/>
        <s v="-0.0239"/>
        <s v="-0.0263"/>
        <s v="-0.0182"/>
        <s v="-0.0085"/>
        <s v="0.0019"/>
        <s v="-0.0073"/>
        <s v="-0.0135"/>
        <s v="0.0055"/>
        <s v="-0.0136"/>
        <s v="-0.0245"/>
        <s v="0.0053"/>
        <s v="-0.007"/>
        <s v="-0.0191"/>
        <s v="0.0301"/>
        <s v="-0.0017"/>
        <s v="0.0026"/>
        <s v="-0.0146"/>
        <s v="-0.0051"/>
        <s v="0.0156"/>
        <s v="-0.0198"/>
        <s v="-0.0033"/>
        <s v="0.0285"/>
        <s v="-0.0132"/>
        <s v="-0.0261"/>
        <s v="-0.0137"/>
        <s v="-0.0032"/>
        <s v="0.0549"/>
        <s v="0.0228"/>
        <s v="-0.0281"/>
        <s v="-0.0356"/>
        <s v="-0.0034"/>
        <s v="0.0259"/>
        <s v="-0.0358"/>
        <s v="-0.0172"/>
        <s v="-0.0147"/>
        <s v="-0.0122"/>
        <s v="-0.0121"/>
        <s v="0.0008"/>
        <s v="-0.0134"/>
        <s v="0.0016"/>
        <s v="-0.0055"/>
        <s v="0.0071"/>
        <s v="-0.0008"/>
        <s v="0.0105"/>
        <s v="0.0075"/>
        <s v="0.0159"/>
        <s v="0.0017"/>
        <s v="0.0067"/>
        <s v="-0.0107"/>
        <s v="-0.0145"/>
        <s v="0.0074"/>
        <s v="0.0089"/>
        <s v="0.0135"/>
        <s v="0.0062"/>
        <s v="0.0064"/>
        <s v="0.0044"/>
        <s v="0.0099"/>
        <s v="-0.0202"/>
        <s v="-0.0173"/>
        <s v="0.006"/>
        <s v="0.0127"/>
        <s v="0.0051"/>
        <s v="0.0069"/>
        <s v="0.045"/>
        <s v="-0.0653"/>
        <s v="0.0138"/>
        <s v="0.0088"/>
        <s v="0.0327"/>
        <s v="-0.0274"/>
        <s v="0.0162"/>
        <s v="0.0083"/>
        <s v="0.012"/>
        <s v="-0.019"/>
        <s v="0.0091"/>
        <s v="0.013"/>
        <s v="0.014"/>
        <s v="0.0268"/>
        <s v="-0.0119"/>
        <s v="-0.0126"/>
        <s v="-0.0218"/>
        <s v="0.0125"/>
        <s v="0.0045"/>
        <s v="-0.008"/>
        <s v="0.0227"/>
        <s v="0.0204"/>
        <s v="-0.0144"/>
        <s v="0.0158"/>
        <s v="-0.0345"/>
        <s v="0.0185"/>
        <s v="-0.0285"/>
        <s v="0.0107"/>
        <s v="0.0041"/>
        <s v="-0.0485"/>
        <s v="0.0365"/>
        <s v="0.0308"/>
        <s v="-0.033"/>
        <s v="0.0367"/>
        <s v="0.0208"/>
        <s v="0.0112"/>
        <s v="0.0043"/>
        <s v="-0.0185"/>
        <s v="-0.0083"/>
        <s v="0.0256"/>
        <s v="-0.0256"/>
        <s v="0.0254"/>
        <s v="0.0481"/>
        <s v="-0.0531"/>
        <s v="-0.0084"/>
        <s v="0.0536"/>
        <s v="0.0161"/>
        <s v="-0.0404"/>
        <s v="0.0085"/>
        <s v="-0.0192"/>
        <s v="0.0187"/>
        <s v="-0.0158"/>
        <s v="-0.0116"/>
        <s v="0.0727"/>
        <s v="-0.0076"/>
        <s v="-0.0223"/>
        <s v="0.1001"/>
        <s v="-0.02"/>
        <s v="0.003"/>
        <s v="0.0756"/>
        <s v="-0.0703"/>
        <s v="-0.1581"/>
        <s v="-0.0914"/>
        <s v="0.0039"/>
        <s v="-0.1024"/>
        <s v="-0.0177"/>
        <s v="-0.0105"/>
        <s v="0.0291"/>
        <s v="0.0188"/>
        <s v="-0.0318"/>
        <s v="-0.0053"/>
        <s v="-0.0181"/>
        <s v="0.0059"/>
        <s v="-0.0676"/>
        <s v="0.0533"/>
        <s v="0.0262"/>
        <s v="0.0507"/>
        <s v="-0.0973"/>
        <s v="-0.0288"/>
        <s v="0.0231"/>
        <s v="0.0261"/>
        <s v="0.0851"/>
        <s v="0.0249"/>
        <s v="-0.0437"/>
        <s v="-0.0537"/>
        <s v="0.0356"/>
        <s v="-0.0259"/>
        <s v="-0.0014"/>
        <s v="0.0186"/>
        <s v="-0.054"/>
        <s v="-0.0153"/>
        <s v="-0.0986"/>
        <s v="-0.0241"/>
        <s v="-0.0704"/>
        <s v="0.0372"/>
        <s v="0.0368"/>
        <s v="0.04"/>
        <s v="0.0236"/>
        <s v="0.0078"/>
        <s v="-0.0317"/>
        <s v="0.00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26.719978472225" createdVersion="8" refreshedVersion="8" minRefreshableVersion="3" recordCount="849" xr:uid="{94298CBA-0310-42CA-AF19-FD634270A9CD}">
  <cacheSource type="worksheet">
    <worksheetSource ref="A1:M850" sheet="in"/>
  </cacheSource>
  <cacheFields count="16">
    <cacheField name="Date" numFmtId="14">
      <sharedItems containsSemiMixedTypes="0" containsNonDate="0" containsDate="1" containsString="0" minDate="2018-01-02T00:00:00" maxDate="2024-02-09T00:00:00" count="849">
        <d v="2024-02-08T00:00:00"/>
        <d v="2024-02-07T00:00:00"/>
        <d v="2024-02-06T00:00:00"/>
        <d v="2024-02-05T00:00:00"/>
        <d v="2024-02-04T00:00:00"/>
        <d v="2024-02-01T00:00:00"/>
        <d v="2024-01-31T00:00:00"/>
        <d v="2024-01-30T00:00:00"/>
        <d v="2024-01-29T00:00:00"/>
        <d v="2024-01-28T00:00:00"/>
        <d v="2024-01-24T00:00:00"/>
        <d v="2024-01-23T00:00:00"/>
        <d v="2024-01-22T00:00:00"/>
        <d v="2024-01-21T00:00:00"/>
        <d v="2024-01-18T00:00:00"/>
        <d v="2024-01-17T00:00:00"/>
        <d v="2024-01-16T00:00:00"/>
        <d v="2024-01-15T00:00:00"/>
        <d v="2024-01-14T00:00:00"/>
        <d v="2024-01-11T00:00:00"/>
        <d v="2024-01-10T00:00:00"/>
        <d v="2024-01-09T00:00:00"/>
        <d v="2024-01-08T00:00:00"/>
        <d v="2024-01-04T00:00:00"/>
        <d v="2024-01-03T00:00:00"/>
        <d v="2024-01-02T00:00:00"/>
        <d v="2023-12-31T00:00:00"/>
        <d v="2023-12-28T00:00:00"/>
        <d v="2023-12-27T00:00:00"/>
        <d v="2023-12-26T00:00:00"/>
        <d v="2023-12-25T00:00:00"/>
        <d v="2023-12-24T00:00:00"/>
        <d v="2023-12-21T00:00:00"/>
        <d v="2023-12-20T00:00:00"/>
        <d v="2023-12-19T00:00:00"/>
        <d v="2023-12-18T00:00:00"/>
        <d v="2023-12-17T00:00:00"/>
        <d v="2023-12-14T00:00:00"/>
        <d v="2023-12-13T00:00:00"/>
        <d v="2023-12-12T00:00:00"/>
        <d v="2023-12-11T00:00:00"/>
        <d v="2023-12-10T00:00:00"/>
        <d v="2023-12-07T00:00:00"/>
        <d v="2023-12-06T00:00:00"/>
        <d v="2023-12-05T00:00:00"/>
        <d v="2023-12-04T00:00:00"/>
        <d v="2023-12-03T00:00:00"/>
        <d v="2023-11-30T00:00:00"/>
        <d v="2023-11-29T00:00:00"/>
        <d v="2023-11-28T00:00:00"/>
        <d v="2023-11-27T00:00:00"/>
        <d v="2023-11-26T00:00:00"/>
        <d v="2023-11-23T00:00:00"/>
        <d v="2023-11-22T00:00:00"/>
        <d v="2023-11-21T00:00:00"/>
        <d v="2023-11-20T00:00:00"/>
        <d v="2023-11-19T00:00:00"/>
        <d v="2023-11-16T00:00:00"/>
        <d v="2023-11-15T00:00:00"/>
        <d v="2023-11-14T00:00:00"/>
        <d v="2023-11-13T00:00:00"/>
        <d v="2023-11-12T00:00:00"/>
        <d v="2023-11-09T00:00:00"/>
        <d v="2023-11-08T00:00:00"/>
        <d v="2023-11-07T00:00:00"/>
        <d v="2023-11-06T00:00:00"/>
        <d v="2023-11-05T00:00:00"/>
        <d v="2023-11-02T00:00:00"/>
        <d v="2023-11-01T00:00:00"/>
        <d v="2023-10-31T00:00:00"/>
        <d v="2023-10-30T00:00:00"/>
        <d v="2023-10-29T00:00:00"/>
        <d v="2023-10-26T00:00:00"/>
        <d v="2023-10-25T00:00:00"/>
        <d v="2023-10-24T00:00:00"/>
        <d v="2023-10-23T00:00:00"/>
        <d v="2023-10-22T00:00:00"/>
        <d v="2023-10-19T00:00:00"/>
        <d v="2023-10-18T00:00:00"/>
        <d v="2023-10-17T00:00:00"/>
        <d v="2023-10-16T00:00:00"/>
        <d v="2023-10-15T00:00:00"/>
        <d v="2023-10-12T00:00:00"/>
        <d v="2023-10-11T00:00:00"/>
        <d v="2023-10-10T00:00:00"/>
        <d v="2023-10-09T00:00:00"/>
        <d v="2023-10-08T00:00:00"/>
        <d v="2023-10-04T00:00:00"/>
        <d v="2023-10-03T00:00:00"/>
        <d v="2023-10-02T00:00:00"/>
        <d v="2023-10-01T00:00:00"/>
        <d v="2023-09-27T00:00:00"/>
        <d v="2023-09-26T00:00:00"/>
        <d v="2023-09-25T00:00:00"/>
        <d v="2023-09-24T00:00:00"/>
        <d v="2023-09-21T00:00:00"/>
        <d v="2023-09-20T00:00:00"/>
        <d v="2023-09-19T00:00:00"/>
        <d v="2023-09-18T00:00:00"/>
        <d v="2023-09-17T00:00:00"/>
        <d v="2023-09-14T00:00:00"/>
        <d v="2023-09-13T00:00:00"/>
        <d v="2023-09-12T00:00:00"/>
        <d v="2023-09-11T00:00:00"/>
        <d v="2023-09-10T00:00:00"/>
        <d v="2023-09-07T00:00:00"/>
        <d v="2023-09-06T00:00:00"/>
        <d v="2023-09-05T00:00:00"/>
        <d v="2023-09-04T00:00:00"/>
        <d v="2023-09-03T00:00:00"/>
        <d v="2023-08-31T00:00:00"/>
        <d v="2023-08-30T00:00:00"/>
        <d v="2023-08-29T00:00:00"/>
        <d v="2023-08-28T00:00:00"/>
        <d v="2023-08-27T00:00:00"/>
        <d v="2023-08-24T00:00:00"/>
        <d v="2023-08-23T00:00:00"/>
        <d v="2023-08-22T00:00:00"/>
        <d v="2023-08-21T00:00:00"/>
        <d v="2023-08-20T00:00:00"/>
        <d v="2023-08-17T00:00:00"/>
        <d v="2023-08-16T00:00:00"/>
        <d v="2023-08-15T00:00:00"/>
        <d v="2023-08-14T00:00:00"/>
        <d v="2023-08-13T00:00:00"/>
        <d v="2023-08-10T00:00:00"/>
        <d v="2023-08-09T00:00:00"/>
        <d v="2023-08-08T00:00:00"/>
        <d v="2023-08-07T00:00:00"/>
        <d v="2023-08-06T00:00:00"/>
        <d v="2023-08-03T00:00:00"/>
        <d v="2023-08-02T00:00:00"/>
        <d v="2023-08-01T00:00:00"/>
        <d v="2023-07-31T00:00:00"/>
        <d v="2023-07-30T00:00:00"/>
        <d v="2023-07-27T00:00:00"/>
        <d v="2023-07-26T00:00:00"/>
        <d v="2023-07-25T00:00:00"/>
        <d v="2023-07-24T00:00:00"/>
        <d v="2023-07-19T00:00:00"/>
        <d v="2023-07-18T00:00:00"/>
        <d v="2023-07-17T00:00:00"/>
        <d v="2023-07-16T00:00:00"/>
        <d v="2023-07-13T00:00:00"/>
        <d v="2023-07-12T00:00:00"/>
        <d v="2023-07-11T00:00:00"/>
        <d v="2023-07-10T00:00:00"/>
        <d v="2023-07-09T00:00:00"/>
        <d v="2023-07-06T00:00:00"/>
        <d v="2023-07-05T00:00:00"/>
        <d v="2023-07-04T00:00:00"/>
        <d v="2023-06-26T00:00:00"/>
        <d v="2023-06-25T00:00:00"/>
        <d v="2023-06-22T00:00:00"/>
        <d v="2023-06-21T00:00:00"/>
        <d v="2023-06-20T00:00:00"/>
        <d v="2023-06-19T00:00:00"/>
        <d v="2023-06-18T00:00:00"/>
        <d v="2023-06-15T00:00:00"/>
        <d v="2023-06-14T00:00:00"/>
        <d v="2023-06-13T00:00:00"/>
        <d v="2023-06-12T00:00:00"/>
        <d v="2023-06-11T00:00:00"/>
        <d v="2023-06-08T00:00:00"/>
        <d v="2023-06-07T00:00:00"/>
        <d v="2023-06-06T00:00:00"/>
        <d v="2023-06-05T00:00:00"/>
        <d v="2023-06-04T00:00:00"/>
        <d v="2023-06-01T00:00:00"/>
        <d v="2023-05-31T00:00:00"/>
        <d v="2023-05-30T00:00:00"/>
        <d v="2023-05-29T00:00:00"/>
        <d v="2023-05-28T00:00:00"/>
        <d v="2023-05-25T00:00:00"/>
        <d v="2023-05-24T00:00:00"/>
        <d v="2023-05-23T00:00:00"/>
        <d v="2023-05-22T00:00:00"/>
        <d v="2023-05-21T00:00:00"/>
        <d v="2023-05-18T00:00:00"/>
        <d v="2023-05-17T00:00:00"/>
        <d v="2023-05-16T00:00:00"/>
        <d v="2023-05-15T00:00:00"/>
        <d v="2023-05-14T00:00:00"/>
        <d v="2023-05-11T00:00:00"/>
        <d v="2023-05-10T00:00:00"/>
        <d v="2023-05-09T00:00:00"/>
        <d v="2023-05-08T00:00:00"/>
        <d v="2023-05-07T00:00:00"/>
        <d v="2023-05-03T00:00:00"/>
        <d v="2023-05-02T00:00:00"/>
        <d v="2023-05-01T00:00:00"/>
        <d v="2023-04-30T00:00:00"/>
        <d v="2023-04-27T00:00:00"/>
        <d v="2023-04-26T00:00:00"/>
        <d v="2023-04-19T00:00:00"/>
        <d v="2023-04-18T00:00:00"/>
        <d v="2023-04-13T00:00:00"/>
        <d v="2023-04-12T00:00:00"/>
        <d v="2023-04-11T00:00:00"/>
        <d v="2023-04-10T00:00:00"/>
        <d v="2023-04-09T00:00:00"/>
        <d v="2023-04-06T00:00:00"/>
        <d v="2023-04-05T00:00:00"/>
        <d v="2023-04-04T00:00:00"/>
        <d v="2023-04-03T00:00:00"/>
        <d v="2023-04-02T00:00:00"/>
        <d v="2023-03-30T00:00:00"/>
        <d v="2023-03-29T00:00:00"/>
        <d v="2023-03-28T00:00:00"/>
        <d v="2023-03-27T00:00:00"/>
        <d v="2023-03-26T00:00:00"/>
        <d v="2023-03-23T00:00:00"/>
        <d v="2023-03-22T00:00:00"/>
        <d v="2023-03-21T00:00:00"/>
        <d v="2023-03-20T00:00:00"/>
        <d v="2023-03-19T00:00:00"/>
        <d v="2023-03-16T00:00:00"/>
        <d v="2023-03-15T00:00:00"/>
        <d v="2023-03-14T00:00:00"/>
        <d v="2023-03-13T00:00:00"/>
        <d v="2023-03-12T00:00:00"/>
        <d v="2023-03-09T00:00:00"/>
        <d v="2023-03-08T00:00:00"/>
        <d v="2023-03-07T00:00:00"/>
        <d v="2023-03-06T00:00:00"/>
        <d v="2023-03-05T00:00:00"/>
        <d v="2023-03-02T00:00:00"/>
        <d v="2023-03-01T00:00:00"/>
        <d v="2023-02-28T00:00:00"/>
        <d v="2023-02-27T00:00:00"/>
        <d v="2023-02-26T00:00:00"/>
        <d v="2023-02-23T00:00:00"/>
        <d v="2023-02-22T00:00:00"/>
        <d v="2023-02-21T00:00:00"/>
        <d v="2023-02-20T00:00:00"/>
        <d v="2023-02-19T00:00:00"/>
        <d v="2023-02-16T00:00:00"/>
        <d v="2023-02-15T00:00:00"/>
        <d v="2023-02-14T00:00:00"/>
        <d v="2023-02-13T00:00:00"/>
        <d v="2023-02-12T00:00:00"/>
        <d v="2023-02-09T00:00:00"/>
        <d v="2023-02-08T00:00:00"/>
        <d v="2023-02-07T00:00:00"/>
        <d v="2023-02-06T00:00:00"/>
        <d v="2023-02-05T00:00:00"/>
        <d v="2023-02-02T00:00:00"/>
        <d v="2023-02-01T00:00:00"/>
        <d v="2023-01-31T00:00:00"/>
        <d v="2023-01-30T00:00:00"/>
        <d v="2023-01-29T00:00:00"/>
        <d v="2023-01-25T00:00:00"/>
        <d v="2023-01-24T00:00:00"/>
        <d v="2023-01-23T00:00:00"/>
        <d v="2023-01-22T00:00:00"/>
        <d v="2023-01-19T00:00:00"/>
        <d v="2023-01-18T00:00:00"/>
        <d v="2023-01-17T00:00:00"/>
        <d v="2023-01-16T00:00:00"/>
        <d v="2023-01-15T00:00:00"/>
        <d v="2023-01-12T00:00:00"/>
        <d v="2023-01-11T00:00:00"/>
        <d v="2023-01-10T00:00:00"/>
        <d v="2023-01-09T00:00:00"/>
        <d v="2023-01-05T00:00:00"/>
        <d v="2023-01-04T00:00:00"/>
        <d v="2023-01-03T00:00:00"/>
        <d v="2023-01-02T00:00:00"/>
        <d v="2022-12-29T00:00:00"/>
        <d v="2022-12-28T00:00:00"/>
        <d v="2022-12-27T00:00:00"/>
        <d v="2022-12-26T00:00:00"/>
        <d v="2022-12-25T00:00:00"/>
        <d v="2022-12-22T00:00:00"/>
        <d v="2022-12-21T00:00:00"/>
        <d v="2022-12-20T00:00:00"/>
        <d v="2022-12-19T00:00:00"/>
        <d v="2022-12-18T00:00:00"/>
        <d v="2022-12-15T00:00:00"/>
        <d v="2022-12-14T00:00:00"/>
        <d v="2022-12-13T00:00:00"/>
        <d v="2022-12-12T00:00:00"/>
        <d v="2022-12-11T00:00:00"/>
        <d v="2022-12-08T00:00:00"/>
        <d v="2022-12-07T00:00:00"/>
        <d v="2022-12-06T00:00:00"/>
        <d v="2022-12-05T00:00:00"/>
        <d v="2022-12-04T00:00:00"/>
        <d v="2022-12-01T00:00:00"/>
        <d v="2022-11-30T00:00:00"/>
        <d v="2022-11-29T00:00:00"/>
        <d v="2022-11-28T00:00:00"/>
        <d v="2022-11-27T00:00:00"/>
        <d v="2022-11-24T00:00:00"/>
        <d v="2022-11-23T00:00:00"/>
        <d v="2022-11-22T00:00:00"/>
        <d v="2022-11-21T00:00:00"/>
        <d v="2022-11-20T00:00:00"/>
        <d v="2022-11-17T00:00:00"/>
        <d v="2022-11-16T00:00:00"/>
        <d v="2022-11-15T00:00:00"/>
        <d v="2022-11-14T00:00:00"/>
        <d v="2022-11-13T00:00:00"/>
        <d v="2022-11-10T00:00:00"/>
        <d v="2022-11-09T00:00:00"/>
        <d v="2022-11-08T00:00:00"/>
        <d v="2022-11-07T00:00:00"/>
        <d v="2022-11-06T00:00:00"/>
        <d v="2022-11-03T00:00:00"/>
        <d v="2022-11-02T00:00:00"/>
        <d v="2022-11-01T00:00:00"/>
        <d v="2022-10-31T00:00:00"/>
        <d v="2022-10-30T00:00:00"/>
        <d v="2022-10-27T00:00:00"/>
        <d v="2022-10-26T00:00:00"/>
        <d v="2022-10-25T00:00:00"/>
        <d v="2022-10-24T00:00:00"/>
        <d v="2022-10-23T00:00:00"/>
        <d v="2022-10-20T00:00:00"/>
        <d v="2022-10-19T00:00:00"/>
        <d v="2022-10-18T00:00:00"/>
        <d v="2022-10-17T00:00:00"/>
        <d v="2022-10-16T00:00:00"/>
        <d v="2022-10-13T00:00:00"/>
        <d v="2022-10-12T00:00:00"/>
        <d v="2022-10-11T00:00:00"/>
        <d v="2022-10-10T00:00:00"/>
        <d v="2022-10-09T00:00:00"/>
        <d v="2022-10-05T00:00:00"/>
        <d v="2022-10-04T00:00:00"/>
        <d v="2022-10-03T00:00:00"/>
        <d v="2022-10-02T00:00:00"/>
        <d v="2022-09-29T00:00:00"/>
        <d v="2022-09-28T00:00:00"/>
        <d v="2022-09-27T00:00:00"/>
        <d v="2022-09-26T00:00:00"/>
        <d v="2022-09-25T00:00:00"/>
        <d v="2022-09-22T00:00:00"/>
        <d v="2022-09-21T00:00:00"/>
        <d v="2022-09-20T00:00:00"/>
        <d v="2022-09-19T00:00:00"/>
        <d v="2022-09-18T00:00:00"/>
        <d v="2022-09-15T00:00:00"/>
        <d v="2022-09-14T00:00:00"/>
        <d v="2022-09-13T00:00:00"/>
        <d v="2022-09-12T00:00:00"/>
        <d v="2022-09-11T00:00:00"/>
        <d v="2022-09-08T00:00:00"/>
        <d v="2022-09-07T00:00:00"/>
        <d v="2022-09-06T00:00:00"/>
        <d v="2022-09-05T00:00:00"/>
        <d v="2022-09-04T00:00:00"/>
        <d v="2022-09-01T00:00:00"/>
        <d v="2022-08-31T00:00:00"/>
        <d v="2022-08-30T00:00:00"/>
        <d v="2022-08-29T00:00:00"/>
        <d v="2022-08-28T00:00:00"/>
        <d v="2022-08-25T00:00:00"/>
        <d v="2022-08-24T00:00:00"/>
        <d v="2022-08-23T00:00:00"/>
        <d v="2022-08-22T00:00:00"/>
        <d v="2022-08-21T00:00:00"/>
        <d v="2022-08-18T00:00:00"/>
        <d v="2022-08-17T00:00:00"/>
        <d v="2022-08-16T00:00:00"/>
        <d v="2022-08-15T00:00:00"/>
        <d v="2022-08-14T00:00:00"/>
        <d v="2022-08-11T00:00:00"/>
        <d v="2022-08-10T00:00:00"/>
        <d v="2022-08-09T00:00:00"/>
        <d v="2022-08-08T00:00:00"/>
        <d v="2022-08-07T00:00:00"/>
        <d v="2022-08-04T00:00:00"/>
        <d v="2022-08-03T00:00:00"/>
        <d v="2022-08-02T00:00:00"/>
        <d v="2022-08-01T00:00:00"/>
        <d v="2022-07-31T00:00:00"/>
        <d v="2022-07-28T00:00:00"/>
        <d v="2022-07-27T00:00:00"/>
        <d v="2022-07-26T00:00:00"/>
        <d v="2022-07-24T00:00:00"/>
        <d v="2022-07-21T00:00:00"/>
        <d v="2022-07-20T00:00:00"/>
        <d v="2022-07-19T00:00:00"/>
        <d v="2022-07-18T00:00:00"/>
        <d v="2022-07-17T00:00:00"/>
        <d v="2022-07-07T00:00:00"/>
        <d v="2022-07-06T00:00:00"/>
        <d v="2022-07-05T00:00:00"/>
        <d v="2022-07-04T00:00:00"/>
        <d v="2022-07-03T00:00:00"/>
        <d v="2022-06-29T00:00:00"/>
        <d v="2022-06-26T00:00:00"/>
        <d v="2022-06-23T00:00:00"/>
        <d v="2022-06-22T00:00:00"/>
        <d v="2022-06-21T00:00:00"/>
        <d v="2022-06-20T00:00:00"/>
        <d v="2022-06-19T00:00:00"/>
        <d v="2022-06-16T00:00:00"/>
        <d v="2022-06-15T00:00:00"/>
        <d v="2022-06-14T00:00:00"/>
        <d v="2022-06-13T00:00:00"/>
        <d v="2022-06-12T00:00:00"/>
        <d v="2022-06-09T00:00:00"/>
        <d v="2022-06-08T00:00:00"/>
        <d v="2022-06-07T00:00:00"/>
        <d v="2022-06-06T00:00:00"/>
        <d v="2022-06-05T00:00:00"/>
        <d v="2022-06-01T00:00:00"/>
        <d v="2022-05-31T00:00:00"/>
        <d v="2022-05-30T00:00:00"/>
        <d v="2022-05-29T00:00:00"/>
        <d v="2022-05-26T00:00:00"/>
        <d v="2022-05-24T00:00:00"/>
        <d v="2022-05-23T00:00:00"/>
        <d v="2022-05-18T00:00:00"/>
        <d v="2022-05-17T00:00:00"/>
        <d v="2022-05-16T00:00:00"/>
        <d v="2022-05-15T00:00:00"/>
        <d v="2022-05-11T00:00:00"/>
        <d v="2022-05-10T00:00:00"/>
        <d v="2022-05-09T00:00:00"/>
        <d v="2022-05-08T00:00:00"/>
        <d v="2022-04-28T00:00:00"/>
        <d v="2022-04-27T00:00:00"/>
        <d v="2022-04-20T00:00:00"/>
        <d v="2022-04-19T00:00:00"/>
        <d v="2022-04-18T00:00:00"/>
        <d v="2022-04-17T00:00:00"/>
        <d v="2022-04-14T00:00:00"/>
        <d v="2022-04-13T00:00:00"/>
        <d v="2022-04-12T00:00:00"/>
        <d v="2022-04-11T00:00:00"/>
        <d v="2022-04-10T00:00:00"/>
        <d v="2022-04-07T00:00:00"/>
        <d v="2022-04-06T00:00:00"/>
        <d v="2022-04-05T00:00:00"/>
        <d v="2022-04-04T00:00:00"/>
        <d v="2022-04-03T00:00:00"/>
        <d v="2022-03-31T00:00:00"/>
        <d v="2022-03-30T00:00:00"/>
        <d v="2022-03-29T00:00:00"/>
        <d v="2022-03-28T00:00:00"/>
        <d v="2022-03-27T00:00:00"/>
        <d v="2022-03-24T00:00:00"/>
        <d v="2022-03-23T00:00:00"/>
        <d v="2022-03-22T00:00:00"/>
        <d v="2022-03-21T00:00:00"/>
        <d v="2022-03-20T00:00:00"/>
        <d v="2022-03-17T00:00:00"/>
        <d v="2022-03-16T00:00:00"/>
        <d v="2022-03-15T00:00:00"/>
        <d v="2022-03-14T00:00:00"/>
        <d v="2022-03-13T00:00:00"/>
        <d v="2022-03-10T00:00:00"/>
        <d v="2022-03-09T00:00:00"/>
        <d v="2022-03-08T00:00:00"/>
        <d v="2022-03-07T00:00:00"/>
        <d v="2022-03-06T00:00:00"/>
        <d v="2022-03-03T00:00:00"/>
        <d v="2022-03-01T00:00:00"/>
        <d v="2022-02-28T00:00:00"/>
        <d v="2022-02-27T00:00:00"/>
        <d v="2022-02-24T00:00:00"/>
        <d v="2022-02-23T00:00:00"/>
        <d v="2022-02-22T00:00:00"/>
        <d v="2022-02-21T00:00:00"/>
        <d v="2022-02-20T00:00:00"/>
        <d v="2022-02-17T00:00:00"/>
        <d v="2022-02-16T00:00:00"/>
        <d v="2022-02-15T00:00:00"/>
        <d v="2022-02-14T00:00:00"/>
        <d v="2022-02-13T00:00:00"/>
        <d v="2022-02-10T00:00:00"/>
        <d v="2022-02-09T00:00:00"/>
        <d v="2022-02-08T00:00:00"/>
        <d v="2022-02-07T00:00:00"/>
        <d v="2022-02-06T00:00:00"/>
        <d v="2022-02-03T00:00:00"/>
        <d v="2022-02-02T00:00:00"/>
        <d v="2022-02-01T00:00:00"/>
        <d v="2022-01-31T00:00:00"/>
        <d v="2022-01-30T00:00:00"/>
        <d v="2022-01-26T00:00:00"/>
        <d v="2022-01-25T00:00:00"/>
        <d v="2022-01-24T00:00:00"/>
        <d v="2022-01-23T00:00:00"/>
        <d v="2022-01-20T00:00:00"/>
        <d v="2022-01-19T00:00:00"/>
        <d v="2022-01-18T00:00:00"/>
        <d v="2022-01-16T00:00:00"/>
        <d v="2022-01-13T00:00:00"/>
        <d v="2022-01-12T00:00:00"/>
        <d v="2022-01-11T00:00:00"/>
        <d v="2022-01-10T00:00:00"/>
        <d v="2022-01-09T00:00:00"/>
        <d v="2022-01-05T00:00:00"/>
        <d v="2022-01-04T00:00:00"/>
        <d v="2022-01-03T00:00:00"/>
        <d v="2022-01-02T00:00:00"/>
        <d v="2021-12-29T00:00:00"/>
        <d v="2021-12-28T00:00:00"/>
        <d v="2021-12-27T00:00:00"/>
        <d v="2021-12-26T00:00:00"/>
        <d v="2021-12-23T00:00:00"/>
        <d v="2021-12-21T00:00:00"/>
        <d v="2021-12-16T00:00:00"/>
        <d v="2021-12-15T00:00:00"/>
        <d v="2021-12-14T00:00:00"/>
        <d v="2021-12-13T00:00:00"/>
        <d v="2021-12-12T00:00:00"/>
        <d v="2021-12-08T00:00:00"/>
        <d v="2021-12-06T00:00:00"/>
        <d v="2021-12-05T00:00:00"/>
        <d v="2021-12-02T00:00:00"/>
        <d v="2021-12-01T00:00:00"/>
        <d v="2021-11-30T00:00:00"/>
        <d v="2021-11-29T00:00:00"/>
        <d v="2021-11-28T00:00:00"/>
        <d v="2021-11-25T00:00:00"/>
        <d v="2021-11-23T00:00:00"/>
        <d v="2021-11-22T00:00:00"/>
        <d v="2021-11-21T00:00:00"/>
        <d v="2021-11-18T00:00:00"/>
        <d v="2021-11-17T00:00:00"/>
        <d v="2021-11-16T00:00:00"/>
        <d v="2021-11-15T00:00:00"/>
        <d v="2021-11-14T00:00:00"/>
        <d v="2021-11-11T00:00:00"/>
        <d v="2021-11-10T00:00:00"/>
        <d v="2021-11-09T00:00:00"/>
        <d v="2021-11-08T00:00:00"/>
        <d v="2021-11-07T00:00:00"/>
        <d v="2021-11-04T00:00:00"/>
        <d v="2021-11-03T00:00:00"/>
        <d v="2021-11-02T00:00:00"/>
        <d v="2021-11-01T00:00:00"/>
        <d v="2021-10-31T00:00:00"/>
        <d v="2021-10-28T00:00:00"/>
        <d v="2021-10-27T00:00:00"/>
        <d v="2021-10-26T00:00:00"/>
        <d v="2021-10-25T00:00:00"/>
        <d v="2021-10-24T00:00:00"/>
        <d v="2021-10-20T00:00:00"/>
        <d v="2021-10-19T00:00:00"/>
        <d v="2021-10-18T00:00:00"/>
        <d v="2021-10-17T00:00:00"/>
        <d v="2021-10-13T00:00:00"/>
        <d v="2021-10-12T00:00:00"/>
        <d v="2021-10-11T00:00:00"/>
        <d v="2021-10-10T00:00:00"/>
        <d v="2021-10-06T00:00:00"/>
        <d v="2021-10-05T00:00:00"/>
        <d v="2021-10-04T00:00:00"/>
        <d v="2021-10-03T00:00:00"/>
        <d v="2021-09-28T00:00:00"/>
        <d v="2021-09-27T00:00:00"/>
        <d v="2021-09-26T00:00:00"/>
        <d v="2021-09-23T00:00:00"/>
        <d v="2021-09-22T00:00:00"/>
        <d v="2021-09-21T00:00:00"/>
        <d v="2021-09-20T00:00:00"/>
        <d v="2021-09-19T00:00:00"/>
        <d v="2021-09-16T00:00:00"/>
        <d v="2021-09-15T00:00:00"/>
        <d v="2021-09-14T00:00:00"/>
        <d v="2021-09-12T00:00:00"/>
        <d v="2021-09-09T00:00:00"/>
        <d v="2021-09-07T00:00:00"/>
        <d v="2021-09-06T00:00:00"/>
        <d v="2021-09-05T00:00:00"/>
        <d v="2021-09-02T00:00:00"/>
        <d v="2021-09-01T00:00:00"/>
        <d v="2021-08-31T00:00:00"/>
        <d v="2021-08-30T00:00:00"/>
        <d v="2021-08-29T00:00:00"/>
        <d v="2021-08-26T00:00:00"/>
        <d v="2021-08-25T00:00:00"/>
        <d v="2021-08-24T00:00:00"/>
        <d v="2021-08-23T00:00:00"/>
        <d v="2021-08-19T00:00:00"/>
        <d v="2021-08-18T00:00:00"/>
        <d v="2021-08-17T00:00:00"/>
        <d v="2021-08-16T00:00:00"/>
        <d v="2021-08-15T00:00:00"/>
        <d v="2021-08-10T00:00:00"/>
        <d v="2021-08-09T00:00:00"/>
        <d v="2021-08-08T00:00:00"/>
        <d v="2021-08-05T00:00:00"/>
        <d v="2021-08-03T00:00:00"/>
        <d v="2021-08-02T00:00:00"/>
        <d v="2021-08-01T00:00:00"/>
        <d v="2021-07-29T00:00:00"/>
        <d v="2021-07-28T00:00:00"/>
        <d v="2021-07-26T00:00:00"/>
        <d v="2021-07-25T00:00:00"/>
        <d v="2021-07-18T00:00:00"/>
        <d v="2021-07-15T00:00:00"/>
        <d v="2021-07-14T00:00:00"/>
        <d v="2021-07-13T00:00:00"/>
        <d v="2021-07-12T00:00:00"/>
        <d v="2021-07-11T00:00:00"/>
        <d v="2021-07-08T00:00:00"/>
        <d v="2021-07-07T00:00:00"/>
        <d v="2021-07-05T00:00:00"/>
        <d v="2021-07-04T00:00:00"/>
        <d v="2021-06-30T00:00:00"/>
        <d v="2021-06-29T00:00:00"/>
        <d v="2021-06-28T00:00:00"/>
        <d v="2021-06-27T00:00:00"/>
        <d v="2021-06-24T00:00:00"/>
        <d v="2021-06-23T00:00:00"/>
        <d v="2021-06-22T00:00:00"/>
        <d v="2021-06-21T00:00:00"/>
        <d v="2021-06-20T00:00:00"/>
        <d v="2021-06-17T00:00:00"/>
        <d v="2021-06-16T00:00:00"/>
        <d v="2021-06-14T00:00:00"/>
        <d v="2021-06-13T00:00:00"/>
        <d v="2021-06-10T00:00:00"/>
        <d v="2021-06-08T00:00:00"/>
        <d v="2021-06-07T00:00:00"/>
        <d v="2021-06-03T00:00:00"/>
        <d v="2021-06-02T00:00:00"/>
        <d v="2021-06-01T00:00:00"/>
        <d v="2021-05-31T00:00:00"/>
        <d v="2021-05-30T00:00:00"/>
        <d v="2021-05-27T00:00:00"/>
        <d v="2021-05-26T00:00:00"/>
        <d v="2021-05-25T00:00:00"/>
        <d v="2021-05-24T00:00:00"/>
        <d v="2021-05-23T00:00:00"/>
        <d v="2021-05-20T00:00:00"/>
        <d v="2021-05-19T00:00:00"/>
        <d v="2021-05-17T00:00:00"/>
        <d v="2021-05-10T00:00:00"/>
        <d v="2021-05-06T00:00:00"/>
        <d v="2021-05-05T00:00:00"/>
        <d v="2021-04-26T00:00:00"/>
        <d v="2021-04-25T00:00:00"/>
        <d v="2021-04-21T00:00:00"/>
        <d v="2021-04-19T00:00:00"/>
        <d v="2021-04-18T00:00:00"/>
        <d v="2021-04-15T00:00:00"/>
        <d v="2021-04-14T00:00:00"/>
        <d v="2021-04-13T00:00:00"/>
        <d v="2021-04-11T00:00:00"/>
        <d v="2021-04-08T00:00:00"/>
        <d v="2021-04-07T00:00:00"/>
        <d v="2021-04-06T00:00:00"/>
        <d v="2021-04-05T00:00:00"/>
        <d v="2021-04-04T00:00:00"/>
        <d v="2021-04-01T00:00:00"/>
        <d v="2021-03-31T00:00:00"/>
        <d v="2021-03-30T00:00:00"/>
        <d v="2021-03-28T00:00:00"/>
        <d v="2021-03-25T00:00:00"/>
        <d v="2021-03-24T00:00:00"/>
        <d v="2021-03-23T00:00:00"/>
        <d v="2021-03-22T00:00:00"/>
        <d v="2021-03-17T00:00:00"/>
        <d v="2021-03-15T00:00:00"/>
        <d v="2021-03-08T00:00:00"/>
        <d v="2021-03-07T00:00:00"/>
        <d v="2021-03-04T00:00:00"/>
        <d v="2021-03-03T00:00:00"/>
        <d v="2021-03-02T00:00:00"/>
        <d v="2021-03-01T00:00:00"/>
        <d v="2021-02-28T00:00:00"/>
        <d v="2021-02-25T00:00:00"/>
        <d v="2021-02-24T00:00:00"/>
        <d v="2021-02-23T00:00:00"/>
        <d v="2021-02-22T00:00:00"/>
        <d v="2021-02-21T00:00:00"/>
        <d v="2021-02-18T00:00:00"/>
        <d v="2021-02-16T00:00:00"/>
        <d v="2021-02-15T00:00:00"/>
        <d v="2021-02-14T00:00:00"/>
        <d v="2021-02-11T00:00:00"/>
        <d v="2021-02-10T00:00:00"/>
        <d v="2021-02-09T00:00:00"/>
        <d v="2021-02-08T00:00:00"/>
        <d v="2021-02-07T00:00:00"/>
        <d v="2021-02-03T00:00:00"/>
        <d v="2021-02-02T00:00:00"/>
        <d v="2021-01-31T00:00:00"/>
        <d v="2021-01-27T00:00:00"/>
        <d v="2021-01-21T00:00:00"/>
        <d v="2021-01-20T00:00:00"/>
        <d v="2021-01-17T00:00:00"/>
        <d v="2021-01-11T00:00:00"/>
        <d v="2021-01-10T00:00:00"/>
        <d v="2021-01-06T00:00:00"/>
        <d v="2021-01-05T00:00:00"/>
        <d v="2021-01-04T00:00:00"/>
        <d v="2020-12-30T00:00:00"/>
        <d v="2020-12-27T00:00:00"/>
        <d v="2020-12-21T00:00:00"/>
        <d v="2020-12-20T00:00:00"/>
        <d v="2020-12-16T00:00:00"/>
        <d v="2020-11-26T00:00:00"/>
        <d v="2020-11-25T00:00:00"/>
        <d v="2020-11-24T00:00:00"/>
        <d v="2020-11-23T00:00:00"/>
        <d v="2020-11-22T00:00:00"/>
        <d v="2020-11-19T00:00:00"/>
        <d v="2020-11-18T00:00:00"/>
        <d v="2020-11-17T00:00:00"/>
        <d v="2020-11-16T00:00:00"/>
        <d v="2020-10-27T00:00:00"/>
        <d v="2020-10-22T00:00:00"/>
        <d v="2020-10-20T00:00:00"/>
        <d v="2020-10-04T00:00:00"/>
        <d v="2020-09-08T00:00:00"/>
        <d v="2020-09-03T00:00:00"/>
        <d v="2020-07-21T00:00:00"/>
        <d v="2020-07-19T00:00:00"/>
        <d v="2020-07-16T00:00:00"/>
        <d v="2020-07-13T00:00:00"/>
        <d v="2020-07-08T00:00:00"/>
        <d v="2020-07-06T00:00:00"/>
        <d v="2020-06-29T00:00:00"/>
        <d v="2020-06-23T00:00:00"/>
        <d v="2020-06-22T00:00:00"/>
        <d v="2020-06-21T00:00:00"/>
        <d v="2020-06-18T00:00:00"/>
        <d v="2020-06-17T00:00:00"/>
        <d v="2020-06-09T00:00:00"/>
        <d v="2020-06-07T00:00:00"/>
        <d v="2020-06-04T00:00:00"/>
        <d v="2020-05-13T00:00:00"/>
        <d v="2020-05-07T00:00:00"/>
        <d v="2020-04-29T00:00:00"/>
        <d v="2020-04-23T00:00:00"/>
        <d v="2020-04-22T00:00:00"/>
        <d v="2020-04-09T00:00:00"/>
        <d v="2020-04-06T00:00:00"/>
        <d v="2020-04-05T00:00:00"/>
        <d v="2020-04-02T00:00:00"/>
        <d v="2020-03-19T00:00:00"/>
        <d v="2020-03-17T00:00:00"/>
        <d v="2020-03-10T00:00:00"/>
        <d v="2020-03-08T00:00:00"/>
        <d v="2020-03-03T00:00:00"/>
        <d v="2020-02-24T00:00:00"/>
        <d v="2020-02-23T00:00:00"/>
        <d v="2020-02-18T00:00:00"/>
        <d v="2020-02-16T00:00:00"/>
        <d v="2020-02-12T00:00:00"/>
        <d v="2020-02-11T00:00:00"/>
        <d v="2020-02-05T00:00:00"/>
        <d v="2020-01-30T00:00:00"/>
        <d v="2020-01-28T00:00:00"/>
        <d v="2020-01-12T00:00:00"/>
        <d v="2020-01-02T00:00:00"/>
        <d v="2019-12-31T00:00:00"/>
        <d v="2019-12-30T00:00:00"/>
        <d v="2019-12-25T00:00:00"/>
        <d v="2019-12-03T00:00:00"/>
        <d v="2019-11-27T00:00:00"/>
        <d v="2019-11-21T00:00:00"/>
        <d v="2019-11-20T00:00:00"/>
        <d v="2019-11-04T00:00:00"/>
        <d v="2019-11-03T00:00:00"/>
        <d v="2019-10-31T00:00:00"/>
        <d v="2019-10-30T00:00:00"/>
        <d v="2019-10-28T00:00:00"/>
        <d v="2019-10-27T00:00:00"/>
        <d v="2019-10-24T00:00:00"/>
        <d v="2019-09-23T00:00:00"/>
        <d v="2019-09-17T00:00:00"/>
        <d v="2019-09-09T00:00:00"/>
        <d v="2019-09-04T00:00:00"/>
        <d v="2019-09-02T00:00:00"/>
        <d v="2019-08-28T00:00:00"/>
        <d v="2019-08-22T00:00:00"/>
        <d v="2019-08-21T00:00:00"/>
        <d v="2019-07-11T00:00:00"/>
        <d v="2019-07-09T00:00:00"/>
        <d v="2019-05-21T00:00:00"/>
        <d v="2019-04-17T00:00:00"/>
        <d v="2019-02-28T00:00:00"/>
        <d v="2019-02-21T00:00:00"/>
        <d v="2019-02-19T00:00:00"/>
        <d v="2019-02-14T00:00:00"/>
        <d v="2019-02-05T00:00:00"/>
        <d v="2019-01-08T00:00:00"/>
        <d v="2019-01-06T00:00:00"/>
        <d v="2018-12-31T00:00:00"/>
        <d v="2018-12-26T00:00:00"/>
        <d v="2018-12-25T00:00:00"/>
        <d v="2018-12-23T00:00:00"/>
        <d v="2018-12-18T00:00:00"/>
        <d v="2018-12-03T00:00:00"/>
        <d v="2018-11-22T00:00:00"/>
        <d v="2018-11-01T00:00:00"/>
        <d v="2018-10-31T00:00:00"/>
        <d v="2018-10-24T00:00:00"/>
        <d v="2018-10-17T00:00:00"/>
        <d v="2018-10-16T00:00:00"/>
        <d v="2018-10-15T00:00:00"/>
        <d v="2018-10-14T00:00:00"/>
        <d v="2018-10-03T00:00:00"/>
        <d v="2018-09-30T00:00:00"/>
        <d v="2018-09-27T00:00:00"/>
        <d v="2018-09-25T00:00:00"/>
        <d v="2018-09-24T00:00:00"/>
        <d v="2018-09-23T00:00:00"/>
        <d v="2018-09-04T00:00:00"/>
        <d v="2018-08-29T00:00:00"/>
        <d v="2018-08-07T00:00:00"/>
        <d v="2018-07-09T00:00:00"/>
        <d v="2018-06-28T00:00:00"/>
        <d v="2018-06-27T00:00:00"/>
        <d v="2018-06-14T00:00:00"/>
        <d v="2018-05-31T00:00:00"/>
        <d v="2018-05-16T00:00:00"/>
        <d v="2018-05-13T00:00:00"/>
        <d v="2018-05-06T00:00:00"/>
        <d v="2018-05-02T00:00:00"/>
        <d v="2018-04-29T00:00:00"/>
        <d v="2018-04-26T00:00:00"/>
        <d v="2018-04-11T00:00:00"/>
        <d v="2018-03-27T00:00:00"/>
        <d v="2018-03-15T00:00:00"/>
        <d v="2018-03-13T00:00:00"/>
        <d v="2018-03-12T00:00:00"/>
        <d v="2018-03-08T00:00:00"/>
        <d v="2018-03-07T00:00:00"/>
        <d v="2018-03-06T00:00:00"/>
        <d v="2018-03-05T00:00:00"/>
        <d v="2018-03-04T00:00:00"/>
        <d v="2018-02-26T00:00:00"/>
        <d v="2018-02-22T00:00:00"/>
        <d v="2018-02-21T00:00:00"/>
        <d v="2018-02-18T00:00:00"/>
        <d v="2018-02-15T00:00:00"/>
        <d v="2018-02-06T00:00:00"/>
        <d v="2018-01-28T00:00:00"/>
        <d v="2018-01-23T00:00:00"/>
        <d v="2018-01-22T00:00:00"/>
        <d v="2018-01-21T00:00:00"/>
        <d v="2018-01-17T00:00:00"/>
        <d v="2018-01-15T00:00:00"/>
        <d v="2018-01-14T00:00:00"/>
        <d v="2018-01-09T00:00:00"/>
        <d v="2018-01-08T00:00:00"/>
        <d v="2018-01-04T00:00:00"/>
        <d v="2018-01-02T00:00:00"/>
      </sharedItems>
      <fieldGroup par="15"/>
    </cacheField>
    <cacheField name="Year" numFmtId="14">
      <sharedItems count="7">
        <s v="2024"/>
        <s v="2023"/>
        <s v="2022"/>
        <s v="2021"/>
        <s v="2020"/>
        <s v="2019"/>
        <s v="2018"/>
      </sharedItems>
    </cacheField>
    <cacheField name="Manth" numFmtId="14">
      <sharedItems/>
    </cacheField>
    <cacheField name="Month Name " numFmtId="14">
      <sharedItems count="12">
        <s v="Feb"/>
        <s v="Jan"/>
        <s v="Dec"/>
        <s v="Nov"/>
        <s v="Oct"/>
        <s v="Sep"/>
        <s v="Aug"/>
        <s v="Jul"/>
        <s v="Jun"/>
        <s v="May"/>
        <s v="Apr"/>
        <s v="Mar"/>
      </sharedItems>
    </cacheField>
    <cacheField name="Day" numFmtId="14">
      <sharedItems count="31">
        <s v="08"/>
        <s v="07"/>
        <s v="06"/>
        <s v="05"/>
        <s v="04"/>
        <s v="01"/>
        <s v="31"/>
        <s v="30"/>
        <s v="29"/>
        <s v="28"/>
        <s v="24"/>
        <s v="23"/>
        <s v="22"/>
        <s v="21"/>
        <s v="18"/>
        <s v="17"/>
        <s v="16"/>
        <s v="15"/>
        <s v="14"/>
        <s v="11"/>
        <s v="10"/>
        <s v="09"/>
        <s v="03"/>
        <s v="02"/>
        <s v="27"/>
        <s v="26"/>
        <s v="25"/>
        <s v="20"/>
        <s v="19"/>
        <s v="13"/>
        <s v="12"/>
      </sharedItems>
    </cacheField>
    <cacheField name="Price" numFmtId="0">
      <sharedItems containsSemiMixedTypes="0" containsString="0" containsNumber="1" minValue="9.26" maxValue="32.19" count="547">
        <n v="31.45"/>
        <n v="29.97"/>
        <n v="30.67"/>
        <n v="30.73"/>
        <n v="30.8"/>
        <n v="31.41"/>
        <n v="31.39"/>
        <n v="32.19"/>
        <n v="31.5"/>
        <n v="31.2"/>
        <n v="30.4"/>
        <n v="30.95"/>
        <n v="31.08"/>
        <n v="30.36"/>
        <n v="29.51"/>
        <n v="29.96"/>
        <n v="28.96"/>
        <n v="28.59"/>
        <n v="28.32"/>
        <n v="28.28"/>
        <n v="28.01"/>
        <n v="27.97"/>
        <n v="28.31"/>
        <n v="27.9"/>
        <n v="28.15"/>
        <n v="27.49"/>
        <n v="27.28"/>
        <n v="26.92"/>
        <n v="26.54"/>
        <n v="26.79"/>
        <n v="26.35"/>
        <n v="27.67"/>
        <n v="27.47"/>
        <n v="27.73"/>
        <n v="27.42"/>
        <n v="28.13"/>
        <n v="27.96"/>
        <n v="26.63"/>
        <n v="26.75"/>
        <n v="26.76"/>
        <n v="27.2"/>
        <n v="27.32"/>
        <n v="27.79"/>
        <n v="27.94"/>
        <n v="27.18"/>
        <n v="27.36"/>
        <n v="27.39"/>
        <n v="27.78"/>
        <n v="28.8"/>
        <n v="27.98"/>
        <n v="28.76"/>
        <n v="27.69"/>
        <n v="27.38"/>
        <n v="27.81"/>
        <n v="26.99"/>
        <n v="26.72"/>
        <n v="26.46"/>
        <n v="26.53"/>
        <n v="26.47"/>
        <n v="26.56"/>
        <n v="25.92"/>
        <n v="25.54"/>
        <n v="25.55"/>
        <n v="25.06"/>
        <n v="24.83"/>
        <n v="24.96"/>
        <n v="25.94"/>
        <n v="25.56"/>
        <n v="26"/>
        <n v="25.61"/>
        <n v="24.78"/>
        <n v="24.66"/>
        <n v="24.18"/>
        <n v="23.62"/>
        <n v="24.74"/>
        <n v="24.91"/>
        <n v="22.98"/>
        <n v="22.21"/>
        <n v="21.86"/>
        <n v="21.49"/>
        <n v="21.57"/>
        <n v="21.22"/>
        <n v="21.17"/>
        <n v="21.73"/>
        <n v="21.55"/>
        <n v="21.76"/>
        <n v="21.93"/>
        <n v="22.06"/>
        <n v="22.27"/>
        <n v="22.23"/>
        <n v="22.12"/>
        <n v="21.97"/>
        <n v="21.66"/>
        <n v="21.83"/>
        <n v="21.61"/>
        <n v="21.52"/>
        <n v="21.39"/>
        <n v="21.44"/>
        <n v="20.96"/>
        <n v="21.1"/>
        <n v="21.43"/>
        <n v="21.21"/>
        <n v="21.05"/>
        <n v="20.85"/>
        <n v="20.71"/>
        <n v="20.51"/>
        <n v="20.67"/>
        <n v="20.61"/>
        <n v="20.399999999999999"/>
        <n v="20.350000000000001"/>
        <n v="20.28"/>
        <n v="19.95"/>
        <n v="19.87"/>
        <n v="19.96"/>
        <n v="19.64"/>
        <n v="19.75"/>
        <n v="19.68"/>
        <n v="19.79"/>
        <n v="19.61"/>
        <n v="19.57"/>
        <n v="19.41"/>
        <n v="19.47"/>
        <n v="19.45"/>
        <n v="19.559999999999999"/>
        <n v="19.399999999999999"/>
        <n v="19.14"/>
        <n v="19.21"/>
        <n v="19.32"/>
        <n v="19.28"/>
        <n v="19.05"/>
        <n v="19.11"/>
        <n v="19.2"/>
        <n v="19.309999999999999"/>
        <n v="19.34"/>
        <n v="19.239999999999998"/>
        <n v="19.059999999999999"/>
        <n v="18.850000000000001"/>
        <n v="18.86"/>
        <n v="18.649999999999999"/>
        <n v="18.21"/>
        <n v="18.809999999999999"/>
        <n v="19.420000000000002"/>
        <n v="19.02"/>
        <n v="19.48"/>
        <n v="19.7"/>
        <n v="19.78"/>
        <n v="19.82"/>
        <n v="19.66"/>
        <n v="19.649999999999999"/>
        <n v="19.190000000000001"/>
        <n v="19.09"/>
        <n v="19.079999999999998"/>
        <n v="19.29"/>
        <n v="19.25"/>
        <n v="18.98"/>
        <n v="18.87"/>
        <n v="18.78"/>
        <n v="18.829999999999998"/>
        <n v="18.5"/>
        <n v="18.48"/>
        <n v="18.579999999999998"/>
        <n v="18.46"/>
        <n v="18.559999999999999"/>
        <n v="18.75"/>
        <n v="18.97"/>
        <n v="19.22"/>
        <n v="19"/>
        <n v="18.899999999999999"/>
        <n v="18.989999999999998"/>
        <n v="19.37"/>
        <n v="19.510000000000002"/>
        <n v="19.36"/>
        <n v="18.36"/>
        <n v="18.53"/>
        <n v="18.27"/>
        <n v="18.16"/>
        <n v="18.2"/>
        <n v="18.54"/>
        <n v="18.52"/>
        <n v="18.13"/>
        <n v="17.84"/>
        <n v="17.29"/>
        <n v="17.34"/>
        <n v="17.38"/>
        <n v="16.989999999999998"/>
        <n v="16.59"/>
        <n v="16.670000000000002"/>
        <n v="16.23"/>
        <n v="15.97"/>
        <n v="16"/>
        <n v="16.04"/>
        <n v="16.71"/>
        <n v="16.79"/>
        <n v="17.329999999999998"/>
        <n v="17.91"/>
        <n v="17.75"/>
        <n v="17.87"/>
        <n v="18.28"/>
        <n v="18.3"/>
        <n v="18.32"/>
        <n v="18.62"/>
        <n v="18.489999999999998"/>
        <n v="18.600000000000001"/>
        <n v="18.72"/>
        <n v="18.260000000000002"/>
        <n v="19.03"/>
        <n v="18.73"/>
        <n v="19.170000000000002"/>
        <n v="18.45"/>
        <n v="18.39"/>
        <n v="18.059999999999999"/>
        <n v="17.71"/>
        <n v="17.7"/>
        <n v="17.86"/>
        <n v="17.93"/>
        <n v="18.55"/>
        <n v="18.95"/>
        <n v="18.29"/>
        <n v="17.649999999999999"/>
        <n v="17.309999999999999"/>
        <n v="17.53"/>
        <n v="17.45"/>
        <n v="17.440000000000001"/>
        <n v="16.98"/>
        <n v="17.02"/>
        <n v="16.350000000000001"/>
        <n v="17.579999999999998"/>
        <n v="17.03"/>
        <n v="16.46"/>
        <n v="16.32"/>
        <n v="15.95"/>
        <n v="15.93"/>
        <n v="15.83"/>
        <n v="15.91"/>
        <n v="15.72"/>
        <n v="15.9"/>
        <n v="15.88"/>
        <n v="16.11"/>
        <n v="16.55"/>
        <n v="16.809999999999999"/>
        <n v="16.57"/>
        <n v="16.059999999999999"/>
        <n v="16.239999999999998"/>
        <n v="16.190000000000001"/>
        <n v="15.69"/>
        <n v="15.43"/>
        <n v="14.95"/>
        <n v="14.53"/>
        <n v="14"/>
        <n v="13.96"/>
        <n v="13.45"/>
        <n v="13.81"/>
        <n v="13.63"/>
        <n v="13.62"/>
        <n v="13.61"/>
        <n v="13.95"/>
        <n v="13.2"/>
        <n v="13.04"/>
        <n v="12.79"/>
        <n v="12.82"/>
        <n v="12.27"/>
        <n v="12.46"/>
        <n v="12.17"/>
        <n v="12.24"/>
        <n v="12.45"/>
        <n v="12.38"/>
        <n v="12.09"/>
        <n v="12.15"/>
        <n v="11.5"/>
        <n v="11.41"/>
        <n v="11.25"/>
        <n v="11.17"/>
        <n v="11.19"/>
        <n v="11.07"/>
        <n v="11.08"/>
        <n v="10.97"/>
        <n v="10.86"/>
        <n v="10.65"/>
        <n v="10.59"/>
        <n v="10.67"/>
        <n v="10.75"/>
        <n v="10.82"/>
        <n v="10.73"/>
        <n v="10.48"/>
        <n v="10.63"/>
        <n v="10.5"/>
        <n v="10.62"/>
        <n v="10.7"/>
        <n v="10.74"/>
        <n v="10.77"/>
        <n v="10.66"/>
        <n v="10.56"/>
        <n v="10.9"/>
        <n v="11.03"/>
        <n v="11.24"/>
        <n v="11.29"/>
        <n v="11.2"/>
        <n v="11.11"/>
        <n v="11.18"/>
        <n v="11.01"/>
        <n v="10.96"/>
        <n v="10.95"/>
        <n v="11.13"/>
        <n v="10.93"/>
        <n v="11.09"/>
        <n v="10.88"/>
        <n v="10.8"/>
        <n v="10.81"/>
        <n v="10.78"/>
        <n v="10.79"/>
        <n v="10.87"/>
        <n v="10.33"/>
        <n v="10.220000000000001"/>
        <n v="10.210000000000001"/>
        <n v="10.28"/>
        <n v="10.18"/>
        <n v="10.1"/>
        <n v="10.17"/>
        <n v="10.050000000000001"/>
        <n v="10.11"/>
        <n v="9.92"/>
        <n v="9.84"/>
        <n v="9.67"/>
        <n v="9.56"/>
        <n v="9.4600000000000009"/>
        <n v="9.4499999999999993"/>
        <n v="9.4700000000000006"/>
        <n v="9.81"/>
        <n v="10"/>
        <n v="10.27"/>
        <n v="10.46"/>
        <n v="10.55"/>
        <n v="10.53"/>
        <n v="10.58"/>
        <n v="10.84"/>
        <n v="10.85"/>
        <n v="10.89"/>
        <n v="11.12"/>
        <n v="10.92"/>
        <n v="10.99"/>
        <n v="11.35"/>
        <n v="11.33"/>
        <n v="11.43"/>
        <n v="11.58"/>
        <n v="11.71"/>
        <n v="11.79"/>
        <n v="12.02"/>
        <n v="11.96"/>
        <n v="11.61"/>
        <n v="11.57"/>
        <n v="11.52"/>
        <n v="11.49"/>
        <n v="11.46"/>
        <n v="11.63"/>
        <n v="11.69"/>
        <n v="11.51"/>
        <n v="11.9"/>
        <n v="12.14"/>
        <n v="12.23"/>
        <n v="11.93"/>
        <n v="12.25"/>
        <n v="12.42"/>
        <n v="12.29"/>
        <n v="11.65"/>
        <n v="11.39"/>
        <n v="11.37"/>
        <n v="11.05"/>
        <n v="12.01"/>
        <n v="11.89"/>
        <n v="11.84"/>
        <n v="11.88"/>
        <n v="12.22"/>
        <n v="12.08"/>
        <n v="12.26"/>
        <n v="12.13"/>
        <n v="12.16"/>
        <n v="12.31"/>
        <n v="12.33"/>
        <n v="12.28"/>
        <n v="12.43"/>
        <n v="12.34"/>
        <n v="12.2"/>
        <n v="12.37"/>
        <n v="12.41"/>
        <n v="12.49"/>
        <n v="12.48"/>
        <n v="12.65"/>
        <n v="12.63"/>
        <n v="12.84"/>
        <n v="12.78"/>
        <n v="12.8"/>
        <n v="12.76"/>
        <n v="12.83"/>
        <n v="12.77"/>
        <n v="12.68"/>
        <n v="12.69"/>
        <n v="12.74"/>
        <n v="12.7"/>
        <n v="12.64"/>
        <n v="12.54"/>
        <n v="12.4"/>
        <n v="12.19"/>
        <n v="11.97"/>
        <n v="11.95"/>
        <n v="12.11"/>
        <n v="12.03"/>
        <n v="12.04"/>
        <n v="12.21"/>
        <n v="12.39"/>
        <n v="12.3"/>
        <n v="11.91"/>
        <n v="11.99"/>
        <n v="11.83"/>
        <n v="11.66"/>
        <n v="11.44"/>
        <n v="11.31"/>
        <n v="11"/>
        <n v="11.16"/>
        <n v="11.15"/>
        <n v="11.26"/>
        <n v="11.38"/>
        <n v="11.85"/>
        <n v="11.75"/>
        <n v="11.76"/>
        <n v="11.8"/>
        <n v="12"/>
        <n v="11.87"/>
        <n v="11.82"/>
        <n v="11.77"/>
        <n v="11.64"/>
        <n v="11.74"/>
        <n v="11.42"/>
        <n v="11.45"/>
        <n v="11.48"/>
        <n v="11.36"/>
        <n v="10.83"/>
        <n v="11.04"/>
        <n v="10.94"/>
        <n v="10.54"/>
        <n v="10.71"/>
        <n v="11.54"/>
        <n v="11.34"/>
        <n v="11.1"/>
        <n v="11.06"/>
        <n v="11.22"/>
        <n v="11.47"/>
        <n v="12.1"/>
        <n v="12.18"/>
        <n v="11.92"/>
        <n v="12.12"/>
        <n v="12.36"/>
        <n v="12.44"/>
        <n v="11.62"/>
        <n v="11.53"/>
        <n v="11.86"/>
        <n v="11.7"/>
        <n v="11.67"/>
        <n v="11.81"/>
        <n v="11.23"/>
        <n v="11.21"/>
        <n v="11.4"/>
        <n v="11.55"/>
        <n v="11.72"/>
        <n v="11.98"/>
        <n v="10.45"/>
        <n v="9.7899999999999991"/>
        <n v="9.99"/>
        <n v="9.9600000000000009"/>
        <n v="9.26"/>
        <n v="13.02"/>
        <n v="12.97"/>
        <n v="14.45"/>
        <n v="14.71"/>
        <n v="14.13"/>
        <n v="14.28"/>
        <n v="14.36"/>
        <n v="14.76"/>
        <n v="14.7"/>
        <n v="14.85"/>
        <n v="14.43"/>
        <n v="14.78"/>
        <n v="14.63"/>
        <n v="14.62"/>
        <n v="14.35"/>
        <n v="15.1"/>
        <n v="15.18"/>
        <n v="15.46"/>
        <n v="15.39"/>
        <n v="15.3"/>
        <n v="15.29"/>
        <n v="15.05"/>
        <n v="15.02"/>
        <n v="14.93"/>
        <n v="15.79"/>
        <n v="15.87"/>
        <n v="15.8"/>
        <n v="15"/>
        <n v="15.2"/>
        <n v="15.27"/>
        <n v="14.88"/>
        <n v="14.92"/>
        <n v="14.2"/>
        <n v="15.73"/>
        <n v="15.51"/>
        <n v="15.61"/>
        <n v="15.7"/>
        <n v="14.1"/>
        <n v="14.02"/>
        <n v="13.68"/>
        <n v="13.35"/>
        <n v="13.52"/>
        <n v="13.36"/>
        <n v="13.97"/>
        <n v="13.75"/>
        <n v="14.03"/>
        <n v="13.93"/>
        <n v="14.3"/>
        <n v="14.25"/>
        <n v="14.27"/>
        <n v="14.01"/>
        <n v="14.81"/>
        <n v="15.04"/>
        <n v="14.79"/>
        <n v="14.54"/>
        <n v="14.56"/>
        <n v="16.43"/>
        <n v="17.399999999999999"/>
        <n v="17.25"/>
        <n v="17.47"/>
        <n v="17.3"/>
        <n v="18.61"/>
        <n v="18.8"/>
        <n v="19.23"/>
        <n v="18.05"/>
        <n v="17.41"/>
        <n v="17.32"/>
        <n v="16.899999999999999"/>
        <n v="16.25"/>
        <n v="16.07"/>
        <n v="15.52"/>
        <n v="15.4"/>
        <n v="15.25"/>
        <n v="15.75"/>
        <n v="15.65"/>
        <n v="15.76"/>
        <n v="15.47"/>
        <n v="15.66"/>
      </sharedItems>
    </cacheField>
    <cacheField name="Open" numFmtId="0">
      <sharedItems containsSemiMixedTypes="0" containsString="0" containsNumber="1" minValue="9.0299999999999994" maxValue="33"/>
    </cacheField>
    <cacheField name="High" numFmtId="0">
      <sharedItems containsSemiMixedTypes="0" containsString="0" containsNumber="1" minValue="9.6300000000000008" maxValue="34.5" count="406">
        <n v="31.99"/>
        <n v="31.22"/>
        <n v="31.2"/>
        <n v="30.95"/>
        <n v="32"/>
        <n v="34.5"/>
        <n v="32.979999999999997"/>
        <n v="31.9"/>
        <n v="31.59"/>
        <n v="31.15"/>
        <n v="31.5"/>
        <n v="31.24"/>
        <n v="30.44"/>
        <n v="29.99"/>
        <n v="30.1"/>
        <n v="29.48"/>
        <n v="28.6"/>
        <n v="28.5"/>
        <n v="28.34"/>
        <n v="28.48"/>
        <n v="28.49"/>
        <n v="28.39"/>
        <n v="28.2"/>
        <n v="27.85"/>
        <n v="27.67"/>
        <n v="27.6"/>
        <n v="27.8"/>
        <n v="28.35"/>
        <n v="28.29"/>
        <n v="28.15"/>
        <n v="27.58"/>
        <n v="27.55"/>
        <n v="27.79"/>
        <n v="27.95"/>
        <n v="28.1"/>
        <n v="27.9"/>
        <n v="28.05"/>
        <n v="28.75"/>
        <n v="28.98"/>
        <n v="29"/>
        <n v="28"/>
        <n v="28.3"/>
        <n v="27.1"/>
        <n v="27.4"/>
        <n v="27.15"/>
        <n v="27.19"/>
        <n v="27.2"/>
        <n v="27.3"/>
        <n v="26.5"/>
        <n v="26.35"/>
        <n v="26.33"/>
        <n v="26.13"/>
        <n v="25.85"/>
        <n v="25.98"/>
        <n v="26"/>
        <n v="26.25"/>
        <n v="26.1"/>
        <n v="25.9"/>
        <n v="25.05"/>
        <n v="25.15"/>
        <n v="24.95"/>
        <n v="25.65"/>
        <n v="25.45"/>
        <n v="24.99"/>
        <n v="24.8"/>
        <n v="22.85"/>
        <n v="22.8"/>
        <n v="22.25"/>
        <n v="22.14"/>
        <n v="22"/>
        <n v="21.99"/>
        <n v="22.05"/>
        <n v="22.15"/>
        <n v="22.3"/>
        <n v="22.35"/>
        <n v="22.65"/>
        <n v="22.68"/>
        <n v="22.7"/>
        <n v="22.2"/>
        <n v="22.1"/>
        <n v="21.8"/>
        <n v="21.83"/>
        <n v="21.6"/>
        <n v="21.35"/>
        <n v="21.49"/>
        <n v="21.61"/>
        <n v="21.3"/>
        <n v="21.19"/>
        <n v="21"/>
        <n v="21.2"/>
        <n v="20.6"/>
        <n v="20.61"/>
        <n v="20.399999999999999"/>
        <n v="20.65"/>
        <n v="20"/>
        <n v="19.7"/>
        <n v="19.55"/>
        <n v="19.5"/>
        <n v="19.45"/>
        <n v="19.309999999999999"/>
        <n v="19.3"/>
        <n v="19.25"/>
        <n v="19.29"/>
        <n v="19.239999999999998"/>
        <n v="19.2"/>
        <n v="19.18"/>
        <n v="19.190000000000001"/>
        <n v="19.28"/>
        <n v="19.27"/>
        <n v="19"/>
        <n v="19.329999999999998"/>
        <n v="19.350000000000001"/>
        <n v="19.34"/>
        <n v="19.489999999999998"/>
        <n v="19.46"/>
        <n v="19.14"/>
        <n v="19.149999999999999"/>
        <n v="19.16"/>
        <n v="19.37"/>
        <n v="19.440000000000001"/>
        <n v="19.39"/>
        <n v="19.05"/>
        <n v="18.93"/>
        <n v="18.96"/>
        <n v="18.98"/>
        <n v="19.07"/>
        <n v="19.399999999999999"/>
        <n v="19.690000000000001"/>
        <n v="19.989999999999998"/>
        <n v="19.760000000000002"/>
        <n v="19.79"/>
        <n v="18.899999999999999"/>
        <n v="18.75"/>
        <n v="18.600000000000001"/>
        <n v="18.690000000000001"/>
        <n v="18.55"/>
        <n v="18.77"/>
        <n v="18.829999999999998"/>
        <n v="18.89"/>
        <n v="18.87"/>
        <n v="18.3"/>
        <n v="18.489999999999998"/>
        <n v="17.59"/>
        <n v="17.3"/>
        <n v="17.29"/>
        <n v="17.25"/>
        <n v="17.39"/>
        <n v="17.350000000000001"/>
        <n v="18"/>
        <n v="18.350000000000001"/>
        <n v="18.39"/>
        <n v="18.670000000000002"/>
        <n v="18.78"/>
        <n v="19.47"/>
        <n v="19.38"/>
        <n v="19.48"/>
        <n v="19.829999999999998"/>
        <n v="19.89"/>
        <n v="18.95"/>
        <n v="18.48"/>
        <n v="18.5"/>
        <n v="18.59"/>
        <n v="18.88"/>
        <n v="17.989999999999998"/>
        <n v="17.79"/>
        <n v="17.88"/>
        <n v="17.89"/>
        <n v="17.27"/>
        <n v="17.329999999999998"/>
        <n v="17.510000000000002"/>
        <n v="17"/>
        <n v="16.68"/>
        <n v="16.690000000000001"/>
        <n v="16.489999999999998"/>
        <n v="16.38"/>
        <n v="16.440000000000001"/>
        <n v="16.5"/>
        <n v="16.149999999999999"/>
        <n v="16.350000000000001"/>
        <n v="16.45"/>
        <n v="16"/>
        <n v="16.43"/>
        <n v="16.97"/>
        <n v="16.989999999999998"/>
        <n v="17.489999999999998"/>
        <n v="19.03"/>
        <n v="15.6"/>
        <n v="15.73"/>
        <n v="15"/>
        <n v="14.3"/>
        <n v="14.15"/>
        <n v="13.97"/>
        <n v="14.2"/>
        <n v="14.39"/>
        <n v="14.45"/>
        <n v="14.46"/>
        <n v="14.47"/>
        <n v="14.49"/>
        <n v="12.99"/>
        <n v="12.98"/>
        <n v="12.24"/>
        <n v="12.25"/>
        <n v="12.2"/>
        <n v="12.35"/>
        <n v="12.37"/>
        <n v="12.38"/>
        <n v="12.39"/>
        <n v="12.48"/>
        <n v="12"/>
        <n v="11.5"/>
        <n v="11.53"/>
        <n v="11.54"/>
        <n v="11.48"/>
        <n v="11.49"/>
        <n v="11.44"/>
        <n v="11.45"/>
        <n v="11.47"/>
        <n v="11.24"/>
        <n v="11.3"/>
        <n v="11.33"/>
        <n v="11.15"/>
        <n v="11.39"/>
        <n v="11.59"/>
        <n v="11.65"/>
        <n v="11.1"/>
        <n v="11.51"/>
        <n v="11.43"/>
        <n v="11.73"/>
        <n v="11.8"/>
        <n v="11.78"/>
        <n v="11.89"/>
        <n v="11.98"/>
        <n v="11.97"/>
        <n v="11.99"/>
        <n v="11.94"/>
        <n v="11.79"/>
        <n v="13"/>
        <n v="11.05"/>
        <n v="11"/>
        <n v="11.19"/>
        <n v="10.99"/>
        <n v="10.98"/>
        <n v="10.8"/>
        <n v="10.95"/>
        <n v="10.49"/>
        <n v="10.39"/>
        <n v="10.4"/>
        <n v="9.9"/>
        <n v="10.44"/>
        <n v="10.63"/>
        <n v="10"/>
        <n v="10.89"/>
        <n v="10.5"/>
        <n v="10.93"/>
        <n v="11.14"/>
        <n v="10.71"/>
        <n v="10.84"/>
        <n v="10.9"/>
        <n v="10.97"/>
        <n v="11.77"/>
        <n v="11.95"/>
        <n v="11.6"/>
        <n v="11.9"/>
        <n v="12.06"/>
        <n v="12.17"/>
        <n v="12.19"/>
        <n v="11.93"/>
        <n v="12.26"/>
        <n v="12.23"/>
        <n v="12.3"/>
        <n v="12.55"/>
        <n v="12.59"/>
        <n v="12.61"/>
        <n v="12.64"/>
        <n v="12.49"/>
        <n v="12.5"/>
        <n v="12.63"/>
        <n v="12.79"/>
        <n v="12.83"/>
        <n v="12.85"/>
        <n v="12.88"/>
        <n v="12.89"/>
        <n v="12.9"/>
        <n v="12.78"/>
        <n v="12.58"/>
        <n v="12.95"/>
        <n v="13.17"/>
        <n v="13.19"/>
        <n v="13.37"/>
        <n v="12.53"/>
        <n v="13.38"/>
        <n v="13.5"/>
        <n v="13.34"/>
        <n v="13.4"/>
        <n v="12.77"/>
        <n v="13.35"/>
        <n v="12.46"/>
        <n v="12.47"/>
        <n v="12.45"/>
        <n v="12.08"/>
        <n v="12.12"/>
        <n v="12.43"/>
        <n v="12.34"/>
        <n v="12.1"/>
        <n v="12.11"/>
        <n v="12.15"/>
        <n v="11.35"/>
        <n v="11.68"/>
        <n v="11.75"/>
        <n v="12.04"/>
        <n v="11.56"/>
        <n v="12.29"/>
        <n v="12.02"/>
        <n v="11.83"/>
        <n v="11.46"/>
        <n v="11.41"/>
        <n v="11.2"/>
        <n v="11.85"/>
        <n v="11.42"/>
        <n v="11.21"/>
        <n v="11.07"/>
        <n v="10.7"/>
        <n v="10.68"/>
        <n v="11.27"/>
        <n v="11.55"/>
        <n v="11.03"/>
        <n v="11.28"/>
        <n v="10.94"/>
        <n v="11.01"/>
        <n v="12.03"/>
        <n v="11.4"/>
        <n v="11.17"/>
        <n v="11.64"/>
        <n v="12.05"/>
        <n v="12.4"/>
        <n v="13.1"/>
        <n v="12.7"/>
        <n v="13.24"/>
        <n v="11.96"/>
        <n v="12.07"/>
        <n v="12.28"/>
        <n v="11.62"/>
        <n v="11.57"/>
        <n v="11.52"/>
        <n v="10.85"/>
        <n v="10.23"/>
        <n v="10.35"/>
        <n v="10.119999999999999"/>
        <n v="10.1"/>
        <n v="9.8800000000000008"/>
        <n v="9.6300000000000008"/>
        <n v="14"/>
        <n v="14.95"/>
        <n v="14.33"/>
        <n v="14.65"/>
        <n v="14.85"/>
        <n v="14.6"/>
        <n v="14.58"/>
        <n v="14.14"/>
        <n v="14.4"/>
        <n v="15.1"/>
        <n v="15.3"/>
        <n v="15.55"/>
        <n v="15.13"/>
        <n v="15.15"/>
        <n v="15.2"/>
        <n v="14.9"/>
        <n v="15.45"/>
        <n v="15.4"/>
        <n v="15.59"/>
        <n v="15.64"/>
        <n v="15.75"/>
        <n v="15.65"/>
        <n v="13.75"/>
        <n v="13.36"/>
        <n v="13.6"/>
        <n v="14.1"/>
        <n v="14.25"/>
        <n v="14.01"/>
        <n v="14.04"/>
        <n v="15.05"/>
        <n v="14.55"/>
        <n v="16.66"/>
        <n v="16.3"/>
        <n v="16.98"/>
        <n v="17.399999999999999"/>
        <n v="17.600000000000001"/>
        <n v="17.47"/>
        <n v="18.8"/>
        <n v="19.23"/>
        <n v="18.54"/>
        <n v="18.2"/>
        <n v="18.05"/>
        <n v="17.8"/>
        <n v="17.32"/>
        <n v="16.899999999999999"/>
        <n v="16.36"/>
        <n v="15.95"/>
        <n v="16.05"/>
        <n v="15.7"/>
        <n v="15.25"/>
        <n v="15.72"/>
        <n v="15.8"/>
        <n v="15.5"/>
        <n v="15.9"/>
        <n v="15.67"/>
      </sharedItems>
    </cacheField>
    <cacheField name="Low" numFmtId="0">
      <sharedItems containsSemiMixedTypes="0" containsString="0" containsNumber="1" minValue="9.01" maxValue="31.9" count="430">
        <n v="30.86"/>
        <n v="29.97"/>
        <n v="30.32"/>
        <n v="30.3"/>
        <n v="30.15"/>
        <n v="30.1"/>
        <n v="30.55"/>
        <n v="31.9"/>
        <n v="31.05"/>
        <n v="29.85"/>
        <n v="30.25"/>
        <n v="30.2"/>
        <n v="29.9"/>
        <n v="29.52"/>
        <n v="29.49"/>
        <n v="28.5"/>
        <n v="28.15"/>
        <n v="28"/>
        <n v="27.91"/>
        <n v="27.83"/>
        <n v="27.65"/>
        <n v="27.61"/>
        <n v="27.54"/>
        <n v="27.4"/>
        <n v="27.2"/>
        <n v="27.05"/>
        <n v="26.81"/>
        <n v="26.9"/>
        <n v="26.82"/>
        <n v="27.06"/>
        <n v="27.1"/>
        <n v="27.8"/>
        <n v="27.6"/>
        <n v="27.51"/>
        <n v="27.3"/>
        <n v="26.73"/>
        <n v="26.65"/>
        <n v="27.16"/>
        <n v="27.41"/>
        <n v="27.72"/>
        <n v="27.15"/>
        <n v="28.21"/>
        <n v="27.76"/>
        <n v="27.02"/>
        <n v="26.83"/>
        <n v="26.7"/>
        <n v="26.54"/>
        <n v="26.8"/>
        <n v="26.53"/>
        <n v="26.22"/>
        <n v="25.73"/>
        <n v="25.6"/>
        <n v="25.55"/>
        <n v="25.01"/>
        <n v="25.4"/>
        <n v="25.35"/>
        <n v="25.27"/>
        <n v="25.22"/>
        <n v="25.51"/>
        <n v="24.53"/>
        <n v="24.31"/>
        <n v="24.21"/>
        <n v="24.25"/>
        <n v="24.1"/>
        <n v="24.01"/>
        <n v="22.84"/>
        <n v="22.45"/>
        <n v="21.65"/>
        <n v="21.6"/>
        <n v="21.8"/>
        <n v="21.4"/>
        <n v="21.45"/>
        <n v="21.5"/>
        <n v="22"/>
        <n v="21.75"/>
        <n v="22.17"/>
        <n v="22.07"/>
        <n v="22.15"/>
        <n v="21.36"/>
        <n v="21.3"/>
        <n v="21.22"/>
        <n v="21.1"/>
        <n v="21"/>
        <n v="20.95"/>
        <n v="20.81"/>
        <n v="20.63"/>
        <n v="20.6"/>
        <n v="20.420000000000002"/>
        <n v="20.399999999999999"/>
        <n v="20.18"/>
        <n v="20.2"/>
        <n v="20.170000000000002"/>
        <n v="20"/>
        <n v="19.22"/>
        <n v="19.2"/>
        <n v="19.309999999999999"/>
        <n v="19.16"/>
        <n v="19.12"/>
        <n v="19.07"/>
        <n v="19.05"/>
        <n v="19.03"/>
        <n v="19.010000000000002"/>
        <n v="19.04"/>
        <n v="18.91"/>
        <n v="18.86"/>
        <n v="18.510000000000002"/>
        <n v="18.75"/>
        <n v="18.899999999999999"/>
        <n v="18.920000000000002"/>
        <n v="18.940000000000001"/>
        <n v="18.760000000000002"/>
        <n v="18.66"/>
        <n v="18.649999999999999"/>
        <n v="18.600000000000001"/>
        <n v="18.71"/>
        <n v="18.5"/>
        <n v="19"/>
        <n v="18.829999999999998"/>
        <n v="18.8"/>
        <n v="18.82"/>
        <n v="18.96"/>
        <n v="19.02"/>
        <n v="19.350000000000001"/>
        <n v="18.809999999999999"/>
        <n v="18.79"/>
        <n v="18.93"/>
        <n v="18.670000000000002"/>
        <n v="18.559999999999999"/>
        <n v="18.55"/>
        <n v="18.52"/>
        <n v="18.87"/>
        <n v="19.11"/>
        <n v="18.73"/>
        <n v="18.61"/>
        <n v="18.37"/>
        <n v="18.11"/>
        <n v="18.03"/>
        <n v="18.02"/>
        <n v="18.010000000000002"/>
        <n v="17.73"/>
        <n v="17.649999999999999"/>
        <n v="18.350000000000001"/>
        <n v="18.39"/>
        <n v="18.05"/>
        <n v="17.61"/>
        <n v="17.600000000000001"/>
        <n v="17.2"/>
        <n v="16.71"/>
        <n v="17"/>
        <n v="16.61"/>
        <n v="16.510000000000002"/>
        <n v="16.5"/>
        <n v="16.399999999999999"/>
        <n v="16.11"/>
        <n v="16"/>
        <n v="16.600000000000001"/>
        <n v="17.5"/>
        <n v="18.29"/>
        <n v="18.149999999999999"/>
        <n v="18.399999999999999"/>
        <n v="18.04"/>
        <n v="18.260000000000002"/>
        <n v="18.7"/>
        <n v="18.07"/>
        <n v="18.2"/>
        <n v="17.899999999999999"/>
        <n v="17.75"/>
        <n v="17.71"/>
        <n v="18"/>
        <n v="18.21"/>
        <n v="17.72"/>
        <n v="17.55"/>
        <n v="17.399999999999999"/>
        <n v="17.100000000000001"/>
        <n v="17.02"/>
        <n v="17.010000000000002"/>
        <n v="17.149999999999999"/>
        <n v="16.7"/>
        <n v="16.010000000000002"/>
        <n v="15.01"/>
        <n v="16.66"/>
        <n v="16.45"/>
        <n v="16.3"/>
        <n v="15.81"/>
        <n v="15.8"/>
        <n v="15.64"/>
        <n v="15.21"/>
        <n v="15.2"/>
        <n v="15.9"/>
        <n v="16.059999999999999"/>
        <n v="16.73"/>
        <n v="15.56"/>
        <n v="17.25"/>
        <n v="15.6"/>
        <n v="15.32"/>
        <n v="14.9"/>
        <n v="14.46"/>
        <n v="13.9"/>
        <n v="13.72"/>
        <n v="13.61"/>
        <n v="13.36"/>
        <n v="13.25"/>
        <n v="13.5"/>
        <n v="13.08"/>
        <n v="12.8"/>
        <n v="12.51"/>
        <n v="12.31"/>
        <n v="12.24"/>
        <n v="11.91"/>
        <n v="11.9"/>
        <n v="12"/>
        <n v="11.52"/>
        <n v="11.51"/>
        <n v="12.2"/>
        <n v="12.1"/>
        <n v="11.71"/>
        <n v="11.41"/>
        <n v="11.3"/>
        <n v="11.11"/>
        <n v="11.33"/>
        <n v="11.1"/>
        <n v="11.15"/>
        <n v="11"/>
        <n v="11.44"/>
        <n v="10.86"/>
        <n v="11.25"/>
        <n v="11.24"/>
        <n v="10.85"/>
        <n v="10.83"/>
        <n v="10.81"/>
        <n v="10.5"/>
        <n v="10.68"/>
        <n v="10.9"/>
        <n v="11.12"/>
        <n v="11.01"/>
        <n v="11.08"/>
        <n v="11.07"/>
        <n v="10.95"/>
        <n v="11.2"/>
        <n v="10.92"/>
        <n v="11.17"/>
        <n v="11.05"/>
        <n v="10.84"/>
        <n v="10.8"/>
        <n v="10.79"/>
        <n v="10.75"/>
        <n v="10.52"/>
        <n v="10.51"/>
        <n v="10.29"/>
        <n v="10.25"/>
        <n v="10.49"/>
        <n v="10.210000000000001"/>
        <n v="10.11"/>
        <n v="10.1"/>
        <n v="9.8000000000000007"/>
        <n v="9.5"/>
        <n v="9.6199999999999992"/>
        <n v="9.2100000000000009"/>
        <n v="9.4499999999999993"/>
        <n v="9.01"/>
        <n v="9.7799999999999994"/>
        <n v="9.0500000000000007"/>
        <n v="10"/>
        <n v="10.4"/>
        <n v="10.46"/>
        <n v="10.66"/>
        <n v="10.6"/>
        <n v="10.35"/>
        <n v="10.41"/>
        <n v="10.42"/>
        <n v="11.43"/>
        <n v="11.79"/>
        <n v="11.6"/>
        <n v="11.45"/>
        <n v="11.99"/>
        <n v="11.16"/>
        <n v="11.97"/>
        <n v="11.06"/>
        <n v="11.89"/>
        <n v="11.58"/>
        <n v="11.02"/>
        <n v="11.5"/>
        <n v="11.7"/>
        <n v="11.65"/>
        <n v="11.94"/>
        <n v="11.75"/>
        <n v="11.8"/>
        <n v="11.82"/>
        <n v="11.85"/>
        <n v="11.93"/>
        <n v="12.19"/>
        <n v="12.23"/>
        <n v="11.98"/>
        <n v="12.3"/>
        <n v="12.47"/>
        <n v="11.81"/>
        <n v="12.63"/>
        <n v="12.64"/>
        <n v="12.5"/>
        <n v="12.9"/>
        <n v="12.99"/>
        <n v="12.58"/>
        <n v="12.29"/>
        <n v="12.95"/>
        <n v="12.18"/>
        <n v="13.17"/>
        <n v="12.11"/>
        <n v="12.01"/>
        <n v="12.36"/>
        <n v="12.7"/>
        <n v="12.87"/>
        <n v="13.34"/>
        <n v="12.77"/>
        <n v="12.53"/>
        <n v="11.77"/>
        <n v="12.38"/>
        <n v="11.76"/>
        <n v="12.45"/>
        <n v="12.34"/>
        <n v="12.43"/>
        <n v="11.63"/>
        <n v="11.53"/>
        <n v="11.67"/>
        <n v="11.66"/>
        <n v="11.95"/>
        <n v="11.73"/>
        <n v="11.72"/>
        <n v="11.62"/>
        <n v="11.86"/>
        <n v="11.83"/>
        <n v="11.32"/>
        <n v="11.31"/>
        <n v="11.4"/>
        <n v="11.55"/>
        <n v="11.42"/>
        <n v="10.93"/>
        <n v="11.36"/>
        <n v="11.35"/>
        <n v="11.74"/>
        <n v="11.69"/>
        <n v="12.04"/>
        <n v="12.03"/>
        <n v="11.56"/>
        <n v="11.46"/>
        <n v="11.48"/>
        <n v="11.14"/>
        <n v="10.77"/>
        <n v="10.72"/>
        <n v="10.99"/>
        <n v="10.71"/>
        <n v="10.7"/>
        <n v="10.55"/>
        <n v="10.65"/>
        <n v="11.27"/>
        <n v="11.03"/>
        <n v="11.28"/>
        <n v="10.94"/>
        <n v="10.91"/>
        <n v="11.64"/>
        <n v="11.39"/>
        <n v="11.37"/>
        <n v="12.35"/>
        <n v="12.25"/>
        <n v="12.65"/>
        <n v="12.4"/>
        <n v="12.08"/>
        <n v="12.07"/>
        <n v="11.92"/>
        <n v="12.15"/>
        <n v="11.87"/>
        <n v="11.57"/>
        <n v="11.13"/>
        <n v="10.119999999999999"/>
        <n v="9.9"/>
        <n v="9.1999999999999993"/>
        <n v="9.0299999999999994"/>
        <n v="13"/>
        <n v="14"/>
        <n v="14.55"/>
        <n v="14.12"/>
        <n v="14.24"/>
        <n v="14.35"/>
        <n v="15"/>
        <n v="14.85"/>
        <n v="14.6"/>
        <n v="14.58"/>
        <n v="14.2"/>
        <n v="14.14"/>
        <n v="14.15"/>
        <n v="14.4"/>
        <n v="15.1"/>
        <n v="15.3"/>
        <n v="15.55"/>
        <n v="15.13"/>
        <n v="15.15"/>
        <n v="15.4"/>
        <n v="15.45"/>
        <n v="15.73"/>
        <n v="15.59"/>
        <n v="15.75"/>
        <n v="13.75"/>
        <n v="13.35"/>
        <n v="13.1"/>
        <n v="13.6"/>
        <n v="13.7"/>
        <n v="14.3"/>
        <n v="14.25"/>
        <n v="14.8"/>
        <n v="14.7"/>
        <n v="14.52"/>
        <n v="14.5"/>
        <n v="16.43"/>
        <n v="16.25"/>
        <n v="16.98"/>
        <n v="17.47"/>
        <n v="17.3"/>
        <n v="19.25"/>
        <n v="19.23"/>
        <n v="18.54"/>
        <n v="17.350000000000001"/>
        <n v="17.32"/>
        <n v="16.899999999999999"/>
        <n v="16.05"/>
        <n v="15.95"/>
        <n v="15.7"/>
        <n v="15.41"/>
        <n v="15.25"/>
        <n v="15.65"/>
        <n v="15.72"/>
        <n v="15.67"/>
      </sharedItems>
    </cacheField>
    <cacheField name="vol" numFmtId="0">
      <sharedItems count="400">
        <s v="15.88"/>
        <s v="7.36"/>
        <s v="12.18"/>
        <s v="16.34"/>
        <s v="19.22"/>
        <s v="17.21"/>
        <s v="41.03"/>
        <s v="7.77"/>
        <s v="9.84"/>
        <s v="11.98"/>
        <s v="9.64"/>
        <s v="17.76"/>
        <s v="17.24"/>
        <s v="11.53"/>
        <s v="5.48"/>
        <s v="13.73"/>
        <s v="5.70"/>
        <s v="10.97"/>
        <s v="17.64"/>
        <s v="11.65"/>
        <s v="12.39"/>
        <s v="1.83"/>
        <s v="11.44"/>
        <s v="7.86"/>
        <s v="8.29"/>
        <s v="8.57"/>
        <s v="7.13"/>
        <s v="4.24"/>
        <s v="4.01"/>
        <s v="3.96"/>
        <s v="4.14"/>
        <s v="35.34"/>
        <s v="4.95"/>
        <s v="3.31"/>
        <s v="5.08"/>
        <s v="6.20"/>
        <s v="12.54"/>
        <s v="11.43"/>
        <s v="9.33"/>
        <s v="5.14"/>
        <s v="8.73"/>
        <s v="4.07"/>
        <s v="4.92"/>
        <s v="9.89"/>
        <s v="3.82"/>
        <s v="4.90"/>
        <s v="9.37"/>
        <s v="9.61"/>
        <s v="10.51"/>
        <s v="10.19"/>
        <s v="30.34"/>
        <s v="9.14"/>
        <s v="12.34"/>
        <s v="14.24"/>
        <s v="12.77"/>
        <s v="9.06"/>
        <s v="8.68"/>
        <s v="5.23"/>
        <s v="3.76"/>
        <s v="2.00"/>
        <s v="10.16"/>
        <s v="3.27"/>
        <s v="4.55"/>
        <s v="6.13"/>
        <s v="4.64"/>
        <s v="5.42"/>
        <s v="1.39"/>
        <s v="2.96"/>
        <s v="0.84"/>
        <s v="10.22"/>
        <s v="13.89"/>
        <s v="9.88"/>
        <s v="2.03"/>
        <s v="2.52"/>
        <s v="3.59"/>
        <s v="8.96"/>
        <s v="15.67"/>
        <s v="12.49"/>
        <s v="7.01"/>
        <s v="0.75"/>
        <s v="5.54"/>
        <s v="4.58"/>
        <s v="0.93"/>
        <s v="2.60"/>
        <s v="1.81"/>
        <s v="7.32"/>
        <s v="1.23"/>
        <s v="4.43"/>
        <s v="1.92"/>
        <s v="1.34"/>
        <s v="3.63"/>
        <s v="1.03"/>
        <s v="5.56"/>
        <s v="1.44"/>
        <s v="0.78"/>
        <s v="1.33"/>
        <s v="1.17"/>
        <s v="6.76"/>
        <s v="21.16"/>
        <s v="0.87"/>
        <s v="0.95"/>
        <s v="7.57"/>
        <s v="2.21"/>
        <s v="0.97"/>
        <s v="0.85"/>
        <s v="1.11"/>
        <s v="8.02"/>
        <s v="0.52"/>
        <s v="0.60"/>
        <s v="0.36"/>
        <s v="1.60"/>
        <s v="0.62"/>
        <s v="1.66"/>
        <s v="0.11"/>
        <s v="0.61"/>
        <s v="0.29"/>
        <s v="0.20"/>
        <s v="0.39"/>
        <s v="3.48"/>
        <s v="1.14"/>
        <s v="0.47"/>
        <s v="1.07"/>
        <s v="0.31"/>
        <s v="4.51"/>
        <s v="1.05"/>
        <s v="6.03"/>
        <s v="1.29"/>
        <s v="0.96"/>
        <s v="0.66"/>
        <s v="0.88"/>
        <s v="0.80"/>
        <s v="1.52"/>
        <s v="0.25"/>
        <s v="0.77"/>
        <s v="1.78"/>
        <s v="0.98"/>
        <s v="0.23"/>
        <s v="0.54"/>
        <s v="1.02"/>
        <s v="1.85"/>
        <s v="0.22"/>
        <s v="1.43"/>
        <s v="2.34"/>
        <s v="0.40"/>
        <s v="0.45"/>
        <s v="1.88"/>
        <s v="0.99"/>
        <s v="3.00"/>
        <s v="0.43"/>
        <s v="0.63"/>
        <s v="1.42"/>
        <s v="2.04"/>
        <s v="2.20"/>
        <s v="1.20"/>
        <s v="2.44"/>
        <s v="1.25"/>
        <s v="1.67"/>
        <s v="1.53"/>
        <s v="1.90"/>
        <s v="5.67"/>
        <s v="0.30"/>
        <s v="1.48"/>
        <s v="1.36"/>
        <s v="4.48"/>
        <s v="1.28"/>
        <s v="1.22"/>
        <s v="3.89"/>
        <s v="3.47"/>
        <s v="7.54"/>
        <s v="0.89"/>
        <s v="2.66"/>
        <s v="1.35"/>
        <s v="4.33"/>
        <s v="3.84"/>
        <s v="2.88"/>
        <s v="3.60"/>
        <s v="2.46"/>
        <s v="0.74"/>
        <s v="4.12"/>
        <s v="3.66"/>
        <s v="3.08"/>
        <s v="1.50"/>
        <s v="3.44"/>
        <s v="3.50"/>
        <s v="1.19"/>
        <s v="0.21"/>
        <s v="2.26"/>
        <s v="1.40"/>
        <s v="1.57"/>
        <s v="6.00"/>
        <s v="5.28"/>
        <s v="2.81"/>
        <s v="2.15"/>
        <s v="4.60"/>
        <s v="2.78"/>
        <s v="2.28"/>
        <s v="9.23"/>
        <s v="1.27"/>
        <s v="0.83"/>
        <s v="1.47"/>
        <s v="1.46"/>
        <s v="1.82"/>
        <s v="8.99"/>
        <s v="0.90"/>
        <s v="4.63"/>
        <s v="2.47"/>
        <s v="7.04"/>
        <s v="0.46"/>
        <s v="2.93"/>
        <s v="10.98"/>
        <s v="2.59"/>
        <s v="1.16"/>
        <s v="6.92"/>
        <s v="3.15"/>
        <s v="3.25"/>
        <s v="28.37"/>
        <s v="3.68"/>
        <s v="0.59"/>
        <s v="0.69"/>
        <s v="6.70"/>
        <s v="0.67"/>
        <s v="1.00"/>
        <s v="21.61"/>
        <s v="22.78"/>
        <s v="3.11"/>
        <s v="9.60"/>
        <s v="4.00"/>
        <s v="3.71"/>
        <s v="2.62"/>
        <s v="2.43"/>
        <s v="2.37"/>
        <s v="1.86"/>
        <s v="3.26"/>
        <s v="2.92"/>
        <s v="1.97"/>
        <s v="16.66"/>
        <s v="20.14"/>
        <s v="6.45"/>
        <s v="4.13"/>
        <s v="8.16"/>
        <s v="2.89"/>
        <s v="6.08"/>
        <s v="76.76"/>
        <s v="207.01"/>
        <s v="153.27"/>
        <s v="257.60"/>
        <s v="110.01"/>
        <s v="1.15"/>
        <s v="4.20"/>
        <s v="4.36"/>
        <s v="22.39"/>
        <s v="1.31"/>
        <s v="2.70"/>
        <s v="0.56"/>
        <s v="2.87"/>
        <s v="0.50"/>
        <s v="0.03"/>
        <s v="2.25"/>
        <s v="3.30"/>
        <s v="5.20"/>
        <s v="0.06"/>
        <s v="0.32"/>
        <s v="0.38"/>
        <s v="2.83"/>
        <s v="0.28"/>
        <s v="0.02"/>
        <s v="0.44"/>
        <s v="0.16"/>
        <s v="0.72"/>
        <s v="0.18"/>
        <s v="0.08"/>
        <s v="0.05"/>
        <s v="0.42"/>
        <s v="0.73"/>
        <s v="1.12"/>
        <s v="0.86"/>
        <s v="3.79"/>
        <s v="0.49"/>
        <s v="6.72"/>
        <s v="2.51"/>
        <s v="1.95"/>
        <s v="0.17"/>
        <s v="2.50"/>
        <s v="2.77"/>
        <s v="0.51"/>
        <s v="0.33"/>
        <s v="0.13"/>
        <s v="1.64"/>
        <s v="0.15"/>
        <s v="1.06"/>
        <s v="1.93"/>
        <s v="1.69"/>
        <s v="1.24"/>
        <s v="0.53"/>
        <s v="2.17"/>
        <s v="0.91"/>
        <s v="0.19"/>
        <s v="1.70"/>
        <s v="0.48"/>
        <s v="0.01"/>
        <s v="6.09"/>
        <s v="0.71"/>
        <s v="0.10"/>
        <s v="5.59"/>
        <s v="2.05"/>
        <s v="2.67"/>
        <s v="8.07"/>
        <s v="0.04"/>
        <s v="0.12"/>
        <s v="0.68"/>
        <s v="1.18"/>
        <s v="0.07"/>
        <s v="0.92"/>
        <s v="0.14"/>
        <s v="0.26"/>
        <s v="1.91"/>
        <s v="0.65"/>
        <s v="3.03"/>
        <s v="0.09"/>
        <s v="2.90"/>
        <s v="0.00"/>
        <s v="0.35"/>
        <s v="2.54"/>
        <s v="2.82"/>
        <s v="2.23"/>
        <s v="0.24"/>
        <s v="4.03"/>
        <s v="0.27"/>
        <s v="1.04"/>
        <s v="2.31"/>
        <s v="3.19"/>
        <s v="2.33"/>
        <s v="3.20"/>
        <s v="3.38"/>
        <s v="0.58"/>
        <s v="0.34"/>
        <s v="1.38"/>
        <s v="2.30"/>
        <s v="1.10"/>
        <s v="18.80"/>
        <s v="0.57"/>
        <s v="1.51"/>
        <s v="10.00"/>
        <s v="2.18"/>
        <s v="2.86"/>
        <s v="1.68"/>
        <s v="1.45"/>
        <s v="1.32"/>
        <s v="5.50"/>
        <s v="1.26"/>
        <s v="5.47"/>
        <s v="11.36"/>
        <s v="1.80"/>
        <s v="7.70"/>
        <s v="3.73"/>
        <s v="10.05"/>
        <s v="3.21"/>
        <s v="5.82"/>
        <s v="34.14"/>
        <s v="2.02"/>
        <s v="7.64"/>
        <s v="11.10"/>
        <s v="1.73"/>
        <s v="5.00"/>
        <s v="14.92"/>
        <s v="170.10"/>
        <s v="2.79"/>
        <s v="2.65"/>
        <s v="3.35"/>
        <s v="2.09"/>
        <s v="1.75"/>
        <s v="30.00"/>
        <s v="18.90"/>
        <s v="39.73"/>
        <s v="91.99"/>
        <s v="2.16"/>
        <s v="8.00"/>
        <s v="2.53"/>
        <s v="77.45"/>
        <s v="120.00"/>
        <s v="119.83"/>
        <s v="363.07"/>
        <s v="152.84"/>
        <s v="200.16"/>
        <s v="22.00"/>
        <s v="100.00"/>
        <s v="44.00"/>
        <s v="20.00"/>
        <s v="4.84"/>
        <s v="4.25"/>
        <s v="2.45"/>
        <s v="107.26"/>
        <s v="390.00"/>
        <s v="260.51"/>
        <s v="10.36"/>
        <s v="10.76"/>
        <s v="10.27"/>
        <s v="150.00"/>
        <s v="168.62"/>
        <s v="14.64"/>
      </sharedItems>
    </cacheField>
    <cacheField name="Vol." numFmtId="0">
      <sharedItems/>
    </cacheField>
    <cacheField name="Change %" numFmtId="10">
      <sharedItems containsSemiMixedTypes="0" containsString="0" containsNumber="1" minValue="-0.15809999999999999" maxValue="0.10009999999999999" count="428">
        <n v="4.9399999999999999E-2"/>
        <n v="-2.2800000000000001E-2"/>
        <n v="-2E-3"/>
        <n v="-2.3E-3"/>
        <n v="-1.9400000000000001E-2"/>
        <n v="5.9999999999999995E-4"/>
        <n v="-2.4899999999999999E-2"/>
        <n v="2.1899999999999999E-2"/>
        <n v="9.5999999999999992E-3"/>
        <n v="2.63E-2"/>
        <n v="-1.78E-2"/>
        <n v="-4.1999999999999997E-3"/>
        <n v="2.3699999999999999E-2"/>
        <n v="2.8799999999999999E-2"/>
        <n v="-1.4999999999999999E-2"/>
        <n v="3.4500000000000003E-2"/>
        <n v="1.29E-2"/>
        <n v="9.4999999999999998E-3"/>
        <n v="1.4E-3"/>
        <n v="-1.2E-2"/>
        <n v="1.47E-2"/>
        <n v="-8.8999999999999999E-3"/>
        <n v="2.4E-2"/>
        <n v="7.7000000000000002E-3"/>
        <n v="1.34E-2"/>
        <n v="1.43E-2"/>
        <n v="-9.2999999999999992E-3"/>
        <n v="1.67E-2"/>
        <n v="-4.7699999999999999E-2"/>
        <n v="7.3000000000000001E-3"/>
        <n v="-9.4000000000000004E-3"/>
        <n v="-0.01"/>
        <n v="2.1499999999999998E-2"/>
        <n v="-2.52E-2"/>
        <n v="6.1000000000000004E-3"/>
        <n v="4.99E-2"/>
        <n v="-4.4999999999999997E-3"/>
        <n v="-4.0000000000000002E-4"/>
        <n v="-1.6199999999999999E-2"/>
        <n v="-4.4000000000000003E-3"/>
        <n v="-1.6899999999999998E-2"/>
        <n v="-5.4000000000000003E-3"/>
        <n v="2.8000000000000001E-2"/>
        <n v="-6.6E-3"/>
        <n v="-1.1000000000000001E-3"/>
        <n v="-1.4E-2"/>
        <n v="-3.5400000000000001E-2"/>
        <n v="2.93E-2"/>
        <n v="-2.7099999999999999E-2"/>
        <n v="3.8600000000000002E-2"/>
        <n v="1.1299999999999999E-2"/>
        <n v="-1.55E-2"/>
        <n v="1.1000000000000001E-3"/>
        <n v="1.01E-2"/>
        <n v="9.7999999999999997E-3"/>
        <n v="-2.5999999999999999E-3"/>
        <n v="2.3E-3"/>
        <n v="-1.67E-2"/>
        <n v="1.3599999999999999E-2"/>
        <n v="2.47E-2"/>
        <n v="1.49E-2"/>
        <n v="1.9599999999999999E-2"/>
        <n v="9.2999999999999992E-3"/>
        <n v="-5.1999999999999998E-3"/>
        <n v="-3.78E-2"/>
        <n v="1.52E-2"/>
        <n v="3.3500000000000002E-2"/>
        <n v="4.8999999999999998E-3"/>
        <n v="1.9900000000000001E-2"/>
        <n v="-4.53E-2"/>
        <n v="-6.7999999999999996E-3"/>
        <n v="8.4000000000000005E-2"/>
        <n v="3.4700000000000002E-2"/>
        <n v="1.6E-2"/>
        <n v="1.72E-2"/>
        <n v="-3.7000000000000002E-3"/>
        <n v="1.6500000000000001E-2"/>
        <n v="2.3999999999999998E-3"/>
        <n v="-2.58E-2"/>
        <n v="8.3999999999999995E-3"/>
        <n v="-9.7000000000000003E-3"/>
        <n v="-7.7999999999999996E-3"/>
        <n v="-5.8999999999999999E-3"/>
        <n v="1.8E-3"/>
        <n v="5.0000000000000001E-3"/>
        <n v="6.7999999999999996E-3"/>
        <n v="1.0200000000000001E-2"/>
        <n v="4.1999999999999997E-3"/>
        <n v="2.29E-2"/>
        <n v="-1.54E-2"/>
        <n v="1.04E-2"/>
        <n v="7.6E-3"/>
        <n v="-7.7000000000000002E-3"/>
        <n v="2.8999999999999998E-3"/>
        <n v="1.03E-2"/>
        <n v="2.5000000000000001E-3"/>
        <n v="3.5000000000000001E-3"/>
        <n v="4.0000000000000001E-3"/>
        <n v="1.6299999999999999E-2"/>
        <n v="-5.5999999999999999E-3"/>
        <n v="3.5999999999999999E-3"/>
        <n v="5.5999999999999999E-3"/>
        <n v="2E-3"/>
        <n v="8.2000000000000007E-3"/>
        <n v="-3.0999999999999999E-3"/>
        <n v="1E-3"/>
        <n v="0"/>
        <n v="-3.5999999999999999E-3"/>
        <n v="-5.7000000000000002E-3"/>
        <n v="2.0999999999999999E-3"/>
        <n v="1.21E-2"/>
        <n v="-4.7000000000000002E-3"/>
        <n v="-4.1000000000000003E-3"/>
        <n v="-1.6000000000000001E-3"/>
        <n v="5.1999999999999998E-3"/>
        <n v="9.4000000000000004E-3"/>
        <n v="1.11E-2"/>
        <n v="-5.0000000000000001E-4"/>
        <n v="2.4199999999999999E-2"/>
        <n v="-3.1899999999999998E-2"/>
        <n v="-1.5699999999999999E-2"/>
        <n v="-1.1299999999999999E-2"/>
        <n v="2.1000000000000001E-2"/>
        <n v="-2.3599999999999999E-2"/>
        <n v="5.0000000000000001E-4"/>
        <n v="-1.17E-2"/>
        <n v="-4.0000000000000001E-3"/>
        <n v="8.0999999999999996E-3"/>
        <n v="9.1999999999999998E-3"/>
        <n v="1.46E-2"/>
        <n v="0.01"/>
        <n v="-6.3E-3"/>
        <n v="1.7899999999999999E-2"/>
        <n v="5.7999999999999996E-3"/>
        <n v="4.7999999999999996E-3"/>
        <n v="-2.7000000000000001E-3"/>
        <n v="1.78E-2"/>
        <n v="6.4999999999999997E-3"/>
        <n v="-1.01E-2"/>
        <n v="-5.7999999999999996E-3"/>
        <n v="-1.15E-2"/>
        <n v="-1.2999999999999999E-2"/>
        <n v="1.1599999999999999E-2"/>
        <n v="-1.7600000000000001E-2"/>
        <n v="2.3300000000000001E-2"/>
        <n v="-1.9599999999999999E-2"/>
        <n v="-7.1999999999999998E-3"/>
        <n v="1.9300000000000001E-2"/>
        <n v="-6.1999999999999998E-3"/>
        <n v="5.45E-2"/>
        <n v="-9.1999999999999998E-3"/>
        <n v="1.4200000000000001E-2"/>
        <n v="-2.2000000000000001E-3"/>
        <n v="-1.83E-2"/>
        <n v="2.2100000000000002E-2"/>
        <n v="3.1800000000000002E-2"/>
        <n v="-2.8999999999999998E-3"/>
        <n v="2.3E-2"/>
        <n v="2.41E-2"/>
        <n v="-4.7999999999999996E-3"/>
        <n v="2.7099999999999999E-2"/>
        <n v="-1.9E-3"/>
        <n v="-2.5000000000000001E-3"/>
        <n v="-4.0099999999999997E-2"/>
        <n v="-3.1199999999999999E-2"/>
        <n v="-3.2399999999999998E-2"/>
        <n v="8.9999999999999993E-3"/>
        <n v="-6.7000000000000002E-3"/>
        <n v="-2.24E-2"/>
        <n v="-1.61E-2"/>
        <n v="7.0000000000000001E-3"/>
        <n v="-6.4000000000000003E-3"/>
        <n v="1.1900000000000001E-2"/>
        <n v="1.3100000000000001E-2"/>
        <n v="-1.5100000000000001E-2"/>
        <n v="-2.92E-2"/>
        <n v="-9.4999999999999998E-3"/>
        <n v="4.7000000000000002E-3"/>
        <n v="1.2800000000000001E-2"/>
        <n v="-4.3E-3"/>
        <n v="-1.8800000000000001E-2"/>
        <n v="3.9E-2"/>
        <n v="3.3E-3"/>
        <n v="1.83E-2"/>
        <n v="1.9800000000000002E-2"/>
        <n v="-8.9999999999999993E-3"/>
        <n v="-3.8999999999999998E-3"/>
        <n v="-3.3399999999999999E-2"/>
        <n v="-2.1100000000000001E-2"/>
        <n v="3.61E-2"/>
        <n v="3.6299999999999999E-2"/>
        <n v="-1.2500000000000001E-2"/>
        <n v="4.5999999999999999E-3"/>
        <n v="8.6999999999999994E-3"/>
        <n v="1.77E-2"/>
        <n v="-2.3999999999999998E-3"/>
        <n v="4.1000000000000002E-2"/>
        <n v="-7.0000000000000007E-2"/>
        <n v="1.15E-2"/>
        <n v="2.06E-2"/>
        <n v="3.4599999999999999E-2"/>
        <n v="8.6E-3"/>
        <n v="2.3199999999999998E-2"/>
        <n v="1.2999999999999999E-3"/>
        <n v="6.3E-3"/>
        <n v="-5.0000000000000001E-3"/>
        <n v="-6.8999999999999999E-3"/>
        <n v="-1.43E-2"/>
        <n v="-7.4000000000000003E-3"/>
        <n v="-1.9300000000000001E-2"/>
        <n v="1.4500000000000001E-2"/>
        <n v="2.86E-2"/>
        <n v="3.0999999999999999E-3"/>
        <n v="-1.11E-2"/>
        <n v="1.95E-2"/>
        <n v="1.6899999999999998E-2"/>
        <n v="3.2099999999999997E-2"/>
        <n v="2.8899999999999999E-2"/>
        <n v="3.7900000000000003E-2"/>
        <n v="-3.9300000000000002E-2"/>
        <n v="1.09E-2"/>
        <n v="1.32E-2"/>
        <n v="6.9999999999999999E-4"/>
        <n v="-2.4400000000000002E-2"/>
        <n v="5.6800000000000003E-2"/>
        <n v="1.23E-2"/>
        <n v="4.48E-2"/>
        <n v="-1.52E-2"/>
        <n v="2.3800000000000002E-2"/>
        <n v="-8.0999999999999996E-3"/>
        <n v="5.7000000000000002E-3"/>
        <n v="-4.8999999999999998E-3"/>
        <n v="5.6500000000000002E-2"/>
        <n v="7.9000000000000008E-3"/>
        <n v="7.1999999999999998E-3"/>
        <n v="-1.8E-3"/>
        <n v="1.0800000000000001E-2"/>
        <n v="-8.9999999999999998E-4"/>
        <n v="1.9699999999999999E-2"/>
        <n v="-7.4999999999999997E-3"/>
        <n v="-6.4999999999999997E-3"/>
        <n v="2.3900000000000001E-2"/>
        <n v="-1.41E-2"/>
        <n v="1.24E-2"/>
        <n v="-2.8E-3"/>
        <n v="-4.5999999999999999E-3"/>
        <n v="1.4999999999999999E-2"/>
        <n v="-1.18E-2"/>
        <n v="-1.8700000000000001E-2"/>
        <n v="8.0000000000000002E-3"/>
        <n v="-9.7999999999999997E-3"/>
        <n v="1.54E-2"/>
        <n v="1.7600000000000001E-2"/>
        <n v="-1.2800000000000001E-2"/>
        <n v="8.9999999999999998E-4"/>
        <n v="-1.0800000000000001E-2"/>
        <n v="2.1600000000000001E-2"/>
        <n v="2.8E-3"/>
        <n v="-8.2000000000000007E-3"/>
        <n v="4.36E-2"/>
        <n v="1.9199999999999998E-2"/>
        <n v="1.06E-2"/>
        <n v="-2.0999999999999999E-3"/>
        <n v="-3.4700000000000002E-2"/>
        <n v="-2.3900000000000001E-2"/>
        <n v="-2.63E-2"/>
        <n v="-1.8200000000000001E-2"/>
        <n v="-8.5000000000000006E-3"/>
        <n v="1.9E-3"/>
        <n v="-7.3000000000000001E-3"/>
        <n v="-1.35E-2"/>
        <n v="5.4999999999999997E-3"/>
        <n v="-1.3599999999999999E-2"/>
        <n v="-2.4500000000000001E-2"/>
        <n v="5.3E-3"/>
        <n v="-7.0000000000000001E-3"/>
        <n v="-1.9099999999999999E-2"/>
        <n v="3.0099999999999998E-2"/>
        <n v="-1.6999999999999999E-3"/>
        <n v="2.5999999999999999E-3"/>
        <n v="-1.46E-2"/>
        <n v="-5.1000000000000004E-3"/>
        <n v="1.5599999999999999E-2"/>
        <n v="-1.9800000000000002E-2"/>
        <n v="-3.3E-3"/>
        <n v="2.8500000000000001E-2"/>
        <n v="-1.32E-2"/>
        <n v="-2.6100000000000002E-2"/>
        <n v="-1.37E-2"/>
        <n v="-3.2000000000000002E-3"/>
        <n v="5.4899999999999997E-2"/>
        <n v="2.2800000000000001E-2"/>
        <n v="-2.81E-2"/>
        <n v="-3.56E-2"/>
        <n v="-3.3999999999999998E-3"/>
        <n v="2.5899999999999999E-2"/>
        <n v="-3.5799999999999998E-2"/>
        <n v="-1.72E-2"/>
        <n v="-1.47E-2"/>
        <n v="-1.2200000000000001E-2"/>
        <n v="-1.21E-2"/>
        <n v="8.0000000000000004E-4"/>
        <n v="-1.34E-2"/>
        <n v="1.6000000000000001E-3"/>
        <n v="-5.4999999999999997E-3"/>
        <n v="7.1000000000000004E-3"/>
        <n v="-8.0000000000000004E-4"/>
        <n v="1.0500000000000001E-2"/>
        <n v="7.4999999999999997E-3"/>
        <n v="1.5900000000000001E-2"/>
        <n v="1.6999999999999999E-3"/>
        <n v="6.7000000000000002E-3"/>
        <n v="-1.0699999999999999E-2"/>
        <n v="-1.4500000000000001E-2"/>
        <n v="7.4000000000000003E-3"/>
        <n v="8.8999999999999999E-3"/>
        <n v="1.35E-2"/>
        <n v="6.1999999999999998E-3"/>
        <n v="6.4000000000000003E-3"/>
        <n v="4.4000000000000003E-3"/>
        <n v="9.9000000000000008E-3"/>
        <n v="-2.0199999999999999E-2"/>
        <n v="-1.7299999999999999E-2"/>
        <n v="6.0000000000000001E-3"/>
        <n v="1.2699999999999999E-2"/>
        <n v="5.1000000000000004E-3"/>
        <n v="6.8999999999999999E-3"/>
        <n v="4.4999999999999998E-2"/>
        <n v="-6.5299999999999997E-2"/>
        <n v="1.38E-2"/>
        <n v="8.8000000000000005E-3"/>
        <n v="3.27E-2"/>
        <n v="-2.7400000000000001E-2"/>
        <n v="1.6199999999999999E-2"/>
        <n v="8.3000000000000001E-3"/>
        <n v="1.2E-2"/>
        <n v="-1.9E-2"/>
        <n v="9.1000000000000004E-3"/>
        <n v="1.2999999999999999E-2"/>
        <n v="1.4E-2"/>
        <n v="2.6800000000000001E-2"/>
        <n v="-1.1900000000000001E-2"/>
        <n v="-1.26E-2"/>
        <n v="-2.18E-2"/>
        <n v="1.2500000000000001E-2"/>
        <n v="4.4999999999999997E-3"/>
        <n v="-8.0000000000000002E-3"/>
        <n v="2.2700000000000001E-2"/>
        <n v="2.0400000000000001E-2"/>
        <n v="-1.44E-2"/>
        <n v="1.5800000000000002E-2"/>
        <n v="-3.4500000000000003E-2"/>
        <n v="1.8499999999999999E-2"/>
        <n v="-2.8500000000000001E-2"/>
        <n v="1.0699999999999999E-2"/>
        <n v="4.1000000000000003E-3"/>
        <n v="-4.8500000000000001E-2"/>
        <n v="3.6499999999999998E-2"/>
        <n v="3.0800000000000001E-2"/>
        <n v="-3.3000000000000002E-2"/>
        <n v="3.6700000000000003E-2"/>
        <n v="2.0799999999999999E-2"/>
        <n v="1.12E-2"/>
        <n v="4.3E-3"/>
        <n v="-1.8499999999999999E-2"/>
        <n v="-8.3000000000000001E-3"/>
        <n v="2.5600000000000001E-2"/>
        <n v="-2.5600000000000001E-2"/>
        <n v="2.5399999999999999E-2"/>
        <n v="4.8099999999999997E-2"/>
        <n v="-5.3100000000000001E-2"/>
        <n v="-8.3999999999999995E-3"/>
        <n v="5.3600000000000002E-2"/>
        <n v="1.61E-2"/>
        <n v="-4.0399999999999998E-2"/>
        <n v="8.5000000000000006E-3"/>
        <n v="-1.9199999999999998E-2"/>
        <n v="1.8700000000000001E-2"/>
        <n v="-1.5800000000000002E-2"/>
        <n v="-1.1599999999999999E-2"/>
        <n v="7.2700000000000001E-2"/>
        <n v="-7.6E-3"/>
        <n v="-2.23E-2"/>
        <n v="0.10009999999999999"/>
        <n v="-0.02"/>
        <n v="3.0000000000000001E-3"/>
        <n v="7.5600000000000001E-2"/>
        <n v="-7.0300000000000001E-2"/>
        <n v="-0.15809999999999999"/>
        <n v="-9.1399999999999995E-2"/>
        <n v="3.8999999999999998E-3"/>
        <n v="-0.1024"/>
        <n v="-1.77E-2"/>
        <n v="-1.0500000000000001E-2"/>
        <n v="2.9100000000000001E-2"/>
        <n v="1.8800000000000001E-2"/>
        <n v="-3.1800000000000002E-2"/>
        <n v="-5.3E-3"/>
        <n v="-1.8100000000000002E-2"/>
        <n v="5.8999999999999999E-3"/>
        <n v="-6.7599999999999993E-2"/>
        <n v="5.33E-2"/>
        <n v="2.6200000000000001E-2"/>
        <n v="5.0700000000000002E-2"/>
        <n v="-9.7299999999999998E-2"/>
        <n v="-2.8799999999999999E-2"/>
        <n v="2.3099999999999999E-2"/>
        <n v="2.6100000000000002E-2"/>
        <n v="8.5099999999999995E-2"/>
        <n v="2.4899999999999999E-2"/>
        <n v="-4.3700000000000003E-2"/>
        <n v="-5.3699999999999998E-2"/>
        <n v="3.56E-2"/>
        <n v="-2.5899999999999999E-2"/>
        <n v="-1.4E-3"/>
        <n v="1.8599999999999998E-2"/>
        <n v="-5.3999999999999999E-2"/>
        <n v="-1.5299999999999999E-2"/>
        <n v="-9.8599999999999993E-2"/>
        <n v="-2.41E-2"/>
        <n v="-7.0400000000000004E-2"/>
        <n v="3.7199999999999997E-2"/>
        <n v="3.6799999999999999E-2"/>
        <n v="0.04"/>
        <n v="2.3599999999999999E-2"/>
        <n v="7.7999999999999996E-3"/>
        <n v="-3.1699999999999999E-2"/>
        <n v="3.8E-3"/>
      </sharedItems>
    </cacheField>
    <cacheField name="change" numFmtId="0">
      <sharedItems/>
    </cacheField>
    <cacheField name="Months (Date)" numFmtId="0" databaseField="0">
      <fieldGroup base="0">
        <rangePr groupBy="months" startDate="2018-01-02T00:00:00" endDate="2024-02-09T00:00:00"/>
        <groupItems count="14">
          <s v="&lt;1/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9/2024"/>
        </groupItems>
      </fieldGroup>
    </cacheField>
    <cacheField name="Quarters (Date)" numFmtId="0" databaseField="0">
      <fieldGroup base="0">
        <rangePr groupBy="quarters" startDate="2018-01-02T00:00:00" endDate="2024-02-09T00:00:00"/>
        <groupItems count="6">
          <s v="&lt;1/2/2018"/>
          <s v="Qtr1"/>
          <s v="Qtr2"/>
          <s v="Qtr3"/>
          <s v="Qtr4"/>
          <s v="&gt;2/9/2024"/>
        </groupItems>
      </fieldGroup>
    </cacheField>
    <cacheField name="Years (Date)" numFmtId="0" databaseField="0">
      <fieldGroup base="0">
        <rangePr groupBy="years" startDate="2018-01-02T00:00:00" endDate="2024-02-09T00:00:00"/>
        <groupItems count="9">
          <s v="&lt;1/2/2018"/>
          <s v="2018"/>
          <s v="2019"/>
          <s v="2020"/>
          <s v="2021"/>
          <s v="2022"/>
          <s v="2023"/>
          <s v="2024"/>
          <s v="&gt;2/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9">
  <r>
    <d v="2024-02-08T00:00:00"/>
    <x v="0"/>
    <s v="02"/>
    <x v="0"/>
    <x v="0"/>
    <x v="0"/>
    <x v="0"/>
    <x v="0"/>
    <x v="0"/>
    <s v="15.88"/>
    <x v="0"/>
    <x v="0"/>
    <x v="0"/>
  </r>
  <r>
    <d v="2024-02-07T00:00:00"/>
    <x v="0"/>
    <s v="02"/>
    <x v="0"/>
    <x v="1"/>
    <x v="1"/>
    <x v="1"/>
    <x v="1"/>
    <x v="1"/>
    <s v="7.36"/>
    <x v="1"/>
    <x v="1"/>
    <x v="1"/>
  </r>
  <r>
    <d v="2024-02-06T00:00:00"/>
    <x v="0"/>
    <s v="02"/>
    <x v="0"/>
    <x v="2"/>
    <x v="2"/>
    <x v="2"/>
    <x v="2"/>
    <x v="2"/>
    <s v="12.18"/>
    <x v="2"/>
    <x v="2"/>
    <x v="2"/>
  </r>
  <r>
    <d v="2024-02-05T00:00:00"/>
    <x v="0"/>
    <s v="02"/>
    <x v="0"/>
    <x v="3"/>
    <x v="3"/>
    <x v="3"/>
    <x v="3"/>
    <x v="3"/>
    <s v="16.34"/>
    <x v="3"/>
    <x v="3"/>
    <x v="3"/>
  </r>
  <r>
    <d v="2024-02-04T00:00:00"/>
    <x v="0"/>
    <s v="02"/>
    <x v="0"/>
    <x v="4"/>
    <x v="4"/>
    <x v="4"/>
    <x v="4"/>
    <x v="4"/>
    <s v="19.22"/>
    <x v="4"/>
    <x v="4"/>
    <x v="4"/>
  </r>
  <r>
    <d v="2024-02-01T00:00:00"/>
    <x v="0"/>
    <s v="02"/>
    <x v="0"/>
    <x v="5"/>
    <x v="5"/>
    <x v="5"/>
    <x v="4"/>
    <x v="5"/>
    <s v="17.21"/>
    <x v="5"/>
    <x v="5"/>
    <x v="5"/>
  </r>
  <r>
    <d v="2024-01-31T00:00:00"/>
    <x v="0"/>
    <s v="01"/>
    <x v="1"/>
    <x v="6"/>
    <x v="6"/>
    <x v="6"/>
    <x v="5"/>
    <x v="6"/>
    <s v="41.03"/>
    <x v="6"/>
    <x v="6"/>
    <x v="6"/>
  </r>
  <r>
    <d v="2024-01-30T00:00:00"/>
    <x v="0"/>
    <s v="01"/>
    <x v="1"/>
    <x v="7"/>
    <x v="7"/>
    <x v="7"/>
    <x v="6"/>
    <x v="7"/>
    <s v="7.77"/>
    <x v="7"/>
    <x v="7"/>
    <x v="7"/>
  </r>
  <r>
    <d v="2024-01-29T00:00:00"/>
    <x v="0"/>
    <s v="01"/>
    <x v="1"/>
    <x v="8"/>
    <x v="8"/>
    <x v="8"/>
    <x v="7"/>
    <x v="8"/>
    <s v="9.84"/>
    <x v="8"/>
    <x v="8"/>
    <x v="8"/>
  </r>
  <r>
    <d v="2024-01-28T00:00:00"/>
    <x v="0"/>
    <s v="01"/>
    <x v="1"/>
    <x v="9"/>
    <x v="9"/>
    <x v="9"/>
    <x v="8"/>
    <x v="4"/>
    <s v="11.98"/>
    <x v="9"/>
    <x v="9"/>
    <x v="9"/>
  </r>
  <r>
    <d v="2024-01-24T00:00:00"/>
    <x v="0"/>
    <s v="01"/>
    <x v="1"/>
    <x v="10"/>
    <x v="10"/>
    <x v="10"/>
    <x v="9"/>
    <x v="9"/>
    <s v="9.64"/>
    <x v="10"/>
    <x v="10"/>
    <x v="10"/>
  </r>
  <r>
    <d v="2024-01-23T00:00:00"/>
    <x v="0"/>
    <s v="01"/>
    <x v="1"/>
    <x v="11"/>
    <x v="11"/>
    <x v="11"/>
    <x v="10"/>
    <x v="10"/>
    <s v="17.76"/>
    <x v="11"/>
    <x v="11"/>
    <x v="11"/>
  </r>
  <r>
    <d v="2024-01-22T00:00:00"/>
    <x v="0"/>
    <s v="01"/>
    <x v="1"/>
    <x v="12"/>
    <x v="12"/>
    <x v="9"/>
    <x v="11"/>
    <x v="11"/>
    <s v="17.24"/>
    <x v="12"/>
    <x v="12"/>
    <x v="12"/>
  </r>
  <r>
    <d v="2024-01-21T00:00:00"/>
    <x v="0"/>
    <s v="01"/>
    <x v="1"/>
    <x v="13"/>
    <x v="13"/>
    <x v="12"/>
    <x v="12"/>
    <x v="12"/>
    <s v="11.53"/>
    <x v="13"/>
    <x v="13"/>
    <x v="13"/>
  </r>
  <r>
    <d v="2024-01-18T00:00:00"/>
    <x v="0"/>
    <s v="01"/>
    <x v="1"/>
    <x v="14"/>
    <x v="14"/>
    <x v="12"/>
    <x v="13"/>
    <x v="13"/>
    <s v="5.48"/>
    <x v="14"/>
    <x v="14"/>
    <x v="14"/>
  </r>
  <r>
    <d v="2024-01-17T00:00:00"/>
    <x v="0"/>
    <s v="01"/>
    <x v="1"/>
    <x v="15"/>
    <x v="15"/>
    <x v="13"/>
    <x v="14"/>
    <x v="14"/>
    <s v="13.73"/>
    <x v="15"/>
    <x v="15"/>
    <x v="15"/>
  </r>
  <r>
    <d v="2024-01-16T00:00:00"/>
    <x v="0"/>
    <s v="01"/>
    <x v="1"/>
    <x v="16"/>
    <x v="16"/>
    <x v="14"/>
    <x v="15"/>
    <x v="15"/>
    <s v="5.70"/>
    <x v="16"/>
    <x v="16"/>
    <x v="16"/>
  </r>
  <r>
    <d v="2024-01-15T00:00:00"/>
    <x v="0"/>
    <s v="01"/>
    <x v="1"/>
    <x v="17"/>
    <x v="17"/>
    <x v="15"/>
    <x v="16"/>
    <x v="16"/>
    <s v="10.97"/>
    <x v="17"/>
    <x v="17"/>
    <x v="17"/>
  </r>
  <r>
    <d v="2024-01-14T00:00:00"/>
    <x v="0"/>
    <s v="01"/>
    <x v="1"/>
    <x v="18"/>
    <x v="18"/>
    <x v="16"/>
    <x v="17"/>
    <x v="17"/>
    <s v="17.64"/>
    <x v="18"/>
    <x v="18"/>
    <x v="18"/>
  </r>
  <r>
    <d v="2024-01-11T00:00:00"/>
    <x v="0"/>
    <s v="01"/>
    <x v="1"/>
    <x v="19"/>
    <x v="19"/>
    <x v="16"/>
    <x v="18"/>
    <x v="18"/>
    <s v="11.65"/>
    <x v="19"/>
    <x v="8"/>
    <x v="8"/>
  </r>
  <r>
    <d v="2024-01-10T00:00:00"/>
    <x v="0"/>
    <s v="01"/>
    <x v="1"/>
    <x v="20"/>
    <x v="20"/>
    <x v="17"/>
    <x v="18"/>
    <x v="19"/>
    <s v="12.39"/>
    <x v="20"/>
    <x v="18"/>
    <x v="18"/>
  </r>
  <r>
    <d v="2024-01-09T00:00:00"/>
    <x v="0"/>
    <s v="01"/>
    <x v="1"/>
    <x v="21"/>
    <x v="21"/>
    <x v="18"/>
    <x v="19"/>
    <x v="17"/>
    <s v="1.83"/>
    <x v="21"/>
    <x v="19"/>
    <x v="19"/>
  </r>
  <r>
    <d v="2024-01-08T00:00:00"/>
    <x v="0"/>
    <s v="01"/>
    <x v="1"/>
    <x v="0"/>
    <x v="22"/>
    <x v="19"/>
    <x v="20"/>
    <x v="20"/>
    <s v="11.44"/>
    <x v="22"/>
    <x v="20"/>
    <x v="20"/>
  </r>
  <r>
    <d v="2024-01-04T00:00:00"/>
    <x v="0"/>
    <s v="01"/>
    <x v="1"/>
    <x v="4"/>
    <x v="23"/>
    <x v="20"/>
    <x v="21"/>
    <x v="21"/>
    <s v="7.86"/>
    <x v="23"/>
    <x v="21"/>
    <x v="21"/>
  </r>
  <r>
    <d v="2024-01-03T00:00:00"/>
    <x v="0"/>
    <s v="01"/>
    <x v="1"/>
    <x v="22"/>
    <x v="24"/>
    <x v="21"/>
    <x v="22"/>
    <x v="22"/>
    <s v="8.29"/>
    <x v="24"/>
    <x v="22"/>
    <x v="22"/>
  </r>
  <r>
    <d v="2024-01-02T00:00:00"/>
    <x v="0"/>
    <s v="01"/>
    <x v="1"/>
    <x v="23"/>
    <x v="25"/>
    <x v="22"/>
    <x v="23"/>
    <x v="23"/>
    <s v="8.57"/>
    <x v="25"/>
    <x v="23"/>
    <x v="23"/>
  </r>
  <r>
    <d v="2023-12-31T00:00:00"/>
    <x v="1"/>
    <s v="12"/>
    <x v="2"/>
    <x v="6"/>
    <x v="26"/>
    <x v="23"/>
    <x v="23"/>
    <x v="24"/>
    <s v="7.13"/>
    <x v="26"/>
    <x v="24"/>
    <x v="24"/>
  </r>
  <r>
    <d v="2023-12-28T00:00:00"/>
    <x v="1"/>
    <s v="12"/>
    <x v="2"/>
    <x v="9"/>
    <x v="27"/>
    <x v="24"/>
    <x v="23"/>
    <x v="25"/>
    <s v="4.24"/>
    <x v="27"/>
    <x v="25"/>
    <x v="25"/>
  </r>
  <r>
    <d v="2023-12-27T00:00:00"/>
    <x v="1"/>
    <s v="12"/>
    <x v="2"/>
    <x v="24"/>
    <x v="28"/>
    <x v="25"/>
    <x v="24"/>
    <x v="26"/>
    <s v="4.01"/>
    <x v="28"/>
    <x v="26"/>
    <x v="26"/>
  </r>
  <r>
    <d v="2023-12-26T00:00:00"/>
    <x v="1"/>
    <s v="12"/>
    <x v="2"/>
    <x v="25"/>
    <x v="29"/>
    <x v="26"/>
    <x v="25"/>
    <x v="27"/>
    <s v="3.96"/>
    <x v="29"/>
    <x v="27"/>
    <x v="27"/>
  </r>
  <r>
    <d v="2023-12-25T00:00:00"/>
    <x v="1"/>
    <s v="12"/>
    <x v="2"/>
    <x v="26"/>
    <x v="30"/>
    <x v="27"/>
    <x v="26"/>
    <x v="28"/>
    <s v="4.14"/>
    <x v="30"/>
    <x v="28"/>
    <x v="28"/>
  </r>
  <r>
    <d v="2023-12-24T00:00:00"/>
    <x v="1"/>
    <s v="12"/>
    <x v="2"/>
    <x v="10"/>
    <x v="31"/>
    <x v="24"/>
    <x v="27"/>
    <x v="29"/>
    <s v="35.34"/>
    <x v="31"/>
    <x v="29"/>
    <x v="29"/>
  </r>
  <r>
    <d v="2023-12-21T00:00:00"/>
    <x v="1"/>
    <s v="12"/>
    <x v="2"/>
    <x v="13"/>
    <x v="32"/>
    <x v="28"/>
    <x v="22"/>
    <x v="30"/>
    <s v="4.95"/>
    <x v="32"/>
    <x v="30"/>
    <x v="30"/>
  </r>
  <r>
    <d v="2023-12-20T00:00:00"/>
    <x v="1"/>
    <s v="12"/>
    <x v="2"/>
    <x v="27"/>
    <x v="33"/>
    <x v="29"/>
    <x v="21"/>
    <x v="31"/>
    <s v="3.31"/>
    <x v="33"/>
    <x v="31"/>
    <x v="31"/>
  </r>
  <r>
    <d v="2023-12-19T00:00:00"/>
    <x v="1"/>
    <s v="12"/>
    <x v="2"/>
    <x v="28"/>
    <x v="20"/>
    <x v="30"/>
    <x v="17"/>
    <x v="17"/>
    <s v="5.08"/>
    <x v="34"/>
    <x v="32"/>
    <x v="32"/>
  </r>
  <r>
    <d v="2023-12-18T00:00:00"/>
    <x v="1"/>
    <s v="12"/>
    <x v="2"/>
    <x v="14"/>
    <x v="34"/>
    <x v="15"/>
    <x v="28"/>
    <x v="32"/>
    <s v="6.20"/>
    <x v="35"/>
    <x v="33"/>
    <x v="33"/>
  </r>
  <r>
    <d v="2023-12-17T00:00:00"/>
    <x v="1"/>
    <s v="12"/>
    <x v="2"/>
    <x v="15"/>
    <x v="35"/>
    <x v="31"/>
    <x v="28"/>
    <x v="33"/>
    <s v="12.54"/>
    <x v="36"/>
    <x v="34"/>
    <x v="34"/>
  </r>
  <r>
    <d v="2023-12-14T00:00:00"/>
    <x v="1"/>
    <s v="12"/>
    <x v="2"/>
    <x v="18"/>
    <x v="36"/>
    <x v="32"/>
    <x v="29"/>
    <x v="34"/>
    <s v="11.43"/>
    <x v="37"/>
    <x v="35"/>
    <x v="35"/>
  </r>
  <r>
    <d v="2023-12-13T00:00:00"/>
    <x v="1"/>
    <s v="12"/>
    <x v="2"/>
    <x v="29"/>
    <x v="37"/>
    <x v="33"/>
    <x v="30"/>
    <x v="35"/>
    <s v="9.33"/>
    <x v="38"/>
    <x v="36"/>
    <x v="36"/>
  </r>
  <r>
    <d v="2023-12-12T00:00:00"/>
    <x v="1"/>
    <s v="12"/>
    <x v="2"/>
    <x v="30"/>
    <x v="38"/>
    <x v="34"/>
    <x v="31"/>
    <x v="26"/>
    <s v="5.14"/>
    <x v="39"/>
    <x v="37"/>
    <x v="37"/>
  </r>
  <r>
    <d v="2023-12-11T00:00:00"/>
    <x v="1"/>
    <s v="12"/>
    <x v="2"/>
    <x v="19"/>
    <x v="39"/>
    <x v="35"/>
    <x v="32"/>
    <x v="36"/>
    <s v="8.73"/>
    <x v="40"/>
    <x v="38"/>
    <x v="38"/>
  </r>
  <r>
    <d v="2023-12-10T00:00:00"/>
    <x v="1"/>
    <s v="12"/>
    <x v="2"/>
    <x v="20"/>
    <x v="40"/>
    <x v="27"/>
    <x v="26"/>
    <x v="24"/>
    <s v="4.07"/>
    <x v="41"/>
    <x v="39"/>
    <x v="39"/>
  </r>
  <r>
    <d v="2023-12-07T00:00:00"/>
    <x v="1"/>
    <s v="12"/>
    <x v="2"/>
    <x v="1"/>
    <x v="41"/>
    <x v="36"/>
    <x v="33"/>
    <x v="37"/>
    <s v="4.92"/>
    <x v="42"/>
    <x v="40"/>
    <x v="40"/>
  </r>
  <r>
    <d v="2023-12-06T00:00:00"/>
    <x v="1"/>
    <s v="12"/>
    <x v="2"/>
    <x v="2"/>
    <x v="42"/>
    <x v="29"/>
    <x v="21"/>
    <x v="38"/>
    <s v="9.89"/>
    <x v="43"/>
    <x v="41"/>
    <x v="41"/>
  </r>
  <r>
    <d v="2023-12-05T00:00:00"/>
    <x v="1"/>
    <s v="12"/>
    <x v="2"/>
    <x v="3"/>
    <x v="43"/>
    <x v="28"/>
    <x v="17"/>
    <x v="39"/>
    <s v="3.82"/>
    <x v="44"/>
    <x v="42"/>
    <x v="42"/>
  </r>
  <r>
    <d v="2023-12-04T00:00:00"/>
    <x v="1"/>
    <s v="12"/>
    <x v="2"/>
    <x v="4"/>
    <x v="44"/>
    <x v="37"/>
    <x v="34"/>
    <x v="33"/>
    <s v="4.90"/>
    <x v="45"/>
    <x v="43"/>
    <x v="43"/>
  </r>
  <r>
    <d v="2023-12-03T00:00:00"/>
    <x v="1"/>
    <s v="12"/>
    <x v="2"/>
    <x v="22"/>
    <x v="45"/>
    <x v="27"/>
    <x v="35"/>
    <x v="40"/>
    <s v="9.37"/>
    <x v="46"/>
    <x v="44"/>
    <x v="44"/>
  </r>
  <r>
    <d v="2023-11-30T00:00:00"/>
    <x v="1"/>
    <s v="11"/>
    <x v="3"/>
    <x v="7"/>
    <x v="46"/>
    <x v="24"/>
    <x v="36"/>
    <x v="38"/>
    <s v="9.61"/>
    <x v="47"/>
    <x v="45"/>
    <x v="45"/>
  </r>
  <r>
    <d v="2023-11-29T00:00:00"/>
    <x v="1"/>
    <s v="11"/>
    <x v="3"/>
    <x v="8"/>
    <x v="47"/>
    <x v="38"/>
    <x v="37"/>
    <x v="23"/>
    <s v="10.51"/>
    <x v="48"/>
    <x v="46"/>
    <x v="46"/>
  </r>
  <r>
    <d v="2023-11-28T00:00:00"/>
    <x v="1"/>
    <s v="11"/>
    <x v="3"/>
    <x v="9"/>
    <x v="48"/>
    <x v="39"/>
    <x v="38"/>
    <x v="41"/>
    <s v="11.43"/>
    <x v="37"/>
    <x v="47"/>
    <x v="47"/>
  </r>
  <r>
    <d v="2023-11-27T00:00:00"/>
    <x v="1"/>
    <s v="11"/>
    <x v="3"/>
    <x v="24"/>
    <x v="49"/>
    <x v="38"/>
    <x v="38"/>
    <x v="15"/>
    <s v="10.19"/>
    <x v="49"/>
    <x v="48"/>
    <x v="48"/>
  </r>
  <r>
    <d v="2023-11-26T00:00:00"/>
    <x v="1"/>
    <s v="11"/>
    <x v="3"/>
    <x v="25"/>
    <x v="50"/>
    <x v="40"/>
    <x v="39"/>
    <x v="15"/>
    <s v="30.34"/>
    <x v="50"/>
    <x v="49"/>
    <x v="49"/>
  </r>
  <r>
    <d v="2023-11-23T00:00:00"/>
    <x v="1"/>
    <s v="11"/>
    <x v="3"/>
    <x v="11"/>
    <x v="51"/>
    <x v="41"/>
    <x v="37"/>
    <x v="42"/>
    <s v="9.14"/>
    <x v="51"/>
    <x v="50"/>
    <x v="50"/>
  </r>
  <r>
    <d v="2023-11-22T00:00:00"/>
    <x v="1"/>
    <s v="11"/>
    <x v="3"/>
    <x v="12"/>
    <x v="52"/>
    <x v="42"/>
    <x v="40"/>
    <x v="30"/>
    <s v="12.34"/>
    <x v="52"/>
    <x v="51"/>
    <x v="51"/>
  </r>
  <r>
    <d v="2023-11-21T00:00:00"/>
    <x v="1"/>
    <s v="11"/>
    <x v="3"/>
    <x v="13"/>
    <x v="53"/>
    <x v="30"/>
    <x v="41"/>
    <x v="23"/>
    <s v="14.24"/>
    <x v="53"/>
    <x v="52"/>
    <x v="52"/>
  </r>
  <r>
    <d v="2023-11-20T00:00:00"/>
    <x v="1"/>
    <s v="11"/>
    <x v="3"/>
    <x v="27"/>
    <x v="47"/>
    <x v="43"/>
    <x v="41"/>
    <x v="43"/>
    <s v="12.77"/>
    <x v="54"/>
    <x v="47"/>
    <x v="47"/>
  </r>
  <r>
    <d v="2023-11-19T00:00:00"/>
    <x v="1"/>
    <s v="11"/>
    <x v="3"/>
    <x v="28"/>
    <x v="54"/>
    <x v="43"/>
    <x v="42"/>
    <x v="44"/>
    <s v="9.06"/>
    <x v="55"/>
    <x v="53"/>
    <x v="53"/>
  </r>
  <r>
    <d v="2023-11-16T00:00:00"/>
    <x v="1"/>
    <s v="11"/>
    <x v="3"/>
    <x v="16"/>
    <x v="55"/>
    <x v="44"/>
    <x v="43"/>
    <x v="45"/>
    <s v="8.68"/>
    <x v="56"/>
    <x v="54"/>
    <x v="54"/>
  </r>
  <r>
    <d v="2023-11-15T00:00:00"/>
    <x v="1"/>
    <s v="11"/>
    <x v="3"/>
    <x v="17"/>
    <x v="56"/>
    <x v="45"/>
    <x v="44"/>
    <x v="46"/>
    <s v="5.23"/>
    <x v="57"/>
    <x v="55"/>
    <x v="55"/>
  </r>
  <r>
    <d v="2023-11-14T00:00:00"/>
    <x v="1"/>
    <s v="11"/>
    <x v="3"/>
    <x v="18"/>
    <x v="57"/>
    <x v="46"/>
    <x v="45"/>
    <x v="47"/>
    <s v="3.76"/>
    <x v="58"/>
    <x v="56"/>
    <x v="56"/>
  </r>
  <r>
    <d v="2023-11-13T00:00:00"/>
    <x v="1"/>
    <s v="11"/>
    <x v="3"/>
    <x v="29"/>
    <x v="58"/>
    <x v="43"/>
    <x v="44"/>
    <x v="45"/>
    <s v="2.00"/>
    <x v="59"/>
    <x v="57"/>
    <x v="57"/>
  </r>
  <r>
    <d v="2023-11-12T00:00:00"/>
    <x v="1"/>
    <s v="11"/>
    <x v="3"/>
    <x v="30"/>
    <x v="27"/>
    <x v="47"/>
    <x v="46"/>
    <x v="48"/>
    <s v="10.16"/>
    <x v="60"/>
    <x v="58"/>
    <x v="58"/>
  </r>
  <r>
    <d v="2023-11-09T00:00:00"/>
    <x v="1"/>
    <s v="11"/>
    <x v="3"/>
    <x v="21"/>
    <x v="59"/>
    <x v="48"/>
    <x v="47"/>
    <x v="49"/>
    <s v="3.27"/>
    <x v="61"/>
    <x v="59"/>
    <x v="59"/>
  </r>
  <r>
    <d v="2023-11-08T00:00:00"/>
    <x v="1"/>
    <s v="11"/>
    <x v="3"/>
    <x v="0"/>
    <x v="60"/>
    <x v="49"/>
    <x v="48"/>
    <x v="50"/>
    <s v="4.55"/>
    <x v="62"/>
    <x v="60"/>
    <x v="60"/>
  </r>
  <r>
    <d v="2023-11-07T00:00:00"/>
    <x v="1"/>
    <s v="11"/>
    <x v="3"/>
    <x v="1"/>
    <x v="61"/>
    <x v="50"/>
    <x v="49"/>
    <x v="51"/>
    <s v="6.13"/>
    <x v="63"/>
    <x v="37"/>
    <x v="37"/>
  </r>
  <r>
    <d v="2023-11-06T00:00:00"/>
    <x v="1"/>
    <s v="11"/>
    <x v="3"/>
    <x v="2"/>
    <x v="62"/>
    <x v="51"/>
    <x v="50"/>
    <x v="52"/>
    <s v="4.64"/>
    <x v="64"/>
    <x v="61"/>
    <x v="61"/>
  </r>
  <r>
    <d v="2023-11-05T00:00:00"/>
    <x v="1"/>
    <s v="11"/>
    <x v="3"/>
    <x v="3"/>
    <x v="63"/>
    <x v="52"/>
    <x v="51"/>
    <x v="53"/>
    <s v="5.42"/>
    <x v="65"/>
    <x v="62"/>
    <x v="62"/>
  </r>
  <r>
    <d v="2023-11-02T00:00:00"/>
    <x v="1"/>
    <s v="11"/>
    <x v="3"/>
    <x v="23"/>
    <x v="64"/>
    <x v="53"/>
    <x v="52"/>
    <x v="54"/>
    <s v="1.39"/>
    <x v="66"/>
    <x v="63"/>
    <x v="63"/>
  </r>
  <r>
    <d v="2023-11-01T00:00:00"/>
    <x v="1"/>
    <s v="11"/>
    <x v="3"/>
    <x v="5"/>
    <x v="65"/>
    <x v="54"/>
    <x v="53"/>
    <x v="55"/>
    <s v="2.96"/>
    <x v="67"/>
    <x v="64"/>
    <x v="64"/>
  </r>
  <r>
    <d v="2023-10-31T00:00:00"/>
    <x v="1"/>
    <s v="10"/>
    <x v="4"/>
    <x v="6"/>
    <x v="66"/>
    <x v="55"/>
    <x v="54"/>
    <x v="56"/>
    <s v="0.84"/>
    <x v="68"/>
    <x v="60"/>
    <x v="60"/>
  </r>
  <r>
    <d v="2023-10-30T00:00:00"/>
    <x v="1"/>
    <s v="10"/>
    <x v="4"/>
    <x v="7"/>
    <x v="67"/>
    <x v="55"/>
    <x v="55"/>
    <x v="57"/>
    <s v="10.22"/>
    <x v="69"/>
    <x v="40"/>
    <x v="40"/>
  </r>
  <r>
    <d v="2023-10-29T00:00:00"/>
    <x v="1"/>
    <s v="10"/>
    <x v="4"/>
    <x v="8"/>
    <x v="68"/>
    <x v="56"/>
    <x v="56"/>
    <x v="58"/>
    <s v="13.89"/>
    <x v="70"/>
    <x v="65"/>
    <x v="65"/>
  </r>
  <r>
    <d v="2023-10-26T00:00:00"/>
    <x v="1"/>
    <s v="10"/>
    <x v="4"/>
    <x v="25"/>
    <x v="69"/>
    <x v="57"/>
    <x v="57"/>
    <x v="59"/>
    <s v="9.88"/>
    <x v="71"/>
    <x v="66"/>
    <x v="66"/>
  </r>
  <r>
    <d v="2023-10-25T00:00:00"/>
    <x v="1"/>
    <s v="10"/>
    <x v="4"/>
    <x v="26"/>
    <x v="70"/>
    <x v="57"/>
    <x v="58"/>
    <x v="60"/>
    <s v="2.03"/>
    <x v="72"/>
    <x v="67"/>
    <x v="67"/>
  </r>
  <r>
    <d v="2023-10-24T00:00:00"/>
    <x v="1"/>
    <s v="10"/>
    <x v="4"/>
    <x v="10"/>
    <x v="71"/>
    <x v="57"/>
    <x v="59"/>
    <x v="61"/>
    <s v="2.52"/>
    <x v="73"/>
    <x v="68"/>
    <x v="68"/>
  </r>
  <r>
    <d v="2023-10-23T00:00:00"/>
    <x v="1"/>
    <s v="10"/>
    <x v="4"/>
    <x v="11"/>
    <x v="72"/>
    <x v="58"/>
    <x v="60"/>
    <x v="62"/>
    <s v="3.59"/>
    <x v="74"/>
    <x v="12"/>
    <x v="12"/>
  </r>
  <r>
    <d v="2023-10-22T00:00:00"/>
    <x v="1"/>
    <s v="10"/>
    <x v="4"/>
    <x v="12"/>
    <x v="73"/>
    <x v="59"/>
    <x v="61"/>
    <x v="63"/>
    <s v="8.96"/>
    <x v="75"/>
    <x v="69"/>
    <x v="69"/>
  </r>
  <r>
    <d v="2023-10-19T00:00:00"/>
    <x v="1"/>
    <s v="10"/>
    <x v="4"/>
    <x v="28"/>
    <x v="74"/>
    <x v="60"/>
    <x v="62"/>
    <x v="64"/>
    <s v="15.67"/>
    <x v="76"/>
    <x v="70"/>
    <x v="70"/>
  </r>
  <r>
    <d v="2023-10-18T00:00:00"/>
    <x v="1"/>
    <s v="10"/>
    <x v="4"/>
    <x v="14"/>
    <x v="75"/>
    <x v="61"/>
    <x v="63"/>
    <x v="63"/>
    <s v="12.49"/>
    <x v="77"/>
    <x v="71"/>
    <x v="71"/>
  </r>
  <r>
    <d v="2023-10-17T00:00:00"/>
    <x v="1"/>
    <s v="10"/>
    <x v="4"/>
    <x v="15"/>
    <x v="76"/>
    <x v="62"/>
    <x v="64"/>
    <x v="65"/>
    <s v="7.01"/>
    <x v="78"/>
    <x v="72"/>
    <x v="72"/>
  </r>
  <r>
    <d v="2023-10-16T00:00:00"/>
    <x v="1"/>
    <s v="10"/>
    <x v="4"/>
    <x v="16"/>
    <x v="77"/>
    <x v="63"/>
    <x v="65"/>
    <x v="66"/>
    <s v="0.75"/>
    <x v="79"/>
    <x v="73"/>
    <x v="73"/>
  </r>
  <r>
    <d v="2023-10-15T00:00:00"/>
    <x v="1"/>
    <s v="10"/>
    <x v="4"/>
    <x v="17"/>
    <x v="78"/>
    <x v="64"/>
    <x v="66"/>
    <x v="67"/>
    <s v="5.54"/>
    <x v="80"/>
    <x v="74"/>
    <x v="74"/>
  </r>
  <r>
    <d v="2023-10-12T00:00:00"/>
    <x v="1"/>
    <s v="10"/>
    <x v="4"/>
    <x v="30"/>
    <x v="79"/>
    <x v="65"/>
    <x v="67"/>
    <x v="68"/>
    <s v="4.58"/>
    <x v="81"/>
    <x v="75"/>
    <x v="75"/>
  </r>
  <r>
    <d v="2023-10-11T00:00:00"/>
    <x v="1"/>
    <s v="10"/>
    <x v="4"/>
    <x v="19"/>
    <x v="80"/>
    <x v="66"/>
    <x v="68"/>
    <x v="69"/>
    <s v="0.93"/>
    <x v="82"/>
    <x v="76"/>
    <x v="76"/>
  </r>
  <r>
    <d v="2023-10-10T00:00:00"/>
    <x v="1"/>
    <s v="10"/>
    <x v="4"/>
    <x v="20"/>
    <x v="81"/>
    <x v="67"/>
    <x v="68"/>
    <x v="69"/>
    <s v="2.60"/>
    <x v="83"/>
    <x v="77"/>
    <x v="77"/>
  </r>
  <r>
    <d v="2023-10-09T00:00:00"/>
    <x v="1"/>
    <s v="10"/>
    <x v="4"/>
    <x v="21"/>
    <x v="82"/>
    <x v="65"/>
    <x v="69"/>
    <x v="70"/>
    <s v="1.81"/>
    <x v="84"/>
    <x v="78"/>
    <x v="78"/>
  </r>
  <r>
    <d v="2023-10-08T00:00:00"/>
    <x v="1"/>
    <s v="10"/>
    <x v="4"/>
    <x v="0"/>
    <x v="83"/>
    <x v="68"/>
    <x v="70"/>
    <x v="71"/>
    <s v="7.32"/>
    <x v="85"/>
    <x v="79"/>
    <x v="79"/>
  </r>
  <r>
    <d v="2023-10-04T00:00:00"/>
    <x v="1"/>
    <s v="10"/>
    <x v="4"/>
    <x v="4"/>
    <x v="84"/>
    <x v="69"/>
    <x v="71"/>
    <x v="72"/>
    <s v="1.23"/>
    <x v="86"/>
    <x v="80"/>
    <x v="80"/>
  </r>
  <r>
    <d v="2023-10-03T00:00:00"/>
    <x v="1"/>
    <s v="10"/>
    <x v="4"/>
    <x v="22"/>
    <x v="85"/>
    <x v="70"/>
    <x v="72"/>
    <x v="73"/>
    <s v="4.43"/>
    <x v="87"/>
    <x v="81"/>
    <x v="81"/>
  </r>
  <r>
    <d v="2023-10-02T00:00:00"/>
    <x v="1"/>
    <s v="10"/>
    <x v="4"/>
    <x v="23"/>
    <x v="86"/>
    <x v="64"/>
    <x v="73"/>
    <x v="71"/>
    <s v="1.92"/>
    <x v="88"/>
    <x v="82"/>
    <x v="82"/>
  </r>
  <r>
    <d v="2023-10-01T00:00:00"/>
    <x v="1"/>
    <s v="10"/>
    <x v="4"/>
    <x v="5"/>
    <x v="87"/>
    <x v="71"/>
    <x v="74"/>
    <x v="73"/>
    <s v="1.34"/>
    <x v="89"/>
    <x v="30"/>
    <x v="30"/>
  </r>
  <r>
    <d v="2023-09-27T00:00:00"/>
    <x v="1"/>
    <s v="09"/>
    <x v="5"/>
    <x v="24"/>
    <x v="88"/>
    <x v="72"/>
    <x v="75"/>
    <x v="74"/>
    <s v="3.63"/>
    <x v="90"/>
    <x v="83"/>
    <x v="83"/>
  </r>
  <r>
    <d v="2023-09-26T00:00:00"/>
    <x v="1"/>
    <s v="09"/>
    <x v="5"/>
    <x v="25"/>
    <x v="89"/>
    <x v="64"/>
    <x v="76"/>
    <x v="75"/>
    <s v="1.03"/>
    <x v="91"/>
    <x v="84"/>
    <x v="84"/>
  </r>
  <r>
    <d v="2023-09-25T00:00:00"/>
    <x v="1"/>
    <s v="09"/>
    <x v="5"/>
    <x v="26"/>
    <x v="90"/>
    <x v="73"/>
    <x v="77"/>
    <x v="76"/>
    <s v="5.56"/>
    <x v="92"/>
    <x v="85"/>
    <x v="85"/>
  </r>
  <r>
    <d v="2023-09-24T00:00:00"/>
    <x v="1"/>
    <s v="09"/>
    <x v="5"/>
    <x v="10"/>
    <x v="91"/>
    <x v="70"/>
    <x v="78"/>
    <x v="77"/>
    <s v="1.44"/>
    <x v="93"/>
    <x v="25"/>
    <x v="25"/>
  </r>
  <r>
    <d v="2023-09-21T00:00:00"/>
    <x v="1"/>
    <s v="09"/>
    <x v="5"/>
    <x v="13"/>
    <x v="92"/>
    <x v="69"/>
    <x v="72"/>
    <x v="78"/>
    <s v="4.07"/>
    <x v="41"/>
    <x v="81"/>
    <x v="81"/>
  </r>
  <r>
    <d v="2023-09-20T00:00:00"/>
    <x v="1"/>
    <s v="09"/>
    <x v="5"/>
    <x v="27"/>
    <x v="93"/>
    <x v="67"/>
    <x v="79"/>
    <x v="74"/>
    <s v="0.78"/>
    <x v="94"/>
    <x v="86"/>
    <x v="86"/>
  </r>
  <r>
    <d v="2023-09-19T00:00:00"/>
    <x v="1"/>
    <s v="09"/>
    <x v="5"/>
    <x v="28"/>
    <x v="94"/>
    <x v="74"/>
    <x v="69"/>
    <x v="79"/>
    <s v="1.33"/>
    <x v="95"/>
    <x v="87"/>
    <x v="87"/>
  </r>
  <r>
    <d v="2023-09-18T00:00:00"/>
    <x v="1"/>
    <s v="09"/>
    <x v="5"/>
    <x v="14"/>
    <x v="95"/>
    <x v="68"/>
    <x v="80"/>
    <x v="80"/>
    <s v="1.17"/>
    <x v="96"/>
    <x v="34"/>
    <x v="34"/>
  </r>
  <r>
    <d v="2023-09-17T00:00:00"/>
    <x v="1"/>
    <s v="09"/>
    <x v="5"/>
    <x v="15"/>
    <x v="96"/>
    <x v="75"/>
    <x v="81"/>
    <x v="70"/>
    <s v="6.76"/>
    <x v="97"/>
    <x v="3"/>
    <x v="3"/>
  </r>
  <r>
    <d v="2023-09-14T00:00:00"/>
    <x v="1"/>
    <s v="09"/>
    <x v="5"/>
    <x v="18"/>
    <x v="97"/>
    <x v="76"/>
    <x v="82"/>
    <x v="81"/>
    <s v="21.16"/>
    <x v="98"/>
    <x v="88"/>
    <x v="88"/>
  </r>
  <r>
    <d v="2023-09-13T00:00:00"/>
    <x v="1"/>
    <s v="09"/>
    <x v="5"/>
    <x v="29"/>
    <x v="98"/>
    <x v="77"/>
    <x v="83"/>
    <x v="80"/>
    <s v="0.87"/>
    <x v="99"/>
    <x v="43"/>
    <x v="43"/>
  </r>
  <r>
    <d v="2023-09-12T00:00:00"/>
    <x v="1"/>
    <s v="09"/>
    <x v="5"/>
    <x v="30"/>
    <x v="99"/>
    <x v="78"/>
    <x v="84"/>
    <x v="82"/>
    <s v="0.95"/>
    <x v="100"/>
    <x v="89"/>
    <x v="89"/>
  </r>
  <r>
    <d v="2023-09-11T00:00:00"/>
    <x v="1"/>
    <s v="09"/>
    <x v="5"/>
    <x v="19"/>
    <x v="100"/>
    <x v="79"/>
    <x v="82"/>
    <x v="82"/>
    <s v="7.57"/>
    <x v="101"/>
    <x v="90"/>
    <x v="90"/>
  </r>
  <r>
    <d v="2023-09-10T00:00:00"/>
    <x v="1"/>
    <s v="09"/>
    <x v="5"/>
    <x v="20"/>
    <x v="101"/>
    <x v="80"/>
    <x v="85"/>
    <x v="83"/>
    <s v="2.21"/>
    <x v="102"/>
    <x v="91"/>
    <x v="91"/>
  </r>
  <r>
    <d v="2023-09-07T00:00:00"/>
    <x v="1"/>
    <s v="09"/>
    <x v="5"/>
    <x v="1"/>
    <x v="102"/>
    <x v="81"/>
    <x v="86"/>
    <x v="84"/>
    <s v="0.97"/>
    <x v="103"/>
    <x v="8"/>
    <x v="8"/>
  </r>
  <r>
    <d v="2023-09-06T00:00:00"/>
    <x v="1"/>
    <s v="09"/>
    <x v="5"/>
    <x v="2"/>
    <x v="103"/>
    <x v="82"/>
    <x v="87"/>
    <x v="85"/>
    <s v="0.85"/>
    <x v="104"/>
    <x v="85"/>
    <x v="85"/>
  </r>
  <r>
    <d v="2023-09-05T00:00:00"/>
    <x v="1"/>
    <s v="09"/>
    <x v="5"/>
    <x v="3"/>
    <x v="104"/>
    <x v="73"/>
    <x v="67"/>
    <x v="86"/>
    <s v="1.11"/>
    <x v="105"/>
    <x v="54"/>
    <x v="54"/>
  </r>
  <r>
    <d v="2023-09-04T00:00:00"/>
    <x v="1"/>
    <s v="09"/>
    <x v="5"/>
    <x v="4"/>
    <x v="105"/>
    <x v="80"/>
    <x v="88"/>
    <x v="87"/>
    <s v="0.78"/>
    <x v="94"/>
    <x v="92"/>
    <x v="92"/>
  </r>
  <r>
    <d v="2023-09-03T00:00:00"/>
    <x v="1"/>
    <s v="09"/>
    <x v="5"/>
    <x v="22"/>
    <x v="106"/>
    <x v="83"/>
    <x v="89"/>
    <x v="88"/>
    <s v="8.02"/>
    <x v="106"/>
    <x v="93"/>
    <x v="93"/>
  </r>
  <r>
    <d v="2023-08-31T00:00:00"/>
    <x v="1"/>
    <s v="08"/>
    <x v="6"/>
    <x v="6"/>
    <x v="107"/>
    <x v="84"/>
    <x v="90"/>
    <x v="89"/>
    <s v="0.52"/>
    <x v="107"/>
    <x v="94"/>
    <x v="94"/>
  </r>
  <r>
    <d v="2023-08-30T00:00:00"/>
    <x v="1"/>
    <s v="08"/>
    <x v="6"/>
    <x v="7"/>
    <x v="108"/>
    <x v="83"/>
    <x v="91"/>
    <x v="90"/>
    <s v="0.60"/>
    <x v="108"/>
    <x v="95"/>
    <x v="95"/>
  </r>
  <r>
    <d v="2023-08-29T00:00:00"/>
    <x v="1"/>
    <s v="08"/>
    <x v="6"/>
    <x v="8"/>
    <x v="109"/>
    <x v="83"/>
    <x v="92"/>
    <x v="91"/>
    <s v="0.36"/>
    <x v="109"/>
    <x v="96"/>
    <x v="96"/>
  </r>
  <r>
    <d v="2023-08-28T00:00:00"/>
    <x v="1"/>
    <s v="08"/>
    <x v="6"/>
    <x v="9"/>
    <x v="110"/>
    <x v="85"/>
    <x v="93"/>
    <x v="92"/>
    <s v="1.60"/>
    <x v="110"/>
    <x v="76"/>
    <x v="76"/>
  </r>
  <r>
    <d v="2023-08-27T00:00:00"/>
    <x v="1"/>
    <s v="08"/>
    <x v="6"/>
    <x v="24"/>
    <x v="111"/>
    <x v="86"/>
    <x v="94"/>
    <x v="93"/>
    <s v="0.62"/>
    <x v="111"/>
    <x v="97"/>
    <x v="97"/>
  </r>
  <r>
    <d v="2023-08-24T00:00:00"/>
    <x v="1"/>
    <s v="08"/>
    <x v="6"/>
    <x v="10"/>
    <x v="112"/>
    <x v="87"/>
    <x v="95"/>
    <x v="94"/>
    <s v="1.66"/>
    <x v="112"/>
    <x v="36"/>
    <x v="36"/>
  </r>
  <r>
    <d v="2023-08-23T00:00:00"/>
    <x v="1"/>
    <s v="08"/>
    <x v="6"/>
    <x v="11"/>
    <x v="113"/>
    <x v="88"/>
    <x v="96"/>
    <x v="95"/>
    <s v="0.11"/>
    <x v="113"/>
    <x v="98"/>
    <x v="98"/>
  </r>
  <r>
    <d v="2023-08-22T00:00:00"/>
    <x v="1"/>
    <s v="08"/>
    <x v="6"/>
    <x v="12"/>
    <x v="114"/>
    <x v="86"/>
    <x v="97"/>
    <x v="95"/>
    <s v="0.61"/>
    <x v="114"/>
    <x v="99"/>
    <x v="99"/>
  </r>
  <r>
    <d v="2023-08-21T00:00:00"/>
    <x v="1"/>
    <s v="08"/>
    <x v="6"/>
    <x v="13"/>
    <x v="115"/>
    <x v="89"/>
    <x v="97"/>
    <x v="93"/>
    <s v="0.29"/>
    <x v="115"/>
    <x v="100"/>
    <x v="100"/>
  </r>
  <r>
    <d v="2023-08-20T00:00:00"/>
    <x v="1"/>
    <s v="08"/>
    <x v="6"/>
    <x v="27"/>
    <x v="116"/>
    <x v="86"/>
    <x v="97"/>
    <x v="96"/>
    <s v="0.20"/>
    <x v="116"/>
    <x v="99"/>
    <x v="99"/>
  </r>
  <r>
    <d v="2023-08-17T00:00:00"/>
    <x v="1"/>
    <s v="08"/>
    <x v="6"/>
    <x v="15"/>
    <x v="117"/>
    <x v="90"/>
    <x v="98"/>
    <x v="94"/>
    <s v="0.39"/>
    <x v="117"/>
    <x v="101"/>
    <x v="101"/>
  </r>
  <r>
    <d v="2023-08-16T00:00:00"/>
    <x v="1"/>
    <s v="08"/>
    <x v="6"/>
    <x v="16"/>
    <x v="116"/>
    <x v="91"/>
    <x v="98"/>
    <x v="97"/>
    <s v="3.48"/>
    <x v="118"/>
    <x v="100"/>
    <x v="100"/>
  </r>
  <r>
    <d v="2023-08-15T00:00:00"/>
    <x v="1"/>
    <s v="08"/>
    <x v="6"/>
    <x v="17"/>
    <x v="118"/>
    <x v="92"/>
    <x v="99"/>
    <x v="98"/>
    <s v="1.81"/>
    <x v="84"/>
    <x v="102"/>
    <x v="102"/>
  </r>
  <r>
    <d v="2023-08-14T00:00:00"/>
    <x v="1"/>
    <s v="08"/>
    <x v="6"/>
    <x v="18"/>
    <x v="119"/>
    <x v="93"/>
    <x v="99"/>
    <x v="99"/>
    <s v="1.14"/>
    <x v="119"/>
    <x v="103"/>
    <x v="103"/>
  </r>
  <r>
    <d v="2023-08-13T00:00:00"/>
    <x v="1"/>
    <s v="08"/>
    <x v="6"/>
    <x v="29"/>
    <x v="120"/>
    <x v="92"/>
    <x v="100"/>
    <x v="100"/>
    <s v="0.47"/>
    <x v="120"/>
    <x v="104"/>
    <x v="104"/>
  </r>
  <r>
    <d v="2023-08-10T00:00:00"/>
    <x v="1"/>
    <s v="08"/>
    <x v="6"/>
    <x v="20"/>
    <x v="121"/>
    <x v="92"/>
    <x v="100"/>
    <x v="101"/>
    <s v="0.47"/>
    <x v="120"/>
    <x v="105"/>
    <x v="105"/>
  </r>
  <r>
    <d v="2023-08-09T00:00:00"/>
    <x v="1"/>
    <s v="08"/>
    <x v="6"/>
    <x v="21"/>
    <x v="122"/>
    <x v="94"/>
    <x v="100"/>
    <x v="96"/>
    <s v="1.07"/>
    <x v="121"/>
    <x v="99"/>
    <x v="99"/>
  </r>
  <r>
    <d v="2023-08-08T00:00:00"/>
    <x v="1"/>
    <s v="08"/>
    <x v="6"/>
    <x v="0"/>
    <x v="123"/>
    <x v="91"/>
    <x v="101"/>
    <x v="96"/>
    <s v="0.31"/>
    <x v="122"/>
    <x v="103"/>
    <x v="103"/>
  </r>
  <r>
    <d v="2023-08-07T00:00:00"/>
    <x v="1"/>
    <s v="08"/>
    <x v="6"/>
    <x v="1"/>
    <x v="124"/>
    <x v="89"/>
    <x v="102"/>
    <x v="102"/>
    <s v="4.51"/>
    <x v="123"/>
    <x v="58"/>
    <x v="58"/>
  </r>
  <r>
    <d v="2023-08-06T00:00:00"/>
    <x v="1"/>
    <s v="08"/>
    <x v="6"/>
    <x v="2"/>
    <x v="125"/>
    <x v="95"/>
    <x v="103"/>
    <x v="103"/>
    <s v="0.39"/>
    <x v="117"/>
    <x v="106"/>
    <x v="106"/>
  </r>
  <r>
    <d v="2023-08-03T00:00:00"/>
    <x v="1"/>
    <s v="08"/>
    <x v="6"/>
    <x v="22"/>
    <x v="125"/>
    <x v="90"/>
    <x v="103"/>
    <x v="104"/>
    <s v="1.05"/>
    <x v="124"/>
    <x v="107"/>
    <x v="107"/>
  </r>
  <r>
    <d v="2023-08-02T00:00:00"/>
    <x v="1"/>
    <s v="08"/>
    <x v="6"/>
    <x v="23"/>
    <x v="126"/>
    <x v="96"/>
    <x v="103"/>
    <x v="105"/>
    <s v="6.03"/>
    <x v="125"/>
    <x v="108"/>
    <x v="108"/>
  </r>
  <r>
    <d v="2023-08-01T00:00:00"/>
    <x v="1"/>
    <s v="08"/>
    <x v="6"/>
    <x v="5"/>
    <x v="127"/>
    <x v="97"/>
    <x v="103"/>
    <x v="103"/>
    <s v="1.29"/>
    <x v="126"/>
    <x v="109"/>
    <x v="109"/>
  </r>
  <r>
    <d v="2023-07-31T00:00:00"/>
    <x v="1"/>
    <s v="07"/>
    <x v="7"/>
    <x v="6"/>
    <x v="128"/>
    <x v="98"/>
    <x v="104"/>
    <x v="103"/>
    <s v="0.78"/>
    <x v="94"/>
    <x v="110"/>
    <x v="110"/>
  </r>
  <r>
    <d v="2023-07-30T00:00:00"/>
    <x v="1"/>
    <s v="07"/>
    <x v="7"/>
    <x v="7"/>
    <x v="129"/>
    <x v="99"/>
    <x v="103"/>
    <x v="106"/>
    <s v="0.62"/>
    <x v="111"/>
    <x v="104"/>
    <x v="104"/>
  </r>
  <r>
    <d v="2023-07-27T00:00:00"/>
    <x v="1"/>
    <s v="07"/>
    <x v="7"/>
    <x v="24"/>
    <x v="130"/>
    <x v="100"/>
    <x v="105"/>
    <x v="107"/>
    <s v="0.96"/>
    <x v="127"/>
    <x v="111"/>
    <x v="111"/>
  </r>
  <r>
    <d v="2023-07-26T00:00:00"/>
    <x v="1"/>
    <s v="07"/>
    <x v="7"/>
    <x v="25"/>
    <x v="131"/>
    <x v="101"/>
    <x v="105"/>
    <x v="108"/>
    <s v="0.66"/>
    <x v="128"/>
    <x v="112"/>
    <x v="112"/>
  </r>
  <r>
    <d v="2023-07-25T00:00:00"/>
    <x v="1"/>
    <s v="07"/>
    <x v="7"/>
    <x v="26"/>
    <x v="128"/>
    <x v="97"/>
    <x v="106"/>
    <x v="109"/>
    <s v="0.88"/>
    <x v="129"/>
    <x v="113"/>
    <x v="113"/>
  </r>
  <r>
    <d v="2023-07-24T00:00:00"/>
    <x v="1"/>
    <s v="07"/>
    <x v="7"/>
    <x v="10"/>
    <x v="132"/>
    <x v="102"/>
    <x v="106"/>
    <x v="108"/>
    <s v="0.80"/>
    <x v="130"/>
    <x v="113"/>
    <x v="113"/>
  </r>
  <r>
    <d v="2023-07-19T00:00:00"/>
    <x v="1"/>
    <s v="07"/>
    <x v="7"/>
    <x v="28"/>
    <x v="133"/>
    <x v="103"/>
    <x v="106"/>
    <x v="107"/>
    <s v="1.52"/>
    <x v="131"/>
    <x v="114"/>
    <x v="114"/>
  </r>
  <r>
    <d v="2023-07-18T00:00:00"/>
    <x v="1"/>
    <s v="07"/>
    <x v="7"/>
    <x v="14"/>
    <x v="134"/>
    <x v="103"/>
    <x v="106"/>
    <x v="107"/>
    <s v="0.25"/>
    <x v="132"/>
    <x v="115"/>
    <x v="115"/>
  </r>
  <r>
    <d v="2023-07-17T00:00:00"/>
    <x v="1"/>
    <s v="07"/>
    <x v="7"/>
    <x v="15"/>
    <x v="135"/>
    <x v="104"/>
    <x v="106"/>
    <x v="110"/>
    <s v="0.77"/>
    <x v="133"/>
    <x v="106"/>
    <x v="106"/>
  </r>
  <r>
    <d v="2023-07-16T00:00:00"/>
    <x v="1"/>
    <s v="07"/>
    <x v="7"/>
    <x v="16"/>
    <x v="135"/>
    <x v="105"/>
    <x v="107"/>
    <x v="111"/>
    <s v="1.78"/>
    <x v="134"/>
    <x v="116"/>
    <x v="116"/>
  </r>
  <r>
    <d v="2023-07-13T00:00:00"/>
    <x v="1"/>
    <s v="07"/>
    <x v="7"/>
    <x v="29"/>
    <x v="136"/>
    <x v="97"/>
    <x v="108"/>
    <x v="112"/>
    <s v="0.98"/>
    <x v="135"/>
    <x v="117"/>
    <x v="117"/>
  </r>
  <r>
    <d v="2023-07-12T00:00:00"/>
    <x v="1"/>
    <s v="07"/>
    <x v="7"/>
    <x v="30"/>
    <x v="137"/>
    <x v="106"/>
    <x v="109"/>
    <x v="113"/>
    <s v="0.23"/>
    <x v="136"/>
    <x v="50"/>
    <x v="50"/>
  </r>
  <r>
    <d v="2023-07-11T00:00:00"/>
    <x v="1"/>
    <s v="07"/>
    <x v="7"/>
    <x v="19"/>
    <x v="138"/>
    <x v="91"/>
    <x v="101"/>
    <x v="114"/>
    <s v="0.54"/>
    <x v="137"/>
    <x v="118"/>
    <x v="118"/>
  </r>
  <r>
    <d v="2023-07-10T00:00:00"/>
    <x v="1"/>
    <s v="07"/>
    <x v="7"/>
    <x v="20"/>
    <x v="139"/>
    <x v="107"/>
    <x v="107"/>
    <x v="115"/>
    <s v="0.75"/>
    <x v="79"/>
    <x v="119"/>
    <x v="119"/>
  </r>
  <r>
    <d v="2023-07-09T00:00:00"/>
    <x v="1"/>
    <s v="07"/>
    <x v="7"/>
    <x v="21"/>
    <x v="140"/>
    <x v="108"/>
    <x v="102"/>
    <x v="115"/>
    <s v="1.02"/>
    <x v="138"/>
    <x v="120"/>
    <x v="120"/>
  </r>
  <r>
    <d v="2023-07-06T00:00:00"/>
    <x v="1"/>
    <s v="07"/>
    <x v="7"/>
    <x v="2"/>
    <x v="130"/>
    <x v="90"/>
    <x v="110"/>
    <x v="116"/>
    <s v="1.85"/>
    <x v="139"/>
    <x v="111"/>
    <x v="111"/>
  </r>
  <r>
    <d v="2023-07-05T00:00:00"/>
    <x v="1"/>
    <s v="07"/>
    <x v="7"/>
    <x v="3"/>
    <x v="131"/>
    <x v="90"/>
    <x v="104"/>
    <x v="116"/>
    <s v="0.22"/>
    <x v="140"/>
    <x v="121"/>
    <x v="121"/>
  </r>
  <r>
    <d v="2023-07-04T00:00:00"/>
    <x v="1"/>
    <s v="07"/>
    <x v="7"/>
    <x v="4"/>
    <x v="141"/>
    <x v="92"/>
    <x v="111"/>
    <x v="117"/>
    <s v="1.43"/>
    <x v="141"/>
    <x v="122"/>
    <x v="122"/>
  </r>
  <r>
    <d v="2023-06-26T00:00:00"/>
    <x v="1"/>
    <s v="06"/>
    <x v="8"/>
    <x v="25"/>
    <x v="142"/>
    <x v="94"/>
    <x v="112"/>
    <x v="118"/>
    <s v="2.96"/>
    <x v="67"/>
    <x v="123"/>
    <x v="123"/>
  </r>
  <r>
    <d v="2023-06-25T00:00:00"/>
    <x v="1"/>
    <s v="06"/>
    <x v="8"/>
    <x v="26"/>
    <x v="143"/>
    <x v="109"/>
    <x v="113"/>
    <x v="119"/>
    <s v="2.34"/>
    <x v="142"/>
    <x v="124"/>
    <x v="124"/>
  </r>
  <r>
    <d v="2023-06-22T00:00:00"/>
    <x v="1"/>
    <s v="06"/>
    <x v="8"/>
    <x v="12"/>
    <x v="121"/>
    <x v="109"/>
    <x v="114"/>
    <x v="120"/>
    <s v="0.40"/>
    <x v="143"/>
    <x v="125"/>
    <x v="125"/>
  </r>
  <r>
    <d v="2023-06-21T00:00:00"/>
    <x v="1"/>
    <s v="06"/>
    <x v="8"/>
    <x v="13"/>
    <x v="144"/>
    <x v="86"/>
    <x v="97"/>
    <x v="121"/>
    <s v="0.45"/>
    <x v="144"/>
    <x v="126"/>
    <x v="126"/>
  </r>
  <r>
    <d v="2023-06-20T00:00:00"/>
    <x v="1"/>
    <s v="06"/>
    <x v="8"/>
    <x v="27"/>
    <x v="145"/>
    <x v="87"/>
    <x v="97"/>
    <x v="122"/>
    <s v="1.88"/>
    <x v="145"/>
    <x v="2"/>
    <x v="2"/>
  </r>
  <r>
    <d v="2023-06-19T00:00:00"/>
    <x v="1"/>
    <s v="06"/>
    <x v="8"/>
    <x v="28"/>
    <x v="146"/>
    <x v="87"/>
    <x v="97"/>
    <x v="122"/>
    <s v="0.99"/>
    <x v="146"/>
    <x v="127"/>
    <x v="127"/>
  </r>
  <r>
    <d v="2023-06-18T00:00:00"/>
    <x v="1"/>
    <s v="06"/>
    <x v="8"/>
    <x v="14"/>
    <x v="147"/>
    <x v="110"/>
    <x v="111"/>
    <x v="100"/>
    <s v="3.00"/>
    <x v="147"/>
    <x v="124"/>
    <x v="124"/>
  </r>
  <r>
    <d v="2023-06-15T00:00:00"/>
    <x v="1"/>
    <s v="06"/>
    <x v="8"/>
    <x v="17"/>
    <x v="148"/>
    <x v="111"/>
    <x v="106"/>
    <x v="121"/>
    <s v="0.61"/>
    <x v="114"/>
    <x v="106"/>
    <x v="106"/>
  </r>
  <r>
    <d v="2023-06-14T00:00:00"/>
    <x v="1"/>
    <s v="06"/>
    <x v="8"/>
    <x v="18"/>
    <x v="148"/>
    <x v="112"/>
    <x v="106"/>
    <x v="101"/>
    <s v="0.43"/>
    <x v="148"/>
    <x v="128"/>
    <x v="128"/>
  </r>
  <r>
    <d v="2023-06-13T00:00:00"/>
    <x v="1"/>
    <s v="06"/>
    <x v="8"/>
    <x v="29"/>
    <x v="121"/>
    <x v="97"/>
    <x v="106"/>
    <x v="116"/>
    <s v="1.52"/>
    <x v="131"/>
    <x v="129"/>
    <x v="129"/>
  </r>
  <r>
    <d v="2023-06-12T00:00:00"/>
    <x v="1"/>
    <s v="06"/>
    <x v="8"/>
    <x v="30"/>
    <x v="149"/>
    <x v="97"/>
    <x v="106"/>
    <x v="116"/>
    <s v="0.39"/>
    <x v="117"/>
    <x v="111"/>
    <x v="111"/>
  </r>
  <r>
    <d v="2023-06-11T00:00:00"/>
    <x v="1"/>
    <s v="06"/>
    <x v="8"/>
    <x v="19"/>
    <x v="128"/>
    <x v="113"/>
    <x v="115"/>
    <x v="123"/>
    <s v="0.63"/>
    <x v="149"/>
    <x v="130"/>
    <x v="130"/>
  </r>
  <r>
    <d v="2023-06-08T00:00:00"/>
    <x v="1"/>
    <s v="06"/>
    <x v="8"/>
    <x v="0"/>
    <x v="150"/>
    <x v="114"/>
    <x v="116"/>
    <x v="124"/>
    <s v="1.42"/>
    <x v="150"/>
    <x v="81"/>
    <x v="81"/>
  </r>
  <r>
    <d v="2023-06-07T00:00:00"/>
    <x v="1"/>
    <s v="06"/>
    <x v="8"/>
    <x v="1"/>
    <x v="134"/>
    <x v="115"/>
    <x v="116"/>
    <x v="119"/>
    <s v="0.95"/>
    <x v="100"/>
    <x v="79"/>
    <x v="79"/>
  </r>
  <r>
    <d v="2023-06-06T00:00:00"/>
    <x v="1"/>
    <s v="06"/>
    <x v="8"/>
    <x v="2"/>
    <x v="151"/>
    <x v="94"/>
    <x v="117"/>
    <x v="117"/>
    <s v="2.04"/>
    <x v="151"/>
    <x v="131"/>
    <x v="131"/>
  </r>
  <r>
    <d v="2023-06-05T00:00:00"/>
    <x v="1"/>
    <s v="06"/>
    <x v="8"/>
    <x v="3"/>
    <x v="131"/>
    <x v="102"/>
    <x v="103"/>
    <x v="123"/>
    <s v="1.05"/>
    <x v="124"/>
    <x v="111"/>
    <x v="111"/>
  </r>
  <r>
    <d v="2023-06-04T00:00:00"/>
    <x v="1"/>
    <s v="06"/>
    <x v="8"/>
    <x v="4"/>
    <x v="152"/>
    <x v="108"/>
    <x v="102"/>
    <x v="108"/>
    <s v="2.20"/>
    <x v="152"/>
    <x v="109"/>
    <x v="109"/>
  </r>
  <r>
    <d v="2023-06-01T00:00:00"/>
    <x v="1"/>
    <s v="06"/>
    <x v="8"/>
    <x v="5"/>
    <x v="153"/>
    <x v="87"/>
    <x v="118"/>
    <x v="125"/>
    <s v="1.20"/>
    <x v="153"/>
    <x v="107"/>
    <x v="107"/>
  </r>
  <r>
    <d v="2023-05-31T00:00:00"/>
    <x v="1"/>
    <s v="05"/>
    <x v="9"/>
    <x v="6"/>
    <x v="127"/>
    <x v="90"/>
    <x v="119"/>
    <x v="103"/>
    <s v="2.44"/>
    <x v="154"/>
    <x v="132"/>
    <x v="132"/>
  </r>
  <r>
    <d v="2023-05-30T00:00:00"/>
    <x v="1"/>
    <s v="05"/>
    <x v="9"/>
    <x v="7"/>
    <x v="154"/>
    <x v="116"/>
    <x v="120"/>
    <x v="117"/>
    <s v="1.25"/>
    <x v="155"/>
    <x v="133"/>
    <x v="133"/>
  </r>
  <r>
    <d v="2023-05-29T00:00:00"/>
    <x v="1"/>
    <s v="05"/>
    <x v="9"/>
    <x v="8"/>
    <x v="155"/>
    <x v="117"/>
    <x v="119"/>
    <x v="126"/>
    <s v="1.78"/>
    <x v="134"/>
    <x v="134"/>
    <x v="134"/>
  </r>
  <r>
    <d v="2023-05-28T00:00:00"/>
    <x v="1"/>
    <s v="05"/>
    <x v="9"/>
    <x v="9"/>
    <x v="156"/>
    <x v="110"/>
    <x v="119"/>
    <x v="114"/>
    <s v="1.67"/>
    <x v="156"/>
    <x v="135"/>
    <x v="135"/>
  </r>
  <r>
    <d v="2023-05-25T00:00:00"/>
    <x v="1"/>
    <s v="05"/>
    <x v="9"/>
    <x v="26"/>
    <x v="157"/>
    <x v="118"/>
    <x v="121"/>
    <x v="113"/>
    <s v="1.07"/>
    <x v="121"/>
    <x v="136"/>
    <x v="136"/>
  </r>
  <r>
    <d v="2023-05-24T00:00:00"/>
    <x v="1"/>
    <s v="05"/>
    <x v="9"/>
    <x v="10"/>
    <x v="158"/>
    <x v="119"/>
    <x v="122"/>
    <x v="127"/>
    <s v="1.53"/>
    <x v="157"/>
    <x v="52"/>
    <x v="52"/>
  </r>
  <r>
    <d v="2023-05-23T00:00:00"/>
    <x v="1"/>
    <s v="05"/>
    <x v="9"/>
    <x v="11"/>
    <x v="159"/>
    <x v="120"/>
    <x v="123"/>
    <x v="127"/>
    <s v="0.29"/>
    <x v="115"/>
    <x v="41"/>
    <x v="41"/>
  </r>
  <r>
    <d v="2023-05-22T00:00:00"/>
    <x v="1"/>
    <s v="05"/>
    <x v="9"/>
    <x v="12"/>
    <x v="160"/>
    <x v="121"/>
    <x v="124"/>
    <x v="128"/>
    <s v="1.90"/>
    <x v="158"/>
    <x v="137"/>
    <x v="137"/>
  </r>
  <r>
    <d v="2023-05-21T00:00:00"/>
    <x v="1"/>
    <s v="05"/>
    <x v="9"/>
    <x v="13"/>
    <x v="161"/>
    <x v="122"/>
    <x v="102"/>
    <x v="115"/>
    <s v="5.67"/>
    <x v="159"/>
    <x v="41"/>
    <x v="41"/>
  </r>
  <r>
    <d v="2023-05-18T00:00:00"/>
    <x v="1"/>
    <s v="05"/>
    <x v="9"/>
    <x v="14"/>
    <x v="162"/>
    <x v="111"/>
    <x v="125"/>
    <x v="129"/>
    <s v="0.30"/>
    <x v="160"/>
    <x v="138"/>
    <x v="138"/>
  </r>
  <r>
    <d v="2023-05-17T00:00:00"/>
    <x v="1"/>
    <s v="05"/>
    <x v="9"/>
    <x v="15"/>
    <x v="163"/>
    <x v="123"/>
    <x v="106"/>
    <x v="107"/>
    <s v="1.48"/>
    <x v="161"/>
    <x v="139"/>
    <x v="139"/>
  </r>
  <r>
    <d v="2023-05-16T00:00:00"/>
    <x v="1"/>
    <s v="05"/>
    <x v="9"/>
    <x v="16"/>
    <x v="137"/>
    <x v="102"/>
    <x v="111"/>
    <x v="107"/>
    <s v="0.99"/>
    <x v="146"/>
    <x v="140"/>
    <x v="140"/>
  </r>
  <r>
    <d v="2023-05-15T00:00:00"/>
    <x v="1"/>
    <s v="05"/>
    <x v="9"/>
    <x v="17"/>
    <x v="151"/>
    <x v="91"/>
    <x v="101"/>
    <x v="130"/>
    <s v="1.36"/>
    <x v="162"/>
    <x v="133"/>
    <x v="133"/>
  </r>
  <r>
    <d v="2023-05-14T00:00:00"/>
    <x v="1"/>
    <s v="05"/>
    <x v="9"/>
    <x v="18"/>
    <x v="164"/>
    <x v="124"/>
    <x v="120"/>
    <x v="105"/>
    <s v="4.48"/>
    <x v="163"/>
    <x v="141"/>
    <x v="141"/>
  </r>
  <r>
    <d v="2023-05-11T00:00:00"/>
    <x v="1"/>
    <s v="05"/>
    <x v="9"/>
    <x v="19"/>
    <x v="165"/>
    <x v="98"/>
    <x v="126"/>
    <x v="116"/>
    <s v="1.28"/>
    <x v="164"/>
    <x v="142"/>
    <x v="142"/>
  </r>
  <r>
    <d v="2023-05-10T00:00:00"/>
    <x v="1"/>
    <s v="05"/>
    <x v="9"/>
    <x v="20"/>
    <x v="166"/>
    <x v="98"/>
    <x v="119"/>
    <x v="116"/>
    <s v="1.22"/>
    <x v="165"/>
    <x v="143"/>
    <x v="143"/>
  </r>
  <r>
    <d v="2023-05-09T00:00:00"/>
    <x v="1"/>
    <s v="05"/>
    <x v="9"/>
    <x v="21"/>
    <x v="133"/>
    <x v="125"/>
    <x v="127"/>
    <x v="116"/>
    <s v="3.89"/>
    <x v="166"/>
    <x v="144"/>
    <x v="144"/>
  </r>
  <r>
    <d v="2023-05-08T00:00:00"/>
    <x v="1"/>
    <s v="05"/>
    <x v="9"/>
    <x v="0"/>
    <x v="167"/>
    <x v="126"/>
    <x v="95"/>
    <x v="131"/>
    <s v="3.47"/>
    <x v="167"/>
    <x v="75"/>
    <x v="75"/>
  </r>
  <r>
    <d v="2023-05-07T00:00:00"/>
    <x v="1"/>
    <s v="05"/>
    <x v="9"/>
    <x v="1"/>
    <x v="164"/>
    <x v="97"/>
    <x v="128"/>
    <x v="115"/>
    <s v="7.54"/>
    <x v="168"/>
    <x v="117"/>
    <x v="117"/>
  </r>
  <r>
    <d v="2023-05-03T00:00:00"/>
    <x v="1"/>
    <s v="05"/>
    <x v="9"/>
    <x v="22"/>
    <x v="154"/>
    <x v="91"/>
    <x v="96"/>
    <x v="106"/>
    <s v="0.89"/>
    <x v="169"/>
    <x v="117"/>
    <x v="117"/>
  </r>
  <r>
    <d v="2023-05-02T00:00:00"/>
    <x v="1"/>
    <s v="05"/>
    <x v="9"/>
    <x v="23"/>
    <x v="168"/>
    <x v="126"/>
    <x v="129"/>
    <x v="132"/>
    <s v="2.66"/>
    <x v="170"/>
    <x v="145"/>
    <x v="145"/>
  </r>
  <r>
    <d v="2023-05-01T00:00:00"/>
    <x v="1"/>
    <s v="05"/>
    <x v="9"/>
    <x v="5"/>
    <x v="169"/>
    <x v="127"/>
    <x v="130"/>
    <x v="114"/>
    <s v="1.35"/>
    <x v="171"/>
    <x v="146"/>
    <x v="146"/>
  </r>
  <r>
    <d v="2023-04-30T00:00:00"/>
    <x v="1"/>
    <s v="04"/>
    <x v="10"/>
    <x v="7"/>
    <x v="170"/>
    <x v="92"/>
    <x v="128"/>
    <x v="131"/>
    <s v="4.33"/>
    <x v="172"/>
    <x v="147"/>
    <x v="147"/>
  </r>
  <r>
    <d v="2023-04-27T00:00:00"/>
    <x v="1"/>
    <s v="04"/>
    <x v="10"/>
    <x v="24"/>
    <x v="125"/>
    <x v="99"/>
    <x v="100"/>
    <x v="118"/>
    <s v="3.84"/>
    <x v="173"/>
    <x v="107"/>
    <x v="107"/>
  </r>
  <r>
    <d v="2023-04-26T00:00:00"/>
    <x v="1"/>
    <s v="04"/>
    <x v="10"/>
    <x v="25"/>
    <x v="126"/>
    <x v="128"/>
    <x v="109"/>
    <x v="133"/>
    <s v="2.88"/>
    <x v="174"/>
    <x v="113"/>
    <x v="113"/>
  </r>
  <r>
    <d v="2023-04-19T00:00:00"/>
    <x v="1"/>
    <s v="04"/>
    <x v="10"/>
    <x v="28"/>
    <x v="134"/>
    <x v="129"/>
    <x v="131"/>
    <x v="105"/>
    <s v="5.42"/>
    <x v="65"/>
    <x v="148"/>
    <x v="148"/>
  </r>
  <r>
    <d v="2023-04-18T00:00:00"/>
    <x v="1"/>
    <s v="04"/>
    <x v="10"/>
    <x v="14"/>
    <x v="171"/>
    <x v="130"/>
    <x v="132"/>
    <x v="134"/>
    <s v="3.60"/>
    <x v="175"/>
    <x v="149"/>
    <x v="149"/>
  </r>
  <r>
    <d v="2023-04-13T00:00:00"/>
    <x v="1"/>
    <s v="04"/>
    <x v="10"/>
    <x v="29"/>
    <x v="172"/>
    <x v="131"/>
    <x v="133"/>
    <x v="135"/>
    <s v="0.97"/>
    <x v="103"/>
    <x v="150"/>
    <x v="150"/>
  </r>
  <r>
    <d v="2023-04-12T00:00:00"/>
    <x v="1"/>
    <s v="04"/>
    <x v="10"/>
    <x v="30"/>
    <x v="173"/>
    <x v="132"/>
    <x v="134"/>
    <x v="136"/>
    <s v="2.46"/>
    <x v="176"/>
    <x v="151"/>
    <x v="151"/>
  </r>
  <r>
    <d v="2023-04-11T00:00:00"/>
    <x v="1"/>
    <s v="04"/>
    <x v="10"/>
    <x v="19"/>
    <x v="174"/>
    <x v="107"/>
    <x v="135"/>
    <x v="137"/>
    <s v="0.74"/>
    <x v="177"/>
    <x v="34"/>
    <x v="34"/>
  </r>
  <r>
    <d v="2023-04-10T00:00:00"/>
    <x v="1"/>
    <s v="04"/>
    <x v="10"/>
    <x v="20"/>
    <x v="175"/>
    <x v="121"/>
    <x v="133"/>
    <x v="138"/>
    <s v="0.23"/>
    <x v="136"/>
    <x v="152"/>
    <x v="152"/>
  </r>
  <r>
    <d v="2023-04-09T00:00:00"/>
    <x v="1"/>
    <s v="04"/>
    <x v="10"/>
    <x v="21"/>
    <x v="176"/>
    <x v="133"/>
    <x v="136"/>
    <x v="139"/>
    <s v="0.60"/>
    <x v="108"/>
    <x v="153"/>
    <x v="153"/>
  </r>
  <r>
    <d v="2023-04-06T00:00:00"/>
    <x v="1"/>
    <s v="04"/>
    <x v="10"/>
    <x v="2"/>
    <x v="177"/>
    <x v="134"/>
    <x v="137"/>
    <x v="140"/>
    <s v="0.93"/>
    <x v="82"/>
    <x v="52"/>
    <x v="52"/>
  </r>
  <r>
    <d v="2023-04-05T00:00:00"/>
    <x v="1"/>
    <s v="04"/>
    <x v="10"/>
    <x v="3"/>
    <x v="178"/>
    <x v="118"/>
    <x v="138"/>
    <x v="141"/>
    <s v="4.12"/>
    <x v="178"/>
    <x v="117"/>
    <x v="117"/>
  </r>
  <r>
    <d v="2023-04-04T00:00:00"/>
    <x v="1"/>
    <s v="04"/>
    <x v="10"/>
    <x v="4"/>
    <x v="173"/>
    <x v="122"/>
    <x v="138"/>
    <x v="142"/>
    <s v="3.66"/>
    <x v="179"/>
    <x v="154"/>
    <x v="154"/>
  </r>
  <r>
    <d v="2023-04-03T00:00:00"/>
    <x v="1"/>
    <s v="04"/>
    <x v="10"/>
    <x v="22"/>
    <x v="179"/>
    <x v="135"/>
    <x v="139"/>
    <x v="143"/>
    <s v="3.08"/>
    <x v="180"/>
    <x v="98"/>
    <x v="98"/>
  </r>
  <r>
    <d v="2023-04-02T00:00:00"/>
    <x v="1"/>
    <s v="04"/>
    <x v="10"/>
    <x v="23"/>
    <x v="180"/>
    <x v="136"/>
    <x v="140"/>
    <x v="144"/>
    <s v="1.50"/>
    <x v="181"/>
    <x v="106"/>
    <x v="106"/>
  </r>
  <r>
    <d v="2023-03-30T00:00:00"/>
    <x v="1"/>
    <s v="03"/>
    <x v="11"/>
    <x v="7"/>
    <x v="180"/>
    <x v="137"/>
    <x v="141"/>
    <x v="145"/>
    <s v="3.44"/>
    <x v="182"/>
    <x v="155"/>
    <x v="155"/>
  </r>
  <r>
    <d v="2023-03-29T00:00:00"/>
    <x v="1"/>
    <s v="03"/>
    <x v="11"/>
    <x v="8"/>
    <x v="181"/>
    <x v="138"/>
    <x v="142"/>
    <x v="146"/>
    <s v="3.50"/>
    <x v="183"/>
    <x v="156"/>
    <x v="156"/>
  </r>
  <r>
    <d v="2023-03-28T00:00:00"/>
    <x v="1"/>
    <s v="03"/>
    <x v="11"/>
    <x v="9"/>
    <x v="182"/>
    <x v="139"/>
    <x v="143"/>
    <x v="147"/>
    <s v="1.19"/>
    <x v="184"/>
    <x v="3"/>
    <x v="3"/>
  </r>
  <r>
    <d v="2023-03-27T00:00:00"/>
    <x v="1"/>
    <s v="03"/>
    <x v="11"/>
    <x v="24"/>
    <x v="183"/>
    <x v="139"/>
    <x v="143"/>
    <x v="148"/>
    <s v="0.21"/>
    <x v="185"/>
    <x v="157"/>
    <x v="157"/>
  </r>
  <r>
    <d v="2023-03-26T00:00:00"/>
    <x v="1"/>
    <s v="03"/>
    <x v="11"/>
    <x v="25"/>
    <x v="184"/>
    <x v="140"/>
    <x v="143"/>
    <x v="149"/>
    <s v="2.26"/>
    <x v="186"/>
    <x v="158"/>
    <x v="158"/>
  </r>
  <r>
    <d v="2023-03-23T00:00:00"/>
    <x v="1"/>
    <s v="03"/>
    <x v="11"/>
    <x v="11"/>
    <x v="185"/>
    <x v="141"/>
    <x v="144"/>
    <x v="148"/>
    <s v="0.66"/>
    <x v="128"/>
    <x v="159"/>
    <x v="159"/>
  </r>
  <r>
    <d v="2023-03-22T00:00:00"/>
    <x v="1"/>
    <s v="03"/>
    <x v="11"/>
    <x v="12"/>
    <x v="186"/>
    <x v="142"/>
    <x v="144"/>
    <x v="150"/>
    <s v="1.11"/>
    <x v="105"/>
    <x v="160"/>
    <x v="160"/>
  </r>
  <r>
    <d v="2023-03-21T00:00:00"/>
    <x v="1"/>
    <s v="03"/>
    <x v="11"/>
    <x v="13"/>
    <x v="187"/>
    <x v="143"/>
    <x v="144"/>
    <x v="151"/>
    <s v="1.40"/>
    <x v="187"/>
    <x v="98"/>
    <x v="98"/>
  </r>
  <r>
    <d v="2023-03-20T00:00:00"/>
    <x v="1"/>
    <s v="03"/>
    <x v="11"/>
    <x v="27"/>
    <x v="188"/>
    <x v="142"/>
    <x v="145"/>
    <x v="152"/>
    <s v="1.50"/>
    <x v="181"/>
    <x v="161"/>
    <x v="161"/>
  </r>
  <r>
    <d v="2023-03-19T00:00:00"/>
    <x v="1"/>
    <s v="03"/>
    <x v="11"/>
    <x v="28"/>
    <x v="189"/>
    <x v="144"/>
    <x v="146"/>
    <x v="153"/>
    <s v="1.57"/>
    <x v="188"/>
    <x v="162"/>
    <x v="162"/>
  </r>
  <r>
    <d v="2023-03-16T00:00:00"/>
    <x v="1"/>
    <s v="03"/>
    <x v="11"/>
    <x v="16"/>
    <x v="190"/>
    <x v="145"/>
    <x v="147"/>
    <x v="154"/>
    <s v="6.00"/>
    <x v="189"/>
    <x v="163"/>
    <x v="163"/>
  </r>
  <r>
    <d v="2023-03-15T00:00:00"/>
    <x v="1"/>
    <s v="03"/>
    <x v="11"/>
    <x v="17"/>
    <x v="191"/>
    <x v="146"/>
    <x v="148"/>
    <x v="148"/>
    <s v="5.28"/>
    <x v="190"/>
    <x v="159"/>
    <x v="159"/>
  </r>
  <r>
    <d v="2023-03-14T00:00:00"/>
    <x v="1"/>
    <s v="03"/>
    <x v="11"/>
    <x v="18"/>
    <x v="192"/>
    <x v="147"/>
    <x v="149"/>
    <x v="148"/>
    <s v="2.81"/>
    <x v="191"/>
    <x v="164"/>
    <x v="164"/>
  </r>
  <r>
    <d v="2023-03-13T00:00:00"/>
    <x v="1"/>
    <s v="03"/>
    <x v="11"/>
    <x v="29"/>
    <x v="193"/>
    <x v="148"/>
    <x v="150"/>
    <x v="155"/>
    <s v="2.15"/>
    <x v="192"/>
    <x v="165"/>
    <x v="165"/>
  </r>
  <r>
    <d v="2023-03-12T00:00:00"/>
    <x v="1"/>
    <s v="03"/>
    <x v="11"/>
    <x v="30"/>
    <x v="194"/>
    <x v="149"/>
    <x v="151"/>
    <x v="156"/>
    <s v="4.60"/>
    <x v="193"/>
    <x v="166"/>
    <x v="166"/>
  </r>
  <r>
    <d v="2023-03-09T00:00:00"/>
    <x v="1"/>
    <s v="03"/>
    <x v="11"/>
    <x v="21"/>
    <x v="195"/>
    <x v="150"/>
    <x v="152"/>
    <x v="157"/>
    <s v="1.02"/>
    <x v="138"/>
    <x v="167"/>
    <x v="167"/>
  </r>
  <r>
    <d v="2023-03-08T00:00:00"/>
    <x v="1"/>
    <s v="03"/>
    <x v="11"/>
    <x v="0"/>
    <x v="196"/>
    <x v="151"/>
    <x v="131"/>
    <x v="158"/>
    <s v="0.89"/>
    <x v="169"/>
    <x v="168"/>
    <x v="168"/>
  </r>
  <r>
    <d v="2023-03-07T00:00:00"/>
    <x v="1"/>
    <s v="03"/>
    <x v="11"/>
    <x v="1"/>
    <x v="197"/>
    <x v="152"/>
    <x v="126"/>
    <x v="142"/>
    <s v="2.78"/>
    <x v="194"/>
    <x v="44"/>
    <x v="44"/>
  </r>
  <r>
    <d v="2023-03-06T00:00:00"/>
    <x v="1"/>
    <s v="03"/>
    <x v="11"/>
    <x v="2"/>
    <x v="198"/>
    <x v="153"/>
    <x v="153"/>
    <x v="159"/>
    <s v="2.28"/>
    <x v="195"/>
    <x v="44"/>
    <x v="44"/>
  </r>
  <r>
    <d v="2023-03-05T00:00:00"/>
    <x v="1"/>
    <s v="03"/>
    <x v="11"/>
    <x v="3"/>
    <x v="199"/>
    <x v="154"/>
    <x v="105"/>
    <x v="115"/>
    <s v="9.23"/>
    <x v="196"/>
    <x v="169"/>
    <x v="169"/>
  </r>
  <r>
    <d v="2023-03-02T00:00:00"/>
    <x v="1"/>
    <s v="03"/>
    <x v="11"/>
    <x v="23"/>
    <x v="200"/>
    <x v="151"/>
    <x v="105"/>
    <x v="128"/>
    <s v="1.27"/>
    <x v="197"/>
    <x v="170"/>
    <x v="170"/>
  </r>
  <r>
    <d v="2023-03-01T00:00:00"/>
    <x v="1"/>
    <s v="03"/>
    <x v="11"/>
    <x v="5"/>
    <x v="201"/>
    <x v="155"/>
    <x v="106"/>
    <x v="105"/>
    <s v="0.83"/>
    <x v="198"/>
    <x v="82"/>
    <x v="82"/>
  </r>
  <r>
    <d v="2023-02-28T00:00:00"/>
    <x v="1"/>
    <s v="02"/>
    <x v="0"/>
    <x v="9"/>
    <x v="202"/>
    <x v="156"/>
    <x v="112"/>
    <x v="158"/>
    <s v="1.47"/>
    <x v="199"/>
    <x v="171"/>
    <x v="171"/>
  </r>
  <r>
    <d v="2023-02-27T00:00:00"/>
    <x v="1"/>
    <s v="02"/>
    <x v="0"/>
    <x v="24"/>
    <x v="203"/>
    <x v="157"/>
    <x v="154"/>
    <x v="115"/>
    <s v="1.50"/>
    <x v="181"/>
    <x v="172"/>
    <x v="172"/>
  </r>
  <r>
    <d v="2023-02-26T00:00:00"/>
    <x v="1"/>
    <s v="02"/>
    <x v="0"/>
    <x v="25"/>
    <x v="158"/>
    <x v="103"/>
    <x v="154"/>
    <x v="135"/>
    <s v="1.46"/>
    <x v="200"/>
    <x v="173"/>
    <x v="173"/>
  </r>
  <r>
    <d v="2023-02-23T00:00:00"/>
    <x v="1"/>
    <s v="02"/>
    <x v="0"/>
    <x v="11"/>
    <x v="204"/>
    <x v="103"/>
    <x v="106"/>
    <x v="160"/>
    <s v="1.82"/>
    <x v="201"/>
    <x v="174"/>
    <x v="174"/>
  </r>
  <r>
    <d v="2023-02-22T00:00:00"/>
    <x v="1"/>
    <s v="02"/>
    <x v="0"/>
    <x v="12"/>
    <x v="177"/>
    <x v="158"/>
    <x v="155"/>
    <x v="136"/>
    <s v="1.02"/>
    <x v="138"/>
    <x v="173"/>
    <x v="173"/>
  </r>
  <r>
    <d v="2023-02-21T00:00:00"/>
    <x v="1"/>
    <s v="02"/>
    <x v="0"/>
    <x v="13"/>
    <x v="198"/>
    <x v="107"/>
    <x v="113"/>
    <x v="161"/>
    <s v="1.25"/>
    <x v="155"/>
    <x v="175"/>
    <x v="175"/>
  </r>
  <r>
    <d v="2023-02-20T00:00:00"/>
    <x v="1"/>
    <s v="02"/>
    <x v="0"/>
    <x v="27"/>
    <x v="136"/>
    <x v="100"/>
    <x v="130"/>
    <x v="136"/>
    <s v="8.99"/>
    <x v="202"/>
    <x v="176"/>
    <x v="176"/>
  </r>
  <r>
    <d v="2023-02-19T00:00:00"/>
    <x v="1"/>
    <s v="02"/>
    <x v="0"/>
    <x v="28"/>
    <x v="205"/>
    <x v="159"/>
    <x v="156"/>
    <x v="114"/>
    <s v="0.90"/>
    <x v="203"/>
    <x v="113"/>
    <x v="113"/>
  </r>
  <r>
    <d v="2023-02-16T00:00:00"/>
    <x v="1"/>
    <s v="02"/>
    <x v="0"/>
    <x v="16"/>
    <x v="135"/>
    <x v="160"/>
    <x v="157"/>
    <x v="162"/>
    <s v="4.63"/>
    <x v="204"/>
    <x v="177"/>
    <x v="177"/>
  </r>
  <r>
    <d v="2023-02-15T00:00:00"/>
    <x v="1"/>
    <s v="02"/>
    <x v="0"/>
    <x v="17"/>
    <x v="164"/>
    <x v="99"/>
    <x v="158"/>
    <x v="105"/>
    <s v="2.47"/>
    <x v="205"/>
    <x v="178"/>
    <x v="178"/>
  </r>
  <r>
    <d v="2023-02-14T00:00:00"/>
    <x v="1"/>
    <s v="02"/>
    <x v="0"/>
    <x v="18"/>
    <x v="206"/>
    <x v="129"/>
    <x v="131"/>
    <x v="163"/>
    <s v="7.04"/>
    <x v="206"/>
    <x v="179"/>
    <x v="179"/>
  </r>
  <r>
    <d v="2023-02-13T00:00:00"/>
    <x v="1"/>
    <s v="02"/>
    <x v="0"/>
    <x v="29"/>
    <x v="140"/>
    <x v="99"/>
    <x v="131"/>
    <x v="164"/>
    <s v="0.46"/>
    <x v="207"/>
    <x v="180"/>
    <x v="180"/>
  </r>
  <r>
    <d v="2023-02-12T00:00:00"/>
    <x v="1"/>
    <s v="02"/>
    <x v="0"/>
    <x v="30"/>
    <x v="207"/>
    <x v="118"/>
    <x v="131"/>
    <x v="136"/>
    <s v="2.93"/>
    <x v="208"/>
    <x v="181"/>
    <x v="181"/>
  </r>
  <r>
    <d v="2023-02-09T00:00:00"/>
    <x v="1"/>
    <s v="02"/>
    <x v="0"/>
    <x v="21"/>
    <x v="208"/>
    <x v="152"/>
    <x v="131"/>
    <x v="158"/>
    <s v="10.98"/>
    <x v="209"/>
    <x v="182"/>
    <x v="182"/>
  </r>
  <r>
    <d v="2023-02-08T00:00:00"/>
    <x v="1"/>
    <s v="02"/>
    <x v="0"/>
    <x v="0"/>
    <x v="209"/>
    <x v="161"/>
    <x v="159"/>
    <x v="138"/>
    <s v="2.59"/>
    <x v="210"/>
    <x v="183"/>
    <x v="183"/>
  </r>
  <r>
    <d v="2023-02-07T00:00:00"/>
    <x v="1"/>
    <s v="02"/>
    <x v="0"/>
    <x v="1"/>
    <x v="210"/>
    <x v="162"/>
    <x v="160"/>
    <x v="165"/>
    <s v="1.16"/>
    <x v="211"/>
    <x v="184"/>
    <x v="184"/>
  </r>
  <r>
    <d v="2023-02-06T00:00:00"/>
    <x v="1"/>
    <s v="02"/>
    <x v="0"/>
    <x v="2"/>
    <x v="211"/>
    <x v="163"/>
    <x v="141"/>
    <x v="165"/>
    <s v="2.44"/>
    <x v="154"/>
    <x v="5"/>
    <x v="5"/>
  </r>
  <r>
    <d v="2023-02-05T00:00:00"/>
    <x v="1"/>
    <s v="02"/>
    <x v="0"/>
    <x v="3"/>
    <x v="212"/>
    <x v="164"/>
    <x v="161"/>
    <x v="156"/>
    <s v="2.00"/>
    <x v="59"/>
    <x v="185"/>
    <x v="185"/>
  </r>
  <r>
    <d v="2023-02-02T00:00:00"/>
    <x v="1"/>
    <s v="02"/>
    <x v="0"/>
    <x v="23"/>
    <x v="213"/>
    <x v="165"/>
    <x v="161"/>
    <x v="166"/>
    <s v="0.88"/>
    <x v="129"/>
    <x v="186"/>
    <x v="186"/>
  </r>
  <r>
    <d v="2023-02-01T00:00:00"/>
    <x v="1"/>
    <s v="02"/>
    <x v="0"/>
    <x v="5"/>
    <x v="214"/>
    <x v="166"/>
    <x v="162"/>
    <x v="167"/>
    <s v="6.92"/>
    <x v="212"/>
    <x v="187"/>
    <x v="187"/>
  </r>
  <r>
    <d v="2023-01-31T00:00:00"/>
    <x v="1"/>
    <s v="01"/>
    <x v="1"/>
    <x v="6"/>
    <x v="215"/>
    <x v="167"/>
    <x v="122"/>
    <x v="168"/>
    <s v="3.15"/>
    <x v="213"/>
    <x v="188"/>
    <x v="188"/>
  </r>
  <r>
    <d v="2023-01-30T00:00:00"/>
    <x v="1"/>
    <s v="01"/>
    <x v="1"/>
    <x v="7"/>
    <x v="216"/>
    <x v="168"/>
    <x v="124"/>
    <x v="169"/>
    <s v="3.48"/>
    <x v="118"/>
    <x v="189"/>
    <x v="189"/>
  </r>
  <r>
    <d v="2023-01-29T00:00:00"/>
    <x v="1"/>
    <s v="01"/>
    <x v="1"/>
    <x v="8"/>
    <x v="217"/>
    <x v="169"/>
    <x v="131"/>
    <x v="170"/>
    <s v="3.25"/>
    <x v="214"/>
    <x v="190"/>
    <x v="190"/>
  </r>
  <r>
    <d v="2023-01-25T00:00:00"/>
    <x v="1"/>
    <s v="01"/>
    <x v="1"/>
    <x v="26"/>
    <x v="218"/>
    <x v="170"/>
    <x v="163"/>
    <x v="171"/>
    <s v="1.33"/>
    <x v="95"/>
    <x v="106"/>
    <x v="106"/>
  </r>
  <r>
    <d v="2023-01-24T00:00:00"/>
    <x v="1"/>
    <s v="01"/>
    <x v="1"/>
    <x v="10"/>
    <x v="218"/>
    <x v="171"/>
    <x v="163"/>
    <x v="172"/>
    <s v="1.52"/>
    <x v="131"/>
    <x v="61"/>
    <x v="61"/>
  </r>
  <r>
    <d v="2023-01-23T00:00:00"/>
    <x v="1"/>
    <s v="01"/>
    <x v="1"/>
    <x v="11"/>
    <x v="219"/>
    <x v="172"/>
    <x v="131"/>
    <x v="173"/>
    <s v="28.37"/>
    <x v="215"/>
    <x v="191"/>
    <x v="191"/>
  </r>
  <r>
    <d v="2023-01-22T00:00:00"/>
    <x v="1"/>
    <s v="01"/>
    <x v="1"/>
    <x v="12"/>
    <x v="220"/>
    <x v="173"/>
    <x v="164"/>
    <x v="174"/>
    <s v="1.14"/>
    <x v="119"/>
    <x v="192"/>
    <x v="192"/>
  </r>
  <r>
    <d v="2023-01-19T00:00:00"/>
    <x v="1"/>
    <s v="01"/>
    <x v="1"/>
    <x v="28"/>
    <x v="221"/>
    <x v="174"/>
    <x v="165"/>
    <x v="175"/>
    <s v="3.68"/>
    <x v="216"/>
    <x v="5"/>
    <x v="5"/>
  </r>
  <r>
    <d v="2023-01-18T00:00:00"/>
    <x v="1"/>
    <s v="01"/>
    <x v="1"/>
    <x v="14"/>
    <x v="222"/>
    <x v="175"/>
    <x v="165"/>
    <x v="176"/>
    <s v="0.59"/>
    <x v="217"/>
    <x v="193"/>
    <x v="193"/>
  </r>
  <r>
    <d v="2023-01-17T00:00:00"/>
    <x v="1"/>
    <s v="01"/>
    <x v="1"/>
    <x v="15"/>
    <x v="181"/>
    <x v="176"/>
    <x v="166"/>
    <x v="174"/>
    <s v="0.69"/>
    <x v="218"/>
    <x v="194"/>
    <x v="194"/>
  </r>
  <r>
    <d v="2023-01-16T00:00:00"/>
    <x v="1"/>
    <s v="01"/>
    <x v="1"/>
    <x v="16"/>
    <x v="184"/>
    <x v="177"/>
    <x v="163"/>
    <x v="177"/>
    <s v="6.70"/>
    <x v="219"/>
    <x v="5"/>
    <x v="5"/>
  </r>
  <r>
    <d v="2023-01-15T00:00:00"/>
    <x v="1"/>
    <s v="01"/>
    <x v="1"/>
    <x v="17"/>
    <x v="223"/>
    <x v="142"/>
    <x v="167"/>
    <x v="150"/>
    <s v="0.67"/>
    <x v="220"/>
    <x v="195"/>
    <x v="195"/>
  </r>
  <r>
    <d v="2023-01-12T00:00:00"/>
    <x v="1"/>
    <s v="01"/>
    <x v="1"/>
    <x v="30"/>
    <x v="224"/>
    <x v="146"/>
    <x v="168"/>
    <x v="178"/>
    <s v="1.00"/>
    <x v="221"/>
    <x v="196"/>
    <x v="196"/>
  </r>
  <r>
    <d v="2023-01-11T00:00:00"/>
    <x v="1"/>
    <s v="01"/>
    <x v="1"/>
    <x v="19"/>
    <x v="225"/>
    <x v="144"/>
    <x v="146"/>
    <x v="179"/>
    <s v="21.61"/>
    <x v="222"/>
    <x v="197"/>
    <x v="197"/>
  </r>
  <r>
    <d v="2023-01-10T00:00:00"/>
    <x v="1"/>
    <s v="01"/>
    <x v="1"/>
    <x v="20"/>
    <x v="226"/>
    <x v="178"/>
    <x v="169"/>
    <x v="180"/>
    <s v="2.60"/>
    <x v="83"/>
    <x v="198"/>
    <x v="198"/>
  </r>
  <r>
    <d v="2023-01-09T00:00:00"/>
    <x v="1"/>
    <s v="01"/>
    <x v="1"/>
    <x v="21"/>
    <x v="183"/>
    <x v="179"/>
    <x v="163"/>
    <x v="180"/>
    <s v="22.78"/>
    <x v="223"/>
    <x v="199"/>
    <x v="199"/>
  </r>
  <r>
    <d v="2023-01-05T00:00:00"/>
    <x v="1"/>
    <s v="01"/>
    <x v="1"/>
    <x v="3"/>
    <x v="227"/>
    <x v="180"/>
    <x v="170"/>
    <x v="181"/>
    <s v="3.11"/>
    <x v="224"/>
    <x v="200"/>
    <x v="200"/>
  </r>
  <r>
    <d v="2023-01-04T00:00:00"/>
    <x v="1"/>
    <s v="01"/>
    <x v="1"/>
    <x v="4"/>
    <x v="228"/>
    <x v="181"/>
    <x v="171"/>
    <x v="154"/>
    <s v="9.60"/>
    <x v="225"/>
    <x v="201"/>
    <x v="201"/>
  </r>
  <r>
    <d v="2023-01-03T00:00:00"/>
    <x v="1"/>
    <s v="01"/>
    <x v="1"/>
    <x v="22"/>
    <x v="229"/>
    <x v="143"/>
    <x v="172"/>
    <x v="182"/>
    <s v="1.03"/>
    <x v="91"/>
    <x v="202"/>
    <x v="202"/>
  </r>
  <r>
    <d v="2023-01-02T00:00:00"/>
    <x v="1"/>
    <s v="01"/>
    <x v="1"/>
    <x v="23"/>
    <x v="230"/>
    <x v="182"/>
    <x v="173"/>
    <x v="183"/>
    <s v="4.00"/>
    <x v="226"/>
    <x v="203"/>
    <x v="203"/>
  </r>
  <r>
    <d v="2022-12-29T00:00:00"/>
    <x v="2"/>
    <s v="12"/>
    <x v="2"/>
    <x v="8"/>
    <x v="231"/>
    <x v="183"/>
    <x v="174"/>
    <x v="184"/>
    <s v="3.71"/>
    <x v="227"/>
    <x v="204"/>
    <x v="204"/>
  </r>
  <r>
    <d v="2022-12-28T00:00:00"/>
    <x v="2"/>
    <s v="12"/>
    <x v="2"/>
    <x v="9"/>
    <x v="232"/>
    <x v="184"/>
    <x v="175"/>
    <x v="184"/>
    <s v="2.62"/>
    <x v="228"/>
    <x v="205"/>
    <x v="205"/>
  </r>
  <r>
    <d v="2022-12-27T00:00:00"/>
    <x v="2"/>
    <s v="12"/>
    <x v="2"/>
    <x v="24"/>
    <x v="233"/>
    <x v="185"/>
    <x v="176"/>
    <x v="185"/>
    <s v="2.43"/>
    <x v="229"/>
    <x v="110"/>
    <x v="110"/>
  </r>
  <r>
    <d v="2022-12-26T00:00:00"/>
    <x v="2"/>
    <s v="12"/>
    <x v="2"/>
    <x v="25"/>
    <x v="234"/>
    <x v="186"/>
    <x v="177"/>
    <x v="186"/>
    <s v="2.37"/>
    <x v="230"/>
    <x v="206"/>
    <x v="206"/>
  </r>
  <r>
    <d v="2022-12-25T00:00:00"/>
    <x v="2"/>
    <s v="12"/>
    <x v="2"/>
    <x v="26"/>
    <x v="232"/>
    <x v="185"/>
    <x v="178"/>
    <x v="187"/>
    <s v="1.86"/>
    <x v="231"/>
    <x v="39"/>
    <x v="39"/>
  </r>
  <r>
    <d v="2022-12-22T00:00:00"/>
    <x v="2"/>
    <s v="12"/>
    <x v="2"/>
    <x v="12"/>
    <x v="235"/>
    <x v="187"/>
    <x v="179"/>
    <x v="184"/>
    <s v="1.11"/>
    <x v="105"/>
    <x v="203"/>
    <x v="203"/>
  </r>
  <r>
    <d v="2022-12-21T00:00:00"/>
    <x v="2"/>
    <s v="12"/>
    <x v="2"/>
    <x v="13"/>
    <x v="236"/>
    <x v="185"/>
    <x v="180"/>
    <x v="184"/>
    <s v="1.11"/>
    <x v="105"/>
    <x v="207"/>
    <x v="207"/>
  </r>
  <r>
    <d v="2022-12-20T00:00:00"/>
    <x v="2"/>
    <s v="12"/>
    <x v="2"/>
    <x v="27"/>
    <x v="237"/>
    <x v="188"/>
    <x v="181"/>
    <x v="188"/>
    <s v="1.88"/>
    <x v="145"/>
    <x v="208"/>
    <x v="208"/>
  </r>
  <r>
    <d v="2022-12-19T00:00:00"/>
    <x v="2"/>
    <s v="12"/>
    <x v="2"/>
    <x v="28"/>
    <x v="187"/>
    <x v="189"/>
    <x v="182"/>
    <x v="189"/>
    <s v="3.26"/>
    <x v="232"/>
    <x v="209"/>
    <x v="209"/>
  </r>
  <r>
    <d v="2022-12-18T00:00:00"/>
    <x v="2"/>
    <s v="12"/>
    <x v="2"/>
    <x v="14"/>
    <x v="238"/>
    <x v="190"/>
    <x v="183"/>
    <x v="178"/>
    <s v="2.92"/>
    <x v="233"/>
    <x v="51"/>
    <x v="51"/>
  </r>
  <r>
    <d v="2022-12-15T00:00:00"/>
    <x v="2"/>
    <s v="12"/>
    <x v="2"/>
    <x v="17"/>
    <x v="239"/>
    <x v="191"/>
    <x v="184"/>
    <x v="190"/>
    <s v="1.97"/>
    <x v="234"/>
    <x v="210"/>
    <x v="210"/>
  </r>
  <r>
    <d v="2022-12-14T00:00:00"/>
    <x v="2"/>
    <s v="12"/>
    <x v="2"/>
    <x v="18"/>
    <x v="240"/>
    <x v="162"/>
    <x v="148"/>
    <x v="151"/>
    <s v="1.66"/>
    <x v="112"/>
    <x v="211"/>
    <x v="211"/>
  </r>
  <r>
    <d v="2022-12-13T00:00:00"/>
    <x v="2"/>
    <s v="12"/>
    <x v="2"/>
    <x v="29"/>
    <x v="237"/>
    <x v="192"/>
    <x v="163"/>
    <x v="154"/>
    <s v="16.66"/>
    <x v="235"/>
    <x v="212"/>
    <x v="212"/>
  </r>
  <r>
    <d v="2022-12-12T00:00:00"/>
    <x v="2"/>
    <s v="12"/>
    <x v="2"/>
    <x v="30"/>
    <x v="241"/>
    <x v="133"/>
    <x v="132"/>
    <x v="191"/>
    <s v="20.14"/>
    <x v="236"/>
    <x v="213"/>
    <x v="213"/>
  </r>
  <r>
    <d v="2022-12-11T00:00:00"/>
    <x v="2"/>
    <s v="12"/>
    <x v="2"/>
    <x v="19"/>
    <x v="242"/>
    <x v="122"/>
    <x v="138"/>
    <x v="192"/>
    <s v="6.45"/>
    <x v="237"/>
    <x v="212"/>
    <x v="212"/>
  </r>
  <r>
    <d v="2022-12-08T00:00:00"/>
    <x v="2"/>
    <s v="12"/>
    <x v="2"/>
    <x v="0"/>
    <x v="243"/>
    <x v="193"/>
    <x v="124"/>
    <x v="176"/>
    <s v="6.03"/>
    <x v="125"/>
    <x v="214"/>
    <x v="214"/>
  </r>
  <r>
    <d v="2022-12-07T00:00:00"/>
    <x v="2"/>
    <s v="12"/>
    <x v="2"/>
    <x v="1"/>
    <x v="236"/>
    <x v="194"/>
    <x v="185"/>
    <x v="193"/>
    <s v="4.13"/>
    <x v="238"/>
    <x v="110"/>
    <x v="110"/>
  </r>
  <r>
    <d v="2022-12-06T00:00:00"/>
    <x v="2"/>
    <s v="12"/>
    <x v="2"/>
    <x v="2"/>
    <x v="244"/>
    <x v="195"/>
    <x v="186"/>
    <x v="194"/>
    <s v="1.40"/>
    <x v="187"/>
    <x v="215"/>
    <x v="215"/>
  </r>
  <r>
    <d v="2022-12-05T00:00:00"/>
    <x v="2"/>
    <s v="12"/>
    <x v="2"/>
    <x v="3"/>
    <x v="245"/>
    <x v="196"/>
    <x v="187"/>
    <x v="195"/>
    <s v="8.16"/>
    <x v="239"/>
    <x v="216"/>
    <x v="216"/>
  </r>
  <r>
    <d v="2022-12-04T00:00:00"/>
    <x v="2"/>
    <s v="12"/>
    <x v="2"/>
    <x v="4"/>
    <x v="246"/>
    <x v="197"/>
    <x v="188"/>
    <x v="196"/>
    <s v="2.89"/>
    <x v="240"/>
    <x v="217"/>
    <x v="217"/>
  </r>
  <r>
    <d v="2022-12-01T00:00:00"/>
    <x v="2"/>
    <s v="12"/>
    <x v="2"/>
    <x v="5"/>
    <x v="247"/>
    <x v="198"/>
    <x v="189"/>
    <x v="197"/>
    <s v="6.08"/>
    <x v="241"/>
    <x v="218"/>
    <x v="218"/>
  </r>
  <r>
    <d v="2022-11-30T00:00:00"/>
    <x v="2"/>
    <s v="11"/>
    <x v="3"/>
    <x v="7"/>
    <x v="248"/>
    <x v="199"/>
    <x v="190"/>
    <x v="198"/>
    <s v="76.76"/>
    <x v="242"/>
    <x v="93"/>
    <x v="93"/>
  </r>
  <r>
    <d v="2022-11-29T00:00:00"/>
    <x v="2"/>
    <s v="11"/>
    <x v="3"/>
    <x v="8"/>
    <x v="249"/>
    <x v="200"/>
    <x v="191"/>
    <x v="199"/>
    <s v="207.01"/>
    <x v="243"/>
    <x v="218"/>
    <x v="218"/>
  </r>
  <r>
    <d v="2022-11-28T00:00:00"/>
    <x v="2"/>
    <s v="11"/>
    <x v="3"/>
    <x v="9"/>
    <x v="250"/>
    <x v="201"/>
    <x v="192"/>
    <x v="200"/>
    <s v="153.27"/>
    <x v="244"/>
    <x v="219"/>
    <x v="219"/>
  </r>
  <r>
    <d v="2022-11-27T00:00:00"/>
    <x v="2"/>
    <s v="11"/>
    <x v="3"/>
    <x v="24"/>
    <x v="248"/>
    <x v="202"/>
    <x v="193"/>
    <x v="201"/>
    <s v="257.60"/>
    <x v="245"/>
    <x v="93"/>
    <x v="93"/>
  </r>
  <r>
    <d v="2022-11-24T00:00:00"/>
    <x v="2"/>
    <s v="11"/>
    <x v="3"/>
    <x v="10"/>
    <x v="249"/>
    <x v="202"/>
    <x v="193"/>
    <x v="202"/>
    <s v="110.01"/>
    <x v="246"/>
    <x v="220"/>
    <x v="220"/>
  </r>
  <r>
    <d v="2022-11-23T00:00:00"/>
    <x v="2"/>
    <s v="11"/>
    <x v="3"/>
    <x v="11"/>
    <x v="251"/>
    <x v="203"/>
    <x v="194"/>
    <x v="202"/>
    <s v="3.11"/>
    <x v="224"/>
    <x v="221"/>
    <x v="221"/>
  </r>
  <r>
    <d v="2022-11-22T00:00:00"/>
    <x v="2"/>
    <s v="11"/>
    <x v="3"/>
    <x v="12"/>
    <x v="252"/>
    <x v="204"/>
    <x v="195"/>
    <x v="201"/>
    <s v="1.15"/>
    <x v="247"/>
    <x v="222"/>
    <x v="222"/>
  </r>
  <r>
    <d v="2022-11-21T00:00:00"/>
    <x v="2"/>
    <s v="11"/>
    <x v="3"/>
    <x v="13"/>
    <x v="253"/>
    <x v="205"/>
    <x v="196"/>
    <x v="201"/>
    <s v="4.20"/>
    <x v="248"/>
    <x v="222"/>
    <x v="222"/>
  </r>
  <r>
    <d v="2022-11-20T00:00:00"/>
    <x v="2"/>
    <s v="11"/>
    <x v="3"/>
    <x v="27"/>
    <x v="254"/>
    <x v="206"/>
    <x v="197"/>
    <x v="203"/>
    <s v="4.36"/>
    <x v="249"/>
    <x v="223"/>
    <x v="223"/>
  </r>
  <r>
    <d v="2022-11-17T00:00:00"/>
    <x v="2"/>
    <s v="11"/>
    <x v="3"/>
    <x v="15"/>
    <x v="255"/>
    <x v="207"/>
    <x v="180"/>
    <x v="204"/>
    <s v="22.39"/>
    <x v="250"/>
    <x v="224"/>
    <x v="224"/>
  </r>
  <r>
    <d v="2022-11-16T00:00:00"/>
    <x v="2"/>
    <s v="11"/>
    <x v="3"/>
    <x v="16"/>
    <x v="256"/>
    <x v="207"/>
    <x v="198"/>
    <x v="205"/>
    <s v="0.43"/>
    <x v="148"/>
    <x v="106"/>
    <x v="106"/>
  </r>
  <r>
    <d v="2022-11-15T00:00:00"/>
    <x v="2"/>
    <s v="11"/>
    <x v="3"/>
    <x v="17"/>
    <x v="256"/>
    <x v="208"/>
    <x v="198"/>
    <x v="206"/>
    <s v="1.31"/>
    <x v="251"/>
    <x v="225"/>
    <x v="225"/>
  </r>
  <r>
    <d v="2022-11-14T00:00:00"/>
    <x v="2"/>
    <s v="11"/>
    <x v="3"/>
    <x v="18"/>
    <x v="257"/>
    <x v="209"/>
    <x v="199"/>
    <x v="206"/>
    <s v="0.39"/>
    <x v="117"/>
    <x v="214"/>
    <x v="214"/>
  </r>
  <r>
    <d v="2022-11-13T00:00:00"/>
    <x v="2"/>
    <s v="11"/>
    <x v="3"/>
    <x v="29"/>
    <x v="258"/>
    <x v="210"/>
    <x v="199"/>
    <x v="207"/>
    <s v="2.70"/>
    <x v="252"/>
    <x v="3"/>
    <x v="3"/>
  </r>
  <r>
    <d v="2022-11-10T00:00:00"/>
    <x v="2"/>
    <s v="11"/>
    <x v="3"/>
    <x v="20"/>
    <x v="259"/>
    <x v="210"/>
    <x v="200"/>
    <x v="208"/>
    <s v="0.56"/>
    <x v="253"/>
    <x v="226"/>
    <x v="226"/>
  </r>
  <r>
    <d v="2022-11-09T00:00:00"/>
    <x v="2"/>
    <s v="11"/>
    <x v="3"/>
    <x v="21"/>
    <x v="260"/>
    <x v="211"/>
    <x v="201"/>
    <x v="209"/>
    <s v="2.87"/>
    <x v="254"/>
    <x v="227"/>
    <x v="227"/>
  </r>
  <r>
    <d v="2022-11-08T00:00:00"/>
    <x v="2"/>
    <s v="11"/>
    <x v="3"/>
    <x v="0"/>
    <x v="261"/>
    <x v="212"/>
    <x v="202"/>
    <x v="210"/>
    <s v="0.50"/>
    <x v="255"/>
    <x v="228"/>
    <x v="228"/>
  </r>
  <r>
    <d v="2022-11-07T00:00:00"/>
    <x v="2"/>
    <s v="11"/>
    <x v="3"/>
    <x v="1"/>
    <x v="262"/>
    <x v="211"/>
    <x v="202"/>
    <x v="211"/>
    <s v="0.03"/>
    <x v="256"/>
    <x v="229"/>
    <x v="229"/>
  </r>
  <r>
    <d v="2022-11-06T00:00:00"/>
    <x v="2"/>
    <s v="11"/>
    <x v="3"/>
    <x v="2"/>
    <x v="260"/>
    <x v="213"/>
    <x v="203"/>
    <x v="212"/>
    <s v="0.29"/>
    <x v="115"/>
    <x v="95"/>
    <x v="95"/>
  </r>
  <r>
    <d v="2022-11-03T00:00:00"/>
    <x v="2"/>
    <s v="11"/>
    <x v="3"/>
    <x v="22"/>
    <x v="263"/>
    <x v="214"/>
    <x v="204"/>
    <x v="213"/>
    <s v="1.35"/>
    <x v="171"/>
    <x v="40"/>
    <x v="40"/>
  </r>
  <r>
    <d v="2022-11-02T00:00:00"/>
    <x v="2"/>
    <s v="11"/>
    <x v="3"/>
    <x v="23"/>
    <x v="264"/>
    <x v="215"/>
    <x v="205"/>
    <x v="213"/>
    <s v="2.25"/>
    <x v="257"/>
    <x v="230"/>
    <x v="230"/>
  </r>
  <r>
    <d v="2022-11-01T00:00:00"/>
    <x v="2"/>
    <s v="11"/>
    <x v="3"/>
    <x v="5"/>
    <x v="265"/>
    <x v="216"/>
    <x v="205"/>
    <x v="214"/>
    <s v="1.23"/>
    <x v="86"/>
    <x v="22"/>
    <x v="22"/>
  </r>
  <r>
    <d v="2022-10-31T00:00:00"/>
    <x v="2"/>
    <s v="10"/>
    <x v="4"/>
    <x v="6"/>
    <x v="266"/>
    <x v="211"/>
    <x v="206"/>
    <x v="215"/>
    <s v="3.30"/>
    <x v="258"/>
    <x v="231"/>
    <x v="231"/>
  </r>
  <r>
    <d v="2022-10-30T00:00:00"/>
    <x v="2"/>
    <s v="10"/>
    <x v="4"/>
    <x v="7"/>
    <x v="267"/>
    <x v="217"/>
    <x v="207"/>
    <x v="212"/>
    <s v="5.20"/>
    <x v="259"/>
    <x v="232"/>
    <x v="232"/>
  </r>
  <r>
    <d v="2022-10-27T00:00:00"/>
    <x v="2"/>
    <s v="10"/>
    <x v="4"/>
    <x v="24"/>
    <x v="268"/>
    <x v="218"/>
    <x v="208"/>
    <x v="216"/>
    <s v="4.13"/>
    <x v="238"/>
    <x v="233"/>
    <x v="233"/>
  </r>
  <r>
    <d v="2022-10-26T00:00:00"/>
    <x v="2"/>
    <s v="10"/>
    <x v="4"/>
    <x v="25"/>
    <x v="269"/>
    <x v="219"/>
    <x v="209"/>
    <x v="217"/>
    <s v="0.06"/>
    <x v="260"/>
    <x v="151"/>
    <x v="151"/>
  </r>
  <r>
    <d v="2022-10-25T00:00:00"/>
    <x v="2"/>
    <s v="10"/>
    <x v="4"/>
    <x v="26"/>
    <x v="270"/>
    <x v="219"/>
    <x v="210"/>
    <x v="218"/>
    <s v="0.32"/>
    <x v="261"/>
    <x v="234"/>
    <x v="234"/>
  </r>
  <r>
    <d v="2022-10-24T00:00:00"/>
    <x v="2"/>
    <s v="10"/>
    <x v="4"/>
    <x v="10"/>
    <x v="271"/>
    <x v="220"/>
    <x v="211"/>
    <x v="219"/>
    <s v="0.38"/>
    <x v="262"/>
    <x v="235"/>
    <x v="235"/>
  </r>
  <r>
    <d v="2022-10-23T00:00:00"/>
    <x v="2"/>
    <s v="10"/>
    <x v="4"/>
    <x v="11"/>
    <x v="272"/>
    <x v="221"/>
    <x v="211"/>
    <x v="217"/>
    <s v="1.28"/>
    <x v="164"/>
    <x v="236"/>
    <x v="236"/>
  </r>
  <r>
    <d v="2022-10-20T00:00:00"/>
    <x v="2"/>
    <s v="10"/>
    <x v="4"/>
    <x v="27"/>
    <x v="273"/>
    <x v="219"/>
    <x v="211"/>
    <x v="217"/>
    <s v="0.67"/>
    <x v="220"/>
    <x v="237"/>
    <x v="237"/>
  </r>
  <r>
    <d v="2022-10-19T00:00:00"/>
    <x v="2"/>
    <s v="10"/>
    <x v="4"/>
    <x v="28"/>
    <x v="274"/>
    <x v="222"/>
    <x v="211"/>
    <x v="220"/>
    <s v="2.83"/>
    <x v="263"/>
    <x v="130"/>
    <x v="130"/>
  </r>
  <r>
    <d v="2022-10-18T00:00:00"/>
    <x v="2"/>
    <s v="10"/>
    <x v="4"/>
    <x v="14"/>
    <x v="275"/>
    <x v="223"/>
    <x v="212"/>
    <x v="221"/>
    <s v="0.28"/>
    <x v="264"/>
    <x v="53"/>
    <x v="53"/>
  </r>
  <r>
    <d v="2022-10-17T00:00:00"/>
    <x v="2"/>
    <s v="10"/>
    <x v="4"/>
    <x v="15"/>
    <x v="276"/>
    <x v="224"/>
    <x v="212"/>
    <x v="220"/>
    <s v="0.22"/>
    <x v="140"/>
    <x v="238"/>
    <x v="238"/>
  </r>
  <r>
    <d v="2022-10-16T00:00:00"/>
    <x v="2"/>
    <s v="10"/>
    <x v="4"/>
    <x v="16"/>
    <x v="277"/>
    <x v="225"/>
    <x v="213"/>
    <x v="222"/>
    <s v="0.23"/>
    <x v="136"/>
    <x v="230"/>
    <x v="230"/>
  </r>
  <r>
    <d v="2022-10-13T00:00:00"/>
    <x v="2"/>
    <s v="10"/>
    <x v="4"/>
    <x v="29"/>
    <x v="278"/>
    <x v="226"/>
    <x v="214"/>
    <x v="223"/>
    <s v="0.02"/>
    <x v="265"/>
    <x v="239"/>
    <x v="239"/>
  </r>
  <r>
    <d v="2022-10-12T00:00:00"/>
    <x v="2"/>
    <s v="10"/>
    <x v="4"/>
    <x v="30"/>
    <x v="279"/>
    <x v="227"/>
    <x v="215"/>
    <x v="224"/>
    <s v="0.44"/>
    <x v="266"/>
    <x v="208"/>
    <x v="208"/>
  </r>
  <r>
    <d v="2022-10-11T00:00:00"/>
    <x v="2"/>
    <s v="10"/>
    <x v="4"/>
    <x v="19"/>
    <x v="280"/>
    <x v="228"/>
    <x v="216"/>
    <x v="217"/>
    <s v="0.06"/>
    <x v="260"/>
    <x v="106"/>
    <x v="106"/>
  </r>
  <r>
    <d v="2022-10-10T00:00:00"/>
    <x v="2"/>
    <s v="10"/>
    <x v="4"/>
    <x v="20"/>
    <x v="280"/>
    <x v="229"/>
    <x v="212"/>
    <x v="225"/>
    <s v="0.06"/>
    <x v="260"/>
    <x v="240"/>
    <x v="240"/>
  </r>
  <r>
    <d v="2022-10-09T00:00:00"/>
    <x v="2"/>
    <s v="10"/>
    <x v="4"/>
    <x v="21"/>
    <x v="281"/>
    <x v="230"/>
    <x v="213"/>
    <x v="225"/>
    <s v="0.50"/>
    <x v="255"/>
    <x v="79"/>
    <x v="79"/>
  </r>
  <r>
    <d v="2022-10-05T00:00:00"/>
    <x v="2"/>
    <s v="10"/>
    <x v="4"/>
    <x v="3"/>
    <x v="282"/>
    <x v="231"/>
    <x v="213"/>
    <x v="226"/>
    <s v="0.60"/>
    <x v="108"/>
    <x v="241"/>
    <x v="241"/>
  </r>
  <r>
    <d v="2022-10-04T00:00:00"/>
    <x v="2"/>
    <s v="10"/>
    <x v="4"/>
    <x v="4"/>
    <x v="283"/>
    <x v="232"/>
    <x v="217"/>
    <x v="227"/>
    <s v="0.16"/>
    <x v="267"/>
    <x v="106"/>
    <x v="106"/>
  </r>
  <r>
    <d v="2022-10-03T00:00:00"/>
    <x v="2"/>
    <s v="10"/>
    <x v="4"/>
    <x v="22"/>
    <x v="283"/>
    <x v="219"/>
    <x v="218"/>
    <x v="227"/>
    <s v="0.72"/>
    <x v="268"/>
    <x v="242"/>
    <x v="242"/>
  </r>
  <r>
    <d v="2022-10-02T00:00:00"/>
    <x v="2"/>
    <s v="10"/>
    <x v="4"/>
    <x v="23"/>
    <x v="284"/>
    <x v="225"/>
    <x v="219"/>
    <x v="227"/>
    <s v="0.11"/>
    <x v="113"/>
    <x v="243"/>
    <x v="243"/>
  </r>
  <r>
    <d v="2022-09-29T00:00:00"/>
    <x v="2"/>
    <s v="09"/>
    <x v="5"/>
    <x v="8"/>
    <x v="285"/>
    <x v="233"/>
    <x v="220"/>
    <x v="227"/>
    <s v="0.18"/>
    <x v="269"/>
    <x v="121"/>
    <x v="121"/>
  </r>
  <r>
    <d v="2022-09-28T00:00:00"/>
    <x v="2"/>
    <s v="09"/>
    <x v="5"/>
    <x v="9"/>
    <x v="286"/>
    <x v="234"/>
    <x v="221"/>
    <x v="222"/>
    <s v="0.08"/>
    <x v="270"/>
    <x v="237"/>
    <x v="237"/>
  </r>
  <r>
    <d v="2022-09-27T00:00:00"/>
    <x v="2"/>
    <s v="09"/>
    <x v="5"/>
    <x v="24"/>
    <x v="284"/>
    <x v="232"/>
    <x v="222"/>
    <x v="227"/>
    <s v="0.31"/>
    <x v="122"/>
    <x v="240"/>
    <x v="240"/>
  </r>
  <r>
    <d v="2022-09-26T00:00:00"/>
    <x v="2"/>
    <s v="09"/>
    <x v="5"/>
    <x v="25"/>
    <x v="287"/>
    <x v="224"/>
    <x v="223"/>
    <x v="228"/>
    <s v="0.56"/>
    <x v="253"/>
    <x v="75"/>
    <x v="75"/>
  </r>
  <r>
    <d v="2022-09-25T00:00:00"/>
    <x v="2"/>
    <s v="09"/>
    <x v="5"/>
    <x v="26"/>
    <x v="288"/>
    <x v="224"/>
    <x v="224"/>
    <x v="228"/>
    <s v="0.05"/>
    <x v="271"/>
    <x v="244"/>
    <x v="244"/>
  </r>
  <r>
    <d v="2022-09-22T00:00:00"/>
    <x v="2"/>
    <s v="09"/>
    <x v="5"/>
    <x v="12"/>
    <x v="289"/>
    <x v="235"/>
    <x v="225"/>
    <x v="229"/>
    <s v="0.42"/>
    <x v="272"/>
    <x v="245"/>
    <x v="245"/>
  </r>
  <r>
    <d v="2022-09-21T00:00:00"/>
    <x v="2"/>
    <s v="09"/>
    <x v="5"/>
    <x v="13"/>
    <x v="281"/>
    <x v="236"/>
    <x v="226"/>
    <x v="228"/>
    <s v="0.73"/>
    <x v="273"/>
    <x v="246"/>
    <x v="246"/>
  </r>
  <r>
    <d v="2022-09-20T00:00:00"/>
    <x v="2"/>
    <s v="09"/>
    <x v="5"/>
    <x v="27"/>
    <x v="290"/>
    <x v="221"/>
    <x v="209"/>
    <x v="230"/>
    <s v="1.12"/>
    <x v="274"/>
    <x v="17"/>
    <x v="17"/>
  </r>
  <r>
    <d v="2022-09-19T00:00:00"/>
    <x v="2"/>
    <s v="09"/>
    <x v="5"/>
    <x v="28"/>
    <x v="291"/>
    <x v="233"/>
    <x v="227"/>
    <x v="231"/>
    <s v="0.86"/>
    <x v="275"/>
    <x v="164"/>
    <x v="164"/>
  </r>
  <r>
    <d v="2022-09-18T00:00:00"/>
    <x v="2"/>
    <s v="09"/>
    <x v="5"/>
    <x v="14"/>
    <x v="292"/>
    <x v="221"/>
    <x v="228"/>
    <x v="232"/>
    <s v="3.79"/>
    <x v="276"/>
    <x v="247"/>
    <x v="247"/>
  </r>
  <r>
    <d v="2022-09-15T00:00:00"/>
    <x v="2"/>
    <s v="09"/>
    <x v="5"/>
    <x v="17"/>
    <x v="293"/>
    <x v="237"/>
    <x v="229"/>
    <x v="220"/>
    <s v="0.49"/>
    <x v="277"/>
    <x v="248"/>
    <x v="248"/>
  </r>
  <r>
    <d v="2022-09-14T00:00:00"/>
    <x v="2"/>
    <s v="09"/>
    <x v="5"/>
    <x v="18"/>
    <x v="294"/>
    <x v="238"/>
    <x v="230"/>
    <x v="233"/>
    <s v="0.16"/>
    <x v="267"/>
    <x v="39"/>
    <x v="39"/>
  </r>
  <r>
    <d v="2022-09-13T00:00:00"/>
    <x v="2"/>
    <s v="09"/>
    <x v="5"/>
    <x v="29"/>
    <x v="295"/>
    <x v="239"/>
    <x v="231"/>
    <x v="233"/>
    <s v="1.33"/>
    <x v="95"/>
    <x v="249"/>
    <x v="249"/>
  </r>
  <r>
    <d v="2022-09-12T00:00:00"/>
    <x v="2"/>
    <s v="09"/>
    <x v="5"/>
    <x v="30"/>
    <x v="296"/>
    <x v="236"/>
    <x v="232"/>
    <x v="233"/>
    <s v="0.60"/>
    <x v="108"/>
    <x v="127"/>
    <x v="127"/>
  </r>
  <r>
    <d v="2022-09-11T00:00:00"/>
    <x v="2"/>
    <s v="09"/>
    <x v="5"/>
    <x v="19"/>
    <x v="297"/>
    <x v="240"/>
    <x v="233"/>
    <x v="234"/>
    <s v="1.14"/>
    <x v="119"/>
    <x v="100"/>
    <x v="100"/>
  </r>
  <r>
    <d v="2022-09-08T00:00:00"/>
    <x v="2"/>
    <s v="09"/>
    <x v="5"/>
    <x v="0"/>
    <x v="273"/>
    <x v="241"/>
    <x v="208"/>
    <x v="235"/>
    <s v="6.72"/>
    <x v="278"/>
    <x v="250"/>
    <x v="250"/>
  </r>
  <r>
    <d v="2022-09-07T00:00:00"/>
    <x v="2"/>
    <s v="09"/>
    <x v="5"/>
    <x v="1"/>
    <x v="298"/>
    <x v="222"/>
    <x v="231"/>
    <x v="236"/>
    <s v="2.51"/>
    <x v="279"/>
    <x v="251"/>
    <x v="251"/>
  </r>
  <r>
    <d v="2022-09-06T00:00:00"/>
    <x v="2"/>
    <s v="09"/>
    <x v="5"/>
    <x v="2"/>
    <x v="299"/>
    <x v="242"/>
    <x v="221"/>
    <x v="237"/>
    <s v="0.52"/>
    <x v="107"/>
    <x v="252"/>
    <x v="252"/>
  </r>
  <r>
    <d v="2022-09-05T00:00:00"/>
    <x v="2"/>
    <s v="09"/>
    <x v="5"/>
    <x v="3"/>
    <x v="281"/>
    <x v="243"/>
    <x v="234"/>
    <x v="237"/>
    <s v="0.72"/>
    <x v="268"/>
    <x v="137"/>
    <x v="137"/>
  </r>
  <r>
    <d v="2022-09-04T00:00:00"/>
    <x v="2"/>
    <s v="09"/>
    <x v="5"/>
    <x v="4"/>
    <x v="280"/>
    <x v="244"/>
    <x v="232"/>
    <x v="237"/>
    <s v="1.95"/>
    <x v="280"/>
    <x v="240"/>
    <x v="240"/>
  </r>
  <r>
    <d v="2022-09-01T00:00:00"/>
    <x v="2"/>
    <s v="09"/>
    <x v="5"/>
    <x v="5"/>
    <x v="281"/>
    <x v="236"/>
    <x v="235"/>
    <x v="238"/>
    <s v="0.95"/>
    <x v="100"/>
    <x v="253"/>
    <x v="253"/>
  </r>
  <r>
    <d v="2022-08-31T00:00:00"/>
    <x v="2"/>
    <s v="08"/>
    <x v="6"/>
    <x v="6"/>
    <x v="300"/>
    <x v="225"/>
    <x v="235"/>
    <x v="239"/>
    <s v="0.86"/>
    <x v="275"/>
    <x v="254"/>
    <x v="254"/>
  </r>
  <r>
    <d v="2022-08-30T00:00:00"/>
    <x v="2"/>
    <s v="08"/>
    <x v="6"/>
    <x v="7"/>
    <x v="301"/>
    <x v="244"/>
    <x v="235"/>
    <x v="238"/>
    <s v="0.17"/>
    <x v="281"/>
    <x v="41"/>
    <x v="41"/>
  </r>
  <r>
    <d v="2022-08-29T00:00:00"/>
    <x v="2"/>
    <s v="08"/>
    <x v="6"/>
    <x v="8"/>
    <x v="299"/>
    <x v="240"/>
    <x v="208"/>
    <x v="240"/>
    <s v="2.50"/>
    <x v="282"/>
    <x v="255"/>
    <x v="255"/>
  </r>
  <r>
    <d v="2022-08-28T00:00:00"/>
    <x v="2"/>
    <s v="08"/>
    <x v="6"/>
    <x v="9"/>
    <x v="302"/>
    <x v="245"/>
    <x v="236"/>
    <x v="239"/>
    <s v="2.77"/>
    <x v="283"/>
    <x v="183"/>
    <x v="183"/>
  </r>
  <r>
    <d v="2022-08-25T00:00:00"/>
    <x v="2"/>
    <s v="08"/>
    <x v="6"/>
    <x v="26"/>
    <x v="303"/>
    <x v="233"/>
    <x v="224"/>
    <x v="222"/>
    <s v="0.23"/>
    <x v="136"/>
    <x v="107"/>
    <x v="107"/>
  </r>
  <r>
    <d v="2022-08-24T00:00:00"/>
    <x v="2"/>
    <s v="08"/>
    <x v="6"/>
    <x v="10"/>
    <x v="275"/>
    <x v="246"/>
    <x v="237"/>
    <x v="237"/>
    <s v="0.75"/>
    <x v="79"/>
    <x v="255"/>
    <x v="255"/>
  </r>
  <r>
    <d v="2022-08-23T00:00:00"/>
    <x v="2"/>
    <s v="08"/>
    <x v="6"/>
    <x v="11"/>
    <x v="304"/>
    <x v="224"/>
    <x v="224"/>
    <x v="241"/>
    <s v="0.51"/>
    <x v="284"/>
    <x v="21"/>
    <x v="21"/>
  </r>
  <r>
    <d v="2022-08-22T00:00:00"/>
    <x v="2"/>
    <s v="08"/>
    <x v="6"/>
    <x v="12"/>
    <x v="272"/>
    <x v="233"/>
    <x v="237"/>
    <x v="222"/>
    <s v="2.44"/>
    <x v="154"/>
    <x v="228"/>
    <x v="228"/>
  </r>
  <r>
    <d v="2022-08-21T00:00:00"/>
    <x v="2"/>
    <s v="08"/>
    <x v="6"/>
    <x v="13"/>
    <x v="303"/>
    <x v="233"/>
    <x v="238"/>
    <x v="242"/>
    <s v="0.18"/>
    <x v="269"/>
    <x v="192"/>
    <x v="192"/>
  </r>
  <r>
    <d v="2022-08-18T00:00:00"/>
    <x v="2"/>
    <s v="08"/>
    <x v="6"/>
    <x v="14"/>
    <x v="305"/>
    <x v="247"/>
    <x v="238"/>
    <x v="232"/>
    <s v="0.11"/>
    <x v="113"/>
    <x v="256"/>
    <x v="256"/>
  </r>
  <r>
    <d v="2022-08-17T00:00:00"/>
    <x v="2"/>
    <s v="08"/>
    <x v="6"/>
    <x v="15"/>
    <x v="277"/>
    <x v="233"/>
    <x v="238"/>
    <x v="232"/>
    <s v="0.33"/>
    <x v="285"/>
    <x v="239"/>
    <x v="239"/>
  </r>
  <r>
    <d v="2022-08-16T00:00:00"/>
    <x v="2"/>
    <s v="08"/>
    <x v="6"/>
    <x v="16"/>
    <x v="282"/>
    <x v="233"/>
    <x v="238"/>
    <x v="243"/>
    <s v="0.46"/>
    <x v="207"/>
    <x v="240"/>
    <x v="240"/>
  </r>
  <r>
    <d v="2022-08-15T00:00:00"/>
    <x v="2"/>
    <s v="08"/>
    <x v="6"/>
    <x v="17"/>
    <x v="306"/>
    <x v="248"/>
    <x v="220"/>
    <x v="244"/>
    <s v="0.23"/>
    <x v="136"/>
    <x v="237"/>
    <x v="237"/>
  </r>
  <r>
    <d v="2022-08-14T00:00:00"/>
    <x v="2"/>
    <s v="08"/>
    <x v="6"/>
    <x v="18"/>
    <x v="307"/>
    <x v="249"/>
    <x v="239"/>
    <x v="222"/>
    <s v="0.13"/>
    <x v="286"/>
    <x v="257"/>
    <x v="257"/>
  </r>
  <r>
    <d v="2022-08-11T00:00:00"/>
    <x v="2"/>
    <s v="08"/>
    <x v="6"/>
    <x v="19"/>
    <x v="308"/>
    <x v="224"/>
    <x v="224"/>
    <x v="222"/>
    <s v="0.95"/>
    <x v="100"/>
    <x v="237"/>
    <x v="237"/>
  </r>
  <r>
    <d v="2022-08-10T00:00:00"/>
    <x v="2"/>
    <s v="08"/>
    <x v="6"/>
    <x v="20"/>
    <x v="309"/>
    <x v="233"/>
    <x v="238"/>
    <x v="227"/>
    <s v="1.64"/>
    <x v="287"/>
    <x v="208"/>
    <x v="208"/>
  </r>
  <r>
    <d v="2022-08-09T00:00:00"/>
    <x v="2"/>
    <s v="08"/>
    <x v="6"/>
    <x v="21"/>
    <x v="310"/>
    <x v="233"/>
    <x v="238"/>
    <x v="245"/>
    <s v="0.15"/>
    <x v="288"/>
    <x v="258"/>
    <x v="258"/>
  </r>
  <r>
    <d v="2022-08-08T00:00:00"/>
    <x v="2"/>
    <s v="08"/>
    <x v="6"/>
    <x v="0"/>
    <x v="300"/>
    <x v="248"/>
    <x v="209"/>
    <x v="232"/>
    <s v="0.97"/>
    <x v="103"/>
    <x v="27"/>
    <x v="27"/>
  </r>
  <r>
    <d v="2022-08-07T00:00:00"/>
    <x v="2"/>
    <s v="08"/>
    <x v="6"/>
    <x v="1"/>
    <x v="308"/>
    <x v="250"/>
    <x v="233"/>
    <x v="246"/>
    <s v="1.06"/>
    <x v="289"/>
    <x v="259"/>
    <x v="259"/>
  </r>
  <r>
    <d v="2022-08-04T00:00:00"/>
    <x v="2"/>
    <s v="08"/>
    <x v="6"/>
    <x v="4"/>
    <x v="311"/>
    <x v="247"/>
    <x v="240"/>
    <x v="247"/>
    <s v="0.77"/>
    <x v="133"/>
    <x v="236"/>
    <x v="236"/>
  </r>
  <r>
    <d v="2022-08-03T00:00:00"/>
    <x v="2"/>
    <s v="08"/>
    <x v="6"/>
    <x v="22"/>
    <x v="312"/>
    <x v="251"/>
    <x v="241"/>
    <x v="248"/>
    <s v="1.93"/>
    <x v="290"/>
    <x v="105"/>
    <x v="105"/>
  </r>
  <r>
    <d v="2022-08-02T00:00:00"/>
    <x v="2"/>
    <s v="08"/>
    <x v="6"/>
    <x v="23"/>
    <x v="313"/>
    <x v="252"/>
    <x v="242"/>
    <x v="249"/>
    <s v="1.69"/>
    <x v="291"/>
    <x v="70"/>
    <x v="70"/>
  </r>
  <r>
    <d v="2022-08-01T00:00:00"/>
    <x v="2"/>
    <s v="08"/>
    <x v="6"/>
    <x v="5"/>
    <x v="314"/>
    <x v="253"/>
    <x v="243"/>
    <x v="250"/>
    <s v="1.24"/>
    <x v="292"/>
    <x v="54"/>
    <x v="54"/>
  </r>
  <r>
    <d v="2022-07-31T00:00:00"/>
    <x v="2"/>
    <s v="07"/>
    <x v="7"/>
    <x v="6"/>
    <x v="315"/>
    <x v="254"/>
    <x v="244"/>
    <x v="251"/>
    <s v="0.78"/>
    <x v="94"/>
    <x v="233"/>
    <x v="233"/>
  </r>
  <r>
    <d v="2022-07-28T00:00:00"/>
    <x v="2"/>
    <s v="07"/>
    <x v="7"/>
    <x v="9"/>
    <x v="316"/>
    <x v="253"/>
    <x v="244"/>
    <x v="252"/>
    <s v="0.53"/>
    <x v="293"/>
    <x v="206"/>
    <x v="206"/>
  </r>
  <r>
    <d v="2022-07-27T00:00:00"/>
    <x v="2"/>
    <s v="07"/>
    <x v="7"/>
    <x v="24"/>
    <x v="317"/>
    <x v="255"/>
    <x v="244"/>
    <x v="253"/>
    <s v="2.17"/>
    <x v="294"/>
    <x v="172"/>
    <x v="172"/>
  </r>
  <r>
    <d v="2022-07-26T00:00:00"/>
    <x v="2"/>
    <s v="07"/>
    <x v="7"/>
    <x v="25"/>
    <x v="318"/>
    <x v="256"/>
    <x v="245"/>
    <x v="254"/>
    <s v="0.91"/>
    <x v="295"/>
    <x v="82"/>
    <x v="82"/>
  </r>
  <r>
    <d v="2022-07-24T00:00:00"/>
    <x v="2"/>
    <s v="07"/>
    <x v="7"/>
    <x v="10"/>
    <x v="319"/>
    <x v="257"/>
    <x v="246"/>
    <x v="255"/>
    <s v="0.56"/>
    <x v="253"/>
    <x v="260"/>
    <x v="260"/>
  </r>
  <r>
    <d v="2022-07-21T00:00:00"/>
    <x v="2"/>
    <s v="07"/>
    <x v="7"/>
    <x v="13"/>
    <x v="320"/>
    <x v="258"/>
    <x v="245"/>
    <x v="256"/>
    <s v="0.25"/>
    <x v="132"/>
    <x v="127"/>
    <x v="127"/>
  </r>
  <r>
    <d v="2022-07-20T00:00:00"/>
    <x v="2"/>
    <s v="07"/>
    <x v="7"/>
    <x v="27"/>
    <x v="321"/>
    <x v="259"/>
    <x v="247"/>
    <x v="257"/>
    <s v="1.86"/>
    <x v="231"/>
    <x v="252"/>
    <x v="252"/>
  </r>
  <r>
    <d v="2022-07-19T00:00:00"/>
    <x v="2"/>
    <s v="07"/>
    <x v="7"/>
    <x v="28"/>
    <x v="322"/>
    <x v="260"/>
    <x v="247"/>
    <x v="258"/>
    <s v="0.19"/>
    <x v="296"/>
    <x v="198"/>
    <x v="198"/>
  </r>
  <r>
    <d v="2022-07-18T00:00:00"/>
    <x v="2"/>
    <s v="07"/>
    <x v="7"/>
    <x v="14"/>
    <x v="323"/>
    <x v="255"/>
    <x v="245"/>
    <x v="259"/>
    <s v="1.70"/>
    <x v="297"/>
    <x v="106"/>
    <x v="106"/>
  </r>
  <r>
    <d v="2022-07-17T00:00:00"/>
    <x v="2"/>
    <s v="07"/>
    <x v="7"/>
    <x v="15"/>
    <x v="323"/>
    <x v="257"/>
    <x v="245"/>
    <x v="260"/>
    <s v="0.28"/>
    <x v="264"/>
    <x v="261"/>
    <x v="261"/>
  </r>
  <r>
    <d v="2022-07-07T00:00:00"/>
    <x v="2"/>
    <s v="07"/>
    <x v="7"/>
    <x v="1"/>
    <x v="324"/>
    <x v="254"/>
    <x v="248"/>
    <x v="261"/>
    <s v="1.20"/>
    <x v="153"/>
    <x v="52"/>
    <x v="52"/>
  </r>
  <r>
    <d v="2022-07-06T00:00:00"/>
    <x v="2"/>
    <s v="07"/>
    <x v="7"/>
    <x v="2"/>
    <x v="325"/>
    <x v="255"/>
    <x v="249"/>
    <x v="253"/>
    <s v="0.48"/>
    <x v="298"/>
    <x v="262"/>
    <x v="262"/>
  </r>
  <r>
    <d v="2022-07-05T00:00:00"/>
    <x v="2"/>
    <s v="07"/>
    <x v="7"/>
    <x v="3"/>
    <x v="326"/>
    <x v="261"/>
    <x v="250"/>
    <x v="262"/>
    <s v="0.06"/>
    <x v="260"/>
    <x v="263"/>
    <x v="263"/>
  </r>
  <r>
    <d v="2022-07-04T00:00:00"/>
    <x v="2"/>
    <s v="07"/>
    <x v="7"/>
    <x v="4"/>
    <x v="327"/>
    <x v="262"/>
    <x v="251"/>
    <x v="227"/>
    <s v="0.01"/>
    <x v="299"/>
    <x v="264"/>
    <x v="264"/>
  </r>
  <r>
    <d v="2022-07-03T00:00:00"/>
    <x v="2"/>
    <s v="07"/>
    <x v="7"/>
    <x v="22"/>
    <x v="318"/>
    <x v="252"/>
    <x v="220"/>
    <x v="259"/>
    <s v="6.09"/>
    <x v="300"/>
    <x v="84"/>
    <x v="84"/>
  </r>
  <r>
    <d v="2022-06-29T00:00:00"/>
    <x v="2"/>
    <s v="06"/>
    <x v="8"/>
    <x v="8"/>
    <x v="328"/>
    <x v="263"/>
    <x v="252"/>
    <x v="263"/>
    <s v="0.50"/>
    <x v="255"/>
    <x v="265"/>
    <x v="265"/>
  </r>
  <r>
    <d v="2022-06-26T00:00:00"/>
    <x v="2"/>
    <s v="06"/>
    <x v="8"/>
    <x v="25"/>
    <x v="329"/>
    <x v="264"/>
    <x v="253"/>
    <x v="264"/>
    <s v="0.05"/>
    <x v="271"/>
    <x v="266"/>
    <x v="266"/>
  </r>
  <r>
    <d v="2022-06-23T00:00:00"/>
    <x v="2"/>
    <s v="06"/>
    <x v="8"/>
    <x v="11"/>
    <x v="330"/>
    <x v="264"/>
    <x v="241"/>
    <x v="264"/>
    <s v="0.02"/>
    <x v="265"/>
    <x v="267"/>
    <x v="267"/>
  </r>
  <r>
    <d v="2022-06-22T00:00:00"/>
    <x v="2"/>
    <s v="06"/>
    <x v="8"/>
    <x v="12"/>
    <x v="331"/>
    <x v="247"/>
    <x v="240"/>
    <x v="249"/>
    <s v="0.71"/>
    <x v="301"/>
    <x v="268"/>
    <x v="268"/>
  </r>
  <r>
    <d v="2022-06-21T00:00:00"/>
    <x v="2"/>
    <s v="06"/>
    <x v="8"/>
    <x v="13"/>
    <x v="332"/>
    <x v="265"/>
    <x v="254"/>
    <x v="265"/>
    <s v="1.88"/>
    <x v="145"/>
    <x v="111"/>
    <x v="111"/>
  </r>
  <r>
    <d v="2022-06-20T00:00:00"/>
    <x v="2"/>
    <s v="06"/>
    <x v="8"/>
    <x v="27"/>
    <x v="333"/>
    <x v="266"/>
    <x v="255"/>
    <x v="266"/>
    <s v="0.15"/>
    <x v="288"/>
    <x v="45"/>
    <x v="45"/>
  </r>
  <r>
    <d v="2022-06-19T00:00:00"/>
    <x v="2"/>
    <s v="06"/>
    <x v="8"/>
    <x v="28"/>
    <x v="282"/>
    <x v="267"/>
    <x v="256"/>
    <x v="267"/>
    <s v="0.10"/>
    <x v="302"/>
    <x v="138"/>
    <x v="138"/>
  </r>
  <r>
    <d v="2022-06-16T00:00:00"/>
    <x v="2"/>
    <s v="06"/>
    <x v="8"/>
    <x v="16"/>
    <x v="334"/>
    <x v="251"/>
    <x v="256"/>
    <x v="262"/>
    <s v="5.59"/>
    <x v="303"/>
    <x v="237"/>
    <x v="237"/>
  </r>
  <r>
    <d v="2022-06-15T00:00:00"/>
    <x v="2"/>
    <s v="06"/>
    <x v="8"/>
    <x v="17"/>
    <x v="335"/>
    <x v="266"/>
    <x v="257"/>
    <x v="268"/>
    <s v="2.05"/>
    <x v="304"/>
    <x v="75"/>
    <x v="75"/>
  </r>
  <r>
    <d v="2022-06-14T00:00:00"/>
    <x v="2"/>
    <s v="06"/>
    <x v="8"/>
    <x v="18"/>
    <x v="336"/>
    <x v="268"/>
    <x v="258"/>
    <x v="269"/>
    <s v="2.67"/>
    <x v="305"/>
    <x v="269"/>
    <x v="269"/>
  </r>
  <r>
    <d v="2022-06-13T00:00:00"/>
    <x v="2"/>
    <s v="06"/>
    <x v="8"/>
    <x v="29"/>
    <x v="275"/>
    <x v="218"/>
    <x v="213"/>
    <x v="222"/>
    <s v="1.15"/>
    <x v="247"/>
    <x v="270"/>
    <x v="270"/>
  </r>
  <r>
    <d v="2022-06-12T00:00:00"/>
    <x v="2"/>
    <s v="06"/>
    <x v="8"/>
    <x v="30"/>
    <x v="337"/>
    <x v="224"/>
    <x v="259"/>
    <x v="220"/>
    <s v="8.07"/>
    <x v="306"/>
    <x v="106"/>
    <x v="106"/>
  </r>
  <r>
    <d v="2022-06-09T00:00:00"/>
    <x v="2"/>
    <s v="06"/>
    <x v="8"/>
    <x v="21"/>
    <x v="337"/>
    <x v="269"/>
    <x v="259"/>
    <x v="220"/>
    <s v="0.20"/>
    <x v="116"/>
    <x v="183"/>
    <x v="183"/>
  </r>
  <r>
    <d v="2022-06-08T00:00:00"/>
    <x v="2"/>
    <s v="06"/>
    <x v="8"/>
    <x v="0"/>
    <x v="338"/>
    <x v="223"/>
    <x v="259"/>
    <x v="270"/>
    <s v="0.17"/>
    <x v="281"/>
    <x v="271"/>
    <x v="271"/>
  </r>
  <r>
    <d v="2022-06-07T00:00:00"/>
    <x v="2"/>
    <s v="06"/>
    <x v="8"/>
    <x v="1"/>
    <x v="276"/>
    <x v="223"/>
    <x v="226"/>
    <x v="270"/>
    <s v="0.10"/>
    <x v="302"/>
    <x v="254"/>
    <x v="254"/>
  </r>
  <r>
    <d v="2022-06-06T00:00:00"/>
    <x v="2"/>
    <s v="06"/>
    <x v="8"/>
    <x v="2"/>
    <x v="335"/>
    <x v="244"/>
    <x v="235"/>
    <x v="271"/>
    <s v="0.04"/>
    <x v="307"/>
    <x v="244"/>
    <x v="244"/>
  </r>
  <r>
    <d v="2022-06-05T00:00:00"/>
    <x v="2"/>
    <s v="06"/>
    <x v="8"/>
    <x v="3"/>
    <x v="305"/>
    <x v="224"/>
    <x v="224"/>
    <x v="220"/>
    <s v="0.02"/>
    <x v="265"/>
    <x v="272"/>
    <x v="272"/>
  </r>
  <r>
    <d v="2022-06-01T00:00:00"/>
    <x v="2"/>
    <s v="06"/>
    <x v="8"/>
    <x v="5"/>
    <x v="293"/>
    <x v="226"/>
    <x v="235"/>
    <x v="223"/>
    <s v="0.10"/>
    <x v="302"/>
    <x v="100"/>
    <x v="100"/>
  </r>
  <r>
    <d v="2022-05-31T00:00:00"/>
    <x v="2"/>
    <s v="05"/>
    <x v="9"/>
    <x v="6"/>
    <x v="339"/>
    <x v="224"/>
    <x v="224"/>
    <x v="220"/>
    <s v="0.12"/>
    <x v="308"/>
    <x v="83"/>
    <x v="83"/>
  </r>
  <r>
    <d v="2022-05-30T00:00:00"/>
    <x v="2"/>
    <s v="05"/>
    <x v="9"/>
    <x v="7"/>
    <x v="275"/>
    <x v="243"/>
    <x v="234"/>
    <x v="270"/>
    <s v="0.19"/>
    <x v="296"/>
    <x v="255"/>
    <x v="255"/>
  </r>
  <r>
    <d v="2022-05-29T00:00:00"/>
    <x v="2"/>
    <s v="05"/>
    <x v="9"/>
    <x v="8"/>
    <x v="304"/>
    <x v="270"/>
    <x v="260"/>
    <x v="220"/>
    <s v="0.21"/>
    <x v="185"/>
    <x v="107"/>
    <x v="107"/>
  </r>
  <r>
    <d v="2022-05-26T00:00:00"/>
    <x v="2"/>
    <s v="05"/>
    <x v="9"/>
    <x v="25"/>
    <x v="302"/>
    <x v="271"/>
    <x v="232"/>
    <x v="217"/>
    <s v="0.16"/>
    <x v="267"/>
    <x v="273"/>
    <x v="273"/>
  </r>
  <r>
    <d v="2022-05-24T00:00:00"/>
    <x v="2"/>
    <s v="05"/>
    <x v="9"/>
    <x v="10"/>
    <x v="269"/>
    <x v="271"/>
    <x v="261"/>
    <x v="272"/>
    <s v="0.05"/>
    <x v="271"/>
    <x v="274"/>
    <x v="274"/>
  </r>
  <r>
    <d v="2022-05-23T00:00:00"/>
    <x v="2"/>
    <s v="05"/>
    <x v="9"/>
    <x v="11"/>
    <x v="340"/>
    <x v="272"/>
    <x v="233"/>
    <x v="273"/>
    <s v="1.23"/>
    <x v="86"/>
    <x v="83"/>
    <x v="83"/>
  </r>
  <r>
    <d v="2022-05-18T00:00:00"/>
    <x v="2"/>
    <s v="05"/>
    <x v="9"/>
    <x v="14"/>
    <x v="341"/>
    <x v="221"/>
    <x v="231"/>
    <x v="266"/>
    <s v="1.42"/>
    <x v="150"/>
    <x v="235"/>
    <x v="235"/>
  </r>
  <r>
    <d v="2022-05-17T00:00:00"/>
    <x v="2"/>
    <s v="05"/>
    <x v="9"/>
    <x v="15"/>
    <x v="340"/>
    <x v="273"/>
    <x v="233"/>
    <x v="234"/>
    <s v="0.88"/>
    <x v="129"/>
    <x v="275"/>
    <x v="275"/>
  </r>
  <r>
    <d v="2022-05-16T00:00:00"/>
    <x v="2"/>
    <s v="05"/>
    <x v="9"/>
    <x v="16"/>
    <x v="342"/>
    <x v="240"/>
    <x v="233"/>
    <x v="274"/>
    <s v="0.01"/>
    <x v="299"/>
    <x v="141"/>
    <x v="141"/>
  </r>
  <r>
    <d v="2022-05-15T00:00:00"/>
    <x v="2"/>
    <s v="05"/>
    <x v="9"/>
    <x v="17"/>
    <x v="343"/>
    <x v="238"/>
    <x v="233"/>
    <x v="235"/>
    <s v="0.68"/>
    <x v="309"/>
    <x v="213"/>
    <x v="213"/>
  </r>
  <r>
    <d v="2022-05-11T00:00:00"/>
    <x v="2"/>
    <s v="05"/>
    <x v="9"/>
    <x v="19"/>
    <x v="344"/>
    <x v="274"/>
    <x v="261"/>
    <x v="275"/>
    <s v="0.42"/>
    <x v="272"/>
    <x v="70"/>
    <x v="70"/>
  </r>
  <r>
    <d v="2022-05-10T00:00:00"/>
    <x v="2"/>
    <s v="05"/>
    <x v="9"/>
    <x v="20"/>
    <x v="345"/>
    <x v="271"/>
    <x v="261"/>
    <x v="236"/>
    <s v="0.66"/>
    <x v="128"/>
    <x v="276"/>
    <x v="276"/>
  </r>
  <r>
    <d v="2022-05-09T00:00:00"/>
    <x v="2"/>
    <s v="05"/>
    <x v="9"/>
    <x v="21"/>
    <x v="346"/>
    <x v="275"/>
    <x v="232"/>
    <x v="276"/>
    <s v="0.06"/>
    <x v="260"/>
    <x v="84"/>
    <x v="84"/>
  </r>
  <r>
    <d v="2022-05-08T00:00:00"/>
    <x v="2"/>
    <s v="05"/>
    <x v="9"/>
    <x v="0"/>
    <x v="347"/>
    <x v="276"/>
    <x v="233"/>
    <x v="277"/>
    <s v="0.42"/>
    <x v="272"/>
    <x v="277"/>
    <x v="277"/>
  </r>
  <r>
    <d v="2022-04-28T00:00:00"/>
    <x v="2"/>
    <s v="04"/>
    <x v="10"/>
    <x v="9"/>
    <x v="348"/>
    <x v="238"/>
    <x v="262"/>
    <x v="278"/>
    <s v="0.30"/>
    <x v="160"/>
    <x v="96"/>
    <x v="96"/>
  </r>
  <r>
    <d v="2022-04-27T00:00:00"/>
    <x v="2"/>
    <s v="04"/>
    <x v="10"/>
    <x v="24"/>
    <x v="349"/>
    <x v="277"/>
    <x v="231"/>
    <x v="279"/>
    <s v="0.15"/>
    <x v="288"/>
    <x v="34"/>
    <x v="34"/>
  </r>
  <r>
    <d v="2022-04-20T00:00:00"/>
    <x v="2"/>
    <s v="04"/>
    <x v="10"/>
    <x v="27"/>
    <x v="268"/>
    <x v="271"/>
    <x v="231"/>
    <x v="280"/>
    <s v="1.24"/>
    <x v="292"/>
    <x v="278"/>
    <x v="278"/>
  </r>
  <r>
    <d v="2022-04-19T00:00:00"/>
    <x v="2"/>
    <s v="04"/>
    <x v="10"/>
    <x v="28"/>
    <x v="350"/>
    <x v="278"/>
    <x v="233"/>
    <x v="281"/>
    <s v="0.11"/>
    <x v="113"/>
    <x v="279"/>
    <x v="279"/>
  </r>
  <r>
    <d v="2022-04-18T00:00:00"/>
    <x v="2"/>
    <s v="04"/>
    <x v="10"/>
    <x v="14"/>
    <x v="351"/>
    <x v="279"/>
    <x v="233"/>
    <x v="282"/>
    <s v="0.04"/>
    <x v="307"/>
    <x v="279"/>
    <x v="279"/>
  </r>
  <r>
    <d v="2022-04-17T00:00:00"/>
    <x v="2"/>
    <s v="04"/>
    <x v="10"/>
    <x v="15"/>
    <x v="352"/>
    <x v="280"/>
    <x v="263"/>
    <x v="283"/>
    <s v="1.18"/>
    <x v="310"/>
    <x v="280"/>
    <x v="280"/>
  </r>
  <r>
    <d v="2022-04-14T00:00:00"/>
    <x v="2"/>
    <s v="04"/>
    <x v="10"/>
    <x v="18"/>
    <x v="353"/>
    <x v="243"/>
    <x v="234"/>
    <x v="284"/>
    <s v="0.10"/>
    <x v="302"/>
    <x v="281"/>
    <x v="281"/>
  </r>
  <r>
    <d v="2022-04-13T00:00:00"/>
    <x v="2"/>
    <s v="04"/>
    <x v="10"/>
    <x v="29"/>
    <x v="354"/>
    <x v="281"/>
    <x v="264"/>
    <x v="285"/>
    <s v="0.07"/>
    <x v="311"/>
    <x v="282"/>
    <x v="282"/>
  </r>
  <r>
    <d v="2022-04-12T00:00:00"/>
    <x v="2"/>
    <s v="04"/>
    <x v="10"/>
    <x v="30"/>
    <x v="355"/>
    <x v="282"/>
    <x v="265"/>
    <x v="286"/>
    <s v="0.23"/>
    <x v="136"/>
    <x v="89"/>
    <x v="89"/>
  </r>
  <r>
    <d v="2022-04-11T00:00:00"/>
    <x v="2"/>
    <s v="04"/>
    <x v="10"/>
    <x v="19"/>
    <x v="354"/>
    <x v="217"/>
    <x v="200"/>
    <x v="272"/>
    <s v="0.92"/>
    <x v="312"/>
    <x v="143"/>
    <x v="143"/>
  </r>
  <r>
    <d v="2022-04-10T00:00:00"/>
    <x v="2"/>
    <s v="04"/>
    <x v="10"/>
    <x v="20"/>
    <x v="356"/>
    <x v="283"/>
    <x v="201"/>
    <x v="212"/>
    <s v="0.28"/>
    <x v="264"/>
    <x v="283"/>
    <x v="283"/>
  </r>
  <r>
    <d v="2022-04-07T00:00:00"/>
    <x v="2"/>
    <s v="04"/>
    <x v="10"/>
    <x v="1"/>
    <x v="357"/>
    <x v="284"/>
    <x v="201"/>
    <x v="287"/>
    <s v="0.43"/>
    <x v="148"/>
    <x v="162"/>
    <x v="162"/>
  </r>
  <r>
    <d v="2022-04-06T00:00:00"/>
    <x v="2"/>
    <s v="04"/>
    <x v="10"/>
    <x v="2"/>
    <x v="262"/>
    <x v="285"/>
    <x v="264"/>
    <x v="288"/>
    <s v="0.12"/>
    <x v="308"/>
    <x v="231"/>
    <x v="231"/>
  </r>
  <r>
    <d v="2022-04-05T00:00:00"/>
    <x v="2"/>
    <s v="04"/>
    <x v="10"/>
    <x v="3"/>
    <x v="358"/>
    <x v="286"/>
    <x v="266"/>
    <x v="288"/>
    <s v="0.14"/>
    <x v="313"/>
    <x v="284"/>
    <x v="284"/>
  </r>
  <r>
    <d v="2022-04-04T00:00:00"/>
    <x v="2"/>
    <s v="04"/>
    <x v="10"/>
    <x v="4"/>
    <x v="260"/>
    <x v="286"/>
    <x v="267"/>
    <x v="289"/>
    <s v="0.08"/>
    <x v="270"/>
    <x v="285"/>
    <x v="285"/>
  </r>
  <r>
    <d v="2022-04-03T00:00:00"/>
    <x v="2"/>
    <s v="04"/>
    <x v="10"/>
    <x v="22"/>
    <x v="359"/>
    <x v="282"/>
    <x v="265"/>
    <x v="290"/>
    <s v="0.15"/>
    <x v="288"/>
    <x v="106"/>
    <x v="106"/>
  </r>
  <r>
    <d v="2022-03-31T00:00:00"/>
    <x v="2"/>
    <s v="03"/>
    <x v="11"/>
    <x v="6"/>
    <x v="359"/>
    <x v="287"/>
    <x v="268"/>
    <x v="288"/>
    <s v="0.91"/>
    <x v="295"/>
    <x v="286"/>
    <x v="286"/>
  </r>
  <r>
    <d v="2022-03-30T00:00:00"/>
    <x v="2"/>
    <s v="03"/>
    <x v="11"/>
    <x v="7"/>
    <x v="266"/>
    <x v="210"/>
    <x v="200"/>
    <x v="207"/>
    <s v="0.25"/>
    <x v="132"/>
    <x v="24"/>
    <x v="24"/>
  </r>
  <r>
    <d v="2022-03-29T00:00:00"/>
    <x v="2"/>
    <s v="03"/>
    <x v="11"/>
    <x v="8"/>
    <x v="359"/>
    <x v="216"/>
    <x v="269"/>
    <x v="291"/>
    <s v="0.21"/>
    <x v="185"/>
    <x v="287"/>
    <x v="287"/>
  </r>
  <r>
    <d v="2022-03-28T00:00:00"/>
    <x v="2"/>
    <s v="03"/>
    <x v="11"/>
    <x v="9"/>
    <x v="360"/>
    <x v="216"/>
    <x v="270"/>
    <x v="292"/>
    <s v="1.78"/>
    <x v="134"/>
    <x v="288"/>
    <x v="288"/>
  </r>
  <r>
    <d v="2022-03-27T00:00:00"/>
    <x v="2"/>
    <s v="03"/>
    <x v="11"/>
    <x v="24"/>
    <x v="361"/>
    <x v="288"/>
    <x v="271"/>
    <x v="293"/>
    <s v="0.33"/>
    <x v="285"/>
    <x v="289"/>
    <x v="289"/>
  </r>
  <r>
    <d v="2022-03-24T00:00:00"/>
    <x v="2"/>
    <s v="03"/>
    <x v="11"/>
    <x v="10"/>
    <x v="261"/>
    <x v="289"/>
    <x v="272"/>
    <x v="293"/>
    <s v="0.30"/>
    <x v="160"/>
    <x v="137"/>
    <x v="137"/>
  </r>
  <r>
    <d v="2022-03-23T00:00:00"/>
    <x v="2"/>
    <s v="03"/>
    <x v="11"/>
    <x v="11"/>
    <x v="265"/>
    <x v="290"/>
    <x v="271"/>
    <x v="293"/>
    <s v="0.26"/>
    <x v="314"/>
    <x v="29"/>
    <x v="29"/>
  </r>
  <r>
    <d v="2022-03-22T00:00:00"/>
    <x v="2"/>
    <s v="03"/>
    <x v="11"/>
    <x v="12"/>
    <x v="362"/>
    <x v="291"/>
    <x v="273"/>
    <x v="293"/>
    <s v="1.97"/>
    <x v="234"/>
    <x v="290"/>
    <x v="290"/>
  </r>
  <r>
    <d v="2022-03-21T00:00:00"/>
    <x v="2"/>
    <s v="03"/>
    <x v="11"/>
    <x v="13"/>
    <x v="363"/>
    <x v="292"/>
    <x v="207"/>
    <x v="287"/>
    <s v="1.64"/>
    <x v="287"/>
    <x v="291"/>
    <x v="291"/>
  </r>
  <r>
    <d v="2022-03-20T00:00:00"/>
    <x v="2"/>
    <s v="03"/>
    <x v="11"/>
    <x v="27"/>
    <x v="364"/>
    <x v="293"/>
    <x v="274"/>
    <x v="294"/>
    <s v="0.04"/>
    <x v="307"/>
    <x v="83"/>
    <x v="83"/>
  </r>
  <r>
    <d v="2022-03-17T00:00:00"/>
    <x v="2"/>
    <s v="03"/>
    <x v="11"/>
    <x v="15"/>
    <x v="365"/>
    <x v="294"/>
    <x v="275"/>
    <x v="295"/>
    <s v="0.04"/>
    <x v="307"/>
    <x v="160"/>
    <x v="160"/>
  </r>
  <r>
    <d v="2022-03-16T00:00:00"/>
    <x v="2"/>
    <s v="03"/>
    <x v="11"/>
    <x v="16"/>
    <x v="273"/>
    <x v="293"/>
    <x v="274"/>
    <x v="217"/>
    <s v="1.91"/>
    <x v="315"/>
    <x v="106"/>
    <x v="106"/>
  </r>
  <r>
    <d v="2022-03-15T00:00:00"/>
    <x v="2"/>
    <s v="03"/>
    <x v="11"/>
    <x v="17"/>
    <x v="273"/>
    <x v="291"/>
    <x v="276"/>
    <x v="296"/>
    <s v="0.05"/>
    <x v="271"/>
    <x v="41"/>
    <x v="41"/>
  </r>
  <r>
    <d v="2022-03-14T00:00:00"/>
    <x v="2"/>
    <s v="03"/>
    <x v="11"/>
    <x v="18"/>
    <x v="302"/>
    <x v="295"/>
    <x v="273"/>
    <x v="297"/>
    <s v="0.01"/>
    <x v="299"/>
    <x v="83"/>
    <x v="83"/>
  </r>
  <r>
    <d v="2022-03-13T00:00:00"/>
    <x v="2"/>
    <s v="03"/>
    <x v="11"/>
    <x v="29"/>
    <x v="297"/>
    <x v="240"/>
    <x v="273"/>
    <x v="286"/>
    <s v="0.19"/>
    <x v="296"/>
    <x v="100"/>
    <x v="100"/>
  </r>
  <r>
    <d v="2022-03-10T00:00:00"/>
    <x v="2"/>
    <s v="03"/>
    <x v="11"/>
    <x v="20"/>
    <x v="273"/>
    <x v="281"/>
    <x v="228"/>
    <x v="286"/>
    <s v="0.04"/>
    <x v="307"/>
    <x v="83"/>
    <x v="83"/>
  </r>
  <r>
    <d v="2022-03-09T00:00:00"/>
    <x v="2"/>
    <s v="03"/>
    <x v="11"/>
    <x v="21"/>
    <x v="366"/>
    <x v="296"/>
    <x v="277"/>
    <x v="286"/>
    <s v="0.65"/>
    <x v="316"/>
    <x v="292"/>
    <x v="292"/>
  </r>
  <r>
    <d v="2022-03-08T00:00:00"/>
    <x v="2"/>
    <s v="03"/>
    <x v="11"/>
    <x v="0"/>
    <x v="365"/>
    <x v="296"/>
    <x v="203"/>
    <x v="214"/>
    <s v="1.20"/>
    <x v="153"/>
    <x v="293"/>
    <x v="293"/>
  </r>
  <r>
    <d v="2022-03-07T00:00:00"/>
    <x v="2"/>
    <s v="03"/>
    <x v="11"/>
    <x v="1"/>
    <x v="345"/>
    <x v="297"/>
    <x v="278"/>
    <x v="214"/>
    <s v="3.03"/>
    <x v="317"/>
    <x v="153"/>
    <x v="153"/>
  </r>
  <r>
    <d v="2022-03-06T00:00:00"/>
    <x v="2"/>
    <s v="03"/>
    <x v="11"/>
    <x v="2"/>
    <x v="367"/>
    <x v="289"/>
    <x v="279"/>
    <x v="298"/>
    <s v="0.09"/>
    <x v="318"/>
    <x v="53"/>
    <x v="53"/>
  </r>
  <r>
    <d v="2022-03-03T00:00:00"/>
    <x v="2"/>
    <s v="03"/>
    <x v="11"/>
    <x v="22"/>
    <x v="368"/>
    <x v="298"/>
    <x v="280"/>
    <x v="214"/>
    <s v="0.13"/>
    <x v="286"/>
    <x v="87"/>
    <x v="87"/>
  </r>
  <r>
    <d v="2022-03-01T00:00:00"/>
    <x v="2"/>
    <s v="03"/>
    <x v="11"/>
    <x v="5"/>
    <x v="369"/>
    <x v="299"/>
    <x v="281"/>
    <x v="214"/>
    <s v="0.09"/>
    <x v="318"/>
    <x v="294"/>
    <x v="294"/>
  </r>
  <r>
    <d v="2022-02-28T00:00:00"/>
    <x v="2"/>
    <s v="02"/>
    <x v="0"/>
    <x v="9"/>
    <x v="370"/>
    <x v="300"/>
    <x v="282"/>
    <x v="299"/>
    <s v="0.16"/>
    <x v="267"/>
    <x v="295"/>
    <x v="295"/>
  </r>
  <r>
    <d v="2022-02-27T00:00:00"/>
    <x v="2"/>
    <s v="02"/>
    <x v="0"/>
    <x v="24"/>
    <x v="343"/>
    <x v="217"/>
    <x v="282"/>
    <x v="210"/>
    <s v="1.06"/>
    <x v="289"/>
    <x v="296"/>
    <x v="296"/>
  </r>
  <r>
    <d v="2022-02-24T00:00:00"/>
    <x v="2"/>
    <s v="02"/>
    <x v="0"/>
    <x v="10"/>
    <x v="367"/>
    <x v="287"/>
    <x v="268"/>
    <x v="210"/>
    <s v="2.90"/>
    <x v="319"/>
    <x v="106"/>
    <x v="106"/>
  </r>
  <r>
    <d v="2022-02-23T00:00:00"/>
    <x v="2"/>
    <s v="02"/>
    <x v="0"/>
    <x v="11"/>
    <x v="367"/>
    <x v="207"/>
    <x v="198"/>
    <x v="300"/>
    <s v="0.00"/>
    <x v="320"/>
    <x v="297"/>
    <x v="297"/>
  </r>
  <r>
    <d v="2022-02-22T00:00:00"/>
    <x v="2"/>
    <s v="02"/>
    <x v="0"/>
    <x v="12"/>
    <x v="371"/>
    <x v="301"/>
    <x v="283"/>
    <x v="301"/>
    <s v="0.14"/>
    <x v="313"/>
    <x v="142"/>
    <x v="142"/>
  </r>
  <r>
    <d v="2022-02-21T00:00:00"/>
    <x v="2"/>
    <s v="02"/>
    <x v="0"/>
    <x v="13"/>
    <x v="372"/>
    <x v="302"/>
    <x v="284"/>
    <x v="301"/>
    <s v="0.10"/>
    <x v="302"/>
    <x v="298"/>
    <x v="298"/>
  </r>
  <r>
    <d v="2022-02-20T00:00:00"/>
    <x v="2"/>
    <s v="02"/>
    <x v="0"/>
    <x v="27"/>
    <x v="373"/>
    <x v="303"/>
    <x v="203"/>
    <x v="302"/>
    <s v="0.12"/>
    <x v="308"/>
    <x v="195"/>
    <x v="195"/>
  </r>
  <r>
    <d v="2022-02-17T00:00:00"/>
    <x v="2"/>
    <s v="02"/>
    <x v="0"/>
    <x v="15"/>
    <x v="362"/>
    <x v="304"/>
    <x v="285"/>
    <x v="303"/>
    <s v="0.01"/>
    <x v="299"/>
    <x v="106"/>
    <x v="106"/>
  </r>
  <r>
    <d v="2022-02-16T00:00:00"/>
    <x v="2"/>
    <s v="02"/>
    <x v="0"/>
    <x v="16"/>
    <x v="362"/>
    <x v="304"/>
    <x v="285"/>
    <x v="304"/>
    <s v="0.14"/>
    <x v="313"/>
    <x v="221"/>
    <x v="221"/>
  </r>
  <r>
    <d v="2022-02-15T00:00:00"/>
    <x v="2"/>
    <s v="02"/>
    <x v="0"/>
    <x v="17"/>
    <x v="374"/>
    <x v="207"/>
    <x v="198"/>
    <x v="304"/>
    <s v="0.06"/>
    <x v="260"/>
    <x v="162"/>
    <x v="162"/>
  </r>
  <r>
    <d v="2022-02-14T00:00:00"/>
    <x v="2"/>
    <s v="02"/>
    <x v="0"/>
    <x v="18"/>
    <x v="375"/>
    <x v="305"/>
    <x v="286"/>
    <x v="305"/>
    <s v="0.08"/>
    <x v="270"/>
    <x v="299"/>
    <x v="299"/>
  </r>
  <r>
    <d v="2022-02-13T00:00:00"/>
    <x v="2"/>
    <s v="02"/>
    <x v="0"/>
    <x v="29"/>
    <x v="376"/>
    <x v="306"/>
    <x v="287"/>
    <x v="306"/>
    <s v="0.35"/>
    <x v="321"/>
    <x v="113"/>
    <x v="113"/>
  </r>
  <r>
    <d v="2022-02-10T00:00:00"/>
    <x v="2"/>
    <s v="02"/>
    <x v="0"/>
    <x v="20"/>
    <x v="377"/>
    <x v="307"/>
    <x v="287"/>
    <x v="307"/>
    <s v="0.43"/>
    <x v="148"/>
    <x v="230"/>
    <x v="230"/>
  </r>
  <r>
    <d v="2022-02-09T00:00:00"/>
    <x v="2"/>
    <s v="02"/>
    <x v="0"/>
    <x v="21"/>
    <x v="373"/>
    <x v="308"/>
    <x v="287"/>
    <x v="308"/>
    <s v="0.45"/>
    <x v="144"/>
    <x v="113"/>
    <x v="113"/>
  </r>
  <r>
    <d v="2022-02-08T00:00:00"/>
    <x v="2"/>
    <s v="02"/>
    <x v="0"/>
    <x v="0"/>
    <x v="378"/>
    <x v="289"/>
    <x v="288"/>
    <x v="298"/>
    <s v="0.31"/>
    <x v="122"/>
    <x v="300"/>
    <x v="300"/>
  </r>
  <r>
    <d v="2022-02-07T00:00:00"/>
    <x v="2"/>
    <s v="02"/>
    <x v="0"/>
    <x v="1"/>
    <x v="379"/>
    <x v="309"/>
    <x v="288"/>
    <x v="298"/>
    <s v="0.43"/>
    <x v="148"/>
    <x v="97"/>
    <x v="97"/>
  </r>
  <r>
    <d v="2022-02-06T00:00:00"/>
    <x v="2"/>
    <s v="02"/>
    <x v="0"/>
    <x v="2"/>
    <x v="265"/>
    <x v="310"/>
    <x v="289"/>
    <x v="307"/>
    <s v="1.60"/>
    <x v="110"/>
    <x v="126"/>
    <x v="126"/>
  </r>
  <r>
    <d v="2022-02-03T00:00:00"/>
    <x v="2"/>
    <s v="02"/>
    <x v="0"/>
    <x v="22"/>
    <x v="379"/>
    <x v="311"/>
    <x v="290"/>
    <x v="309"/>
    <s v="0.03"/>
    <x v="256"/>
    <x v="29"/>
    <x v="29"/>
  </r>
  <r>
    <d v="2022-02-02T00:00:00"/>
    <x v="2"/>
    <s v="02"/>
    <x v="0"/>
    <x v="23"/>
    <x v="380"/>
    <x v="312"/>
    <x v="291"/>
    <x v="310"/>
    <s v="2.54"/>
    <x v="322"/>
    <x v="103"/>
    <x v="103"/>
  </r>
  <r>
    <d v="2022-02-01T00:00:00"/>
    <x v="2"/>
    <s v="02"/>
    <x v="0"/>
    <x v="5"/>
    <x v="263"/>
    <x v="313"/>
    <x v="198"/>
    <x v="310"/>
    <s v="0.20"/>
    <x v="116"/>
    <x v="182"/>
    <x v="182"/>
  </r>
  <r>
    <d v="2022-01-31T00:00:00"/>
    <x v="2"/>
    <s v="01"/>
    <x v="1"/>
    <x v="6"/>
    <x v="381"/>
    <x v="314"/>
    <x v="292"/>
    <x v="311"/>
    <s v="0.03"/>
    <x v="256"/>
    <x v="112"/>
    <x v="112"/>
  </r>
  <r>
    <d v="2022-01-30T00:00:00"/>
    <x v="2"/>
    <s v="01"/>
    <x v="1"/>
    <x v="7"/>
    <x v="360"/>
    <x v="315"/>
    <x v="293"/>
    <x v="307"/>
    <s v="2.82"/>
    <x v="323"/>
    <x v="284"/>
    <x v="284"/>
  </r>
  <r>
    <d v="2022-01-26T00:00:00"/>
    <x v="2"/>
    <s v="01"/>
    <x v="1"/>
    <x v="25"/>
    <x v="362"/>
    <x v="316"/>
    <x v="293"/>
    <x v="307"/>
    <s v="2.23"/>
    <x v="324"/>
    <x v="240"/>
    <x v="240"/>
  </r>
  <r>
    <d v="2022-01-25T00:00:00"/>
    <x v="2"/>
    <s v="01"/>
    <x v="1"/>
    <x v="26"/>
    <x v="382"/>
    <x v="317"/>
    <x v="293"/>
    <x v="307"/>
    <s v="0.16"/>
    <x v="267"/>
    <x v="289"/>
    <x v="289"/>
  </r>
  <r>
    <d v="2022-01-24T00:00:00"/>
    <x v="2"/>
    <s v="01"/>
    <x v="1"/>
    <x v="10"/>
    <x v="383"/>
    <x v="318"/>
    <x v="291"/>
    <x v="307"/>
    <s v="1.17"/>
    <x v="96"/>
    <x v="171"/>
    <x v="171"/>
  </r>
  <r>
    <d v="2022-01-23T00:00:00"/>
    <x v="2"/>
    <s v="01"/>
    <x v="1"/>
    <x v="11"/>
    <x v="384"/>
    <x v="289"/>
    <x v="275"/>
    <x v="298"/>
    <s v="0.03"/>
    <x v="256"/>
    <x v="301"/>
    <x v="301"/>
  </r>
  <r>
    <d v="2022-01-20T00:00:00"/>
    <x v="2"/>
    <s v="01"/>
    <x v="1"/>
    <x v="27"/>
    <x v="385"/>
    <x v="207"/>
    <x v="198"/>
    <x v="298"/>
    <s v="0.33"/>
    <x v="285"/>
    <x v="302"/>
    <x v="302"/>
  </r>
  <r>
    <d v="2022-01-19T00:00:00"/>
    <x v="2"/>
    <s v="01"/>
    <x v="1"/>
    <x v="28"/>
    <x v="386"/>
    <x v="306"/>
    <x v="236"/>
    <x v="204"/>
    <s v="0.10"/>
    <x v="302"/>
    <x v="303"/>
    <x v="303"/>
  </r>
  <r>
    <d v="2022-01-18T00:00:00"/>
    <x v="2"/>
    <s v="01"/>
    <x v="1"/>
    <x v="14"/>
    <x v="387"/>
    <x v="319"/>
    <x v="294"/>
    <x v="312"/>
    <s v="0.00"/>
    <x v="320"/>
    <x v="191"/>
    <x v="191"/>
  </r>
  <r>
    <d v="2022-01-16T00:00:00"/>
    <x v="2"/>
    <s v="01"/>
    <x v="1"/>
    <x v="16"/>
    <x v="258"/>
    <x v="291"/>
    <x v="295"/>
    <x v="298"/>
    <s v="0.52"/>
    <x v="107"/>
    <x v="186"/>
    <x v="186"/>
  </r>
  <r>
    <d v="2022-01-13T00:00:00"/>
    <x v="2"/>
    <s v="01"/>
    <x v="1"/>
    <x v="29"/>
    <x v="388"/>
    <x v="310"/>
    <x v="270"/>
    <x v="313"/>
    <s v="0.02"/>
    <x v="265"/>
    <x v="177"/>
    <x v="177"/>
  </r>
  <r>
    <d v="2022-01-12T00:00:00"/>
    <x v="2"/>
    <s v="01"/>
    <x v="1"/>
    <x v="30"/>
    <x v="389"/>
    <x v="291"/>
    <x v="276"/>
    <x v="296"/>
    <s v="0.01"/>
    <x v="299"/>
    <x v="113"/>
    <x v="113"/>
  </r>
  <r>
    <d v="2022-01-11T00:00:00"/>
    <x v="2"/>
    <s v="01"/>
    <x v="1"/>
    <x v="19"/>
    <x v="390"/>
    <x v="283"/>
    <x v="290"/>
    <x v="295"/>
    <s v="0.63"/>
    <x v="149"/>
    <x v="212"/>
    <x v="212"/>
  </r>
  <r>
    <d v="2022-01-10T00:00:00"/>
    <x v="2"/>
    <s v="01"/>
    <x v="1"/>
    <x v="20"/>
    <x v="391"/>
    <x v="311"/>
    <x v="290"/>
    <x v="295"/>
    <s v="0.92"/>
    <x v="312"/>
    <x v="304"/>
    <x v="304"/>
  </r>
  <r>
    <d v="2022-01-09T00:00:00"/>
    <x v="2"/>
    <s v="01"/>
    <x v="1"/>
    <x v="21"/>
    <x v="392"/>
    <x v="317"/>
    <x v="293"/>
    <x v="204"/>
    <s v="0.24"/>
    <x v="325"/>
    <x v="177"/>
    <x v="177"/>
  </r>
  <r>
    <d v="2022-01-05T00:00:00"/>
    <x v="2"/>
    <s v="01"/>
    <x v="1"/>
    <x v="3"/>
    <x v="393"/>
    <x v="269"/>
    <x v="293"/>
    <x v="314"/>
    <s v="4.03"/>
    <x v="326"/>
    <x v="305"/>
    <x v="305"/>
  </r>
  <r>
    <d v="2022-01-04T00:00:00"/>
    <x v="2"/>
    <s v="01"/>
    <x v="1"/>
    <x v="4"/>
    <x v="394"/>
    <x v="215"/>
    <x v="296"/>
    <x v="315"/>
    <s v="0.13"/>
    <x v="286"/>
    <x v="306"/>
    <x v="306"/>
  </r>
  <r>
    <d v="2022-01-03T00:00:00"/>
    <x v="2"/>
    <s v="01"/>
    <x v="1"/>
    <x v="22"/>
    <x v="395"/>
    <x v="281"/>
    <x v="297"/>
    <x v="286"/>
    <s v="0.30"/>
    <x v="160"/>
    <x v="186"/>
    <x v="186"/>
  </r>
  <r>
    <d v="2022-01-02T00:00:00"/>
    <x v="2"/>
    <s v="01"/>
    <x v="1"/>
    <x v="23"/>
    <x v="396"/>
    <x v="320"/>
    <x v="297"/>
    <x v="286"/>
    <s v="0.61"/>
    <x v="114"/>
    <x v="212"/>
    <x v="212"/>
  </r>
  <r>
    <d v="2021-12-29T00:00:00"/>
    <x v="3"/>
    <s v="12"/>
    <x v="2"/>
    <x v="8"/>
    <x v="397"/>
    <x v="320"/>
    <x v="298"/>
    <x v="316"/>
    <s v="0.27"/>
    <x v="327"/>
    <x v="177"/>
    <x v="177"/>
  </r>
  <r>
    <d v="2021-12-28T00:00:00"/>
    <x v="3"/>
    <s v="12"/>
    <x v="2"/>
    <x v="9"/>
    <x v="398"/>
    <x v="320"/>
    <x v="298"/>
    <x v="317"/>
    <s v="0.07"/>
    <x v="311"/>
    <x v="106"/>
    <x v="106"/>
  </r>
  <r>
    <d v="2021-12-27T00:00:00"/>
    <x v="3"/>
    <s v="12"/>
    <x v="2"/>
    <x v="24"/>
    <x v="398"/>
    <x v="320"/>
    <x v="298"/>
    <x v="317"/>
    <s v="0.05"/>
    <x v="271"/>
    <x v="249"/>
    <x v="249"/>
  </r>
  <r>
    <d v="2021-12-26T00:00:00"/>
    <x v="3"/>
    <s v="12"/>
    <x v="2"/>
    <x v="25"/>
    <x v="399"/>
    <x v="320"/>
    <x v="298"/>
    <x v="318"/>
    <s v="0.60"/>
    <x v="108"/>
    <x v="307"/>
    <x v="307"/>
  </r>
  <r>
    <d v="2021-12-23T00:00:00"/>
    <x v="3"/>
    <s v="12"/>
    <x v="2"/>
    <x v="11"/>
    <x v="383"/>
    <x v="321"/>
    <x v="299"/>
    <x v="316"/>
    <s v="0.45"/>
    <x v="144"/>
    <x v="173"/>
    <x v="173"/>
  </r>
  <r>
    <d v="2021-12-21T00:00:00"/>
    <x v="3"/>
    <s v="12"/>
    <x v="2"/>
    <x v="13"/>
    <x v="360"/>
    <x v="320"/>
    <x v="298"/>
    <x v="317"/>
    <s v="0.11"/>
    <x v="113"/>
    <x v="300"/>
    <x v="300"/>
  </r>
  <r>
    <d v="2021-12-16T00:00:00"/>
    <x v="3"/>
    <s v="12"/>
    <x v="2"/>
    <x v="16"/>
    <x v="400"/>
    <x v="322"/>
    <x v="300"/>
    <x v="215"/>
    <s v="2.20"/>
    <x v="152"/>
    <x v="106"/>
    <x v="106"/>
  </r>
  <r>
    <d v="2021-12-15T00:00:00"/>
    <x v="3"/>
    <s v="12"/>
    <x v="2"/>
    <x v="17"/>
    <x v="400"/>
    <x v="323"/>
    <x v="301"/>
    <x v="319"/>
    <s v="0.32"/>
    <x v="261"/>
    <x v="171"/>
    <x v="171"/>
  </r>
  <r>
    <d v="2021-12-14T00:00:00"/>
    <x v="3"/>
    <s v="12"/>
    <x v="2"/>
    <x v="18"/>
    <x v="385"/>
    <x v="324"/>
    <x v="297"/>
    <x v="210"/>
    <s v="2.26"/>
    <x v="186"/>
    <x v="306"/>
    <x v="306"/>
  </r>
  <r>
    <d v="2021-12-13T00:00:00"/>
    <x v="3"/>
    <s v="12"/>
    <x v="2"/>
    <x v="29"/>
    <x v="384"/>
    <x v="271"/>
    <x v="207"/>
    <x v="272"/>
    <s v="1.04"/>
    <x v="328"/>
    <x v="129"/>
    <x v="129"/>
  </r>
  <r>
    <d v="2021-12-12T00:00:00"/>
    <x v="3"/>
    <s v="12"/>
    <x v="2"/>
    <x v="30"/>
    <x v="376"/>
    <x v="217"/>
    <x v="202"/>
    <x v="210"/>
    <s v="0.12"/>
    <x v="308"/>
    <x v="106"/>
    <x v="106"/>
  </r>
  <r>
    <d v="2021-12-08T00:00:00"/>
    <x v="3"/>
    <s v="12"/>
    <x v="2"/>
    <x v="0"/>
    <x v="376"/>
    <x v="325"/>
    <x v="202"/>
    <x v="320"/>
    <s v="2.31"/>
    <x v="329"/>
    <x v="198"/>
    <x v="198"/>
  </r>
  <r>
    <d v="2021-12-06T00:00:00"/>
    <x v="3"/>
    <s v="12"/>
    <x v="2"/>
    <x v="2"/>
    <x v="262"/>
    <x v="326"/>
    <x v="200"/>
    <x v="321"/>
    <s v="1.06"/>
    <x v="289"/>
    <x v="308"/>
    <x v="308"/>
  </r>
  <r>
    <d v="2021-12-05T00:00:00"/>
    <x v="3"/>
    <s v="12"/>
    <x v="2"/>
    <x v="3"/>
    <x v="372"/>
    <x v="326"/>
    <x v="265"/>
    <x v="285"/>
    <s v="0.02"/>
    <x v="265"/>
    <x v="185"/>
    <x v="185"/>
  </r>
  <r>
    <d v="2021-12-02T00:00:00"/>
    <x v="3"/>
    <s v="12"/>
    <x v="2"/>
    <x v="23"/>
    <x v="401"/>
    <x v="279"/>
    <x v="265"/>
    <x v="322"/>
    <s v="0.17"/>
    <x v="281"/>
    <x v="95"/>
    <x v="95"/>
  </r>
  <r>
    <d v="2021-12-01T00:00:00"/>
    <x v="3"/>
    <s v="12"/>
    <x v="2"/>
    <x v="5"/>
    <x v="375"/>
    <x v="326"/>
    <x v="265"/>
    <x v="323"/>
    <s v="0.31"/>
    <x v="122"/>
    <x v="309"/>
    <x v="309"/>
  </r>
  <r>
    <d v="2021-11-30T00:00:00"/>
    <x v="3"/>
    <s v="11"/>
    <x v="3"/>
    <x v="7"/>
    <x v="402"/>
    <x v="282"/>
    <x v="265"/>
    <x v="324"/>
    <s v="0.05"/>
    <x v="271"/>
    <x v="310"/>
    <x v="310"/>
  </r>
  <r>
    <d v="2021-11-29T00:00:00"/>
    <x v="3"/>
    <s v="11"/>
    <x v="3"/>
    <x v="8"/>
    <x v="403"/>
    <x v="217"/>
    <x v="200"/>
    <x v="323"/>
    <s v="0.27"/>
    <x v="327"/>
    <x v="286"/>
    <x v="286"/>
  </r>
  <r>
    <d v="2021-11-28T00:00:00"/>
    <x v="3"/>
    <s v="11"/>
    <x v="3"/>
    <x v="9"/>
    <x v="404"/>
    <x v="270"/>
    <x v="268"/>
    <x v="324"/>
    <s v="0.11"/>
    <x v="113"/>
    <x v="311"/>
    <x v="311"/>
  </r>
  <r>
    <d v="2021-11-25T00:00:00"/>
    <x v="3"/>
    <s v="11"/>
    <x v="3"/>
    <x v="26"/>
    <x v="405"/>
    <x v="270"/>
    <x v="260"/>
    <x v="283"/>
    <s v="0.30"/>
    <x v="160"/>
    <x v="306"/>
    <x v="306"/>
  </r>
  <r>
    <d v="2021-11-23T00:00:00"/>
    <x v="3"/>
    <s v="11"/>
    <x v="3"/>
    <x v="11"/>
    <x v="406"/>
    <x v="270"/>
    <x v="260"/>
    <x v="324"/>
    <s v="0.06"/>
    <x v="260"/>
    <x v="133"/>
    <x v="133"/>
  </r>
  <r>
    <d v="2021-11-22T00:00:00"/>
    <x v="3"/>
    <s v="11"/>
    <x v="3"/>
    <x v="12"/>
    <x v="402"/>
    <x v="327"/>
    <x v="260"/>
    <x v="321"/>
    <s v="0.06"/>
    <x v="260"/>
    <x v="139"/>
    <x v="139"/>
  </r>
  <r>
    <d v="2021-11-21T00:00:00"/>
    <x v="3"/>
    <s v="11"/>
    <x v="3"/>
    <x v="13"/>
    <x v="406"/>
    <x v="210"/>
    <x v="200"/>
    <x v="212"/>
    <s v="3.19"/>
    <x v="330"/>
    <x v="312"/>
    <x v="312"/>
  </r>
  <r>
    <d v="2021-11-18T00:00:00"/>
    <x v="3"/>
    <s v="11"/>
    <x v="3"/>
    <x v="14"/>
    <x v="262"/>
    <x v="210"/>
    <x v="200"/>
    <x v="325"/>
    <s v="0.01"/>
    <x v="299"/>
    <x v="182"/>
    <x v="182"/>
  </r>
  <r>
    <d v="2021-11-17T00:00:00"/>
    <x v="3"/>
    <s v="11"/>
    <x v="3"/>
    <x v="15"/>
    <x v="374"/>
    <x v="281"/>
    <x v="200"/>
    <x v="326"/>
    <s v="2.33"/>
    <x v="331"/>
    <x v="43"/>
    <x v="43"/>
  </r>
  <r>
    <d v="2021-11-16T00:00:00"/>
    <x v="3"/>
    <s v="11"/>
    <x v="3"/>
    <x v="16"/>
    <x v="407"/>
    <x v="284"/>
    <x v="200"/>
    <x v="322"/>
    <s v="0.66"/>
    <x v="128"/>
    <x v="313"/>
    <x v="313"/>
  </r>
  <r>
    <d v="2021-11-15T00:00:00"/>
    <x v="3"/>
    <s v="11"/>
    <x v="3"/>
    <x v="17"/>
    <x v="408"/>
    <x v="328"/>
    <x v="302"/>
    <x v="209"/>
    <s v="0.14"/>
    <x v="313"/>
    <x v="29"/>
    <x v="29"/>
  </r>
  <r>
    <d v="2021-11-14T00:00:00"/>
    <x v="3"/>
    <s v="11"/>
    <x v="3"/>
    <x v="18"/>
    <x v="409"/>
    <x v="213"/>
    <x v="203"/>
    <x v="327"/>
    <s v="0.17"/>
    <x v="281"/>
    <x v="103"/>
    <x v="103"/>
  </r>
  <r>
    <d v="2021-11-11T00:00:00"/>
    <x v="3"/>
    <s v="11"/>
    <x v="3"/>
    <x v="19"/>
    <x v="381"/>
    <x v="296"/>
    <x v="303"/>
    <x v="328"/>
    <s v="0.13"/>
    <x v="286"/>
    <x v="21"/>
    <x v="21"/>
  </r>
  <r>
    <d v="2021-11-10T00:00:00"/>
    <x v="3"/>
    <s v="11"/>
    <x v="3"/>
    <x v="20"/>
    <x v="376"/>
    <x v="276"/>
    <x v="262"/>
    <x v="209"/>
    <s v="0.17"/>
    <x v="281"/>
    <x v="314"/>
    <x v="314"/>
  </r>
  <r>
    <d v="2021-11-09T00:00:00"/>
    <x v="3"/>
    <s v="11"/>
    <x v="3"/>
    <x v="21"/>
    <x v="371"/>
    <x v="270"/>
    <x v="260"/>
    <x v="324"/>
    <s v="0.10"/>
    <x v="302"/>
    <x v="231"/>
    <x v="231"/>
  </r>
  <r>
    <d v="2021-11-08T00:00:00"/>
    <x v="3"/>
    <s v="11"/>
    <x v="3"/>
    <x v="0"/>
    <x v="378"/>
    <x v="329"/>
    <x v="269"/>
    <x v="328"/>
    <s v="0.22"/>
    <x v="140"/>
    <x v="231"/>
    <x v="231"/>
  </r>
  <r>
    <d v="2021-11-07T00:00:00"/>
    <x v="3"/>
    <s v="11"/>
    <x v="3"/>
    <x v="1"/>
    <x v="380"/>
    <x v="282"/>
    <x v="207"/>
    <x v="327"/>
    <s v="3.20"/>
    <x v="332"/>
    <x v="171"/>
    <x v="171"/>
  </r>
  <r>
    <d v="2021-11-04T00:00:00"/>
    <x v="3"/>
    <s v="11"/>
    <x v="3"/>
    <x v="4"/>
    <x v="361"/>
    <x v="282"/>
    <x v="265"/>
    <x v="210"/>
    <s v="3.38"/>
    <x v="333"/>
    <x v="301"/>
    <x v="301"/>
  </r>
  <r>
    <d v="2021-11-03T00:00:00"/>
    <x v="3"/>
    <s v="11"/>
    <x v="3"/>
    <x v="22"/>
    <x v="383"/>
    <x v="296"/>
    <x v="265"/>
    <x v="288"/>
    <s v="0.80"/>
    <x v="130"/>
    <x v="315"/>
    <x v="315"/>
  </r>
  <r>
    <d v="2021-11-02T00:00:00"/>
    <x v="3"/>
    <s v="11"/>
    <x v="3"/>
    <x v="23"/>
    <x v="409"/>
    <x v="330"/>
    <x v="304"/>
    <x v="212"/>
    <s v="2.52"/>
    <x v="73"/>
    <x v="221"/>
    <x v="221"/>
  </r>
  <r>
    <d v="2021-11-01T00:00:00"/>
    <x v="3"/>
    <s v="11"/>
    <x v="3"/>
    <x v="5"/>
    <x v="357"/>
    <x v="331"/>
    <x v="263"/>
    <x v="329"/>
    <s v="0.14"/>
    <x v="313"/>
    <x v="208"/>
    <x v="208"/>
  </r>
  <r>
    <d v="2021-10-31T00:00:00"/>
    <x v="3"/>
    <s v="10"/>
    <x v="4"/>
    <x v="6"/>
    <x v="358"/>
    <x v="217"/>
    <x v="208"/>
    <x v="210"/>
    <s v="0.07"/>
    <x v="311"/>
    <x v="243"/>
    <x v="243"/>
  </r>
  <r>
    <d v="2021-10-28T00:00:00"/>
    <x v="3"/>
    <s v="10"/>
    <x v="4"/>
    <x v="9"/>
    <x v="372"/>
    <x v="217"/>
    <x v="208"/>
    <x v="210"/>
    <s v="0.00"/>
    <x v="320"/>
    <x v="128"/>
    <x v="128"/>
  </r>
  <r>
    <d v="2021-10-27T00:00:00"/>
    <x v="3"/>
    <s v="10"/>
    <x v="4"/>
    <x v="24"/>
    <x v="402"/>
    <x v="217"/>
    <x v="208"/>
    <x v="210"/>
    <s v="0.00"/>
    <x v="320"/>
    <x v="311"/>
    <x v="311"/>
  </r>
  <r>
    <d v="2021-10-26T00:00:00"/>
    <x v="3"/>
    <s v="10"/>
    <x v="4"/>
    <x v="25"/>
    <x v="368"/>
    <x v="275"/>
    <x v="208"/>
    <x v="276"/>
    <s v="0.22"/>
    <x v="140"/>
    <x v="106"/>
    <x v="106"/>
  </r>
  <r>
    <d v="2021-10-25T00:00:00"/>
    <x v="3"/>
    <s v="10"/>
    <x v="4"/>
    <x v="26"/>
    <x v="368"/>
    <x v="240"/>
    <x v="233"/>
    <x v="314"/>
    <s v="0.58"/>
    <x v="334"/>
    <x v="87"/>
    <x v="87"/>
  </r>
  <r>
    <d v="2021-10-24T00:00:00"/>
    <x v="3"/>
    <s v="10"/>
    <x v="4"/>
    <x v="10"/>
    <x v="369"/>
    <x v="238"/>
    <x v="208"/>
    <x v="330"/>
    <s v="0.34"/>
    <x v="335"/>
    <x v="82"/>
    <x v="82"/>
  </r>
  <r>
    <d v="2021-10-20T00:00:00"/>
    <x v="3"/>
    <s v="10"/>
    <x v="4"/>
    <x v="27"/>
    <x v="410"/>
    <x v="212"/>
    <x v="305"/>
    <x v="217"/>
    <s v="1.38"/>
    <x v="336"/>
    <x v="167"/>
    <x v="167"/>
  </r>
  <r>
    <d v="2021-10-19T00:00:00"/>
    <x v="3"/>
    <s v="10"/>
    <x v="4"/>
    <x v="28"/>
    <x v="411"/>
    <x v="332"/>
    <x v="305"/>
    <x v="209"/>
    <s v="2.30"/>
    <x v="337"/>
    <x v="316"/>
    <x v="316"/>
  </r>
  <r>
    <d v="2021-10-18T00:00:00"/>
    <x v="3"/>
    <s v="10"/>
    <x v="4"/>
    <x v="14"/>
    <x v="412"/>
    <x v="278"/>
    <x v="262"/>
    <x v="331"/>
    <s v="0.66"/>
    <x v="128"/>
    <x v="129"/>
    <x v="129"/>
  </r>
  <r>
    <d v="2021-10-17T00:00:00"/>
    <x v="3"/>
    <s v="10"/>
    <x v="4"/>
    <x v="15"/>
    <x v="413"/>
    <x v="222"/>
    <x v="230"/>
    <x v="332"/>
    <s v="0.11"/>
    <x v="113"/>
    <x v="260"/>
    <x v="260"/>
  </r>
  <r>
    <d v="2021-10-13T00:00:00"/>
    <x v="3"/>
    <s v="10"/>
    <x v="4"/>
    <x v="29"/>
    <x v="414"/>
    <x v="221"/>
    <x v="209"/>
    <x v="281"/>
    <s v="0.02"/>
    <x v="265"/>
    <x v="317"/>
    <x v="317"/>
  </r>
  <r>
    <d v="2021-10-12T00:00:00"/>
    <x v="3"/>
    <s v="10"/>
    <x v="4"/>
    <x v="30"/>
    <x v="365"/>
    <x v="271"/>
    <x v="261"/>
    <x v="281"/>
    <s v="0.05"/>
    <x v="271"/>
    <x v="274"/>
    <x v="274"/>
  </r>
  <r>
    <d v="2021-10-11T00:00:00"/>
    <x v="3"/>
    <s v="10"/>
    <x v="4"/>
    <x v="19"/>
    <x v="415"/>
    <x v="237"/>
    <x v="229"/>
    <x v="333"/>
    <s v="0.25"/>
    <x v="132"/>
    <x v="142"/>
    <x v="142"/>
  </r>
  <r>
    <d v="2021-10-10T00:00:00"/>
    <x v="3"/>
    <s v="10"/>
    <x v="4"/>
    <x v="20"/>
    <x v="298"/>
    <x v="333"/>
    <x v="261"/>
    <x v="334"/>
    <s v="0.10"/>
    <x v="302"/>
    <x v="166"/>
    <x v="166"/>
  </r>
  <r>
    <d v="2021-10-06T00:00:00"/>
    <x v="3"/>
    <s v="10"/>
    <x v="4"/>
    <x v="2"/>
    <x v="274"/>
    <x v="225"/>
    <x v="219"/>
    <x v="335"/>
    <s v="0.26"/>
    <x v="314"/>
    <x v="254"/>
    <x v="254"/>
  </r>
  <r>
    <d v="2021-10-05T00:00:00"/>
    <x v="3"/>
    <s v="10"/>
    <x v="4"/>
    <x v="3"/>
    <x v="273"/>
    <x v="237"/>
    <x v="229"/>
    <x v="224"/>
    <s v="1.10"/>
    <x v="338"/>
    <x v="318"/>
    <x v="318"/>
  </r>
  <r>
    <d v="2021-10-04T00:00:00"/>
    <x v="3"/>
    <s v="10"/>
    <x v="4"/>
    <x v="4"/>
    <x v="416"/>
    <x v="217"/>
    <x v="208"/>
    <x v="336"/>
    <s v="0.14"/>
    <x v="313"/>
    <x v="207"/>
    <x v="207"/>
  </r>
  <r>
    <d v="2021-10-03T00:00:00"/>
    <x v="3"/>
    <s v="10"/>
    <x v="4"/>
    <x v="22"/>
    <x v="417"/>
    <x v="334"/>
    <x v="306"/>
    <x v="337"/>
    <s v="0.17"/>
    <x v="281"/>
    <x v="254"/>
    <x v="254"/>
  </r>
  <r>
    <d v="2021-09-28T00:00:00"/>
    <x v="3"/>
    <s v="09"/>
    <x v="5"/>
    <x v="9"/>
    <x v="418"/>
    <x v="335"/>
    <x v="307"/>
    <x v="281"/>
    <s v="0.02"/>
    <x v="265"/>
    <x v="242"/>
    <x v="242"/>
  </r>
  <r>
    <d v="2021-09-27T00:00:00"/>
    <x v="3"/>
    <s v="09"/>
    <x v="5"/>
    <x v="24"/>
    <x v="415"/>
    <x v="271"/>
    <x v="261"/>
    <x v="272"/>
    <s v="0.01"/>
    <x v="299"/>
    <x v="106"/>
    <x v="106"/>
  </r>
  <r>
    <d v="2021-09-26T00:00:00"/>
    <x v="3"/>
    <s v="09"/>
    <x v="5"/>
    <x v="25"/>
    <x v="415"/>
    <x v="271"/>
    <x v="261"/>
    <x v="272"/>
    <s v="0.26"/>
    <x v="314"/>
    <x v="319"/>
    <x v="319"/>
  </r>
  <r>
    <d v="2021-09-23T00:00:00"/>
    <x v="3"/>
    <s v="09"/>
    <x v="5"/>
    <x v="11"/>
    <x v="419"/>
    <x v="217"/>
    <x v="208"/>
    <x v="338"/>
    <s v="0.22"/>
    <x v="140"/>
    <x v="320"/>
    <x v="320"/>
  </r>
  <r>
    <d v="2021-09-22T00:00:00"/>
    <x v="3"/>
    <s v="09"/>
    <x v="5"/>
    <x v="12"/>
    <x v="418"/>
    <x v="221"/>
    <x v="233"/>
    <x v="281"/>
    <s v="0.02"/>
    <x v="265"/>
    <x v="321"/>
    <x v="321"/>
  </r>
  <r>
    <d v="2021-09-21T00:00:00"/>
    <x v="3"/>
    <s v="09"/>
    <x v="5"/>
    <x v="13"/>
    <x v="420"/>
    <x v="271"/>
    <x v="261"/>
    <x v="281"/>
    <s v="0.09"/>
    <x v="318"/>
    <x v="322"/>
    <x v="322"/>
  </r>
  <r>
    <d v="2021-09-20T00:00:00"/>
    <x v="3"/>
    <s v="09"/>
    <x v="5"/>
    <x v="27"/>
    <x v="343"/>
    <x v="326"/>
    <x v="308"/>
    <x v="339"/>
    <s v="0.12"/>
    <x v="308"/>
    <x v="30"/>
    <x v="30"/>
  </r>
  <r>
    <d v="2021-09-19T00:00:00"/>
    <x v="3"/>
    <s v="09"/>
    <x v="5"/>
    <x v="28"/>
    <x v="354"/>
    <x v="240"/>
    <x v="233"/>
    <x v="285"/>
    <s v="0.32"/>
    <x v="261"/>
    <x v="270"/>
    <x v="270"/>
  </r>
  <r>
    <d v="2021-09-16T00:00:00"/>
    <x v="3"/>
    <s v="09"/>
    <x v="5"/>
    <x v="16"/>
    <x v="421"/>
    <x v="217"/>
    <x v="208"/>
    <x v="272"/>
    <s v="0.23"/>
    <x v="136"/>
    <x v="294"/>
    <x v="294"/>
  </r>
  <r>
    <d v="2021-09-15T00:00:00"/>
    <x v="3"/>
    <s v="09"/>
    <x v="5"/>
    <x v="17"/>
    <x v="368"/>
    <x v="336"/>
    <x v="309"/>
    <x v="340"/>
    <s v="0.03"/>
    <x v="256"/>
    <x v="87"/>
    <x v="87"/>
  </r>
  <r>
    <d v="2021-09-14T00:00:00"/>
    <x v="3"/>
    <s v="09"/>
    <x v="5"/>
    <x v="18"/>
    <x v="369"/>
    <x v="216"/>
    <x v="269"/>
    <x v="341"/>
    <s v="0.25"/>
    <x v="132"/>
    <x v="23"/>
    <x v="23"/>
  </r>
  <r>
    <d v="2021-09-12T00:00:00"/>
    <x v="3"/>
    <s v="09"/>
    <x v="5"/>
    <x v="30"/>
    <x v="422"/>
    <x v="337"/>
    <x v="310"/>
    <x v="342"/>
    <s v="0.10"/>
    <x v="302"/>
    <x v="70"/>
    <x v="70"/>
  </r>
  <r>
    <d v="2021-09-09T00:00:00"/>
    <x v="3"/>
    <s v="09"/>
    <x v="5"/>
    <x v="21"/>
    <x v="412"/>
    <x v="221"/>
    <x v="209"/>
    <x v="281"/>
    <s v="0.01"/>
    <x v="299"/>
    <x v="323"/>
    <x v="323"/>
  </r>
  <r>
    <d v="2021-09-07T00:00:00"/>
    <x v="3"/>
    <s v="09"/>
    <x v="5"/>
    <x v="1"/>
    <x v="423"/>
    <x v="337"/>
    <x v="310"/>
    <x v="238"/>
    <s v="0.40"/>
    <x v="143"/>
    <x v="294"/>
    <x v="294"/>
  </r>
  <r>
    <d v="2021-09-06T00:00:00"/>
    <x v="3"/>
    <s v="09"/>
    <x v="5"/>
    <x v="2"/>
    <x v="424"/>
    <x v="303"/>
    <x v="311"/>
    <x v="225"/>
    <s v="0.63"/>
    <x v="149"/>
    <x v="153"/>
    <x v="153"/>
  </r>
  <r>
    <d v="2021-09-05T00:00:00"/>
    <x v="3"/>
    <s v="09"/>
    <x v="5"/>
    <x v="3"/>
    <x v="346"/>
    <x v="338"/>
    <x v="312"/>
    <x v="281"/>
    <s v="0.39"/>
    <x v="117"/>
    <x v="310"/>
    <x v="310"/>
  </r>
  <r>
    <d v="2021-09-02T00:00:00"/>
    <x v="3"/>
    <s v="09"/>
    <x v="5"/>
    <x v="23"/>
    <x v="425"/>
    <x v="326"/>
    <x v="308"/>
    <x v="233"/>
    <s v="0.36"/>
    <x v="109"/>
    <x v="324"/>
    <x v="324"/>
  </r>
  <r>
    <d v="2021-09-01T00:00:00"/>
    <x v="3"/>
    <s v="09"/>
    <x v="5"/>
    <x v="5"/>
    <x v="421"/>
    <x v="283"/>
    <x v="303"/>
    <x v="233"/>
    <s v="0.50"/>
    <x v="255"/>
    <x v="278"/>
    <x v="278"/>
  </r>
  <r>
    <d v="2021-08-31T00:00:00"/>
    <x v="3"/>
    <s v="08"/>
    <x v="6"/>
    <x v="6"/>
    <x v="426"/>
    <x v="216"/>
    <x v="269"/>
    <x v="324"/>
    <s v="0.24"/>
    <x v="325"/>
    <x v="87"/>
    <x v="87"/>
  </r>
  <r>
    <d v="2021-08-30T00:00:00"/>
    <x v="3"/>
    <s v="08"/>
    <x v="6"/>
    <x v="7"/>
    <x v="427"/>
    <x v="331"/>
    <x v="313"/>
    <x v="329"/>
    <s v="0.20"/>
    <x v="116"/>
    <x v="306"/>
    <x v="306"/>
  </r>
  <r>
    <d v="2021-08-29T00:00:00"/>
    <x v="3"/>
    <s v="08"/>
    <x v="6"/>
    <x v="8"/>
    <x v="412"/>
    <x v="331"/>
    <x v="201"/>
    <x v="329"/>
    <s v="0.08"/>
    <x v="270"/>
    <x v="325"/>
    <x v="325"/>
  </r>
  <r>
    <d v="2021-08-26T00:00:00"/>
    <x v="3"/>
    <s v="08"/>
    <x v="6"/>
    <x v="25"/>
    <x v="428"/>
    <x v="280"/>
    <x v="201"/>
    <x v="216"/>
    <s v="2.23"/>
    <x v="324"/>
    <x v="94"/>
    <x v="94"/>
  </r>
  <r>
    <d v="2021-08-25T00:00:00"/>
    <x v="3"/>
    <s v="08"/>
    <x v="6"/>
    <x v="26"/>
    <x v="363"/>
    <x v="280"/>
    <x v="314"/>
    <x v="343"/>
    <s v="0.10"/>
    <x v="302"/>
    <x v="326"/>
    <x v="326"/>
  </r>
  <r>
    <d v="2021-08-24T00:00:00"/>
    <x v="3"/>
    <s v="08"/>
    <x v="6"/>
    <x v="10"/>
    <x v="349"/>
    <x v="339"/>
    <x v="315"/>
    <x v="280"/>
    <s v="0.93"/>
    <x v="82"/>
    <x v="252"/>
    <x v="252"/>
  </r>
  <r>
    <d v="2021-08-23T00:00:00"/>
    <x v="3"/>
    <s v="08"/>
    <x v="6"/>
    <x v="11"/>
    <x v="365"/>
    <x v="240"/>
    <x v="233"/>
    <x v="222"/>
    <s v="0.51"/>
    <x v="284"/>
    <x v="327"/>
    <x v="327"/>
  </r>
  <r>
    <d v="2021-08-19T00:00:00"/>
    <x v="3"/>
    <s v="08"/>
    <x v="6"/>
    <x v="28"/>
    <x v="305"/>
    <x v="221"/>
    <x v="209"/>
    <x v="243"/>
    <s v="18.80"/>
    <x v="339"/>
    <x v="328"/>
    <x v="328"/>
  </r>
  <r>
    <d v="2021-08-18T00:00:00"/>
    <x v="3"/>
    <s v="08"/>
    <x v="6"/>
    <x v="14"/>
    <x v="429"/>
    <x v="236"/>
    <x v="316"/>
    <x v="238"/>
    <s v="0.00"/>
    <x v="320"/>
    <x v="30"/>
    <x v="30"/>
  </r>
  <r>
    <d v="2021-08-17T00:00:00"/>
    <x v="3"/>
    <s v="08"/>
    <x v="6"/>
    <x v="15"/>
    <x v="422"/>
    <x v="236"/>
    <x v="316"/>
    <x v="238"/>
    <s v="0.01"/>
    <x v="299"/>
    <x v="254"/>
    <x v="254"/>
  </r>
  <r>
    <d v="2021-08-16T00:00:00"/>
    <x v="3"/>
    <s v="08"/>
    <x v="6"/>
    <x v="16"/>
    <x v="430"/>
    <x v="284"/>
    <x v="317"/>
    <x v="225"/>
    <s v="0.25"/>
    <x v="132"/>
    <x v="329"/>
    <x v="329"/>
  </r>
  <r>
    <d v="2021-08-15T00:00:00"/>
    <x v="3"/>
    <s v="08"/>
    <x v="6"/>
    <x v="17"/>
    <x v="343"/>
    <x v="230"/>
    <x v="212"/>
    <x v="228"/>
    <s v="0.24"/>
    <x v="325"/>
    <x v="170"/>
    <x v="170"/>
  </r>
  <r>
    <d v="2021-08-10T00:00:00"/>
    <x v="3"/>
    <s v="08"/>
    <x v="6"/>
    <x v="20"/>
    <x v="268"/>
    <x v="230"/>
    <x v="212"/>
    <x v="344"/>
    <s v="0.02"/>
    <x v="265"/>
    <x v="34"/>
    <x v="34"/>
  </r>
  <r>
    <d v="2021-08-09T00:00:00"/>
    <x v="3"/>
    <s v="08"/>
    <x v="6"/>
    <x v="21"/>
    <x v="342"/>
    <x v="333"/>
    <x v="318"/>
    <x v="334"/>
    <s v="0.00"/>
    <x v="320"/>
    <x v="254"/>
    <x v="254"/>
  </r>
  <r>
    <d v="2021-08-08T00:00:00"/>
    <x v="3"/>
    <s v="08"/>
    <x v="6"/>
    <x v="0"/>
    <x v="431"/>
    <x v="340"/>
    <x v="212"/>
    <x v="228"/>
    <s v="0.02"/>
    <x v="265"/>
    <x v="254"/>
    <x v="254"/>
  </r>
  <r>
    <d v="2021-08-05T00:00:00"/>
    <x v="3"/>
    <s v="08"/>
    <x v="6"/>
    <x v="3"/>
    <x v="269"/>
    <x v="223"/>
    <x v="212"/>
    <x v="270"/>
    <s v="0.12"/>
    <x v="308"/>
    <x v="176"/>
    <x v="176"/>
  </r>
  <r>
    <d v="2021-08-03T00:00:00"/>
    <x v="3"/>
    <s v="08"/>
    <x v="6"/>
    <x v="22"/>
    <x v="350"/>
    <x v="230"/>
    <x v="212"/>
    <x v="270"/>
    <s v="0.05"/>
    <x v="271"/>
    <x v="254"/>
    <x v="254"/>
  </r>
  <r>
    <d v="2021-08-02T00:00:00"/>
    <x v="3"/>
    <s v="08"/>
    <x v="6"/>
    <x v="23"/>
    <x v="355"/>
    <x v="219"/>
    <x v="306"/>
    <x v="229"/>
    <s v="0.57"/>
    <x v="340"/>
    <x v="114"/>
    <x v="114"/>
  </r>
  <r>
    <d v="2021-08-01T00:00:00"/>
    <x v="3"/>
    <s v="08"/>
    <x v="6"/>
    <x v="5"/>
    <x v="432"/>
    <x v="219"/>
    <x v="218"/>
    <x v="217"/>
    <s v="0.11"/>
    <x v="113"/>
    <x v="55"/>
    <x v="55"/>
  </r>
  <r>
    <d v="2021-07-29T00:00:00"/>
    <x v="3"/>
    <s v="07"/>
    <x v="7"/>
    <x v="8"/>
    <x v="433"/>
    <x v="341"/>
    <x v="218"/>
    <x v="229"/>
    <s v="0.46"/>
    <x v="207"/>
    <x v="106"/>
    <x v="106"/>
  </r>
  <r>
    <d v="2021-07-28T00:00:00"/>
    <x v="3"/>
    <s v="07"/>
    <x v="7"/>
    <x v="9"/>
    <x v="433"/>
    <x v="233"/>
    <x v="319"/>
    <x v="229"/>
    <s v="0.02"/>
    <x v="265"/>
    <x v="310"/>
    <x v="310"/>
  </r>
  <r>
    <d v="2021-07-26T00:00:00"/>
    <x v="3"/>
    <s v="07"/>
    <x v="7"/>
    <x v="25"/>
    <x v="352"/>
    <x v="342"/>
    <x v="254"/>
    <x v="345"/>
    <s v="0.42"/>
    <x v="272"/>
    <x v="330"/>
    <x v="330"/>
  </r>
  <r>
    <d v="2021-07-25T00:00:00"/>
    <x v="3"/>
    <s v="07"/>
    <x v="7"/>
    <x v="26"/>
    <x v="434"/>
    <x v="236"/>
    <x v="316"/>
    <x v="346"/>
    <s v="1.51"/>
    <x v="341"/>
    <x v="331"/>
    <x v="331"/>
  </r>
  <r>
    <d v="2021-07-18T00:00:00"/>
    <x v="3"/>
    <s v="07"/>
    <x v="7"/>
    <x v="14"/>
    <x v="416"/>
    <x v="236"/>
    <x v="316"/>
    <x v="222"/>
    <s v="10.00"/>
    <x v="342"/>
    <x v="332"/>
    <x v="332"/>
  </r>
  <r>
    <d v="2021-07-15T00:00:00"/>
    <x v="3"/>
    <s v="07"/>
    <x v="7"/>
    <x v="17"/>
    <x v="415"/>
    <x v="233"/>
    <x v="238"/>
    <x v="222"/>
    <s v="0.10"/>
    <x v="302"/>
    <x v="333"/>
    <x v="333"/>
  </r>
  <r>
    <d v="2021-07-14T00:00:00"/>
    <x v="3"/>
    <s v="07"/>
    <x v="7"/>
    <x v="18"/>
    <x v="302"/>
    <x v="233"/>
    <x v="238"/>
    <x v="222"/>
    <s v="0.14"/>
    <x v="313"/>
    <x v="260"/>
    <x v="260"/>
  </r>
  <r>
    <d v="2021-07-13T00:00:00"/>
    <x v="3"/>
    <s v="07"/>
    <x v="7"/>
    <x v="29"/>
    <x v="338"/>
    <x v="250"/>
    <x v="257"/>
    <x v="232"/>
    <s v="0.01"/>
    <x v="299"/>
    <x v="334"/>
    <x v="334"/>
  </r>
  <r>
    <d v="2021-07-12T00:00:00"/>
    <x v="3"/>
    <s v="07"/>
    <x v="7"/>
    <x v="30"/>
    <x v="435"/>
    <x v="343"/>
    <x v="316"/>
    <x v="236"/>
    <s v="0.12"/>
    <x v="308"/>
    <x v="75"/>
    <x v="75"/>
  </r>
  <r>
    <d v="2021-07-11T00:00:00"/>
    <x v="3"/>
    <s v="07"/>
    <x v="7"/>
    <x v="19"/>
    <x v="310"/>
    <x v="236"/>
    <x v="316"/>
    <x v="238"/>
    <s v="0.01"/>
    <x v="299"/>
    <x v="258"/>
    <x v="258"/>
  </r>
  <r>
    <d v="2021-07-08T00:00:00"/>
    <x v="3"/>
    <s v="07"/>
    <x v="7"/>
    <x v="0"/>
    <x v="300"/>
    <x v="341"/>
    <x v="316"/>
    <x v="229"/>
    <s v="0.20"/>
    <x v="116"/>
    <x v="335"/>
    <x v="335"/>
  </r>
  <r>
    <d v="2021-07-07T00:00:00"/>
    <x v="3"/>
    <s v="07"/>
    <x v="7"/>
    <x v="1"/>
    <x v="435"/>
    <x v="344"/>
    <x v="316"/>
    <x v="347"/>
    <s v="2.18"/>
    <x v="343"/>
    <x v="336"/>
    <x v="336"/>
  </r>
  <r>
    <d v="2021-07-05T00:00:00"/>
    <x v="3"/>
    <s v="07"/>
    <x v="7"/>
    <x v="3"/>
    <x v="436"/>
    <x v="341"/>
    <x v="221"/>
    <x v="347"/>
    <s v="0.08"/>
    <x v="270"/>
    <x v="337"/>
    <x v="337"/>
  </r>
  <r>
    <d v="2021-07-04T00:00:00"/>
    <x v="3"/>
    <s v="07"/>
    <x v="7"/>
    <x v="4"/>
    <x v="437"/>
    <x v="248"/>
    <x v="220"/>
    <x v="232"/>
    <s v="0.50"/>
    <x v="255"/>
    <x v="338"/>
    <x v="338"/>
  </r>
  <r>
    <d v="2021-06-30T00:00:00"/>
    <x v="3"/>
    <s v="06"/>
    <x v="8"/>
    <x v="7"/>
    <x v="306"/>
    <x v="247"/>
    <x v="220"/>
    <x v="348"/>
    <s v="0.11"/>
    <x v="113"/>
    <x v="280"/>
    <x v="280"/>
  </r>
  <r>
    <d v="2021-06-29T00:00:00"/>
    <x v="3"/>
    <s v="06"/>
    <x v="8"/>
    <x v="8"/>
    <x v="300"/>
    <x v="265"/>
    <x v="320"/>
    <x v="349"/>
    <s v="0.03"/>
    <x v="256"/>
    <x v="135"/>
    <x v="135"/>
  </r>
  <r>
    <d v="2021-06-28T00:00:00"/>
    <x v="3"/>
    <s v="06"/>
    <x v="8"/>
    <x v="9"/>
    <x v="339"/>
    <x v="247"/>
    <x v="240"/>
    <x v="348"/>
    <s v="0.06"/>
    <x v="260"/>
    <x v="83"/>
    <x v="83"/>
  </r>
  <r>
    <d v="2021-06-27T00:00:00"/>
    <x v="3"/>
    <s v="06"/>
    <x v="8"/>
    <x v="24"/>
    <x v="275"/>
    <x v="247"/>
    <x v="240"/>
    <x v="348"/>
    <s v="0.02"/>
    <x v="265"/>
    <x v="254"/>
    <x v="254"/>
  </r>
  <r>
    <d v="2021-06-24T00:00:00"/>
    <x v="3"/>
    <s v="06"/>
    <x v="8"/>
    <x v="10"/>
    <x v="300"/>
    <x v="345"/>
    <x v="240"/>
    <x v="247"/>
    <s v="0.73"/>
    <x v="273"/>
    <x v="318"/>
    <x v="318"/>
  </r>
  <r>
    <d v="2021-06-23T00:00:00"/>
    <x v="3"/>
    <s v="06"/>
    <x v="8"/>
    <x v="11"/>
    <x v="336"/>
    <x v="247"/>
    <x v="240"/>
    <x v="348"/>
    <s v="0.18"/>
    <x v="269"/>
    <x v="339"/>
    <x v="339"/>
  </r>
  <r>
    <d v="2021-06-22T00:00:00"/>
    <x v="3"/>
    <s v="06"/>
    <x v="8"/>
    <x v="12"/>
    <x v="288"/>
    <x v="247"/>
    <x v="240"/>
    <x v="348"/>
    <s v="0.00"/>
    <x v="320"/>
    <x v="340"/>
    <x v="340"/>
  </r>
  <r>
    <d v="2021-06-21T00:00:00"/>
    <x v="3"/>
    <s v="06"/>
    <x v="8"/>
    <x v="13"/>
    <x v="330"/>
    <x v="247"/>
    <x v="240"/>
    <x v="348"/>
    <s v="0.02"/>
    <x v="265"/>
    <x v="43"/>
    <x v="43"/>
  </r>
  <r>
    <d v="2021-06-20T00:00:00"/>
    <x v="3"/>
    <s v="06"/>
    <x v="8"/>
    <x v="27"/>
    <x v="332"/>
    <x v="247"/>
    <x v="240"/>
    <x v="232"/>
    <s v="0.18"/>
    <x v="269"/>
    <x v="237"/>
    <x v="237"/>
  </r>
  <r>
    <d v="2021-06-17T00:00:00"/>
    <x v="3"/>
    <s v="06"/>
    <x v="8"/>
    <x v="15"/>
    <x v="438"/>
    <x v="233"/>
    <x v="238"/>
    <x v="222"/>
    <s v="0.00"/>
    <x v="320"/>
    <x v="237"/>
    <x v="237"/>
  </r>
  <r>
    <d v="2021-06-16T00:00:00"/>
    <x v="3"/>
    <s v="06"/>
    <x v="8"/>
    <x v="16"/>
    <x v="331"/>
    <x v="251"/>
    <x v="321"/>
    <x v="350"/>
    <s v="0.03"/>
    <x v="256"/>
    <x v="106"/>
    <x v="106"/>
  </r>
  <r>
    <d v="2021-06-14T00:00:00"/>
    <x v="3"/>
    <s v="06"/>
    <x v="8"/>
    <x v="18"/>
    <x v="331"/>
    <x v="233"/>
    <x v="219"/>
    <x v="231"/>
    <s v="1.60"/>
    <x v="110"/>
    <x v="30"/>
    <x v="30"/>
  </r>
  <r>
    <d v="2021-06-13T00:00:00"/>
    <x v="3"/>
    <s v="06"/>
    <x v="8"/>
    <x v="29"/>
    <x v="277"/>
    <x v="252"/>
    <x v="213"/>
    <x v="230"/>
    <s v="2.86"/>
    <x v="344"/>
    <x v="99"/>
    <x v="99"/>
  </r>
  <r>
    <d v="2021-06-10T00:00:00"/>
    <x v="3"/>
    <s v="06"/>
    <x v="8"/>
    <x v="20"/>
    <x v="439"/>
    <x v="346"/>
    <x v="322"/>
    <x v="351"/>
    <s v="0.33"/>
    <x v="285"/>
    <x v="208"/>
    <x v="208"/>
  </r>
  <r>
    <d v="2021-06-08T00:00:00"/>
    <x v="3"/>
    <s v="06"/>
    <x v="8"/>
    <x v="0"/>
    <x v="309"/>
    <x v="218"/>
    <x v="213"/>
    <x v="217"/>
    <s v="1.10"/>
    <x v="338"/>
    <x v="237"/>
    <x v="237"/>
  </r>
  <r>
    <d v="2021-06-07T00:00:00"/>
    <x v="3"/>
    <s v="06"/>
    <x v="8"/>
    <x v="1"/>
    <x v="306"/>
    <x v="347"/>
    <x v="215"/>
    <x v="350"/>
    <s v="2.37"/>
    <x v="230"/>
    <x v="254"/>
    <x v="254"/>
  </r>
  <r>
    <d v="2021-06-03T00:00:00"/>
    <x v="3"/>
    <s v="06"/>
    <x v="8"/>
    <x v="22"/>
    <x v="309"/>
    <x v="273"/>
    <x v="323"/>
    <x v="233"/>
    <s v="0.13"/>
    <x v="286"/>
    <x v="341"/>
    <x v="341"/>
  </r>
  <r>
    <d v="2021-06-02T00:00:00"/>
    <x v="3"/>
    <s v="06"/>
    <x v="8"/>
    <x v="23"/>
    <x v="338"/>
    <x v="221"/>
    <x v="209"/>
    <x v="221"/>
    <s v="0.11"/>
    <x v="113"/>
    <x v="269"/>
    <x v="269"/>
  </r>
  <r>
    <d v="2021-06-01T00:00:00"/>
    <x v="3"/>
    <s v="06"/>
    <x v="8"/>
    <x v="5"/>
    <x v="416"/>
    <x v="219"/>
    <x v="218"/>
    <x v="221"/>
    <s v="0.19"/>
    <x v="296"/>
    <x v="254"/>
    <x v="254"/>
  </r>
  <r>
    <d v="2021-05-31T00:00:00"/>
    <x v="3"/>
    <s v="05"/>
    <x v="9"/>
    <x v="6"/>
    <x v="339"/>
    <x v="321"/>
    <x v="299"/>
    <x v="225"/>
    <s v="0.05"/>
    <x v="271"/>
    <x v="271"/>
    <x v="271"/>
  </r>
  <r>
    <d v="2021-05-30T00:00:00"/>
    <x v="3"/>
    <s v="05"/>
    <x v="9"/>
    <x v="7"/>
    <x v="303"/>
    <x v="248"/>
    <x v="220"/>
    <x v="221"/>
    <s v="0.00"/>
    <x v="320"/>
    <x v="342"/>
    <x v="342"/>
  </r>
  <r>
    <d v="2021-05-27T00:00:00"/>
    <x v="3"/>
    <s v="05"/>
    <x v="9"/>
    <x v="24"/>
    <x v="273"/>
    <x v="248"/>
    <x v="220"/>
    <x v="221"/>
    <s v="0.01"/>
    <x v="299"/>
    <x v="174"/>
    <x v="174"/>
  </r>
  <r>
    <d v="2021-05-26T00:00:00"/>
    <x v="3"/>
    <s v="05"/>
    <x v="9"/>
    <x v="25"/>
    <x v="294"/>
    <x v="219"/>
    <x v="218"/>
    <x v="230"/>
    <s v="0.24"/>
    <x v="325"/>
    <x v="343"/>
    <x v="343"/>
  </r>
  <r>
    <d v="2021-05-25T00:00:00"/>
    <x v="3"/>
    <s v="05"/>
    <x v="9"/>
    <x v="26"/>
    <x v="351"/>
    <x v="219"/>
    <x v="218"/>
    <x v="217"/>
    <s v="0.11"/>
    <x v="113"/>
    <x v="179"/>
    <x v="179"/>
  </r>
  <r>
    <d v="2021-05-24T00:00:00"/>
    <x v="3"/>
    <s v="05"/>
    <x v="9"/>
    <x v="10"/>
    <x v="440"/>
    <x v="225"/>
    <x v="219"/>
    <x v="352"/>
    <s v="1.00"/>
    <x v="221"/>
    <x v="170"/>
    <x v="170"/>
  </r>
  <r>
    <d v="2021-05-23T00:00:00"/>
    <x v="3"/>
    <s v="05"/>
    <x v="9"/>
    <x v="11"/>
    <x v="352"/>
    <x v="348"/>
    <x v="212"/>
    <x v="266"/>
    <s v="1.24"/>
    <x v="292"/>
    <x v="179"/>
    <x v="179"/>
  </r>
  <r>
    <d v="2021-05-20T00:00:00"/>
    <x v="3"/>
    <s v="05"/>
    <x v="9"/>
    <x v="27"/>
    <x v="355"/>
    <x v="327"/>
    <x v="324"/>
    <x v="230"/>
    <s v="1.28"/>
    <x v="164"/>
    <x v="310"/>
    <x v="310"/>
  </r>
  <r>
    <d v="2021-05-19T00:00:00"/>
    <x v="3"/>
    <s v="05"/>
    <x v="9"/>
    <x v="28"/>
    <x v="351"/>
    <x v="236"/>
    <x v="209"/>
    <x v="220"/>
    <s v="2.67"/>
    <x v="305"/>
    <x v="254"/>
    <x v="254"/>
  </r>
  <r>
    <d v="2021-05-17T00:00:00"/>
    <x v="3"/>
    <s v="05"/>
    <x v="9"/>
    <x v="15"/>
    <x v="433"/>
    <x v="221"/>
    <x v="209"/>
    <x v="281"/>
    <s v="0.10"/>
    <x v="302"/>
    <x v="225"/>
    <x v="225"/>
  </r>
  <r>
    <d v="2021-05-10T00:00:00"/>
    <x v="3"/>
    <s v="05"/>
    <x v="9"/>
    <x v="20"/>
    <x v="441"/>
    <x v="273"/>
    <x v="323"/>
    <x v="230"/>
    <s v="1.10"/>
    <x v="338"/>
    <x v="344"/>
    <x v="344"/>
  </r>
  <r>
    <d v="2021-05-06T00:00:00"/>
    <x v="3"/>
    <s v="05"/>
    <x v="9"/>
    <x v="2"/>
    <x v="296"/>
    <x v="273"/>
    <x v="323"/>
    <x v="353"/>
    <s v="0.00"/>
    <x v="320"/>
    <x v="345"/>
    <x v="345"/>
  </r>
  <r>
    <d v="2021-05-05T00:00:00"/>
    <x v="3"/>
    <s v="05"/>
    <x v="9"/>
    <x v="3"/>
    <x v="418"/>
    <x v="349"/>
    <x v="306"/>
    <x v="330"/>
    <s v="0.20"/>
    <x v="116"/>
    <x v="346"/>
    <x v="346"/>
  </r>
  <r>
    <d v="2021-04-26T00:00:00"/>
    <x v="3"/>
    <s v="04"/>
    <x v="10"/>
    <x v="25"/>
    <x v="294"/>
    <x v="350"/>
    <x v="325"/>
    <x v="354"/>
    <s v="1.00"/>
    <x v="221"/>
    <x v="106"/>
    <x v="106"/>
  </r>
  <r>
    <d v="2021-04-25T00:00:00"/>
    <x v="3"/>
    <s v="04"/>
    <x v="10"/>
    <x v="26"/>
    <x v="294"/>
    <x v="351"/>
    <x v="326"/>
    <x v="355"/>
    <s v="0.01"/>
    <x v="299"/>
    <x v="106"/>
    <x v="106"/>
  </r>
  <r>
    <d v="2021-04-21T00:00:00"/>
    <x v="3"/>
    <s v="04"/>
    <x v="10"/>
    <x v="13"/>
    <x v="294"/>
    <x v="224"/>
    <x v="224"/>
    <x v="220"/>
    <s v="0.10"/>
    <x v="302"/>
    <x v="347"/>
    <x v="347"/>
  </r>
  <r>
    <d v="2021-04-19T00:00:00"/>
    <x v="3"/>
    <s v="04"/>
    <x v="10"/>
    <x v="28"/>
    <x v="339"/>
    <x v="233"/>
    <x v="238"/>
    <x v="222"/>
    <s v="0.52"/>
    <x v="107"/>
    <x v="348"/>
    <x v="348"/>
  </r>
  <r>
    <d v="2021-04-18T00:00:00"/>
    <x v="3"/>
    <s v="04"/>
    <x v="10"/>
    <x v="14"/>
    <x v="289"/>
    <x v="352"/>
    <x v="327"/>
    <x v="350"/>
    <s v="0.08"/>
    <x v="270"/>
    <x v="237"/>
    <x v="237"/>
  </r>
  <r>
    <d v="2021-04-15T00:00:00"/>
    <x v="3"/>
    <s v="04"/>
    <x v="10"/>
    <x v="17"/>
    <x v="308"/>
    <x v="233"/>
    <x v="238"/>
    <x v="356"/>
    <s v="0.22"/>
    <x v="140"/>
    <x v="280"/>
    <x v="280"/>
  </r>
  <r>
    <d v="2021-04-14T00:00:00"/>
    <x v="3"/>
    <s v="04"/>
    <x v="10"/>
    <x v="18"/>
    <x v="437"/>
    <x v="233"/>
    <x v="238"/>
    <x v="246"/>
    <s v="1.68"/>
    <x v="345"/>
    <x v="349"/>
    <x v="349"/>
  </r>
  <r>
    <d v="2021-04-13T00:00:00"/>
    <x v="3"/>
    <s v="04"/>
    <x v="10"/>
    <x v="29"/>
    <x v="442"/>
    <x v="233"/>
    <x v="328"/>
    <x v="222"/>
    <s v="0.08"/>
    <x v="270"/>
    <x v="129"/>
    <x v="129"/>
  </r>
  <r>
    <d v="2021-04-11T00:00:00"/>
    <x v="3"/>
    <s v="04"/>
    <x v="10"/>
    <x v="19"/>
    <x v="437"/>
    <x v="353"/>
    <x v="329"/>
    <x v="228"/>
    <s v="1.64"/>
    <x v="287"/>
    <x v="314"/>
    <x v="314"/>
  </r>
  <r>
    <d v="2021-04-08T00:00:00"/>
    <x v="3"/>
    <s v="04"/>
    <x v="10"/>
    <x v="0"/>
    <x v="276"/>
    <x v="233"/>
    <x v="330"/>
    <x v="357"/>
    <s v="1.45"/>
    <x v="346"/>
    <x v="75"/>
    <x v="75"/>
  </r>
  <r>
    <d v="2021-04-07T00:00:00"/>
    <x v="3"/>
    <s v="04"/>
    <x v="10"/>
    <x v="1"/>
    <x v="292"/>
    <x v="354"/>
    <x v="331"/>
    <x v="222"/>
    <s v="0.30"/>
    <x v="160"/>
    <x v="254"/>
    <x v="254"/>
  </r>
  <r>
    <d v="2021-04-06T00:00:00"/>
    <x v="3"/>
    <s v="04"/>
    <x v="10"/>
    <x v="2"/>
    <x v="336"/>
    <x v="222"/>
    <x v="209"/>
    <x v="220"/>
    <s v="1.53"/>
    <x v="157"/>
    <x v="89"/>
    <x v="89"/>
  </r>
  <r>
    <d v="2021-04-05T00:00:00"/>
    <x v="3"/>
    <s v="04"/>
    <x v="10"/>
    <x v="3"/>
    <x v="443"/>
    <x v="248"/>
    <x v="316"/>
    <x v="352"/>
    <s v="1.40"/>
    <x v="187"/>
    <x v="207"/>
    <x v="207"/>
  </r>
  <r>
    <d v="2021-04-04T00:00:00"/>
    <x v="3"/>
    <s v="04"/>
    <x v="10"/>
    <x v="4"/>
    <x v="444"/>
    <x v="334"/>
    <x v="306"/>
    <x v="331"/>
    <s v="0.36"/>
    <x v="109"/>
    <x v="106"/>
    <x v="106"/>
  </r>
  <r>
    <d v="2021-04-01T00:00:00"/>
    <x v="3"/>
    <s v="04"/>
    <x v="10"/>
    <x v="5"/>
    <x v="444"/>
    <x v="221"/>
    <x v="209"/>
    <x v="281"/>
    <s v="0.00"/>
    <x v="320"/>
    <x v="57"/>
    <x v="57"/>
  </r>
  <r>
    <d v="2021-03-31T00:00:00"/>
    <x v="3"/>
    <s v="03"/>
    <x v="11"/>
    <x v="6"/>
    <x v="269"/>
    <x v="221"/>
    <x v="209"/>
    <x v="221"/>
    <s v="1.00"/>
    <x v="221"/>
    <x v="106"/>
    <x v="106"/>
  </r>
  <r>
    <d v="2021-03-30T00:00:00"/>
    <x v="3"/>
    <s v="03"/>
    <x v="11"/>
    <x v="7"/>
    <x v="269"/>
    <x v="355"/>
    <x v="332"/>
    <x v="358"/>
    <s v="0.86"/>
    <x v="275"/>
    <x v="121"/>
    <x v="121"/>
  </r>
  <r>
    <d v="2021-03-28T00:00:00"/>
    <x v="3"/>
    <s v="03"/>
    <x v="11"/>
    <x v="9"/>
    <x v="440"/>
    <x v="356"/>
    <x v="309"/>
    <x v="336"/>
    <s v="0.20"/>
    <x v="116"/>
    <x v="350"/>
    <x v="350"/>
  </r>
  <r>
    <d v="2021-03-25T00:00:00"/>
    <x v="3"/>
    <s v="03"/>
    <x v="11"/>
    <x v="26"/>
    <x v="434"/>
    <x v="234"/>
    <x v="221"/>
    <x v="359"/>
    <s v="0.00"/>
    <x v="320"/>
    <x v="256"/>
    <x v="256"/>
  </r>
  <r>
    <d v="2021-03-24T00:00:00"/>
    <x v="3"/>
    <s v="03"/>
    <x v="11"/>
    <x v="10"/>
    <x v="337"/>
    <x v="222"/>
    <x v="330"/>
    <x v="360"/>
    <s v="0.36"/>
    <x v="109"/>
    <x v="131"/>
    <x v="131"/>
  </r>
  <r>
    <d v="2021-03-23T00:00:00"/>
    <x v="3"/>
    <s v="03"/>
    <x v="11"/>
    <x v="11"/>
    <x v="272"/>
    <x v="334"/>
    <x v="306"/>
    <x v="337"/>
    <s v="0.10"/>
    <x v="302"/>
    <x v="223"/>
    <x v="223"/>
  </r>
  <r>
    <d v="2021-03-22T00:00:00"/>
    <x v="3"/>
    <s v="03"/>
    <x v="11"/>
    <x v="12"/>
    <x v="445"/>
    <x v="240"/>
    <x v="233"/>
    <x v="209"/>
    <s v="0.15"/>
    <x v="288"/>
    <x v="351"/>
    <x v="351"/>
  </r>
  <r>
    <d v="2021-03-17T00:00:00"/>
    <x v="3"/>
    <s v="03"/>
    <x v="11"/>
    <x v="15"/>
    <x v="370"/>
    <x v="270"/>
    <x v="260"/>
    <x v="324"/>
    <s v="0.00"/>
    <x v="320"/>
    <x v="150"/>
    <x v="150"/>
  </r>
  <r>
    <d v="2021-03-15T00:00:00"/>
    <x v="3"/>
    <s v="03"/>
    <x v="11"/>
    <x v="17"/>
    <x v="411"/>
    <x v="270"/>
    <x v="260"/>
    <x v="272"/>
    <s v="1.32"/>
    <x v="347"/>
    <x v="306"/>
    <x v="306"/>
  </r>
  <r>
    <d v="2021-03-08T00:00:00"/>
    <x v="3"/>
    <s v="03"/>
    <x v="11"/>
    <x v="0"/>
    <x v="425"/>
    <x v="336"/>
    <x v="309"/>
    <x v="210"/>
    <s v="10.00"/>
    <x v="342"/>
    <x v="284"/>
    <x v="284"/>
  </r>
  <r>
    <d v="2021-03-07T00:00:00"/>
    <x v="3"/>
    <s v="03"/>
    <x v="11"/>
    <x v="1"/>
    <x v="406"/>
    <x v="336"/>
    <x v="309"/>
    <x v="340"/>
    <s v="0.20"/>
    <x v="116"/>
    <x v="205"/>
    <x v="205"/>
  </r>
  <r>
    <d v="2021-03-04T00:00:00"/>
    <x v="3"/>
    <s v="03"/>
    <x v="11"/>
    <x v="4"/>
    <x v="446"/>
    <x v="286"/>
    <x v="266"/>
    <x v="209"/>
    <s v="0.69"/>
    <x v="218"/>
    <x v="43"/>
    <x v="43"/>
  </r>
  <r>
    <d v="2021-03-03T00:00:00"/>
    <x v="3"/>
    <s v="03"/>
    <x v="11"/>
    <x v="22"/>
    <x v="447"/>
    <x v="357"/>
    <x v="333"/>
    <x v="209"/>
    <s v="5.50"/>
    <x v="348"/>
    <x v="231"/>
    <x v="231"/>
  </r>
  <r>
    <d v="2021-03-02T00:00:00"/>
    <x v="3"/>
    <s v="03"/>
    <x v="11"/>
    <x v="23"/>
    <x v="263"/>
    <x v="319"/>
    <x v="294"/>
    <x v="328"/>
    <s v="1.26"/>
    <x v="349"/>
    <x v="106"/>
    <x v="106"/>
  </r>
  <r>
    <d v="2021-03-01T00:00:00"/>
    <x v="3"/>
    <s v="03"/>
    <x v="11"/>
    <x v="5"/>
    <x v="263"/>
    <x v="358"/>
    <x v="334"/>
    <x v="361"/>
    <s v="0.17"/>
    <x v="281"/>
    <x v="229"/>
    <x v="229"/>
  </r>
  <r>
    <d v="2021-02-28T00:00:00"/>
    <x v="3"/>
    <s v="02"/>
    <x v="0"/>
    <x v="9"/>
    <x v="380"/>
    <x v="315"/>
    <x v="203"/>
    <x v="210"/>
    <s v="1.10"/>
    <x v="338"/>
    <x v="76"/>
    <x v="76"/>
  </r>
  <r>
    <d v="2021-02-25T00:00:00"/>
    <x v="3"/>
    <s v="02"/>
    <x v="0"/>
    <x v="26"/>
    <x v="357"/>
    <x v="353"/>
    <x v="329"/>
    <x v="210"/>
    <s v="5.47"/>
    <x v="350"/>
    <x v="352"/>
    <x v="352"/>
  </r>
  <r>
    <d v="2021-02-24T00:00:00"/>
    <x v="3"/>
    <s v="02"/>
    <x v="0"/>
    <x v="10"/>
    <x v="448"/>
    <x v="217"/>
    <x v="208"/>
    <x v="209"/>
    <s v="11.36"/>
    <x v="351"/>
    <x v="353"/>
    <x v="353"/>
  </r>
  <r>
    <d v="2021-02-23T00:00:00"/>
    <x v="3"/>
    <s v="02"/>
    <x v="0"/>
    <x v="11"/>
    <x v="260"/>
    <x v="358"/>
    <x v="334"/>
    <x v="209"/>
    <s v="1.80"/>
    <x v="352"/>
    <x v="354"/>
    <x v="354"/>
  </r>
  <r>
    <d v="2021-02-22T00:00:00"/>
    <x v="3"/>
    <s v="02"/>
    <x v="0"/>
    <x v="12"/>
    <x v="357"/>
    <x v="215"/>
    <x v="205"/>
    <x v="210"/>
    <s v="0.61"/>
    <x v="114"/>
    <x v="355"/>
    <x v="355"/>
  </r>
  <r>
    <d v="2021-02-21T00:00:00"/>
    <x v="3"/>
    <s v="02"/>
    <x v="0"/>
    <x v="13"/>
    <x v="266"/>
    <x v="359"/>
    <x v="208"/>
    <x v="325"/>
    <s v="7.70"/>
    <x v="353"/>
    <x v="162"/>
    <x v="162"/>
  </r>
  <r>
    <d v="2021-02-18T00:00:00"/>
    <x v="3"/>
    <s v="02"/>
    <x v="0"/>
    <x v="14"/>
    <x v="449"/>
    <x v="357"/>
    <x v="333"/>
    <x v="289"/>
    <s v="3.73"/>
    <x v="354"/>
    <x v="250"/>
    <x v="250"/>
  </r>
  <r>
    <d v="2021-02-16T00:00:00"/>
    <x v="3"/>
    <s v="02"/>
    <x v="0"/>
    <x v="16"/>
    <x v="263"/>
    <x v="306"/>
    <x v="236"/>
    <x v="362"/>
    <s v="0.46"/>
    <x v="207"/>
    <x v="103"/>
    <x v="103"/>
  </r>
  <r>
    <d v="2021-02-15T00:00:00"/>
    <x v="3"/>
    <s v="02"/>
    <x v="0"/>
    <x v="17"/>
    <x v="357"/>
    <x v="360"/>
    <x v="201"/>
    <x v="214"/>
    <s v="10.05"/>
    <x v="355"/>
    <x v="250"/>
    <x v="250"/>
  </r>
  <r>
    <d v="2021-02-14T00:00:00"/>
    <x v="3"/>
    <s v="02"/>
    <x v="0"/>
    <x v="18"/>
    <x v="373"/>
    <x v="306"/>
    <x v="335"/>
    <x v="362"/>
    <s v="3.21"/>
    <x v="356"/>
    <x v="306"/>
    <x v="306"/>
  </r>
  <r>
    <d v="2021-02-11T00:00:00"/>
    <x v="3"/>
    <s v="02"/>
    <x v="0"/>
    <x v="19"/>
    <x v="260"/>
    <x v="300"/>
    <x v="282"/>
    <x v="213"/>
    <s v="5.82"/>
    <x v="357"/>
    <x v="166"/>
    <x v="166"/>
  </r>
  <r>
    <d v="2021-02-10T00:00:00"/>
    <x v="3"/>
    <s v="02"/>
    <x v="0"/>
    <x v="20"/>
    <x v="375"/>
    <x v="289"/>
    <x v="280"/>
    <x v="293"/>
    <s v="1.39"/>
    <x v="66"/>
    <x v="356"/>
    <x v="356"/>
  </r>
  <r>
    <d v="2021-02-09T00:00:00"/>
    <x v="3"/>
    <s v="02"/>
    <x v="0"/>
    <x v="21"/>
    <x v="389"/>
    <x v="361"/>
    <x v="282"/>
    <x v="363"/>
    <s v="34.14"/>
    <x v="358"/>
    <x v="357"/>
    <x v="357"/>
  </r>
  <r>
    <d v="2021-02-08T00:00:00"/>
    <x v="3"/>
    <s v="02"/>
    <x v="0"/>
    <x v="0"/>
    <x v="377"/>
    <x v="320"/>
    <x v="236"/>
    <x v="317"/>
    <s v="2.02"/>
    <x v="359"/>
    <x v="106"/>
    <x v="106"/>
  </r>
  <r>
    <d v="2021-02-07T00:00:00"/>
    <x v="3"/>
    <s v="02"/>
    <x v="0"/>
    <x v="1"/>
    <x v="377"/>
    <x v="324"/>
    <x v="336"/>
    <x v="294"/>
    <s v="7.64"/>
    <x v="360"/>
    <x v="289"/>
    <x v="289"/>
  </r>
  <r>
    <d v="2021-02-03T00:00:00"/>
    <x v="3"/>
    <s v="02"/>
    <x v="0"/>
    <x v="22"/>
    <x v="382"/>
    <x v="358"/>
    <x v="298"/>
    <x v="364"/>
    <s v="1.91"/>
    <x v="315"/>
    <x v="358"/>
    <x v="358"/>
  </r>
  <r>
    <d v="2021-02-02T00:00:00"/>
    <x v="3"/>
    <s v="02"/>
    <x v="0"/>
    <x v="23"/>
    <x v="425"/>
    <x v="294"/>
    <x v="337"/>
    <x v="210"/>
    <s v="11.10"/>
    <x v="361"/>
    <x v="359"/>
    <x v="359"/>
  </r>
  <r>
    <d v="2021-01-31T00:00:00"/>
    <x v="3"/>
    <s v="01"/>
    <x v="1"/>
    <x v="6"/>
    <x v="383"/>
    <x v="362"/>
    <x v="338"/>
    <x v="209"/>
    <s v="0.25"/>
    <x v="132"/>
    <x v="97"/>
    <x v="97"/>
  </r>
  <r>
    <d v="2021-01-27T00:00:00"/>
    <x v="3"/>
    <s v="01"/>
    <x v="1"/>
    <x v="24"/>
    <x v="450"/>
    <x v="217"/>
    <x v="208"/>
    <x v="329"/>
    <s v="1.73"/>
    <x v="362"/>
    <x v="171"/>
    <x v="171"/>
  </r>
  <r>
    <d v="2021-01-21T00:00:00"/>
    <x v="3"/>
    <s v="01"/>
    <x v="1"/>
    <x v="13"/>
    <x v="451"/>
    <x v="357"/>
    <x v="333"/>
    <x v="210"/>
    <s v="5.00"/>
    <x v="363"/>
    <x v="360"/>
    <x v="360"/>
  </r>
  <r>
    <d v="2021-01-20T00:00:00"/>
    <x v="3"/>
    <s v="01"/>
    <x v="1"/>
    <x v="27"/>
    <x v="425"/>
    <x v="217"/>
    <x v="208"/>
    <x v="210"/>
    <s v="14.92"/>
    <x v="364"/>
    <x v="1"/>
    <x v="1"/>
  </r>
  <r>
    <d v="2021-01-17T00:00:00"/>
    <x v="3"/>
    <s v="01"/>
    <x v="1"/>
    <x v="15"/>
    <x v="378"/>
    <x v="321"/>
    <x v="299"/>
    <x v="365"/>
    <s v="1.53"/>
    <x v="157"/>
    <x v="361"/>
    <x v="361"/>
  </r>
  <r>
    <d v="2021-01-11T00:00:00"/>
    <x v="3"/>
    <s v="01"/>
    <x v="1"/>
    <x v="19"/>
    <x v="405"/>
    <x v="321"/>
    <x v="299"/>
    <x v="365"/>
    <s v="0.20"/>
    <x v="116"/>
    <x v="228"/>
    <x v="228"/>
  </r>
  <r>
    <d v="2021-01-10T00:00:00"/>
    <x v="3"/>
    <s v="01"/>
    <x v="1"/>
    <x v="20"/>
    <x v="422"/>
    <x v="332"/>
    <x v="339"/>
    <x v="366"/>
    <s v="0.22"/>
    <x v="140"/>
    <x v="362"/>
    <x v="362"/>
  </r>
  <r>
    <d v="2021-01-06T00:00:00"/>
    <x v="3"/>
    <s v="01"/>
    <x v="1"/>
    <x v="2"/>
    <x v="452"/>
    <x v="332"/>
    <x v="339"/>
    <x v="366"/>
    <s v="0.05"/>
    <x v="271"/>
    <x v="254"/>
    <x v="254"/>
  </r>
  <r>
    <d v="2021-01-05T00:00:00"/>
    <x v="3"/>
    <s v="01"/>
    <x v="1"/>
    <x v="3"/>
    <x v="348"/>
    <x v="332"/>
    <x v="339"/>
    <x v="281"/>
    <s v="0.19"/>
    <x v="296"/>
    <x v="55"/>
    <x v="55"/>
  </r>
  <r>
    <d v="2021-01-04T00:00:00"/>
    <x v="3"/>
    <s v="01"/>
    <x v="1"/>
    <x v="4"/>
    <x v="429"/>
    <x v="332"/>
    <x v="339"/>
    <x v="366"/>
    <s v="0.04"/>
    <x v="307"/>
    <x v="17"/>
    <x v="17"/>
  </r>
  <r>
    <d v="2020-12-30T00:00:00"/>
    <x v="4"/>
    <s v="12"/>
    <x v="2"/>
    <x v="7"/>
    <x v="453"/>
    <x v="286"/>
    <x v="208"/>
    <x v="289"/>
    <s v="0.50"/>
    <x v="255"/>
    <x v="114"/>
    <x v="114"/>
  </r>
  <r>
    <d v="2020-12-27T00:00:00"/>
    <x v="4"/>
    <s v="12"/>
    <x v="2"/>
    <x v="24"/>
    <x v="445"/>
    <x v="363"/>
    <x v="328"/>
    <x v="234"/>
    <s v="0.01"/>
    <x v="299"/>
    <x v="180"/>
    <x v="180"/>
  </r>
  <r>
    <d v="2020-12-21T00:00:00"/>
    <x v="4"/>
    <s v="12"/>
    <x v="2"/>
    <x v="13"/>
    <x v="354"/>
    <x v="363"/>
    <x v="328"/>
    <x v="234"/>
    <s v="0.05"/>
    <x v="271"/>
    <x v="363"/>
    <x v="363"/>
  </r>
  <r>
    <d v="2020-12-20T00:00:00"/>
    <x v="4"/>
    <s v="12"/>
    <x v="2"/>
    <x v="27"/>
    <x v="429"/>
    <x v="321"/>
    <x v="299"/>
    <x v="365"/>
    <s v="0.10"/>
    <x v="302"/>
    <x v="364"/>
    <x v="364"/>
  </r>
  <r>
    <d v="2020-12-16T00:00:00"/>
    <x v="4"/>
    <s v="12"/>
    <x v="2"/>
    <x v="16"/>
    <x v="454"/>
    <x v="363"/>
    <x v="328"/>
    <x v="234"/>
    <s v="0.11"/>
    <x v="113"/>
    <x v="294"/>
    <x v="294"/>
  </r>
  <r>
    <d v="2020-11-26T00:00:00"/>
    <x v="4"/>
    <s v="11"/>
    <x v="3"/>
    <x v="25"/>
    <x v="356"/>
    <x v="353"/>
    <x v="329"/>
    <x v="341"/>
    <s v="0.20"/>
    <x v="116"/>
    <x v="365"/>
    <x v="365"/>
  </r>
  <r>
    <d v="2020-11-25T00:00:00"/>
    <x v="4"/>
    <s v="11"/>
    <x v="3"/>
    <x v="26"/>
    <x v="425"/>
    <x v="353"/>
    <x v="329"/>
    <x v="210"/>
    <s v="170.10"/>
    <x v="365"/>
    <x v="366"/>
    <x v="366"/>
  </r>
  <r>
    <d v="2020-11-24T00:00:00"/>
    <x v="4"/>
    <s v="11"/>
    <x v="3"/>
    <x v="10"/>
    <x v="455"/>
    <x v="239"/>
    <x v="231"/>
    <x v="292"/>
    <s v="0.22"/>
    <x v="140"/>
    <x v="279"/>
    <x v="279"/>
  </r>
  <r>
    <d v="2020-11-23T00:00:00"/>
    <x v="4"/>
    <s v="11"/>
    <x v="3"/>
    <x v="11"/>
    <x v="456"/>
    <x v="239"/>
    <x v="231"/>
    <x v="292"/>
    <s v="0.20"/>
    <x v="116"/>
    <x v="294"/>
    <x v="294"/>
  </r>
  <r>
    <d v="2020-11-22T00:00:00"/>
    <x v="4"/>
    <s v="11"/>
    <x v="3"/>
    <x v="12"/>
    <x v="344"/>
    <x v="243"/>
    <x v="208"/>
    <x v="367"/>
    <s v="1.00"/>
    <x v="221"/>
    <x v="267"/>
    <x v="267"/>
  </r>
  <r>
    <d v="2020-11-19T00:00:00"/>
    <x v="4"/>
    <s v="11"/>
    <x v="3"/>
    <x v="28"/>
    <x v="457"/>
    <x v="224"/>
    <x v="340"/>
    <x v="220"/>
    <s v="0.04"/>
    <x v="307"/>
    <x v="367"/>
    <x v="367"/>
  </r>
  <r>
    <d v="2020-11-18T00:00:00"/>
    <x v="4"/>
    <s v="11"/>
    <x v="3"/>
    <x v="14"/>
    <x v="449"/>
    <x v="270"/>
    <x v="305"/>
    <x v="324"/>
    <s v="10.00"/>
    <x v="342"/>
    <x v="368"/>
    <x v="368"/>
  </r>
  <r>
    <d v="2020-11-17T00:00:00"/>
    <x v="4"/>
    <s v="11"/>
    <x v="3"/>
    <x v="15"/>
    <x v="427"/>
    <x v="358"/>
    <x v="334"/>
    <x v="364"/>
    <s v="0.03"/>
    <x v="256"/>
    <x v="87"/>
    <x v="87"/>
  </r>
  <r>
    <d v="2020-11-16T00:00:00"/>
    <x v="4"/>
    <s v="11"/>
    <x v="3"/>
    <x v="16"/>
    <x v="428"/>
    <x v="235"/>
    <x v="225"/>
    <x v="212"/>
    <s v="0.15"/>
    <x v="288"/>
    <x v="369"/>
    <x v="369"/>
  </r>
  <r>
    <d v="2020-10-27T00:00:00"/>
    <x v="4"/>
    <s v="10"/>
    <x v="4"/>
    <x v="24"/>
    <x v="458"/>
    <x v="278"/>
    <x v="223"/>
    <x v="283"/>
    <s v="0.20"/>
    <x v="116"/>
    <x v="370"/>
    <x v="370"/>
  </r>
  <r>
    <d v="2020-10-22T00:00:00"/>
    <x v="4"/>
    <s v="10"/>
    <x v="4"/>
    <x v="12"/>
    <x v="454"/>
    <x v="364"/>
    <x v="341"/>
    <x v="270"/>
    <s v="1.00"/>
    <x v="221"/>
    <x v="82"/>
    <x v="82"/>
  </r>
  <r>
    <d v="2020-10-20T00:00:00"/>
    <x v="4"/>
    <s v="10"/>
    <x v="4"/>
    <x v="27"/>
    <x v="359"/>
    <x v="359"/>
    <x v="227"/>
    <x v="325"/>
    <s v="0.20"/>
    <x v="116"/>
    <x v="62"/>
    <x v="62"/>
  </r>
  <r>
    <d v="2020-10-04T00:00:00"/>
    <x v="4"/>
    <s v="10"/>
    <x v="4"/>
    <x v="4"/>
    <x v="427"/>
    <x v="286"/>
    <x v="299"/>
    <x v="289"/>
    <s v="1.32"/>
    <x v="347"/>
    <x v="371"/>
    <x v="371"/>
  </r>
  <r>
    <d v="2020-09-08T00:00:00"/>
    <x v="4"/>
    <s v="09"/>
    <x v="5"/>
    <x v="0"/>
    <x v="448"/>
    <x v="221"/>
    <x v="209"/>
    <x v="281"/>
    <s v="0.30"/>
    <x v="160"/>
    <x v="167"/>
    <x v="167"/>
  </r>
  <r>
    <d v="2020-09-03T00:00:00"/>
    <x v="4"/>
    <s v="09"/>
    <x v="5"/>
    <x v="22"/>
    <x v="425"/>
    <x v="212"/>
    <x v="305"/>
    <x v="368"/>
    <s v="0.10"/>
    <x v="302"/>
    <x v="372"/>
    <x v="372"/>
  </r>
  <r>
    <d v="2020-07-21T00:00:00"/>
    <x v="4"/>
    <s v="07"/>
    <x v="7"/>
    <x v="13"/>
    <x v="364"/>
    <x v="222"/>
    <x v="330"/>
    <x v="337"/>
    <s v="2.79"/>
    <x v="366"/>
    <x v="373"/>
    <x v="373"/>
  </r>
  <r>
    <d v="2020-07-19T00:00:00"/>
    <x v="4"/>
    <s v="07"/>
    <x v="7"/>
    <x v="28"/>
    <x v="459"/>
    <x v="219"/>
    <x v="218"/>
    <x v="222"/>
    <s v="2.05"/>
    <x v="304"/>
    <x v="57"/>
    <x v="57"/>
  </r>
  <r>
    <d v="2020-07-16T00:00:00"/>
    <x v="4"/>
    <s v="07"/>
    <x v="7"/>
    <x v="16"/>
    <x v="460"/>
    <x v="222"/>
    <x v="209"/>
    <x v="332"/>
    <s v="0.30"/>
    <x v="160"/>
    <x v="374"/>
    <x v="374"/>
  </r>
  <r>
    <d v="2020-07-13T00:00:00"/>
    <x v="4"/>
    <s v="07"/>
    <x v="7"/>
    <x v="29"/>
    <x v="370"/>
    <x v="276"/>
    <x v="262"/>
    <x v="225"/>
    <s v="0.50"/>
    <x v="255"/>
    <x v="310"/>
    <x v="310"/>
  </r>
  <r>
    <d v="2020-07-08T00:00:00"/>
    <x v="4"/>
    <s v="07"/>
    <x v="7"/>
    <x v="0"/>
    <x v="454"/>
    <x v="365"/>
    <x v="275"/>
    <x v="369"/>
    <s v="0.88"/>
    <x v="129"/>
    <x v="375"/>
    <x v="375"/>
  </r>
  <r>
    <d v="2020-07-06T00:00:00"/>
    <x v="4"/>
    <s v="07"/>
    <x v="7"/>
    <x v="2"/>
    <x v="423"/>
    <x v="327"/>
    <x v="324"/>
    <x v="273"/>
    <s v="0.30"/>
    <x v="160"/>
    <x v="115"/>
    <x v="115"/>
  </r>
  <r>
    <d v="2020-06-29T00:00:00"/>
    <x v="4"/>
    <s v="06"/>
    <x v="8"/>
    <x v="8"/>
    <x v="363"/>
    <x v="366"/>
    <x v="342"/>
    <x v="370"/>
    <s v="0.10"/>
    <x v="302"/>
    <x v="193"/>
    <x v="193"/>
  </r>
  <r>
    <d v="2020-06-23T00:00:00"/>
    <x v="4"/>
    <s v="06"/>
    <x v="8"/>
    <x v="11"/>
    <x v="461"/>
    <x v="325"/>
    <x v="229"/>
    <x v="320"/>
    <s v="0.30"/>
    <x v="160"/>
    <x v="206"/>
    <x v="206"/>
  </r>
  <r>
    <d v="2020-06-22T00:00:00"/>
    <x v="4"/>
    <s v="06"/>
    <x v="8"/>
    <x v="12"/>
    <x v="353"/>
    <x v="366"/>
    <x v="303"/>
    <x v="370"/>
    <s v="0.51"/>
    <x v="284"/>
    <x v="294"/>
    <x v="294"/>
  </r>
  <r>
    <d v="2020-06-21T00:00:00"/>
    <x v="4"/>
    <s v="06"/>
    <x v="8"/>
    <x v="13"/>
    <x v="456"/>
    <x v="217"/>
    <x v="208"/>
    <x v="210"/>
    <s v="0.05"/>
    <x v="271"/>
    <x v="179"/>
    <x v="179"/>
  </r>
  <r>
    <d v="2020-06-18T00:00:00"/>
    <x v="4"/>
    <s v="06"/>
    <x v="8"/>
    <x v="14"/>
    <x v="462"/>
    <x v="325"/>
    <x v="308"/>
    <x v="320"/>
    <s v="0.30"/>
    <x v="160"/>
    <x v="55"/>
    <x v="55"/>
  </r>
  <r>
    <d v="2020-06-17T00:00:00"/>
    <x v="4"/>
    <s v="06"/>
    <x v="8"/>
    <x v="15"/>
    <x v="422"/>
    <x v="281"/>
    <x v="228"/>
    <x v="217"/>
    <s v="1.10"/>
    <x v="338"/>
    <x v="376"/>
    <x v="376"/>
  </r>
  <r>
    <d v="2020-06-09T00:00:00"/>
    <x v="4"/>
    <s v="06"/>
    <x v="8"/>
    <x v="21"/>
    <x v="463"/>
    <x v="286"/>
    <x v="266"/>
    <x v="289"/>
    <s v="0.10"/>
    <x v="302"/>
    <x v="369"/>
    <x v="369"/>
  </r>
  <r>
    <d v="2020-06-07T00:00:00"/>
    <x v="4"/>
    <s v="06"/>
    <x v="8"/>
    <x v="1"/>
    <x v="342"/>
    <x v="270"/>
    <x v="334"/>
    <x v="324"/>
    <s v="0.31"/>
    <x v="122"/>
    <x v="377"/>
    <x v="377"/>
  </r>
  <r>
    <d v="2020-06-04T00:00:00"/>
    <x v="4"/>
    <s v="06"/>
    <x v="8"/>
    <x v="4"/>
    <x v="444"/>
    <x v="367"/>
    <x v="343"/>
    <x v="211"/>
    <s v="0.30"/>
    <x v="160"/>
    <x v="378"/>
    <x v="378"/>
  </r>
  <r>
    <d v="2020-05-13T00:00:00"/>
    <x v="4"/>
    <s v="05"/>
    <x v="9"/>
    <x v="29"/>
    <x v="460"/>
    <x v="241"/>
    <x v="316"/>
    <x v="371"/>
    <s v="0.30"/>
    <x v="160"/>
    <x v="217"/>
    <x v="217"/>
  </r>
  <r>
    <d v="2020-05-07T00:00:00"/>
    <x v="4"/>
    <s v="05"/>
    <x v="9"/>
    <x v="1"/>
    <x v="274"/>
    <x v="242"/>
    <x v="243"/>
    <x v="237"/>
    <s v="0.10"/>
    <x v="302"/>
    <x v="379"/>
    <x v="379"/>
  </r>
  <r>
    <d v="2020-04-29T00:00:00"/>
    <x v="4"/>
    <s v="04"/>
    <x v="10"/>
    <x v="8"/>
    <x v="459"/>
    <x v="217"/>
    <x v="208"/>
    <x v="355"/>
    <s v="0.35"/>
    <x v="321"/>
    <x v="380"/>
    <x v="380"/>
  </r>
  <r>
    <d v="2020-04-23T00:00:00"/>
    <x v="4"/>
    <s v="04"/>
    <x v="10"/>
    <x v="11"/>
    <x v="464"/>
    <x v="232"/>
    <x v="344"/>
    <x v="227"/>
    <s v="0.10"/>
    <x v="302"/>
    <x v="381"/>
    <x v="381"/>
  </r>
  <r>
    <d v="2020-04-22T00:00:00"/>
    <x v="4"/>
    <s v="04"/>
    <x v="10"/>
    <x v="12"/>
    <x v="332"/>
    <x v="368"/>
    <x v="345"/>
    <x v="262"/>
    <s v="2.50"/>
    <x v="282"/>
    <x v="382"/>
    <x v="382"/>
  </r>
  <r>
    <d v="2020-04-09T00:00:00"/>
    <x v="4"/>
    <s v="04"/>
    <x v="10"/>
    <x v="21"/>
    <x v="289"/>
    <x v="369"/>
    <x v="346"/>
    <x v="267"/>
    <s v="0.30"/>
    <x v="160"/>
    <x v="383"/>
    <x v="383"/>
  </r>
  <r>
    <d v="2020-04-06T00:00:00"/>
    <x v="4"/>
    <s v="04"/>
    <x v="10"/>
    <x v="2"/>
    <x v="465"/>
    <x v="370"/>
    <x v="347"/>
    <x v="372"/>
    <s v="0.10"/>
    <x v="302"/>
    <x v="384"/>
    <x v="384"/>
  </r>
  <r>
    <d v="2020-04-05T00:00:00"/>
    <x v="4"/>
    <s v="04"/>
    <x v="10"/>
    <x v="3"/>
    <x v="466"/>
    <x v="371"/>
    <x v="247"/>
    <x v="373"/>
    <s v="0.20"/>
    <x v="116"/>
    <x v="385"/>
    <x v="385"/>
  </r>
  <r>
    <d v="2020-04-02T00:00:00"/>
    <x v="4"/>
    <s v="04"/>
    <x v="10"/>
    <x v="23"/>
    <x v="467"/>
    <x v="255"/>
    <x v="348"/>
    <x v="253"/>
    <s v="0.20"/>
    <x v="116"/>
    <x v="386"/>
    <x v="386"/>
  </r>
  <r>
    <d v="2020-03-19T00:00:00"/>
    <x v="4"/>
    <s v="03"/>
    <x v="11"/>
    <x v="28"/>
    <x v="468"/>
    <x v="372"/>
    <x v="349"/>
    <x v="374"/>
    <s v="0.54"/>
    <x v="137"/>
    <x v="387"/>
    <x v="387"/>
  </r>
  <r>
    <d v="2020-03-17T00:00:00"/>
    <x v="4"/>
    <s v="03"/>
    <x v="11"/>
    <x v="15"/>
    <x v="467"/>
    <x v="373"/>
    <x v="350"/>
    <x v="375"/>
    <s v="2.65"/>
    <x v="367"/>
    <x v="388"/>
    <x v="388"/>
  </r>
  <r>
    <d v="2020-03-10T00:00:00"/>
    <x v="4"/>
    <s v="03"/>
    <x v="11"/>
    <x v="20"/>
    <x v="412"/>
    <x v="331"/>
    <x v="317"/>
    <x v="329"/>
    <s v="3.35"/>
    <x v="368"/>
    <x v="389"/>
    <x v="389"/>
  </r>
  <r>
    <d v="2020-03-08T00:00:00"/>
    <x v="4"/>
    <s v="03"/>
    <x v="11"/>
    <x v="0"/>
    <x v="469"/>
    <x v="306"/>
    <x v="236"/>
    <x v="376"/>
    <s v="0.20"/>
    <x v="116"/>
    <x v="390"/>
    <x v="390"/>
  </r>
  <r>
    <d v="2020-03-03T00:00:00"/>
    <x v="4"/>
    <s v="03"/>
    <x v="11"/>
    <x v="22"/>
    <x v="470"/>
    <x v="203"/>
    <x v="351"/>
    <x v="377"/>
    <s v="0.04"/>
    <x v="307"/>
    <x v="391"/>
    <x v="391"/>
  </r>
  <r>
    <d v="2020-02-24T00:00:00"/>
    <x v="4"/>
    <s v="02"/>
    <x v="0"/>
    <x v="10"/>
    <x v="471"/>
    <x v="203"/>
    <x v="351"/>
    <x v="377"/>
    <s v="2.00"/>
    <x v="59"/>
    <x v="392"/>
    <x v="392"/>
  </r>
  <r>
    <d v="2020-02-23T00:00:00"/>
    <x v="4"/>
    <s v="02"/>
    <x v="0"/>
    <x v="11"/>
    <x v="472"/>
    <x v="374"/>
    <x v="352"/>
    <x v="378"/>
    <s v="2.09"/>
    <x v="369"/>
    <x v="196"/>
    <x v="196"/>
  </r>
  <r>
    <d v="2020-02-18T00:00:00"/>
    <x v="4"/>
    <s v="02"/>
    <x v="0"/>
    <x v="14"/>
    <x v="473"/>
    <x v="198"/>
    <x v="190"/>
    <x v="379"/>
    <s v="3.00"/>
    <x v="147"/>
    <x v="393"/>
    <x v="393"/>
  </r>
  <r>
    <d v="2020-02-16T00:00:00"/>
    <x v="4"/>
    <s v="02"/>
    <x v="0"/>
    <x v="16"/>
    <x v="474"/>
    <x v="375"/>
    <x v="353"/>
    <x v="380"/>
    <s v="5.00"/>
    <x v="363"/>
    <x v="99"/>
    <x v="99"/>
  </r>
  <r>
    <d v="2020-02-12T00:00:00"/>
    <x v="4"/>
    <s v="02"/>
    <x v="0"/>
    <x v="30"/>
    <x v="475"/>
    <x v="376"/>
    <x v="354"/>
    <x v="381"/>
    <s v="10.00"/>
    <x v="342"/>
    <x v="48"/>
    <x v="48"/>
  </r>
  <r>
    <d v="2020-02-11T00:00:00"/>
    <x v="4"/>
    <s v="02"/>
    <x v="0"/>
    <x v="19"/>
    <x v="476"/>
    <x v="377"/>
    <x v="188"/>
    <x v="382"/>
    <s v="0.20"/>
    <x v="116"/>
    <x v="355"/>
    <x v="355"/>
  </r>
  <r>
    <d v="2020-02-05T00:00:00"/>
    <x v="4"/>
    <s v="02"/>
    <x v="0"/>
    <x v="3"/>
    <x v="477"/>
    <x v="378"/>
    <x v="355"/>
    <x v="383"/>
    <s v="0.05"/>
    <x v="271"/>
    <x v="138"/>
    <x v="138"/>
  </r>
  <r>
    <d v="2020-01-30T00:00:00"/>
    <x v="4"/>
    <s v="01"/>
    <x v="1"/>
    <x v="7"/>
    <x v="478"/>
    <x v="378"/>
    <x v="355"/>
    <x v="383"/>
    <s v="5.00"/>
    <x v="363"/>
    <x v="394"/>
    <x v="394"/>
  </r>
  <r>
    <d v="2020-01-28T00:00:00"/>
    <x v="4"/>
    <s v="01"/>
    <x v="1"/>
    <x v="9"/>
    <x v="479"/>
    <x v="379"/>
    <x v="356"/>
    <x v="384"/>
    <s v="0.68"/>
    <x v="309"/>
    <x v="206"/>
    <x v="206"/>
  </r>
  <r>
    <d v="2020-01-12T00:00:00"/>
    <x v="4"/>
    <s v="01"/>
    <x v="1"/>
    <x v="30"/>
    <x v="247"/>
    <x v="374"/>
    <x v="357"/>
    <x v="385"/>
    <s v="2.00"/>
    <x v="59"/>
    <x v="40"/>
    <x v="40"/>
  </r>
  <r>
    <d v="2020-01-02T00:00:00"/>
    <x v="4"/>
    <s v="01"/>
    <x v="1"/>
    <x v="23"/>
    <x v="480"/>
    <x v="377"/>
    <x v="188"/>
    <x v="382"/>
    <s v="0.05"/>
    <x v="271"/>
    <x v="18"/>
    <x v="18"/>
  </r>
  <r>
    <d v="2019-12-31T00:00:00"/>
    <x v="5"/>
    <s v="12"/>
    <x v="2"/>
    <x v="6"/>
    <x v="476"/>
    <x v="201"/>
    <x v="192"/>
    <x v="386"/>
    <s v="0.06"/>
    <x v="260"/>
    <x v="315"/>
    <x v="315"/>
  </r>
  <r>
    <d v="2019-12-30T00:00:00"/>
    <x v="5"/>
    <s v="12"/>
    <x v="2"/>
    <x v="7"/>
    <x v="481"/>
    <x v="380"/>
    <x v="358"/>
    <x v="387"/>
    <s v="1.50"/>
    <x v="181"/>
    <x v="222"/>
    <x v="222"/>
  </r>
  <r>
    <d v="2019-12-25T00:00:00"/>
    <x v="5"/>
    <s v="12"/>
    <x v="2"/>
    <x v="26"/>
    <x v="482"/>
    <x v="381"/>
    <x v="194"/>
    <x v="388"/>
    <s v="2.00"/>
    <x v="59"/>
    <x v="395"/>
    <x v="395"/>
  </r>
  <r>
    <d v="2019-12-03T00:00:00"/>
    <x v="5"/>
    <s v="12"/>
    <x v="2"/>
    <x v="22"/>
    <x v="483"/>
    <x v="382"/>
    <x v="359"/>
    <x v="389"/>
    <s v="1.75"/>
    <x v="370"/>
    <x v="364"/>
    <x v="364"/>
  </r>
  <r>
    <d v="2019-11-27T00:00:00"/>
    <x v="5"/>
    <s v="11"/>
    <x v="3"/>
    <x v="24"/>
    <x v="482"/>
    <x v="377"/>
    <x v="188"/>
    <x v="382"/>
    <s v="0.11"/>
    <x v="113"/>
    <x v="396"/>
    <x v="396"/>
  </r>
  <r>
    <d v="2019-11-21T00:00:00"/>
    <x v="5"/>
    <s v="11"/>
    <x v="3"/>
    <x v="13"/>
    <x v="484"/>
    <x v="383"/>
    <x v="360"/>
    <x v="390"/>
    <s v="10.00"/>
    <x v="342"/>
    <x v="397"/>
    <x v="397"/>
  </r>
  <r>
    <d v="2019-11-20T00:00:00"/>
    <x v="5"/>
    <s v="11"/>
    <x v="3"/>
    <x v="27"/>
    <x v="485"/>
    <x v="384"/>
    <x v="361"/>
    <x v="391"/>
    <s v="0.65"/>
    <x v="316"/>
    <x v="398"/>
    <x v="398"/>
  </r>
  <r>
    <d v="2019-11-04T00:00:00"/>
    <x v="5"/>
    <s v="11"/>
    <x v="3"/>
    <x v="4"/>
    <x v="486"/>
    <x v="385"/>
    <x v="362"/>
    <x v="392"/>
    <s v="0.02"/>
    <x v="265"/>
    <x v="345"/>
    <x v="345"/>
  </r>
  <r>
    <d v="2019-11-03T00:00:00"/>
    <x v="5"/>
    <s v="11"/>
    <x v="3"/>
    <x v="22"/>
    <x v="487"/>
    <x v="386"/>
    <x v="363"/>
    <x v="393"/>
    <s v="0.07"/>
    <x v="311"/>
    <x v="399"/>
    <x v="399"/>
  </r>
  <r>
    <d v="2019-10-31T00:00:00"/>
    <x v="5"/>
    <s v="10"/>
    <x v="4"/>
    <x v="6"/>
    <x v="488"/>
    <x v="387"/>
    <x v="364"/>
    <x v="394"/>
    <s v="0.03"/>
    <x v="256"/>
    <x v="222"/>
    <x v="222"/>
  </r>
  <r>
    <d v="2019-10-30T00:00:00"/>
    <x v="5"/>
    <s v="10"/>
    <x v="4"/>
    <x v="7"/>
    <x v="489"/>
    <x v="388"/>
    <x v="365"/>
    <x v="187"/>
    <s v="0.02"/>
    <x v="265"/>
    <x v="309"/>
    <x v="309"/>
  </r>
  <r>
    <d v="2019-10-28T00:00:00"/>
    <x v="5"/>
    <s v="10"/>
    <x v="4"/>
    <x v="9"/>
    <x v="490"/>
    <x v="377"/>
    <x v="188"/>
    <x v="382"/>
    <s v="0.02"/>
    <x v="265"/>
    <x v="102"/>
    <x v="102"/>
  </r>
  <r>
    <d v="2019-10-27T00:00:00"/>
    <x v="5"/>
    <s v="10"/>
    <x v="4"/>
    <x v="24"/>
    <x v="491"/>
    <x v="389"/>
    <x v="366"/>
    <x v="195"/>
    <s v="0.05"/>
    <x v="271"/>
    <x v="323"/>
    <x v="323"/>
  </r>
  <r>
    <d v="2019-10-24T00:00:00"/>
    <x v="5"/>
    <s v="10"/>
    <x v="4"/>
    <x v="10"/>
    <x v="492"/>
    <x v="389"/>
    <x v="366"/>
    <x v="195"/>
    <s v="0.67"/>
    <x v="220"/>
    <x v="198"/>
    <x v="198"/>
  </r>
  <r>
    <d v="2019-09-23T00:00:00"/>
    <x v="5"/>
    <s v="09"/>
    <x v="5"/>
    <x v="11"/>
    <x v="476"/>
    <x v="186"/>
    <x v="180"/>
    <x v="154"/>
    <s v="0.10"/>
    <x v="302"/>
    <x v="400"/>
    <x v="400"/>
  </r>
  <r>
    <d v="2019-09-17T00:00:00"/>
    <x v="5"/>
    <s v="09"/>
    <x v="5"/>
    <x v="15"/>
    <x v="232"/>
    <x v="194"/>
    <x v="186"/>
    <x v="193"/>
    <s v="0.24"/>
    <x v="325"/>
    <x v="95"/>
    <x v="95"/>
  </r>
  <r>
    <d v="2019-09-09T00:00:00"/>
    <x v="5"/>
    <s v="09"/>
    <x v="5"/>
    <x v="21"/>
    <x v="493"/>
    <x v="194"/>
    <x v="186"/>
    <x v="193"/>
    <s v="0.01"/>
    <x v="299"/>
    <x v="205"/>
    <x v="205"/>
  </r>
  <r>
    <d v="2019-09-04T00:00:00"/>
    <x v="5"/>
    <s v="09"/>
    <x v="5"/>
    <x v="4"/>
    <x v="494"/>
    <x v="390"/>
    <x v="186"/>
    <x v="395"/>
    <s v="0.39"/>
    <x v="117"/>
    <x v="319"/>
    <x v="319"/>
  </r>
  <r>
    <d v="2019-09-02T00:00:00"/>
    <x v="5"/>
    <s v="09"/>
    <x v="5"/>
    <x v="23"/>
    <x v="495"/>
    <x v="377"/>
    <x v="188"/>
    <x v="382"/>
    <s v="0.20"/>
    <x v="116"/>
    <x v="401"/>
    <x v="401"/>
  </r>
  <r>
    <d v="2019-08-28T00:00:00"/>
    <x v="5"/>
    <s v="08"/>
    <x v="6"/>
    <x v="9"/>
    <x v="496"/>
    <x v="377"/>
    <x v="188"/>
    <x v="382"/>
    <s v="30.00"/>
    <x v="371"/>
    <x v="286"/>
    <x v="286"/>
  </r>
  <r>
    <d v="2019-08-22T00:00:00"/>
    <x v="5"/>
    <s v="08"/>
    <x v="6"/>
    <x v="12"/>
    <x v="497"/>
    <x v="391"/>
    <x v="367"/>
    <x v="396"/>
    <s v="0.52"/>
    <x v="107"/>
    <x v="245"/>
    <x v="245"/>
  </r>
  <r>
    <d v="2019-08-21T00:00:00"/>
    <x v="5"/>
    <s v="08"/>
    <x v="6"/>
    <x v="13"/>
    <x v="498"/>
    <x v="390"/>
    <x v="368"/>
    <x v="395"/>
    <s v="0.12"/>
    <x v="308"/>
    <x v="402"/>
    <x v="402"/>
  </r>
  <r>
    <d v="2019-07-11T00:00:00"/>
    <x v="5"/>
    <s v="07"/>
    <x v="7"/>
    <x v="19"/>
    <x v="499"/>
    <x v="390"/>
    <x v="368"/>
    <x v="395"/>
    <s v="0.10"/>
    <x v="302"/>
    <x v="135"/>
    <x v="135"/>
  </r>
  <r>
    <d v="2019-07-09T00:00:00"/>
    <x v="5"/>
    <s v="07"/>
    <x v="7"/>
    <x v="21"/>
    <x v="500"/>
    <x v="390"/>
    <x v="368"/>
    <x v="395"/>
    <s v="0.01"/>
    <x v="299"/>
    <x v="403"/>
    <x v="403"/>
  </r>
  <r>
    <d v="2019-05-21T00:00:00"/>
    <x v="5"/>
    <s v="05"/>
    <x v="9"/>
    <x v="13"/>
    <x v="501"/>
    <x v="390"/>
    <x v="368"/>
    <x v="395"/>
    <s v="0.07"/>
    <x v="311"/>
    <x v="404"/>
    <x v="404"/>
  </r>
  <r>
    <d v="2019-04-17T00:00:00"/>
    <x v="5"/>
    <s v="04"/>
    <x v="10"/>
    <x v="15"/>
    <x v="502"/>
    <x v="392"/>
    <x v="187"/>
    <x v="397"/>
    <s v="18.90"/>
    <x v="372"/>
    <x v="151"/>
    <x v="151"/>
  </r>
  <r>
    <d v="2019-02-28T00:00:00"/>
    <x v="5"/>
    <s v="02"/>
    <x v="0"/>
    <x v="9"/>
    <x v="503"/>
    <x v="382"/>
    <x v="359"/>
    <x v="389"/>
    <s v="0.05"/>
    <x v="271"/>
    <x v="405"/>
    <x v="405"/>
  </r>
  <r>
    <d v="2019-02-21T00:00:00"/>
    <x v="5"/>
    <s v="02"/>
    <x v="0"/>
    <x v="13"/>
    <x v="188"/>
    <x v="195"/>
    <x v="369"/>
    <x v="398"/>
    <s v="0.20"/>
    <x v="116"/>
    <x v="406"/>
    <x v="406"/>
  </r>
  <r>
    <d v="2019-02-19T00:00:00"/>
    <x v="5"/>
    <s v="02"/>
    <x v="0"/>
    <x v="28"/>
    <x v="504"/>
    <x v="393"/>
    <x v="370"/>
    <x v="193"/>
    <s v="39.73"/>
    <x v="373"/>
    <x v="108"/>
    <x v="108"/>
  </r>
  <r>
    <d v="2019-02-14T00:00:00"/>
    <x v="5"/>
    <s v="02"/>
    <x v="0"/>
    <x v="18"/>
    <x v="505"/>
    <x v="394"/>
    <x v="371"/>
    <x v="399"/>
    <s v="0.25"/>
    <x v="132"/>
    <x v="407"/>
    <x v="407"/>
  </r>
  <r>
    <d v="2019-02-05T00:00:00"/>
    <x v="5"/>
    <s v="02"/>
    <x v="0"/>
    <x v="3"/>
    <x v="488"/>
    <x v="377"/>
    <x v="372"/>
    <x v="382"/>
    <s v="91.99"/>
    <x v="374"/>
    <x v="408"/>
    <x v="408"/>
  </r>
  <r>
    <d v="2019-01-08T00:00:00"/>
    <x v="5"/>
    <s v="01"/>
    <x v="1"/>
    <x v="0"/>
    <x v="506"/>
    <x v="395"/>
    <x v="373"/>
    <x v="400"/>
    <s v="0.20"/>
    <x v="116"/>
    <x v="230"/>
    <x v="230"/>
  </r>
  <r>
    <d v="2019-01-06T00:00:00"/>
    <x v="5"/>
    <s v="01"/>
    <x v="1"/>
    <x v="2"/>
    <x v="507"/>
    <x v="395"/>
    <x v="373"/>
    <x v="400"/>
    <s v="2.16"/>
    <x v="375"/>
    <x v="409"/>
    <x v="409"/>
  </r>
  <r>
    <d v="2018-12-31T00:00:00"/>
    <x v="6"/>
    <s v="12"/>
    <x v="2"/>
    <x v="6"/>
    <x v="508"/>
    <x v="395"/>
    <x v="373"/>
    <x v="400"/>
    <s v="0.10"/>
    <x v="302"/>
    <x v="59"/>
    <x v="59"/>
  </r>
  <r>
    <d v="2018-12-26T00:00:00"/>
    <x v="6"/>
    <s v="12"/>
    <x v="2"/>
    <x v="25"/>
    <x v="509"/>
    <x v="396"/>
    <x v="295"/>
    <x v="401"/>
    <s v="8.00"/>
    <x v="376"/>
    <x v="342"/>
    <x v="342"/>
  </r>
  <r>
    <d v="2018-12-25T00:00:00"/>
    <x v="6"/>
    <s v="12"/>
    <x v="2"/>
    <x v="26"/>
    <x v="510"/>
    <x v="397"/>
    <x v="335"/>
    <x v="402"/>
    <s v="0.10"/>
    <x v="302"/>
    <x v="335"/>
    <x v="335"/>
  </r>
  <r>
    <d v="2018-12-23T00:00:00"/>
    <x v="6"/>
    <s v="12"/>
    <x v="2"/>
    <x v="11"/>
    <x v="511"/>
    <x v="398"/>
    <x v="374"/>
    <x v="200"/>
    <s v="3.00"/>
    <x v="147"/>
    <x v="410"/>
    <x v="410"/>
  </r>
  <r>
    <d v="2018-12-18T00:00:00"/>
    <x v="6"/>
    <s v="12"/>
    <x v="2"/>
    <x v="14"/>
    <x v="512"/>
    <x v="395"/>
    <x v="373"/>
    <x v="400"/>
    <s v="0.24"/>
    <x v="325"/>
    <x v="73"/>
    <x v="73"/>
  </r>
  <r>
    <d v="2018-12-03T00:00:00"/>
    <x v="6"/>
    <s v="12"/>
    <x v="2"/>
    <x v="22"/>
    <x v="513"/>
    <x v="395"/>
    <x v="373"/>
    <x v="400"/>
    <s v="2.50"/>
    <x v="282"/>
    <x v="411"/>
    <x v="411"/>
  </r>
  <r>
    <d v="2018-11-22T00:00:00"/>
    <x v="6"/>
    <s v="11"/>
    <x v="3"/>
    <x v="12"/>
    <x v="247"/>
    <x v="399"/>
    <x v="375"/>
    <x v="403"/>
    <s v="0.10"/>
    <x v="302"/>
    <x v="412"/>
    <x v="412"/>
  </r>
  <r>
    <d v="2018-11-01T00:00:00"/>
    <x v="6"/>
    <s v="11"/>
    <x v="3"/>
    <x v="5"/>
    <x v="514"/>
    <x v="203"/>
    <x v="376"/>
    <x v="377"/>
    <s v="0.50"/>
    <x v="255"/>
    <x v="234"/>
    <x v="234"/>
  </r>
  <r>
    <d v="2018-10-31T00:00:00"/>
    <x v="6"/>
    <s v="10"/>
    <x v="4"/>
    <x v="6"/>
    <x v="515"/>
    <x v="400"/>
    <x v="376"/>
    <x v="404"/>
    <s v="0.51"/>
    <x v="284"/>
    <x v="413"/>
    <x v="413"/>
  </r>
  <r>
    <d v="2018-10-24T00:00:00"/>
    <x v="6"/>
    <s v="10"/>
    <x v="4"/>
    <x v="10"/>
    <x v="516"/>
    <x v="401"/>
    <x v="189"/>
    <x v="405"/>
    <s v="2.53"/>
    <x v="377"/>
    <x v="96"/>
    <x v="96"/>
  </r>
  <r>
    <d v="2018-10-17T00:00:00"/>
    <x v="6"/>
    <s v="10"/>
    <x v="4"/>
    <x v="15"/>
    <x v="517"/>
    <x v="402"/>
    <x v="377"/>
    <x v="406"/>
    <s v="10.00"/>
    <x v="342"/>
    <x v="106"/>
    <x v="106"/>
  </r>
  <r>
    <d v="2018-10-16T00:00:00"/>
    <x v="6"/>
    <s v="10"/>
    <x v="4"/>
    <x v="16"/>
    <x v="517"/>
    <x v="203"/>
    <x v="378"/>
    <x v="377"/>
    <s v="0.65"/>
    <x v="316"/>
    <x v="414"/>
    <x v="414"/>
  </r>
  <r>
    <d v="2018-10-15T00:00:00"/>
    <x v="6"/>
    <s v="10"/>
    <x v="4"/>
    <x v="17"/>
    <x v="518"/>
    <x v="204"/>
    <x v="291"/>
    <x v="202"/>
    <s v="0.30"/>
    <x v="160"/>
    <x v="415"/>
    <x v="415"/>
  </r>
  <r>
    <d v="2018-10-14T00:00:00"/>
    <x v="6"/>
    <s v="10"/>
    <x v="4"/>
    <x v="18"/>
    <x v="519"/>
    <x v="403"/>
    <x v="379"/>
    <x v="377"/>
    <s v="77.45"/>
    <x v="378"/>
    <x v="416"/>
    <x v="416"/>
  </r>
  <r>
    <d v="2018-10-03T00:00:00"/>
    <x v="6"/>
    <s v="10"/>
    <x v="4"/>
    <x v="22"/>
    <x v="520"/>
    <x v="378"/>
    <x v="355"/>
    <x v="407"/>
    <s v="120.00"/>
    <x v="379"/>
    <x v="417"/>
    <x v="417"/>
  </r>
  <r>
    <d v="2018-09-30T00:00:00"/>
    <x v="6"/>
    <s v="09"/>
    <x v="5"/>
    <x v="7"/>
    <x v="521"/>
    <x v="404"/>
    <x v="380"/>
    <x v="382"/>
    <s v="119.83"/>
    <x v="380"/>
    <x v="215"/>
    <x v="215"/>
  </r>
  <r>
    <d v="2018-09-27T00:00:00"/>
    <x v="6"/>
    <s v="09"/>
    <x v="5"/>
    <x v="24"/>
    <x v="522"/>
    <x v="405"/>
    <x v="366"/>
    <x v="408"/>
    <s v="363.07"/>
    <x v="381"/>
    <x v="74"/>
    <x v="74"/>
  </r>
  <r>
    <d v="2018-09-25T00:00:00"/>
    <x v="6"/>
    <s v="09"/>
    <x v="5"/>
    <x v="26"/>
    <x v="523"/>
    <x v="406"/>
    <x v="381"/>
    <x v="409"/>
    <s v="152.84"/>
    <x v="382"/>
    <x v="414"/>
    <x v="414"/>
  </r>
  <r>
    <d v="2018-09-24T00:00:00"/>
    <x v="6"/>
    <s v="09"/>
    <x v="5"/>
    <x v="10"/>
    <x v="524"/>
    <x v="407"/>
    <x v="357"/>
    <x v="410"/>
    <s v="200.16"/>
    <x v="383"/>
    <x v="40"/>
    <x v="40"/>
  </r>
  <r>
    <d v="2018-09-23T00:00:00"/>
    <x v="6"/>
    <s v="09"/>
    <x v="5"/>
    <x v="11"/>
    <x v="520"/>
    <x v="388"/>
    <x v="365"/>
    <x v="187"/>
    <s v="0.12"/>
    <x v="308"/>
    <x v="418"/>
    <x v="418"/>
  </r>
  <r>
    <d v="2018-09-04T00:00:00"/>
    <x v="6"/>
    <s v="09"/>
    <x v="5"/>
    <x v="4"/>
    <x v="525"/>
    <x v="408"/>
    <x v="181"/>
    <x v="411"/>
    <s v="22.00"/>
    <x v="384"/>
    <x v="165"/>
    <x v="165"/>
  </r>
  <r>
    <d v="2018-08-29T00:00:00"/>
    <x v="6"/>
    <s v="08"/>
    <x v="6"/>
    <x v="8"/>
    <x v="223"/>
    <x v="409"/>
    <x v="382"/>
    <x v="180"/>
    <s v="0.50"/>
    <x v="255"/>
    <x v="106"/>
    <x v="106"/>
  </r>
  <r>
    <d v="2018-08-07T00:00:00"/>
    <x v="6"/>
    <s v="08"/>
    <x v="6"/>
    <x v="1"/>
    <x v="223"/>
    <x v="410"/>
    <x v="383"/>
    <x v="412"/>
    <s v="1.50"/>
    <x v="181"/>
    <x v="106"/>
    <x v="106"/>
  </r>
  <r>
    <d v="2018-07-09T00:00:00"/>
    <x v="6"/>
    <s v="07"/>
    <x v="7"/>
    <x v="21"/>
    <x v="223"/>
    <x v="411"/>
    <x v="384"/>
    <x v="413"/>
    <s v="100.00"/>
    <x v="385"/>
    <x v="419"/>
    <x v="419"/>
  </r>
  <r>
    <d v="2018-06-28T00:00:00"/>
    <x v="6"/>
    <s v="06"/>
    <x v="8"/>
    <x v="9"/>
    <x v="526"/>
    <x v="412"/>
    <x v="385"/>
    <x v="172"/>
    <s v="10.00"/>
    <x v="342"/>
    <x v="193"/>
    <x v="193"/>
  </r>
  <r>
    <d v="2018-06-27T00:00:00"/>
    <x v="6"/>
    <s v="06"/>
    <x v="8"/>
    <x v="24"/>
    <x v="527"/>
    <x v="413"/>
    <x v="386"/>
    <x v="192"/>
    <s v="10.00"/>
    <x v="342"/>
    <x v="106"/>
    <x v="106"/>
  </r>
  <r>
    <d v="2018-06-14T00:00:00"/>
    <x v="6"/>
    <s v="06"/>
    <x v="8"/>
    <x v="18"/>
    <x v="527"/>
    <x v="142"/>
    <x v="167"/>
    <x v="192"/>
    <s v="44.00"/>
    <x v="386"/>
    <x v="342"/>
    <x v="342"/>
  </r>
  <r>
    <d v="2018-05-31T00:00:00"/>
    <x v="6"/>
    <s v="05"/>
    <x v="9"/>
    <x v="6"/>
    <x v="528"/>
    <x v="414"/>
    <x v="387"/>
    <x v="414"/>
    <s v="20.00"/>
    <x v="387"/>
    <x v="54"/>
    <x v="54"/>
  </r>
  <r>
    <d v="2018-05-16T00:00:00"/>
    <x v="6"/>
    <s v="05"/>
    <x v="9"/>
    <x v="16"/>
    <x v="529"/>
    <x v="139"/>
    <x v="143"/>
    <x v="415"/>
    <s v="4.84"/>
    <x v="388"/>
    <x v="420"/>
    <x v="420"/>
  </r>
  <r>
    <d v="2018-05-13T00:00:00"/>
    <x v="6"/>
    <s v="05"/>
    <x v="9"/>
    <x v="29"/>
    <x v="530"/>
    <x v="97"/>
    <x v="109"/>
    <x v="116"/>
    <s v="0.10"/>
    <x v="302"/>
    <x v="106"/>
    <x v="106"/>
  </r>
  <r>
    <d v="2018-05-06T00:00:00"/>
    <x v="6"/>
    <s v="05"/>
    <x v="9"/>
    <x v="2"/>
    <x v="530"/>
    <x v="118"/>
    <x v="388"/>
    <x v="113"/>
    <s v="1.75"/>
    <x v="370"/>
    <x v="138"/>
    <x v="138"/>
  </r>
  <r>
    <d v="2018-05-02T00:00:00"/>
    <x v="6"/>
    <s v="05"/>
    <x v="9"/>
    <x v="23"/>
    <x v="531"/>
    <x v="118"/>
    <x v="388"/>
    <x v="118"/>
    <s v="4.25"/>
    <x v="389"/>
    <x v="168"/>
    <x v="168"/>
  </r>
  <r>
    <d v="2018-04-29T00:00:00"/>
    <x v="6"/>
    <s v="04"/>
    <x v="10"/>
    <x v="8"/>
    <x v="532"/>
    <x v="91"/>
    <x v="101"/>
    <x v="416"/>
    <s v="0.10"/>
    <x v="302"/>
    <x v="106"/>
    <x v="106"/>
  </r>
  <r>
    <d v="2018-04-26T00:00:00"/>
    <x v="6"/>
    <s v="04"/>
    <x v="10"/>
    <x v="25"/>
    <x v="532"/>
    <x v="96"/>
    <x v="389"/>
    <x v="417"/>
    <s v="2.45"/>
    <x v="390"/>
    <x v="421"/>
    <x v="421"/>
  </r>
  <r>
    <d v="2018-04-11T00:00:00"/>
    <x v="6"/>
    <s v="04"/>
    <x v="10"/>
    <x v="19"/>
    <x v="177"/>
    <x v="415"/>
    <x v="390"/>
    <x v="418"/>
    <s v="107.26"/>
    <x v="391"/>
    <x v="377"/>
    <x v="377"/>
  </r>
  <r>
    <d v="2018-03-27T00:00:00"/>
    <x v="6"/>
    <s v="03"/>
    <x v="11"/>
    <x v="24"/>
    <x v="176"/>
    <x v="416"/>
    <x v="391"/>
    <x v="164"/>
    <s v="10.00"/>
    <x v="342"/>
    <x v="334"/>
    <x v="334"/>
  </r>
  <r>
    <d v="2018-03-15T00:00:00"/>
    <x v="6"/>
    <s v="03"/>
    <x v="11"/>
    <x v="17"/>
    <x v="533"/>
    <x v="417"/>
    <x v="392"/>
    <x v="143"/>
    <s v="390.00"/>
    <x v="392"/>
    <x v="422"/>
    <x v="422"/>
  </r>
  <r>
    <d v="2018-03-13T00:00:00"/>
    <x v="6"/>
    <s v="03"/>
    <x v="11"/>
    <x v="29"/>
    <x v="534"/>
    <x v="412"/>
    <x v="393"/>
    <x v="419"/>
    <s v="260.51"/>
    <x v="393"/>
    <x v="114"/>
    <x v="114"/>
  </r>
  <r>
    <d v="2018-03-12T00:00:00"/>
    <x v="6"/>
    <s v="03"/>
    <x v="11"/>
    <x v="30"/>
    <x v="535"/>
    <x v="173"/>
    <x v="394"/>
    <x v="420"/>
    <s v="10.00"/>
    <x v="342"/>
    <x v="409"/>
    <x v="409"/>
  </r>
  <r>
    <d v="2018-03-08T00:00:00"/>
    <x v="6"/>
    <s v="03"/>
    <x v="11"/>
    <x v="0"/>
    <x v="536"/>
    <x v="177"/>
    <x v="170"/>
    <x v="148"/>
    <s v="0.05"/>
    <x v="271"/>
    <x v="106"/>
    <x v="106"/>
  </r>
  <r>
    <d v="2018-03-07T00:00:00"/>
    <x v="6"/>
    <s v="03"/>
    <x v="11"/>
    <x v="1"/>
    <x v="536"/>
    <x v="418"/>
    <x v="395"/>
    <x v="421"/>
    <s v="10.00"/>
    <x v="342"/>
    <x v="423"/>
    <x v="423"/>
  </r>
  <r>
    <d v="2018-03-06T00:00:00"/>
    <x v="6"/>
    <s v="03"/>
    <x v="11"/>
    <x v="2"/>
    <x v="537"/>
    <x v="419"/>
    <x v="396"/>
    <x v="412"/>
    <s v="10.36"/>
    <x v="394"/>
    <x v="362"/>
    <x v="362"/>
  </r>
  <r>
    <d v="2018-03-05T00:00:00"/>
    <x v="6"/>
    <s v="03"/>
    <x v="11"/>
    <x v="3"/>
    <x v="538"/>
    <x v="420"/>
    <x v="383"/>
    <x v="422"/>
    <s v="10.76"/>
    <x v="395"/>
    <x v="424"/>
    <x v="424"/>
  </r>
  <r>
    <d v="2018-03-04T00:00:00"/>
    <x v="6"/>
    <s v="03"/>
    <x v="11"/>
    <x v="4"/>
    <x v="505"/>
    <x v="421"/>
    <x v="397"/>
    <x v="423"/>
    <s v="0.13"/>
    <x v="286"/>
    <x v="106"/>
    <x v="106"/>
  </r>
  <r>
    <d v="2018-02-26T00:00:00"/>
    <x v="6"/>
    <s v="02"/>
    <x v="0"/>
    <x v="25"/>
    <x v="505"/>
    <x v="186"/>
    <x v="398"/>
    <x v="154"/>
    <s v="0.36"/>
    <x v="109"/>
    <x v="106"/>
    <x v="106"/>
  </r>
  <r>
    <d v="2018-02-22T00:00:00"/>
    <x v="6"/>
    <s v="02"/>
    <x v="0"/>
    <x v="12"/>
    <x v="505"/>
    <x v="422"/>
    <x v="399"/>
    <x v="424"/>
    <s v="10.00"/>
    <x v="342"/>
    <x v="142"/>
    <x v="142"/>
  </r>
  <r>
    <d v="2018-02-21T00:00:00"/>
    <x v="6"/>
    <s v="02"/>
    <x v="0"/>
    <x v="13"/>
    <x v="539"/>
    <x v="394"/>
    <x v="371"/>
    <x v="399"/>
    <s v="0.15"/>
    <x v="288"/>
    <x v="106"/>
    <x v="106"/>
  </r>
  <r>
    <d v="2018-02-18T00:00:00"/>
    <x v="6"/>
    <s v="02"/>
    <x v="0"/>
    <x v="14"/>
    <x v="539"/>
    <x v="394"/>
    <x v="371"/>
    <x v="425"/>
    <s v="10.27"/>
    <x v="396"/>
    <x v="425"/>
    <x v="425"/>
  </r>
  <r>
    <d v="2018-02-15T00:00:00"/>
    <x v="6"/>
    <s v="02"/>
    <x v="0"/>
    <x v="17"/>
    <x v="540"/>
    <x v="390"/>
    <x v="368"/>
    <x v="395"/>
    <s v="10.00"/>
    <x v="342"/>
    <x v="54"/>
    <x v="54"/>
  </r>
  <r>
    <d v="2018-02-06T00:00:00"/>
    <x v="6"/>
    <s v="02"/>
    <x v="0"/>
    <x v="2"/>
    <x v="541"/>
    <x v="423"/>
    <x v="400"/>
    <x v="426"/>
    <s v="20.00"/>
    <x v="387"/>
    <x v="426"/>
    <x v="426"/>
  </r>
  <r>
    <d v="2018-01-28T00:00:00"/>
    <x v="6"/>
    <s v="01"/>
    <x v="1"/>
    <x v="9"/>
    <x v="542"/>
    <x v="394"/>
    <x v="371"/>
    <x v="399"/>
    <s v="10.00"/>
    <x v="342"/>
    <x v="318"/>
    <x v="318"/>
  </r>
  <r>
    <d v="2018-01-23T00:00:00"/>
    <x v="6"/>
    <s v="01"/>
    <x v="1"/>
    <x v="11"/>
    <x v="543"/>
    <x v="424"/>
    <x v="372"/>
    <x v="427"/>
    <s v="150.00"/>
    <x v="397"/>
    <x v="36"/>
    <x v="36"/>
  </r>
  <r>
    <d v="2018-01-22T00:00:00"/>
    <x v="6"/>
    <s v="01"/>
    <x v="1"/>
    <x v="12"/>
    <x v="234"/>
    <x v="425"/>
    <x v="401"/>
    <x v="428"/>
    <s v="150.00"/>
    <x v="397"/>
    <x v="162"/>
    <x v="162"/>
  </r>
  <r>
    <d v="2018-01-21T00:00:00"/>
    <x v="6"/>
    <s v="01"/>
    <x v="1"/>
    <x v="13"/>
    <x v="544"/>
    <x v="426"/>
    <x v="402"/>
    <x v="399"/>
    <s v="168.62"/>
    <x v="398"/>
    <x v="427"/>
    <x v="427"/>
  </r>
  <r>
    <d v="2018-01-17T00:00:00"/>
    <x v="6"/>
    <s v="01"/>
    <x v="1"/>
    <x v="15"/>
    <x v="505"/>
    <x v="422"/>
    <x v="399"/>
    <x v="424"/>
    <s v="10.00"/>
    <x v="342"/>
    <x v="60"/>
    <x v="60"/>
  </r>
  <r>
    <d v="2018-01-15T00:00:00"/>
    <x v="6"/>
    <s v="01"/>
    <x v="1"/>
    <x v="17"/>
    <x v="545"/>
    <x v="427"/>
    <x v="403"/>
    <x v="395"/>
    <s v="14.64"/>
    <x v="399"/>
    <x v="300"/>
    <x v="300"/>
  </r>
  <r>
    <d v="2018-01-14T00:00:00"/>
    <x v="6"/>
    <s v="01"/>
    <x v="1"/>
    <x v="18"/>
    <x v="546"/>
    <x v="185"/>
    <x v="404"/>
    <x v="188"/>
    <s v="0.13"/>
    <x v="286"/>
    <x v="106"/>
    <x v="106"/>
  </r>
  <r>
    <d v="2018-01-09T00:00:00"/>
    <x v="6"/>
    <s v="01"/>
    <x v="1"/>
    <x v="21"/>
    <x v="546"/>
    <x v="428"/>
    <x v="405"/>
    <x v="429"/>
    <s v="1.50"/>
    <x v="181"/>
    <x v="106"/>
    <x v="106"/>
  </r>
  <r>
    <d v="2018-01-08T00:00:00"/>
    <x v="6"/>
    <s v="01"/>
    <x v="1"/>
    <x v="0"/>
    <x v="546"/>
    <x v="424"/>
    <x v="405"/>
    <x v="427"/>
    <s v="3.00"/>
    <x v="147"/>
    <x v="108"/>
    <x v="108"/>
  </r>
  <r>
    <d v="2018-01-04T00:00:00"/>
    <x v="6"/>
    <s v="01"/>
    <x v="1"/>
    <x v="4"/>
    <x v="542"/>
    <x v="389"/>
    <x v="366"/>
    <x v="195"/>
    <s v="2.00"/>
    <x v="59"/>
    <x v="106"/>
    <x v="106"/>
  </r>
  <r>
    <d v="2018-01-02T00:00:00"/>
    <x v="6"/>
    <s v="01"/>
    <x v="1"/>
    <x v="23"/>
    <x v="542"/>
    <x v="377"/>
    <x v="188"/>
    <x v="382"/>
    <s v="0.32"/>
    <x v="261"/>
    <x v="106"/>
    <x v="1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9">
  <r>
    <x v="0"/>
    <x v="0"/>
    <s v="02"/>
    <x v="0"/>
    <x v="0"/>
    <x v="0"/>
    <n v="29.97"/>
    <x v="0"/>
    <x v="0"/>
    <x v="0"/>
    <s v="15.88K"/>
    <x v="0"/>
    <s v="0.0494"/>
  </r>
  <r>
    <x v="1"/>
    <x v="0"/>
    <s v="02"/>
    <x v="0"/>
    <x v="1"/>
    <x v="1"/>
    <n v="30.67"/>
    <x v="1"/>
    <x v="1"/>
    <x v="1"/>
    <s v="7.36K"/>
    <x v="1"/>
    <s v="-0.0228"/>
  </r>
  <r>
    <x v="2"/>
    <x v="0"/>
    <s v="02"/>
    <x v="0"/>
    <x v="2"/>
    <x v="2"/>
    <n v="30.73"/>
    <x v="2"/>
    <x v="2"/>
    <x v="2"/>
    <s v="12.18K"/>
    <x v="2"/>
    <s v="-0.002"/>
  </r>
  <r>
    <x v="3"/>
    <x v="0"/>
    <s v="02"/>
    <x v="0"/>
    <x v="3"/>
    <x v="3"/>
    <n v="30.8"/>
    <x v="3"/>
    <x v="3"/>
    <x v="3"/>
    <s v="16.34K"/>
    <x v="3"/>
    <s v="-0.0023"/>
  </r>
  <r>
    <x v="4"/>
    <x v="0"/>
    <s v="02"/>
    <x v="0"/>
    <x v="4"/>
    <x v="4"/>
    <n v="31.41"/>
    <x v="4"/>
    <x v="4"/>
    <x v="4"/>
    <s v="19.22K"/>
    <x v="4"/>
    <s v="-0.0194"/>
  </r>
  <r>
    <x v="5"/>
    <x v="0"/>
    <s v="02"/>
    <x v="0"/>
    <x v="5"/>
    <x v="5"/>
    <n v="31.39"/>
    <x v="4"/>
    <x v="5"/>
    <x v="5"/>
    <s v="17.21K"/>
    <x v="5"/>
    <s v="0.0006"/>
  </r>
  <r>
    <x v="6"/>
    <x v="0"/>
    <s v="01"/>
    <x v="1"/>
    <x v="6"/>
    <x v="6"/>
    <n v="33"/>
    <x v="5"/>
    <x v="6"/>
    <x v="6"/>
    <s v="41.03K"/>
    <x v="6"/>
    <s v="-0.0249"/>
  </r>
  <r>
    <x v="7"/>
    <x v="0"/>
    <s v="01"/>
    <x v="1"/>
    <x v="7"/>
    <x v="7"/>
    <n v="31.9"/>
    <x v="6"/>
    <x v="7"/>
    <x v="7"/>
    <s v="7.77K"/>
    <x v="7"/>
    <s v="0.0219"/>
  </r>
  <r>
    <x v="8"/>
    <x v="0"/>
    <s v="01"/>
    <x v="1"/>
    <x v="8"/>
    <x v="8"/>
    <n v="31.49"/>
    <x v="7"/>
    <x v="8"/>
    <x v="8"/>
    <s v="9.84K"/>
    <x v="8"/>
    <s v="0.0096"/>
  </r>
  <r>
    <x v="9"/>
    <x v="0"/>
    <s v="01"/>
    <x v="1"/>
    <x v="9"/>
    <x v="9"/>
    <n v="30.6"/>
    <x v="8"/>
    <x v="4"/>
    <x v="9"/>
    <s v="11.98K"/>
    <x v="9"/>
    <s v="0.0263"/>
  </r>
  <r>
    <x v="10"/>
    <x v="0"/>
    <s v="01"/>
    <x v="1"/>
    <x v="10"/>
    <x v="10"/>
    <n v="31"/>
    <x v="9"/>
    <x v="9"/>
    <x v="10"/>
    <s v="9.64K"/>
    <x v="10"/>
    <s v="-0.0178"/>
  </r>
  <r>
    <x v="11"/>
    <x v="0"/>
    <s v="01"/>
    <x v="1"/>
    <x v="11"/>
    <x v="11"/>
    <n v="31.3"/>
    <x v="10"/>
    <x v="10"/>
    <x v="11"/>
    <s v="17.76K"/>
    <x v="11"/>
    <s v="-0.0042"/>
  </r>
  <r>
    <x v="12"/>
    <x v="0"/>
    <s v="01"/>
    <x v="1"/>
    <x v="12"/>
    <x v="12"/>
    <n v="30.6"/>
    <x v="11"/>
    <x v="11"/>
    <x v="12"/>
    <s v="17.24K"/>
    <x v="12"/>
    <s v="0.0237"/>
  </r>
  <r>
    <x v="13"/>
    <x v="0"/>
    <s v="01"/>
    <x v="1"/>
    <x v="13"/>
    <x v="13"/>
    <n v="29.99"/>
    <x v="12"/>
    <x v="12"/>
    <x v="13"/>
    <s v="11.53K"/>
    <x v="13"/>
    <s v="0.0288"/>
  </r>
  <r>
    <x v="14"/>
    <x v="0"/>
    <s v="01"/>
    <x v="1"/>
    <x v="14"/>
    <x v="14"/>
    <n v="29.99"/>
    <x v="13"/>
    <x v="13"/>
    <x v="14"/>
    <s v="5.48K"/>
    <x v="14"/>
    <s v="-0.015"/>
  </r>
  <r>
    <x v="15"/>
    <x v="0"/>
    <s v="01"/>
    <x v="1"/>
    <x v="15"/>
    <x v="15"/>
    <n v="29.49"/>
    <x v="14"/>
    <x v="14"/>
    <x v="15"/>
    <s v="13.73K"/>
    <x v="15"/>
    <s v="0.0345"/>
  </r>
  <r>
    <x v="16"/>
    <x v="0"/>
    <s v="01"/>
    <x v="1"/>
    <x v="16"/>
    <x v="16"/>
    <n v="28.59"/>
    <x v="15"/>
    <x v="15"/>
    <x v="16"/>
    <s v="5.70K"/>
    <x v="16"/>
    <s v="0.0129"/>
  </r>
  <r>
    <x v="17"/>
    <x v="0"/>
    <s v="01"/>
    <x v="1"/>
    <x v="17"/>
    <x v="17"/>
    <n v="28.15"/>
    <x v="16"/>
    <x v="16"/>
    <x v="17"/>
    <s v="10.97K"/>
    <x v="17"/>
    <s v="0.0095"/>
  </r>
  <r>
    <x v="18"/>
    <x v="0"/>
    <s v="01"/>
    <x v="1"/>
    <x v="18"/>
    <x v="18"/>
    <n v="28.34"/>
    <x v="17"/>
    <x v="17"/>
    <x v="18"/>
    <s v="17.64K"/>
    <x v="18"/>
    <s v="0.0014"/>
  </r>
  <r>
    <x v="19"/>
    <x v="0"/>
    <s v="01"/>
    <x v="1"/>
    <x v="19"/>
    <x v="19"/>
    <n v="28.34"/>
    <x v="18"/>
    <x v="18"/>
    <x v="19"/>
    <s v="11.65K"/>
    <x v="8"/>
    <s v="0.0096"/>
  </r>
  <r>
    <x v="20"/>
    <x v="0"/>
    <s v="01"/>
    <x v="1"/>
    <x v="20"/>
    <x v="20"/>
    <n v="28.33"/>
    <x v="18"/>
    <x v="19"/>
    <x v="20"/>
    <s v="12.39K"/>
    <x v="18"/>
    <s v="0.0014"/>
  </r>
  <r>
    <x v="21"/>
    <x v="0"/>
    <s v="01"/>
    <x v="1"/>
    <x v="21"/>
    <x v="21"/>
    <n v="28"/>
    <x v="19"/>
    <x v="17"/>
    <x v="21"/>
    <s v="1.83K"/>
    <x v="19"/>
    <s v="-0.012"/>
  </r>
  <r>
    <x v="22"/>
    <x v="0"/>
    <s v="01"/>
    <x v="1"/>
    <x v="0"/>
    <x v="22"/>
    <n v="27.65"/>
    <x v="20"/>
    <x v="20"/>
    <x v="22"/>
    <s v="11.44K"/>
    <x v="20"/>
    <s v="0.0147"/>
  </r>
  <r>
    <x v="23"/>
    <x v="0"/>
    <s v="01"/>
    <x v="1"/>
    <x v="4"/>
    <x v="23"/>
    <n v="27.85"/>
    <x v="21"/>
    <x v="21"/>
    <x v="23"/>
    <s v="7.86K"/>
    <x v="21"/>
    <s v="-0.0089"/>
  </r>
  <r>
    <x v="24"/>
    <x v="0"/>
    <s v="01"/>
    <x v="1"/>
    <x v="22"/>
    <x v="24"/>
    <n v="27.54"/>
    <x v="22"/>
    <x v="22"/>
    <x v="24"/>
    <s v="8.29K"/>
    <x v="22"/>
    <s v="0.024"/>
  </r>
  <r>
    <x v="25"/>
    <x v="0"/>
    <s v="01"/>
    <x v="1"/>
    <x v="23"/>
    <x v="25"/>
    <n v="27.78"/>
    <x v="23"/>
    <x v="23"/>
    <x v="25"/>
    <s v="8.57K"/>
    <x v="23"/>
    <s v="0.0077"/>
  </r>
  <r>
    <x v="26"/>
    <x v="1"/>
    <s v="12"/>
    <x v="2"/>
    <x v="6"/>
    <x v="26"/>
    <n v="27.84"/>
    <x v="23"/>
    <x v="24"/>
    <x v="26"/>
    <s v="7.13K"/>
    <x v="24"/>
    <s v="0.0134"/>
  </r>
  <r>
    <x v="27"/>
    <x v="1"/>
    <s v="12"/>
    <x v="2"/>
    <x v="9"/>
    <x v="27"/>
    <n v="27.5"/>
    <x v="23"/>
    <x v="25"/>
    <x v="27"/>
    <s v="4.24K"/>
    <x v="25"/>
    <s v="0.0143"/>
  </r>
  <r>
    <x v="28"/>
    <x v="1"/>
    <s v="12"/>
    <x v="2"/>
    <x v="24"/>
    <x v="28"/>
    <n v="27.67"/>
    <x v="24"/>
    <x v="26"/>
    <x v="28"/>
    <s v="4.01K"/>
    <x v="26"/>
    <s v="-0.0093"/>
  </r>
  <r>
    <x v="29"/>
    <x v="1"/>
    <s v="12"/>
    <x v="2"/>
    <x v="25"/>
    <x v="29"/>
    <n v="27.6"/>
    <x v="25"/>
    <x v="27"/>
    <x v="29"/>
    <s v="3.96K"/>
    <x v="27"/>
    <s v="0.0167"/>
  </r>
  <r>
    <x v="30"/>
    <x v="1"/>
    <s v="12"/>
    <x v="2"/>
    <x v="26"/>
    <x v="30"/>
    <n v="27.8"/>
    <x v="26"/>
    <x v="28"/>
    <x v="30"/>
    <s v="4.14K"/>
    <x v="28"/>
    <s v="-0.0477"/>
  </r>
  <r>
    <x v="31"/>
    <x v="1"/>
    <s v="12"/>
    <x v="2"/>
    <x v="10"/>
    <x v="31"/>
    <n v="27.5"/>
    <x v="27"/>
    <x v="29"/>
    <x v="31"/>
    <s v="35.34K"/>
    <x v="29"/>
    <s v="0.0073"/>
  </r>
  <r>
    <x v="32"/>
    <x v="1"/>
    <s v="12"/>
    <x v="2"/>
    <x v="13"/>
    <x v="32"/>
    <n v="28.2"/>
    <x v="22"/>
    <x v="30"/>
    <x v="32"/>
    <s v="4.95K"/>
    <x v="30"/>
    <s v="-0.0094"/>
  </r>
  <r>
    <x v="33"/>
    <x v="1"/>
    <s v="12"/>
    <x v="2"/>
    <x v="27"/>
    <x v="33"/>
    <n v="28.39"/>
    <x v="21"/>
    <x v="31"/>
    <x v="33"/>
    <s v="3.31K"/>
    <x v="31"/>
    <s v="-0.01"/>
  </r>
  <r>
    <x v="34"/>
    <x v="1"/>
    <s v="12"/>
    <x v="2"/>
    <x v="28"/>
    <x v="20"/>
    <n v="28.3"/>
    <x v="17"/>
    <x v="17"/>
    <x v="34"/>
    <s v="5.08K"/>
    <x v="32"/>
    <s v="0.0215"/>
  </r>
  <r>
    <x v="35"/>
    <x v="1"/>
    <s v="12"/>
    <x v="2"/>
    <x v="14"/>
    <x v="34"/>
    <n v="28.15"/>
    <x v="28"/>
    <x v="32"/>
    <x v="35"/>
    <s v="6.20K"/>
    <x v="33"/>
    <s v="-0.0252"/>
  </r>
  <r>
    <x v="36"/>
    <x v="1"/>
    <s v="12"/>
    <x v="2"/>
    <x v="15"/>
    <x v="35"/>
    <n v="27.71"/>
    <x v="28"/>
    <x v="33"/>
    <x v="36"/>
    <s v="12.54K"/>
    <x v="34"/>
    <s v="0.0061"/>
  </r>
  <r>
    <x v="37"/>
    <x v="1"/>
    <s v="12"/>
    <x v="2"/>
    <x v="18"/>
    <x v="36"/>
    <n v="27.58"/>
    <x v="29"/>
    <x v="34"/>
    <x v="37"/>
    <s v="11.43K"/>
    <x v="35"/>
    <s v="0.0499"/>
  </r>
  <r>
    <x v="38"/>
    <x v="1"/>
    <s v="12"/>
    <x v="2"/>
    <x v="29"/>
    <x v="37"/>
    <n v="27.49"/>
    <x v="30"/>
    <x v="35"/>
    <x v="38"/>
    <s v="9.33K"/>
    <x v="36"/>
    <s v="-0.0045"/>
  </r>
  <r>
    <x v="39"/>
    <x v="1"/>
    <s v="12"/>
    <x v="2"/>
    <x v="30"/>
    <x v="38"/>
    <n v="27.53"/>
    <x v="31"/>
    <x v="26"/>
    <x v="39"/>
    <s v="5.14K"/>
    <x v="37"/>
    <s v="-0.0004"/>
  </r>
  <r>
    <x v="40"/>
    <x v="1"/>
    <s v="12"/>
    <x v="2"/>
    <x v="19"/>
    <x v="39"/>
    <n v="27.79"/>
    <x v="32"/>
    <x v="36"/>
    <x v="40"/>
    <s v="8.73K"/>
    <x v="38"/>
    <s v="-0.0162"/>
  </r>
  <r>
    <x v="41"/>
    <x v="1"/>
    <s v="12"/>
    <x v="2"/>
    <x v="20"/>
    <x v="40"/>
    <n v="27.8"/>
    <x v="26"/>
    <x v="24"/>
    <x v="41"/>
    <s v="4.07K"/>
    <x v="39"/>
    <s v="-0.0044"/>
  </r>
  <r>
    <x v="42"/>
    <x v="1"/>
    <s v="12"/>
    <x v="2"/>
    <x v="1"/>
    <x v="41"/>
    <n v="27.45"/>
    <x v="33"/>
    <x v="37"/>
    <x v="42"/>
    <s v="4.92K"/>
    <x v="40"/>
    <s v="-0.0169"/>
  </r>
  <r>
    <x v="43"/>
    <x v="1"/>
    <s v="12"/>
    <x v="2"/>
    <x v="2"/>
    <x v="42"/>
    <n v="28.39"/>
    <x v="21"/>
    <x v="38"/>
    <x v="43"/>
    <s v="9.89K"/>
    <x v="41"/>
    <s v="-0.0054"/>
  </r>
  <r>
    <x v="44"/>
    <x v="1"/>
    <s v="12"/>
    <x v="2"/>
    <x v="3"/>
    <x v="43"/>
    <n v="28.2"/>
    <x v="17"/>
    <x v="39"/>
    <x v="44"/>
    <s v="3.82K"/>
    <x v="42"/>
    <s v="0.028"/>
  </r>
  <r>
    <x v="45"/>
    <x v="1"/>
    <s v="12"/>
    <x v="2"/>
    <x v="4"/>
    <x v="44"/>
    <n v="27.7"/>
    <x v="34"/>
    <x v="33"/>
    <x v="45"/>
    <s v="4.90K"/>
    <x v="43"/>
    <s v="-0.0066"/>
  </r>
  <r>
    <x v="46"/>
    <x v="1"/>
    <s v="12"/>
    <x v="2"/>
    <x v="22"/>
    <x v="45"/>
    <n v="27.8"/>
    <x v="35"/>
    <x v="40"/>
    <x v="46"/>
    <s v="9.37K"/>
    <x v="44"/>
    <s v="-0.0011"/>
  </r>
  <r>
    <x v="47"/>
    <x v="1"/>
    <s v="11"/>
    <x v="3"/>
    <x v="7"/>
    <x v="46"/>
    <n v="27.5"/>
    <x v="36"/>
    <x v="38"/>
    <x v="47"/>
    <s v="9.61K"/>
    <x v="45"/>
    <s v="-0.014"/>
  </r>
  <r>
    <x v="48"/>
    <x v="1"/>
    <s v="11"/>
    <x v="3"/>
    <x v="8"/>
    <x v="47"/>
    <n v="28.5"/>
    <x v="37"/>
    <x v="23"/>
    <x v="48"/>
    <s v="10.51K"/>
    <x v="46"/>
    <s v="-0.0354"/>
  </r>
  <r>
    <x v="49"/>
    <x v="1"/>
    <s v="11"/>
    <x v="3"/>
    <x v="9"/>
    <x v="48"/>
    <n v="28.98"/>
    <x v="38"/>
    <x v="41"/>
    <x v="37"/>
    <s v="11.43K"/>
    <x v="47"/>
    <s v="0.0293"/>
  </r>
  <r>
    <x v="50"/>
    <x v="1"/>
    <s v="11"/>
    <x v="3"/>
    <x v="24"/>
    <x v="49"/>
    <n v="28.5"/>
    <x v="38"/>
    <x v="15"/>
    <x v="49"/>
    <s v="10.19K"/>
    <x v="48"/>
    <s v="-0.0271"/>
  </r>
  <r>
    <x v="51"/>
    <x v="1"/>
    <s v="11"/>
    <x v="3"/>
    <x v="25"/>
    <x v="50"/>
    <n v="28.75"/>
    <x v="39"/>
    <x v="15"/>
    <x v="50"/>
    <s v="30.34K"/>
    <x v="49"/>
    <s v="0.0386"/>
  </r>
  <r>
    <x v="52"/>
    <x v="1"/>
    <s v="11"/>
    <x v="3"/>
    <x v="11"/>
    <x v="51"/>
    <n v="27.76"/>
    <x v="37"/>
    <x v="42"/>
    <x v="51"/>
    <s v="9.14K"/>
    <x v="50"/>
    <s v="0.0113"/>
  </r>
  <r>
    <x v="53"/>
    <x v="1"/>
    <s v="11"/>
    <x v="3"/>
    <x v="12"/>
    <x v="52"/>
    <n v="27.55"/>
    <x v="40"/>
    <x v="30"/>
    <x v="52"/>
    <s v="12.34K"/>
    <x v="51"/>
    <s v="-0.0155"/>
  </r>
  <r>
    <x v="54"/>
    <x v="1"/>
    <s v="11"/>
    <x v="3"/>
    <x v="13"/>
    <x v="53"/>
    <n v="28.3"/>
    <x v="41"/>
    <x v="23"/>
    <x v="53"/>
    <s v="14.24K"/>
    <x v="52"/>
    <s v="0.0011"/>
  </r>
  <r>
    <x v="55"/>
    <x v="1"/>
    <s v="11"/>
    <x v="3"/>
    <x v="27"/>
    <x v="47"/>
    <n v="27.1"/>
    <x v="41"/>
    <x v="43"/>
    <x v="54"/>
    <s v="12.77K"/>
    <x v="47"/>
    <s v="0.0293"/>
  </r>
  <r>
    <x v="56"/>
    <x v="1"/>
    <s v="11"/>
    <x v="3"/>
    <x v="28"/>
    <x v="54"/>
    <n v="27.1"/>
    <x v="42"/>
    <x v="44"/>
    <x v="55"/>
    <s v="9.06K"/>
    <x v="53"/>
    <s v="0.0101"/>
  </r>
  <r>
    <x v="57"/>
    <x v="1"/>
    <s v="11"/>
    <x v="3"/>
    <x v="16"/>
    <x v="55"/>
    <n v="27.09"/>
    <x v="43"/>
    <x v="45"/>
    <x v="56"/>
    <s v="8.68K"/>
    <x v="54"/>
    <s v="0.0098"/>
  </r>
  <r>
    <x v="58"/>
    <x v="1"/>
    <s v="11"/>
    <x v="3"/>
    <x v="17"/>
    <x v="56"/>
    <n v="27.15"/>
    <x v="44"/>
    <x v="46"/>
    <x v="57"/>
    <s v="5.23K"/>
    <x v="55"/>
    <s v="-0.0026"/>
  </r>
  <r>
    <x v="59"/>
    <x v="1"/>
    <s v="11"/>
    <x v="3"/>
    <x v="18"/>
    <x v="57"/>
    <n v="27.12"/>
    <x v="45"/>
    <x v="47"/>
    <x v="58"/>
    <s v="3.76K"/>
    <x v="56"/>
    <s v="0.0023"/>
  </r>
  <r>
    <x v="60"/>
    <x v="1"/>
    <s v="11"/>
    <x v="3"/>
    <x v="29"/>
    <x v="58"/>
    <n v="27.1"/>
    <x v="44"/>
    <x v="45"/>
    <x v="59"/>
    <s v="2.00K"/>
    <x v="57"/>
    <s v="-0.0167"/>
  </r>
  <r>
    <x v="61"/>
    <x v="1"/>
    <s v="11"/>
    <x v="3"/>
    <x v="30"/>
    <x v="27"/>
    <n v="26.56"/>
    <x v="46"/>
    <x v="48"/>
    <x v="60"/>
    <s v="10.16K"/>
    <x v="58"/>
    <s v="0.0136"/>
  </r>
  <r>
    <x v="62"/>
    <x v="1"/>
    <s v="11"/>
    <x v="3"/>
    <x v="21"/>
    <x v="59"/>
    <n v="26.22"/>
    <x v="47"/>
    <x v="49"/>
    <x v="61"/>
    <s v="3.27K"/>
    <x v="59"/>
    <s v="0.0247"/>
  </r>
  <r>
    <x v="63"/>
    <x v="1"/>
    <s v="11"/>
    <x v="3"/>
    <x v="0"/>
    <x v="60"/>
    <n v="26.3"/>
    <x v="48"/>
    <x v="50"/>
    <x v="62"/>
    <s v="4.55K"/>
    <x v="60"/>
    <s v="0.0149"/>
  </r>
  <r>
    <x v="64"/>
    <x v="1"/>
    <s v="11"/>
    <x v="3"/>
    <x v="1"/>
    <x v="61"/>
    <n v="26.15"/>
    <x v="49"/>
    <x v="51"/>
    <x v="63"/>
    <s v="6.13K"/>
    <x v="37"/>
    <s v="-0.0004"/>
  </r>
  <r>
    <x v="65"/>
    <x v="1"/>
    <s v="11"/>
    <x v="3"/>
    <x v="2"/>
    <x v="62"/>
    <n v="26.05"/>
    <x v="50"/>
    <x v="52"/>
    <x v="64"/>
    <s v="4.64K"/>
    <x v="61"/>
    <s v="0.0196"/>
  </r>
  <r>
    <x v="66"/>
    <x v="1"/>
    <s v="11"/>
    <x v="3"/>
    <x v="3"/>
    <x v="63"/>
    <n v="25.82"/>
    <x v="51"/>
    <x v="53"/>
    <x v="65"/>
    <s v="5.42K"/>
    <x v="62"/>
    <s v="0.0093"/>
  </r>
  <r>
    <x v="67"/>
    <x v="1"/>
    <s v="11"/>
    <x v="3"/>
    <x v="23"/>
    <x v="64"/>
    <n v="25.85"/>
    <x v="52"/>
    <x v="54"/>
    <x v="66"/>
    <s v="1.39K"/>
    <x v="63"/>
    <s v="-0.0052"/>
  </r>
  <r>
    <x v="68"/>
    <x v="1"/>
    <s v="11"/>
    <x v="3"/>
    <x v="5"/>
    <x v="65"/>
    <n v="25.8"/>
    <x v="53"/>
    <x v="55"/>
    <x v="67"/>
    <s v="2.96K"/>
    <x v="64"/>
    <s v="-0.0378"/>
  </r>
  <r>
    <x v="69"/>
    <x v="1"/>
    <s v="10"/>
    <x v="4"/>
    <x v="6"/>
    <x v="66"/>
    <n v="26"/>
    <x v="54"/>
    <x v="56"/>
    <x v="68"/>
    <s v="0.84K"/>
    <x v="60"/>
    <s v="0.0149"/>
  </r>
  <r>
    <x v="70"/>
    <x v="1"/>
    <s v="10"/>
    <x v="4"/>
    <x v="7"/>
    <x v="67"/>
    <n v="26"/>
    <x v="55"/>
    <x v="57"/>
    <x v="69"/>
    <s v="10.22K"/>
    <x v="40"/>
    <s v="-0.0169"/>
  </r>
  <r>
    <x v="71"/>
    <x v="1"/>
    <s v="10"/>
    <x v="4"/>
    <x v="8"/>
    <x v="68"/>
    <n v="25.66"/>
    <x v="56"/>
    <x v="58"/>
    <x v="70"/>
    <s v="13.89K"/>
    <x v="65"/>
    <s v="0.0152"/>
  </r>
  <r>
    <x v="72"/>
    <x v="1"/>
    <s v="10"/>
    <x v="4"/>
    <x v="25"/>
    <x v="69"/>
    <n v="25"/>
    <x v="57"/>
    <x v="59"/>
    <x v="71"/>
    <s v="9.88K"/>
    <x v="66"/>
    <s v="0.0335"/>
  </r>
  <r>
    <x v="73"/>
    <x v="1"/>
    <s v="10"/>
    <x v="4"/>
    <x v="26"/>
    <x v="70"/>
    <n v="25"/>
    <x v="58"/>
    <x v="60"/>
    <x v="72"/>
    <s v="2.03K"/>
    <x v="67"/>
    <s v="0.0049"/>
  </r>
  <r>
    <x v="74"/>
    <x v="1"/>
    <s v="10"/>
    <x v="4"/>
    <x v="10"/>
    <x v="71"/>
    <n v="25"/>
    <x v="59"/>
    <x v="61"/>
    <x v="73"/>
    <s v="2.52K"/>
    <x v="68"/>
    <s v="0.0199"/>
  </r>
  <r>
    <x v="75"/>
    <x v="1"/>
    <s v="10"/>
    <x v="4"/>
    <x v="11"/>
    <x v="72"/>
    <n v="24.51"/>
    <x v="60"/>
    <x v="62"/>
    <x v="74"/>
    <s v="3.59K"/>
    <x v="12"/>
    <s v="0.0237"/>
  </r>
  <r>
    <x v="76"/>
    <x v="1"/>
    <s v="10"/>
    <x v="4"/>
    <x v="12"/>
    <x v="73"/>
    <n v="24.49"/>
    <x v="61"/>
    <x v="63"/>
    <x v="75"/>
    <s v="8.96K"/>
    <x v="69"/>
    <s v="-0.0453"/>
  </r>
  <r>
    <x v="77"/>
    <x v="1"/>
    <s v="10"/>
    <x v="4"/>
    <x v="28"/>
    <x v="74"/>
    <n v="24.5"/>
    <x v="62"/>
    <x v="64"/>
    <x v="76"/>
    <s v="15.67K"/>
    <x v="70"/>
    <s v="-0.0068"/>
  </r>
  <r>
    <x v="78"/>
    <x v="1"/>
    <s v="10"/>
    <x v="4"/>
    <x v="14"/>
    <x v="75"/>
    <n v="24.99"/>
    <x v="63"/>
    <x v="63"/>
    <x v="77"/>
    <s v="12.49K"/>
    <x v="71"/>
    <s v="0.084"/>
  </r>
  <r>
    <x v="79"/>
    <x v="1"/>
    <s v="10"/>
    <x v="4"/>
    <x v="15"/>
    <x v="76"/>
    <n v="22.84"/>
    <x v="64"/>
    <x v="65"/>
    <x v="78"/>
    <s v="7.01K"/>
    <x v="72"/>
    <s v="0.0347"/>
  </r>
  <r>
    <x v="80"/>
    <x v="1"/>
    <s v="10"/>
    <x v="4"/>
    <x v="16"/>
    <x v="77"/>
    <n v="22.45"/>
    <x v="65"/>
    <x v="66"/>
    <x v="79"/>
    <s v="0.75K"/>
    <x v="73"/>
    <s v="0.016"/>
  </r>
  <r>
    <x v="81"/>
    <x v="1"/>
    <s v="10"/>
    <x v="4"/>
    <x v="17"/>
    <x v="78"/>
    <n v="22.2"/>
    <x v="66"/>
    <x v="67"/>
    <x v="80"/>
    <s v="5.54K"/>
    <x v="74"/>
    <s v="0.0172"/>
  </r>
  <r>
    <x v="82"/>
    <x v="1"/>
    <s v="10"/>
    <x v="4"/>
    <x v="30"/>
    <x v="79"/>
    <n v="21.8"/>
    <x v="67"/>
    <x v="68"/>
    <x v="81"/>
    <s v="4.58K"/>
    <x v="75"/>
    <s v="-0.0037"/>
  </r>
  <r>
    <x v="83"/>
    <x v="1"/>
    <s v="10"/>
    <x v="4"/>
    <x v="19"/>
    <x v="80"/>
    <n v="22.14"/>
    <x v="68"/>
    <x v="69"/>
    <x v="82"/>
    <s v="0.93K"/>
    <x v="76"/>
    <s v="0.0165"/>
  </r>
  <r>
    <x v="84"/>
    <x v="1"/>
    <s v="10"/>
    <x v="4"/>
    <x v="20"/>
    <x v="81"/>
    <n v="22"/>
    <x v="68"/>
    <x v="69"/>
    <x v="83"/>
    <s v="2.60K"/>
    <x v="77"/>
    <s v="0.0024"/>
  </r>
  <r>
    <x v="85"/>
    <x v="1"/>
    <s v="10"/>
    <x v="4"/>
    <x v="21"/>
    <x v="82"/>
    <n v="21.8"/>
    <x v="69"/>
    <x v="70"/>
    <x v="84"/>
    <s v="1.81K"/>
    <x v="78"/>
    <s v="-0.0258"/>
  </r>
  <r>
    <x v="86"/>
    <x v="1"/>
    <s v="10"/>
    <x v="4"/>
    <x v="0"/>
    <x v="83"/>
    <n v="21.75"/>
    <x v="70"/>
    <x v="71"/>
    <x v="85"/>
    <s v="7.32K"/>
    <x v="79"/>
    <s v="0.0084"/>
  </r>
  <r>
    <x v="87"/>
    <x v="1"/>
    <s v="10"/>
    <x v="4"/>
    <x v="4"/>
    <x v="84"/>
    <n v="21.99"/>
    <x v="71"/>
    <x v="72"/>
    <x v="86"/>
    <s v="1.23K"/>
    <x v="80"/>
    <s v="-0.0097"/>
  </r>
  <r>
    <x v="88"/>
    <x v="1"/>
    <s v="10"/>
    <x v="4"/>
    <x v="22"/>
    <x v="85"/>
    <n v="22.15"/>
    <x v="72"/>
    <x v="73"/>
    <x v="87"/>
    <s v="4.43K"/>
    <x v="81"/>
    <s v="-0.0078"/>
  </r>
  <r>
    <x v="89"/>
    <x v="1"/>
    <s v="10"/>
    <x v="4"/>
    <x v="23"/>
    <x v="86"/>
    <n v="22.2"/>
    <x v="73"/>
    <x v="71"/>
    <x v="88"/>
    <s v="1.92K"/>
    <x v="82"/>
    <s v="-0.0059"/>
  </r>
  <r>
    <x v="90"/>
    <x v="1"/>
    <s v="10"/>
    <x v="4"/>
    <x v="5"/>
    <x v="87"/>
    <n v="22.35"/>
    <x v="74"/>
    <x v="73"/>
    <x v="89"/>
    <s v="1.34K"/>
    <x v="30"/>
    <s v="-0.0094"/>
  </r>
  <r>
    <x v="91"/>
    <x v="1"/>
    <s v="09"/>
    <x v="5"/>
    <x v="24"/>
    <x v="88"/>
    <n v="22.65"/>
    <x v="75"/>
    <x v="74"/>
    <x v="90"/>
    <s v="3.63K"/>
    <x v="83"/>
    <s v="0.0018"/>
  </r>
  <r>
    <x v="92"/>
    <x v="1"/>
    <s v="09"/>
    <x v="5"/>
    <x v="25"/>
    <x v="89"/>
    <n v="22.2"/>
    <x v="76"/>
    <x v="75"/>
    <x v="91"/>
    <s v="1.03K"/>
    <x v="84"/>
    <s v="0.005"/>
  </r>
  <r>
    <x v="93"/>
    <x v="1"/>
    <s v="09"/>
    <x v="5"/>
    <x v="26"/>
    <x v="90"/>
    <n v="22.25"/>
    <x v="77"/>
    <x v="76"/>
    <x v="92"/>
    <s v="5.56K"/>
    <x v="85"/>
    <s v="0.0068"/>
  </r>
  <r>
    <x v="94"/>
    <x v="1"/>
    <s v="09"/>
    <x v="5"/>
    <x v="10"/>
    <x v="91"/>
    <n v="22.15"/>
    <x v="78"/>
    <x v="77"/>
    <x v="93"/>
    <s v="1.44K"/>
    <x v="25"/>
    <s v="0.0143"/>
  </r>
  <r>
    <x v="95"/>
    <x v="1"/>
    <s v="09"/>
    <x v="5"/>
    <x v="13"/>
    <x v="92"/>
    <n v="21.99"/>
    <x v="72"/>
    <x v="78"/>
    <x v="41"/>
    <s v="4.07K"/>
    <x v="81"/>
    <s v="-0.0078"/>
  </r>
  <r>
    <x v="96"/>
    <x v="1"/>
    <s v="09"/>
    <x v="5"/>
    <x v="27"/>
    <x v="93"/>
    <n v="22"/>
    <x v="79"/>
    <x v="74"/>
    <x v="94"/>
    <s v="0.78K"/>
    <x v="86"/>
    <s v="0.0102"/>
  </r>
  <r>
    <x v="97"/>
    <x v="1"/>
    <s v="09"/>
    <x v="5"/>
    <x v="28"/>
    <x v="94"/>
    <n v="21.3"/>
    <x v="69"/>
    <x v="79"/>
    <x v="95"/>
    <s v="1.33K"/>
    <x v="87"/>
    <s v="0.0042"/>
  </r>
  <r>
    <x v="98"/>
    <x v="1"/>
    <s v="09"/>
    <x v="5"/>
    <x v="14"/>
    <x v="95"/>
    <n v="21.75"/>
    <x v="80"/>
    <x v="80"/>
    <x v="96"/>
    <s v="1.17K"/>
    <x v="34"/>
    <s v="0.0061"/>
  </r>
  <r>
    <x v="99"/>
    <x v="1"/>
    <s v="09"/>
    <x v="5"/>
    <x v="15"/>
    <x v="96"/>
    <n v="21.4"/>
    <x v="81"/>
    <x v="70"/>
    <x v="97"/>
    <s v="6.76K"/>
    <x v="3"/>
    <s v="-0.0023"/>
  </r>
  <r>
    <x v="100"/>
    <x v="1"/>
    <s v="09"/>
    <x v="5"/>
    <x v="18"/>
    <x v="97"/>
    <n v="21.45"/>
    <x v="82"/>
    <x v="81"/>
    <x v="98"/>
    <s v="21.16K"/>
    <x v="88"/>
    <s v="0.0229"/>
  </r>
  <r>
    <x v="101"/>
    <x v="1"/>
    <s v="09"/>
    <x v="5"/>
    <x v="29"/>
    <x v="98"/>
    <n v="21.22"/>
    <x v="83"/>
    <x v="80"/>
    <x v="99"/>
    <s v="0.87K"/>
    <x v="43"/>
    <s v="-0.0066"/>
  </r>
  <r>
    <x v="102"/>
    <x v="1"/>
    <s v="09"/>
    <x v="5"/>
    <x v="30"/>
    <x v="99"/>
    <n v="21.49"/>
    <x v="84"/>
    <x v="82"/>
    <x v="100"/>
    <s v="0.95K"/>
    <x v="89"/>
    <s v="-0.0154"/>
  </r>
  <r>
    <x v="103"/>
    <x v="1"/>
    <s v="09"/>
    <x v="5"/>
    <x v="19"/>
    <x v="100"/>
    <n v="21.6"/>
    <x v="82"/>
    <x v="82"/>
    <x v="101"/>
    <s v="7.57K"/>
    <x v="90"/>
    <s v="0.0104"/>
  </r>
  <r>
    <x v="104"/>
    <x v="1"/>
    <s v="09"/>
    <x v="5"/>
    <x v="20"/>
    <x v="101"/>
    <n v="21"/>
    <x v="85"/>
    <x v="83"/>
    <x v="102"/>
    <s v="2.21K"/>
    <x v="91"/>
    <s v="0.0076"/>
  </r>
  <r>
    <x v="105"/>
    <x v="1"/>
    <s v="09"/>
    <x v="5"/>
    <x v="1"/>
    <x v="102"/>
    <n v="21.19"/>
    <x v="86"/>
    <x v="84"/>
    <x v="103"/>
    <s v="0.97K"/>
    <x v="8"/>
    <s v="0.0096"/>
  </r>
  <r>
    <x v="106"/>
    <x v="1"/>
    <s v="09"/>
    <x v="5"/>
    <x v="2"/>
    <x v="103"/>
    <n v="20.63"/>
    <x v="87"/>
    <x v="85"/>
    <x v="104"/>
    <s v="0.85K"/>
    <x v="85"/>
    <s v="0.0068"/>
  </r>
  <r>
    <x v="107"/>
    <x v="1"/>
    <s v="09"/>
    <x v="5"/>
    <x v="3"/>
    <x v="104"/>
    <n v="22.25"/>
    <x v="67"/>
    <x v="86"/>
    <x v="105"/>
    <s v="1.11K"/>
    <x v="54"/>
    <s v="0.0098"/>
  </r>
  <r>
    <x v="108"/>
    <x v="1"/>
    <s v="09"/>
    <x v="5"/>
    <x v="4"/>
    <x v="105"/>
    <n v="21"/>
    <x v="88"/>
    <x v="87"/>
    <x v="94"/>
    <s v="0.78K"/>
    <x v="92"/>
    <s v="-0.0077"/>
  </r>
  <r>
    <x v="109"/>
    <x v="1"/>
    <s v="09"/>
    <x v="5"/>
    <x v="22"/>
    <x v="106"/>
    <n v="20.399999999999999"/>
    <x v="89"/>
    <x v="88"/>
    <x v="106"/>
    <s v="8.02K"/>
    <x v="93"/>
    <s v="0.0029"/>
  </r>
  <r>
    <x v="110"/>
    <x v="1"/>
    <s v="08"/>
    <x v="6"/>
    <x v="6"/>
    <x v="107"/>
    <n v="20.18"/>
    <x v="90"/>
    <x v="89"/>
    <x v="107"/>
    <s v="0.52K"/>
    <x v="94"/>
    <s v="0.0103"/>
  </r>
  <r>
    <x v="111"/>
    <x v="1"/>
    <s v="08"/>
    <x v="6"/>
    <x v="7"/>
    <x v="108"/>
    <n v="20.399999999999999"/>
    <x v="91"/>
    <x v="90"/>
    <x v="108"/>
    <s v="0.60K"/>
    <x v="95"/>
    <s v="0.0025"/>
  </r>
  <r>
    <x v="112"/>
    <x v="1"/>
    <s v="08"/>
    <x v="6"/>
    <x v="8"/>
    <x v="109"/>
    <n v="20.399999999999999"/>
    <x v="92"/>
    <x v="91"/>
    <x v="109"/>
    <s v="0.36K"/>
    <x v="96"/>
    <s v="0.0035"/>
  </r>
  <r>
    <x v="113"/>
    <x v="1"/>
    <s v="08"/>
    <x v="6"/>
    <x v="9"/>
    <x v="110"/>
    <n v="20"/>
    <x v="93"/>
    <x v="92"/>
    <x v="110"/>
    <s v="1.60K"/>
    <x v="76"/>
    <s v="0.0165"/>
  </r>
  <r>
    <x v="114"/>
    <x v="1"/>
    <s v="08"/>
    <x v="6"/>
    <x v="24"/>
    <x v="111"/>
    <n v="19.5"/>
    <x v="94"/>
    <x v="93"/>
    <x v="111"/>
    <s v="0.62K"/>
    <x v="97"/>
    <s v="0.004"/>
  </r>
  <r>
    <x v="115"/>
    <x v="1"/>
    <s v="08"/>
    <x v="6"/>
    <x v="10"/>
    <x v="112"/>
    <n v="19.36"/>
    <x v="95"/>
    <x v="94"/>
    <x v="112"/>
    <s v="1.66K"/>
    <x v="36"/>
    <s v="-0.0045"/>
  </r>
  <r>
    <x v="116"/>
    <x v="1"/>
    <s v="08"/>
    <x v="6"/>
    <x v="11"/>
    <x v="113"/>
    <n v="19.309999999999999"/>
    <x v="96"/>
    <x v="95"/>
    <x v="113"/>
    <s v="0.11K"/>
    <x v="98"/>
    <s v="0.0163"/>
  </r>
  <r>
    <x v="117"/>
    <x v="1"/>
    <s v="08"/>
    <x v="6"/>
    <x v="12"/>
    <x v="114"/>
    <n v="19.5"/>
    <x v="97"/>
    <x v="95"/>
    <x v="114"/>
    <s v="0.61K"/>
    <x v="99"/>
    <s v="-0.0056"/>
  </r>
  <r>
    <x v="118"/>
    <x v="1"/>
    <s v="08"/>
    <x v="6"/>
    <x v="13"/>
    <x v="115"/>
    <n v="19.22"/>
    <x v="97"/>
    <x v="93"/>
    <x v="115"/>
    <s v="0.29K"/>
    <x v="100"/>
    <s v="0.0036"/>
  </r>
  <r>
    <x v="119"/>
    <x v="1"/>
    <s v="08"/>
    <x v="6"/>
    <x v="27"/>
    <x v="116"/>
    <n v="19.5"/>
    <x v="97"/>
    <x v="96"/>
    <x v="116"/>
    <s v="0.20K"/>
    <x v="99"/>
    <s v="-0.0056"/>
  </r>
  <r>
    <x v="120"/>
    <x v="1"/>
    <s v="08"/>
    <x v="6"/>
    <x v="15"/>
    <x v="117"/>
    <n v="19.2"/>
    <x v="98"/>
    <x v="94"/>
    <x v="117"/>
    <s v="0.39K"/>
    <x v="101"/>
    <s v="0.0056"/>
  </r>
  <r>
    <x v="121"/>
    <x v="1"/>
    <s v="08"/>
    <x v="6"/>
    <x v="16"/>
    <x v="116"/>
    <n v="19.25"/>
    <x v="98"/>
    <x v="97"/>
    <x v="118"/>
    <s v="3.48K"/>
    <x v="100"/>
    <s v="0.0036"/>
  </r>
  <r>
    <x v="122"/>
    <x v="1"/>
    <s v="08"/>
    <x v="6"/>
    <x v="17"/>
    <x v="118"/>
    <n v="19.3"/>
    <x v="99"/>
    <x v="98"/>
    <x v="84"/>
    <s v="1.81K"/>
    <x v="102"/>
    <s v="0.002"/>
  </r>
  <r>
    <x v="123"/>
    <x v="1"/>
    <s v="08"/>
    <x v="6"/>
    <x v="18"/>
    <x v="119"/>
    <n v="19.05"/>
    <x v="99"/>
    <x v="99"/>
    <x v="119"/>
    <s v="1.14K"/>
    <x v="103"/>
    <s v="0.0082"/>
  </r>
  <r>
    <x v="124"/>
    <x v="1"/>
    <s v="08"/>
    <x v="6"/>
    <x v="29"/>
    <x v="120"/>
    <n v="19.3"/>
    <x v="100"/>
    <x v="100"/>
    <x v="120"/>
    <s v="0.47K"/>
    <x v="104"/>
    <s v="-0.0031"/>
  </r>
  <r>
    <x v="125"/>
    <x v="1"/>
    <s v="08"/>
    <x v="6"/>
    <x v="20"/>
    <x v="121"/>
    <n v="19.3"/>
    <x v="100"/>
    <x v="101"/>
    <x v="120"/>
    <s v="0.47K"/>
    <x v="105"/>
    <s v="0.001"/>
  </r>
  <r>
    <x v="126"/>
    <x v="1"/>
    <s v="08"/>
    <x v="6"/>
    <x v="21"/>
    <x v="122"/>
    <n v="19.16"/>
    <x v="100"/>
    <x v="96"/>
    <x v="121"/>
    <s v="1.07K"/>
    <x v="99"/>
    <s v="-0.0056"/>
  </r>
  <r>
    <x v="127"/>
    <x v="1"/>
    <s v="08"/>
    <x v="6"/>
    <x v="0"/>
    <x v="123"/>
    <n v="19.25"/>
    <x v="101"/>
    <x v="96"/>
    <x v="122"/>
    <s v="0.31K"/>
    <x v="103"/>
    <s v="0.0082"/>
  </r>
  <r>
    <x v="128"/>
    <x v="1"/>
    <s v="08"/>
    <x v="6"/>
    <x v="1"/>
    <x v="124"/>
    <n v="19.22"/>
    <x v="102"/>
    <x v="102"/>
    <x v="123"/>
    <s v="4.51K"/>
    <x v="58"/>
    <s v="0.0136"/>
  </r>
  <r>
    <x v="129"/>
    <x v="1"/>
    <s v="08"/>
    <x v="6"/>
    <x v="2"/>
    <x v="125"/>
    <n v="19.239999999999998"/>
    <x v="103"/>
    <x v="103"/>
    <x v="117"/>
    <s v="0.39K"/>
    <x v="106"/>
    <s v="0"/>
  </r>
  <r>
    <x v="130"/>
    <x v="1"/>
    <s v="08"/>
    <x v="6"/>
    <x v="22"/>
    <x v="125"/>
    <n v="19.2"/>
    <x v="103"/>
    <x v="104"/>
    <x v="124"/>
    <s v="1.05K"/>
    <x v="107"/>
    <s v="-0.0036"/>
  </r>
  <r>
    <x v="131"/>
    <x v="1"/>
    <s v="08"/>
    <x v="6"/>
    <x v="23"/>
    <x v="126"/>
    <n v="19.23"/>
    <x v="103"/>
    <x v="105"/>
    <x v="125"/>
    <s v="6.03K"/>
    <x v="108"/>
    <s v="-0.0057"/>
  </r>
  <r>
    <x v="132"/>
    <x v="1"/>
    <s v="08"/>
    <x v="6"/>
    <x v="5"/>
    <x v="127"/>
    <n v="19"/>
    <x v="103"/>
    <x v="103"/>
    <x v="126"/>
    <s v="1.29K"/>
    <x v="109"/>
    <s v="0.0021"/>
  </r>
  <r>
    <x v="133"/>
    <x v="1"/>
    <s v="07"/>
    <x v="7"/>
    <x v="6"/>
    <x v="128"/>
    <n v="19.100000000000001"/>
    <x v="104"/>
    <x v="103"/>
    <x v="94"/>
    <s v="0.78K"/>
    <x v="110"/>
    <s v="0.0121"/>
  </r>
  <r>
    <x v="134"/>
    <x v="1"/>
    <s v="07"/>
    <x v="7"/>
    <x v="7"/>
    <x v="129"/>
    <n v="18.899999999999999"/>
    <x v="103"/>
    <x v="106"/>
    <x v="111"/>
    <s v="0.62K"/>
    <x v="104"/>
    <s v="-0.0031"/>
  </r>
  <r>
    <x v="135"/>
    <x v="1"/>
    <s v="07"/>
    <x v="7"/>
    <x v="24"/>
    <x v="130"/>
    <n v="18.95"/>
    <x v="105"/>
    <x v="107"/>
    <x v="127"/>
    <s v="0.96K"/>
    <x v="111"/>
    <s v="-0.0047"/>
  </r>
  <r>
    <x v="136"/>
    <x v="1"/>
    <s v="07"/>
    <x v="7"/>
    <x v="25"/>
    <x v="131"/>
    <n v="18.93"/>
    <x v="105"/>
    <x v="108"/>
    <x v="128"/>
    <s v="0.66K"/>
    <x v="112"/>
    <s v="-0.0041"/>
  </r>
  <r>
    <x v="137"/>
    <x v="1"/>
    <s v="07"/>
    <x v="7"/>
    <x v="26"/>
    <x v="128"/>
    <n v="19"/>
    <x v="106"/>
    <x v="109"/>
    <x v="129"/>
    <s v="0.88K"/>
    <x v="113"/>
    <s v="-0.0016"/>
  </r>
  <r>
    <x v="138"/>
    <x v="1"/>
    <s v="07"/>
    <x v="7"/>
    <x v="10"/>
    <x v="132"/>
    <n v="18.920000000000002"/>
    <x v="106"/>
    <x v="108"/>
    <x v="130"/>
    <s v="0.80K"/>
    <x v="113"/>
    <s v="-0.0016"/>
  </r>
  <r>
    <x v="139"/>
    <x v="1"/>
    <s v="07"/>
    <x v="7"/>
    <x v="28"/>
    <x v="133"/>
    <n v="19.190000000000001"/>
    <x v="106"/>
    <x v="107"/>
    <x v="131"/>
    <s v="1.52K"/>
    <x v="114"/>
    <s v="0.0052"/>
  </r>
  <r>
    <x v="140"/>
    <x v="1"/>
    <s v="07"/>
    <x v="7"/>
    <x v="14"/>
    <x v="134"/>
    <n v="19.190000000000001"/>
    <x v="106"/>
    <x v="107"/>
    <x v="132"/>
    <s v="0.25K"/>
    <x v="115"/>
    <s v="0.0094"/>
  </r>
  <r>
    <x v="141"/>
    <x v="1"/>
    <s v="07"/>
    <x v="7"/>
    <x v="15"/>
    <x v="135"/>
    <n v="18.809999999999999"/>
    <x v="106"/>
    <x v="110"/>
    <x v="133"/>
    <s v="0.77K"/>
    <x v="106"/>
    <s v="0"/>
  </r>
  <r>
    <x v="142"/>
    <x v="1"/>
    <s v="07"/>
    <x v="7"/>
    <x v="16"/>
    <x v="135"/>
    <n v="18.71"/>
    <x v="107"/>
    <x v="111"/>
    <x v="134"/>
    <s v="1.78K"/>
    <x v="116"/>
    <s v="0.0111"/>
  </r>
  <r>
    <x v="143"/>
    <x v="1"/>
    <s v="07"/>
    <x v="7"/>
    <x v="29"/>
    <x v="136"/>
    <n v="19"/>
    <x v="108"/>
    <x v="112"/>
    <x v="135"/>
    <s v="0.98K"/>
    <x v="117"/>
    <s v="-0.0005"/>
  </r>
  <r>
    <x v="144"/>
    <x v="1"/>
    <s v="07"/>
    <x v="7"/>
    <x v="30"/>
    <x v="137"/>
    <n v="18.649999999999999"/>
    <x v="109"/>
    <x v="113"/>
    <x v="136"/>
    <s v="0.23K"/>
    <x v="50"/>
    <s v="0.0113"/>
  </r>
  <r>
    <x v="145"/>
    <x v="1"/>
    <s v="07"/>
    <x v="7"/>
    <x v="19"/>
    <x v="138"/>
    <n v="19.25"/>
    <x v="101"/>
    <x v="114"/>
    <x v="137"/>
    <s v="0.54K"/>
    <x v="118"/>
    <s v="0.0242"/>
  </r>
  <r>
    <x v="146"/>
    <x v="1"/>
    <s v="07"/>
    <x v="7"/>
    <x v="20"/>
    <x v="139"/>
    <n v="18.5"/>
    <x v="107"/>
    <x v="115"/>
    <x v="79"/>
    <s v="0.75K"/>
    <x v="119"/>
    <s v="-0.0319"/>
  </r>
  <r>
    <x v="147"/>
    <x v="1"/>
    <s v="07"/>
    <x v="7"/>
    <x v="21"/>
    <x v="140"/>
    <n v="19.29"/>
    <x v="102"/>
    <x v="115"/>
    <x v="138"/>
    <s v="1.02K"/>
    <x v="120"/>
    <s v="-0.0157"/>
  </r>
  <r>
    <x v="148"/>
    <x v="1"/>
    <s v="07"/>
    <x v="7"/>
    <x v="2"/>
    <x v="130"/>
    <n v="19.2"/>
    <x v="110"/>
    <x v="116"/>
    <x v="139"/>
    <s v="1.85K"/>
    <x v="111"/>
    <s v="-0.0047"/>
  </r>
  <r>
    <x v="149"/>
    <x v="1"/>
    <s v="07"/>
    <x v="7"/>
    <x v="3"/>
    <x v="131"/>
    <n v="19.2"/>
    <x v="104"/>
    <x v="116"/>
    <x v="140"/>
    <s v="0.22K"/>
    <x v="121"/>
    <s v="-0.0113"/>
  </r>
  <r>
    <x v="150"/>
    <x v="1"/>
    <s v="07"/>
    <x v="7"/>
    <x v="4"/>
    <x v="141"/>
    <n v="19.3"/>
    <x v="111"/>
    <x v="117"/>
    <x v="141"/>
    <s v="1.43K"/>
    <x v="122"/>
    <s v="0.021"/>
  </r>
  <r>
    <x v="151"/>
    <x v="1"/>
    <s v="06"/>
    <x v="8"/>
    <x v="25"/>
    <x v="142"/>
    <n v="19.16"/>
    <x v="112"/>
    <x v="118"/>
    <x v="67"/>
    <s v="2.96K"/>
    <x v="123"/>
    <s v="-0.0236"/>
  </r>
  <r>
    <x v="152"/>
    <x v="1"/>
    <s v="06"/>
    <x v="8"/>
    <x v="26"/>
    <x v="143"/>
    <n v="19.46"/>
    <x v="113"/>
    <x v="119"/>
    <x v="142"/>
    <s v="2.34K"/>
    <x v="124"/>
    <s v="0.0005"/>
  </r>
  <r>
    <x v="153"/>
    <x v="1"/>
    <s v="06"/>
    <x v="8"/>
    <x v="12"/>
    <x v="121"/>
    <n v="19.46"/>
    <x v="114"/>
    <x v="120"/>
    <x v="143"/>
    <s v="0.40K"/>
    <x v="125"/>
    <s v="-0.0117"/>
  </r>
  <r>
    <x v="154"/>
    <x v="1"/>
    <s v="06"/>
    <x v="8"/>
    <x v="13"/>
    <x v="144"/>
    <n v="19.5"/>
    <x v="97"/>
    <x v="121"/>
    <x v="144"/>
    <s v="0.45K"/>
    <x v="126"/>
    <s v="-0.004"/>
  </r>
  <r>
    <x v="155"/>
    <x v="1"/>
    <s v="06"/>
    <x v="8"/>
    <x v="27"/>
    <x v="145"/>
    <n v="19.36"/>
    <x v="97"/>
    <x v="122"/>
    <x v="145"/>
    <s v="1.88K"/>
    <x v="2"/>
    <s v="-0.002"/>
  </r>
  <r>
    <x v="156"/>
    <x v="1"/>
    <s v="06"/>
    <x v="8"/>
    <x v="28"/>
    <x v="146"/>
    <n v="19.36"/>
    <x v="97"/>
    <x v="122"/>
    <x v="146"/>
    <s v="0.99K"/>
    <x v="127"/>
    <s v="0.0081"/>
  </r>
  <r>
    <x v="157"/>
    <x v="1"/>
    <s v="06"/>
    <x v="8"/>
    <x v="14"/>
    <x v="147"/>
    <n v="19.03"/>
    <x v="111"/>
    <x v="100"/>
    <x v="147"/>
    <s v="3.00K"/>
    <x v="124"/>
    <s v="0.0005"/>
  </r>
  <r>
    <x v="158"/>
    <x v="1"/>
    <s v="06"/>
    <x v="8"/>
    <x v="17"/>
    <x v="148"/>
    <n v="19.07"/>
    <x v="106"/>
    <x v="121"/>
    <x v="114"/>
    <s v="0.61K"/>
    <x v="106"/>
    <s v="0"/>
  </r>
  <r>
    <x v="159"/>
    <x v="1"/>
    <s v="06"/>
    <x v="8"/>
    <x v="18"/>
    <x v="148"/>
    <n v="19.02"/>
    <x v="106"/>
    <x v="101"/>
    <x v="148"/>
    <s v="0.43K"/>
    <x v="128"/>
    <s v="0.0092"/>
  </r>
  <r>
    <x v="160"/>
    <x v="1"/>
    <s v="06"/>
    <x v="8"/>
    <x v="29"/>
    <x v="121"/>
    <n v="19"/>
    <x v="106"/>
    <x v="116"/>
    <x v="131"/>
    <s v="1.52K"/>
    <x v="129"/>
    <s v="0.0146"/>
  </r>
  <r>
    <x v="161"/>
    <x v="1"/>
    <s v="06"/>
    <x v="8"/>
    <x v="30"/>
    <x v="149"/>
    <n v="19"/>
    <x v="106"/>
    <x v="116"/>
    <x v="117"/>
    <s v="0.39K"/>
    <x v="111"/>
    <s v="-0.0047"/>
  </r>
  <r>
    <x v="162"/>
    <x v="1"/>
    <s v="06"/>
    <x v="8"/>
    <x v="19"/>
    <x v="128"/>
    <n v="19.14"/>
    <x v="115"/>
    <x v="123"/>
    <x v="149"/>
    <s v="0.63K"/>
    <x v="130"/>
    <s v="0.01"/>
  </r>
  <r>
    <x v="163"/>
    <x v="1"/>
    <s v="06"/>
    <x v="8"/>
    <x v="0"/>
    <x v="150"/>
    <n v="19.149999999999999"/>
    <x v="116"/>
    <x v="124"/>
    <x v="150"/>
    <s v="1.42K"/>
    <x v="81"/>
    <s v="-0.0078"/>
  </r>
  <r>
    <x v="164"/>
    <x v="1"/>
    <s v="06"/>
    <x v="8"/>
    <x v="1"/>
    <x v="134"/>
    <n v="18.86"/>
    <x v="116"/>
    <x v="119"/>
    <x v="100"/>
    <s v="0.95K"/>
    <x v="79"/>
    <s v="0.0084"/>
  </r>
  <r>
    <x v="165"/>
    <x v="1"/>
    <s v="06"/>
    <x v="8"/>
    <x v="2"/>
    <x v="151"/>
    <n v="19.16"/>
    <x v="117"/>
    <x v="117"/>
    <x v="151"/>
    <s v="2.04K"/>
    <x v="131"/>
    <s v="-0.0063"/>
  </r>
  <r>
    <x v="166"/>
    <x v="1"/>
    <s v="06"/>
    <x v="8"/>
    <x v="3"/>
    <x v="131"/>
    <n v="18.920000000000002"/>
    <x v="103"/>
    <x v="123"/>
    <x v="124"/>
    <s v="1.05K"/>
    <x v="111"/>
    <s v="-0.0047"/>
  </r>
  <r>
    <x v="167"/>
    <x v="1"/>
    <s v="06"/>
    <x v="8"/>
    <x v="4"/>
    <x v="152"/>
    <n v="19.29"/>
    <x v="102"/>
    <x v="108"/>
    <x v="152"/>
    <s v="2.20K"/>
    <x v="109"/>
    <s v="0.0021"/>
  </r>
  <r>
    <x v="168"/>
    <x v="1"/>
    <s v="06"/>
    <x v="8"/>
    <x v="5"/>
    <x v="153"/>
    <n v="19.36"/>
    <x v="118"/>
    <x v="125"/>
    <x v="153"/>
    <s v="1.20K"/>
    <x v="107"/>
    <s v="-0.0036"/>
  </r>
  <r>
    <x v="169"/>
    <x v="1"/>
    <s v="05"/>
    <x v="9"/>
    <x v="6"/>
    <x v="127"/>
    <n v="19.2"/>
    <x v="119"/>
    <x v="103"/>
    <x v="154"/>
    <s v="2.44K"/>
    <x v="132"/>
    <s v="0.0179"/>
  </r>
  <r>
    <x v="170"/>
    <x v="1"/>
    <s v="05"/>
    <x v="9"/>
    <x v="7"/>
    <x v="154"/>
    <n v="18.850000000000001"/>
    <x v="120"/>
    <x v="117"/>
    <x v="155"/>
    <s v="1.25K"/>
    <x v="133"/>
    <s v="0.0058"/>
  </r>
  <r>
    <x v="171"/>
    <x v="1"/>
    <s v="05"/>
    <x v="9"/>
    <x v="8"/>
    <x v="155"/>
    <n v="19.399999999999999"/>
    <x v="119"/>
    <x v="126"/>
    <x v="134"/>
    <s v="1.78K"/>
    <x v="134"/>
    <s v="0.0048"/>
  </r>
  <r>
    <x v="172"/>
    <x v="1"/>
    <s v="05"/>
    <x v="9"/>
    <x v="9"/>
    <x v="156"/>
    <n v="19.03"/>
    <x v="119"/>
    <x v="114"/>
    <x v="156"/>
    <s v="1.67K"/>
    <x v="135"/>
    <s v="-0.0027"/>
  </r>
  <r>
    <x v="173"/>
    <x v="1"/>
    <s v="05"/>
    <x v="9"/>
    <x v="26"/>
    <x v="157"/>
    <n v="18.8"/>
    <x v="121"/>
    <x v="113"/>
    <x v="121"/>
    <s v="1.07K"/>
    <x v="136"/>
    <s v="0.0178"/>
  </r>
  <r>
    <x v="174"/>
    <x v="1"/>
    <s v="05"/>
    <x v="9"/>
    <x v="10"/>
    <x v="158"/>
    <n v="18.57"/>
    <x v="122"/>
    <x v="127"/>
    <x v="157"/>
    <s v="1.53K"/>
    <x v="52"/>
    <s v="0.0011"/>
  </r>
  <r>
    <x v="175"/>
    <x v="1"/>
    <s v="05"/>
    <x v="9"/>
    <x v="11"/>
    <x v="159"/>
    <n v="18.96"/>
    <x v="123"/>
    <x v="127"/>
    <x v="115"/>
    <s v="0.29K"/>
    <x v="41"/>
    <s v="-0.0054"/>
  </r>
  <r>
    <x v="176"/>
    <x v="1"/>
    <s v="05"/>
    <x v="9"/>
    <x v="12"/>
    <x v="160"/>
    <n v="18.55"/>
    <x v="124"/>
    <x v="128"/>
    <x v="158"/>
    <s v="1.90K"/>
    <x v="137"/>
    <s v="0.0065"/>
  </r>
  <r>
    <x v="177"/>
    <x v="1"/>
    <s v="05"/>
    <x v="9"/>
    <x v="13"/>
    <x v="161"/>
    <n v="18.89"/>
    <x v="102"/>
    <x v="115"/>
    <x v="159"/>
    <s v="5.67K"/>
    <x v="41"/>
    <s v="-0.0054"/>
  </r>
  <r>
    <x v="178"/>
    <x v="1"/>
    <s v="05"/>
    <x v="9"/>
    <x v="14"/>
    <x v="162"/>
    <n v="19.07"/>
    <x v="125"/>
    <x v="129"/>
    <x v="160"/>
    <s v="0.30K"/>
    <x v="138"/>
    <s v="-0.0101"/>
  </r>
  <r>
    <x v="179"/>
    <x v="1"/>
    <s v="05"/>
    <x v="9"/>
    <x v="15"/>
    <x v="163"/>
    <n v="18.989999999999998"/>
    <x v="106"/>
    <x v="107"/>
    <x v="161"/>
    <s v="1.48K"/>
    <x v="139"/>
    <s v="-0.0058"/>
  </r>
  <r>
    <x v="180"/>
    <x v="1"/>
    <s v="05"/>
    <x v="9"/>
    <x v="16"/>
    <x v="137"/>
    <n v="18.920000000000002"/>
    <x v="111"/>
    <x v="107"/>
    <x v="146"/>
    <s v="0.99K"/>
    <x v="140"/>
    <s v="-0.0115"/>
  </r>
  <r>
    <x v="181"/>
    <x v="1"/>
    <s v="05"/>
    <x v="9"/>
    <x v="17"/>
    <x v="151"/>
    <n v="19.25"/>
    <x v="101"/>
    <x v="130"/>
    <x v="162"/>
    <s v="1.36K"/>
    <x v="133"/>
    <s v="0.0058"/>
  </r>
  <r>
    <x v="182"/>
    <x v="1"/>
    <s v="05"/>
    <x v="9"/>
    <x v="18"/>
    <x v="164"/>
    <n v="19.39"/>
    <x v="120"/>
    <x v="105"/>
    <x v="163"/>
    <s v="4.48K"/>
    <x v="141"/>
    <s v="-0.013"/>
  </r>
  <r>
    <x v="183"/>
    <x v="1"/>
    <s v="05"/>
    <x v="9"/>
    <x v="19"/>
    <x v="165"/>
    <n v="19.100000000000001"/>
    <x v="126"/>
    <x v="116"/>
    <x v="164"/>
    <s v="1.28K"/>
    <x v="142"/>
    <s v="0.0116"/>
  </r>
  <r>
    <x v="184"/>
    <x v="1"/>
    <s v="05"/>
    <x v="9"/>
    <x v="20"/>
    <x v="166"/>
    <n v="19.100000000000001"/>
    <x v="119"/>
    <x v="116"/>
    <x v="165"/>
    <s v="1.22K"/>
    <x v="143"/>
    <s v="-0.0176"/>
  </r>
  <r>
    <x v="185"/>
    <x v="1"/>
    <s v="05"/>
    <x v="9"/>
    <x v="21"/>
    <x v="133"/>
    <n v="19.690000000000001"/>
    <x v="127"/>
    <x v="116"/>
    <x v="166"/>
    <s v="3.89K"/>
    <x v="144"/>
    <s v="0.0233"/>
  </r>
  <r>
    <x v="186"/>
    <x v="1"/>
    <s v="05"/>
    <x v="9"/>
    <x v="0"/>
    <x v="167"/>
    <n v="19.489999999999998"/>
    <x v="95"/>
    <x v="131"/>
    <x v="167"/>
    <s v="3.47K"/>
    <x v="75"/>
    <s v="-0.0037"/>
  </r>
  <r>
    <x v="187"/>
    <x v="1"/>
    <s v="05"/>
    <x v="9"/>
    <x v="1"/>
    <x v="164"/>
    <n v="19"/>
    <x v="128"/>
    <x v="115"/>
    <x v="168"/>
    <s v="7.54K"/>
    <x v="117"/>
    <s v="-0.0005"/>
  </r>
  <r>
    <x v="188"/>
    <x v="1"/>
    <s v="05"/>
    <x v="9"/>
    <x v="22"/>
    <x v="154"/>
    <n v="19.25"/>
    <x v="96"/>
    <x v="106"/>
    <x v="169"/>
    <s v="0.89K"/>
    <x v="117"/>
    <s v="-0.0005"/>
  </r>
  <r>
    <x v="189"/>
    <x v="1"/>
    <s v="05"/>
    <x v="9"/>
    <x v="23"/>
    <x v="168"/>
    <n v="19.489999999999998"/>
    <x v="129"/>
    <x v="132"/>
    <x v="170"/>
    <s v="2.66K"/>
    <x v="145"/>
    <s v="-0.0196"/>
  </r>
  <r>
    <x v="190"/>
    <x v="1"/>
    <s v="05"/>
    <x v="9"/>
    <x v="5"/>
    <x v="169"/>
    <n v="19.79"/>
    <x v="130"/>
    <x v="114"/>
    <x v="171"/>
    <s v="1.35K"/>
    <x v="146"/>
    <s v="-0.0072"/>
  </r>
  <r>
    <x v="191"/>
    <x v="1"/>
    <s v="04"/>
    <x v="10"/>
    <x v="7"/>
    <x v="170"/>
    <n v="19.3"/>
    <x v="128"/>
    <x v="131"/>
    <x v="172"/>
    <s v="4.33K"/>
    <x v="147"/>
    <s v="0.0193"/>
  </r>
  <r>
    <x v="192"/>
    <x v="1"/>
    <s v="04"/>
    <x v="10"/>
    <x v="24"/>
    <x v="125"/>
    <n v="18.899999999999999"/>
    <x v="100"/>
    <x v="118"/>
    <x v="173"/>
    <s v="3.84K"/>
    <x v="107"/>
    <s v="-0.0036"/>
  </r>
  <r>
    <x v="193"/>
    <x v="1"/>
    <s v="04"/>
    <x v="10"/>
    <x v="25"/>
    <x v="126"/>
    <n v="18.84"/>
    <x v="109"/>
    <x v="133"/>
    <x v="174"/>
    <s v="2.88K"/>
    <x v="113"/>
    <s v="-0.0016"/>
  </r>
  <r>
    <x v="194"/>
    <x v="1"/>
    <s v="04"/>
    <x v="10"/>
    <x v="28"/>
    <x v="134"/>
    <n v="18.7"/>
    <x v="131"/>
    <x v="105"/>
    <x v="65"/>
    <s v="5.42K"/>
    <x v="148"/>
    <s v="-0.0062"/>
  </r>
  <r>
    <x v="195"/>
    <x v="1"/>
    <s v="04"/>
    <x v="10"/>
    <x v="14"/>
    <x v="171"/>
    <n v="18.37"/>
    <x v="132"/>
    <x v="134"/>
    <x v="175"/>
    <s v="3.60K"/>
    <x v="149"/>
    <s v="0.0545"/>
  </r>
  <r>
    <x v="196"/>
    <x v="1"/>
    <s v="04"/>
    <x v="10"/>
    <x v="29"/>
    <x v="172"/>
    <n v="18.11"/>
    <x v="133"/>
    <x v="135"/>
    <x v="103"/>
    <s v="0.97K"/>
    <x v="150"/>
    <s v="-0.0092"/>
  </r>
  <r>
    <x v="197"/>
    <x v="1"/>
    <s v="04"/>
    <x v="10"/>
    <x v="30"/>
    <x v="173"/>
    <n v="18.059999999999999"/>
    <x v="134"/>
    <x v="136"/>
    <x v="176"/>
    <s v="2.46K"/>
    <x v="151"/>
    <s v="0.0142"/>
  </r>
  <r>
    <x v="198"/>
    <x v="1"/>
    <s v="04"/>
    <x v="10"/>
    <x v="19"/>
    <x v="174"/>
    <n v="18.5"/>
    <x v="135"/>
    <x v="137"/>
    <x v="177"/>
    <s v="0.74K"/>
    <x v="34"/>
    <s v="0.0061"/>
  </r>
  <r>
    <x v="199"/>
    <x v="1"/>
    <s v="04"/>
    <x v="10"/>
    <x v="20"/>
    <x v="175"/>
    <n v="18.55"/>
    <x v="133"/>
    <x v="138"/>
    <x v="136"/>
    <s v="0.23K"/>
    <x v="152"/>
    <s v="-0.0022"/>
  </r>
  <r>
    <x v="200"/>
    <x v="1"/>
    <s v="04"/>
    <x v="10"/>
    <x v="21"/>
    <x v="176"/>
    <n v="18.75"/>
    <x v="136"/>
    <x v="139"/>
    <x v="108"/>
    <s v="0.60K"/>
    <x v="153"/>
    <s v="-0.0183"/>
  </r>
  <r>
    <x v="201"/>
    <x v="1"/>
    <s v="04"/>
    <x v="10"/>
    <x v="2"/>
    <x v="177"/>
    <n v="18.829999999999998"/>
    <x v="137"/>
    <x v="140"/>
    <x v="82"/>
    <s v="0.93K"/>
    <x v="52"/>
    <s v="0.0011"/>
  </r>
  <r>
    <x v="202"/>
    <x v="1"/>
    <s v="04"/>
    <x v="10"/>
    <x v="3"/>
    <x v="178"/>
    <n v="18.8"/>
    <x v="138"/>
    <x v="141"/>
    <x v="178"/>
    <s v="4.12K"/>
    <x v="117"/>
    <s v="-0.0005"/>
  </r>
  <r>
    <x v="203"/>
    <x v="1"/>
    <s v="04"/>
    <x v="10"/>
    <x v="4"/>
    <x v="173"/>
    <n v="18.89"/>
    <x v="138"/>
    <x v="142"/>
    <x v="179"/>
    <s v="3.66K"/>
    <x v="154"/>
    <s v="0.0221"/>
  </r>
  <r>
    <x v="204"/>
    <x v="1"/>
    <s v="04"/>
    <x v="10"/>
    <x v="22"/>
    <x v="179"/>
    <n v="18.29"/>
    <x v="139"/>
    <x v="143"/>
    <x v="180"/>
    <s v="3.08K"/>
    <x v="98"/>
    <s v="0.0163"/>
  </r>
  <r>
    <x v="205"/>
    <x v="1"/>
    <s v="04"/>
    <x v="10"/>
    <x v="23"/>
    <x v="180"/>
    <n v="18.190000000000001"/>
    <x v="140"/>
    <x v="144"/>
    <x v="181"/>
    <s v="1.50K"/>
    <x v="106"/>
    <s v="0"/>
  </r>
  <r>
    <x v="206"/>
    <x v="1"/>
    <s v="03"/>
    <x v="11"/>
    <x v="7"/>
    <x v="180"/>
    <n v="17.7"/>
    <x v="141"/>
    <x v="145"/>
    <x v="182"/>
    <s v="3.44K"/>
    <x v="155"/>
    <s v="0.0318"/>
  </r>
  <r>
    <x v="207"/>
    <x v="1"/>
    <s v="03"/>
    <x v="11"/>
    <x v="8"/>
    <x v="181"/>
    <n v="17.28"/>
    <x v="142"/>
    <x v="146"/>
    <x v="183"/>
    <s v="3.50K"/>
    <x v="156"/>
    <s v="-0.0029"/>
  </r>
  <r>
    <x v="208"/>
    <x v="1"/>
    <s v="03"/>
    <x v="11"/>
    <x v="9"/>
    <x v="182"/>
    <n v="17.3"/>
    <x v="143"/>
    <x v="147"/>
    <x v="184"/>
    <s v="1.19K"/>
    <x v="3"/>
    <s v="-0.0023"/>
  </r>
  <r>
    <x v="209"/>
    <x v="1"/>
    <s v="03"/>
    <x v="11"/>
    <x v="24"/>
    <x v="183"/>
    <n v="17.3"/>
    <x v="143"/>
    <x v="148"/>
    <x v="185"/>
    <s v="0.21K"/>
    <x v="157"/>
    <s v="0.023"/>
  </r>
  <r>
    <x v="210"/>
    <x v="1"/>
    <s v="03"/>
    <x v="11"/>
    <x v="25"/>
    <x v="184"/>
    <n v="17.27"/>
    <x v="143"/>
    <x v="149"/>
    <x v="186"/>
    <s v="2.26K"/>
    <x v="158"/>
    <s v="0.0241"/>
  </r>
  <r>
    <x v="211"/>
    <x v="1"/>
    <s v="03"/>
    <x v="11"/>
    <x v="11"/>
    <x v="185"/>
    <n v="17.2"/>
    <x v="144"/>
    <x v="148"/>
    <x v="128"/>
    <s v="0.66K"/>
    <x v="159"/>
    <s v="-0.0048"/>
  </r>
  <r>
    <x v="212"/>
    <x v="1"/>
    <s v="03"/>
    <x v="11"/>
    <x v="12"/>
    <x v="186"/>
    <n v="17.25"/>
    <x v="144"/>
    <x v="150"/>
    <x v="105"/>
    <s v="1.11K"/>
    <x v="160"/>
    <s v="0.0271"/>
  </r>
  <r>
    <x v="213"/>
    <x v="1"/>
    <s v="03"/>
    <x v="11"/>
    <x v="13"/>
    <x v="187"/>
    <n v="16.5"/>
    <x v="144"/>
    <x v="151"/>
    <x v="187"/>
    <s v="1.40K"/>
    <x v="98"/>
    <s v="0.0163"/>
  </r>
  <r>
    <x v="214"/>
    <x v="1"/>
    <s v="03"/>
    <x v="11"/>
    <x v="27"/>
    <x v="188"/>
    <n v="17.25"/>
    <x v="145"/>
    <x v="152"/>
    <x v="181"/>
    <s v="1.50K"/>
    <x v="161"/>
    <s v="-0.0019"/>
  </r>
  <r>
    <x v="215"/>
    <x v="1"/>
    <s v="03"/>
    <x v="11"/>
    <x v="28"/>
    <x v="189"/>
    <n v="17.39"/>
    <x v="146"/>
    <x v="153"/>
    <x v="188"/>
    <s v="1.57K"/>
    <x v="162"/>
    <s v="-0.0025"/>
  </r>
  <r>
    <x v="216"/>
    <x v="1"/>
    <s v="03"/>
    <x v="11"/>
    <x v="16"/>
    <x v="190"/>
    <n v="17.350000000000001"/>
    <x v="147"/>
    <x v="154"/>
    <x v="189"/>
    <s v="6.00K"/>
    <x v="163"/>
    <s v="-0.0401"/>
  </r>
  <r>
    <x v="217"/>
    <x v="1"/>
    <s v="03"/>
    <x v="11"/>
    <x v="17"/>
    <x v="191"/>
    <n v="17.329999999999998"/>
    <x v="148"/>
    <x v="148"/>
    <x v="190"/>
    <s v="5.28K"/>
    <x v="159"/>
    <s v="-0.0048"/>
  </r>
  <r>
    <x v="218"/>
    <x v="1"/>
    <s v="03"/>
    <x v="11"/>
    <x v="18"/>
    <x v="192"/>
    <n v="18.350000000000001"/>
    <x v="149"/>
    <x v="148"/>
    <x v="191"/>
    <s v="2.81K"/>
    <x v="164"/>
    <s v="-0.0312"/>
  </r>
  <r>
    <x v="219"/>
    <x v="1"/>
    <s v="03"/>
    <x v="11"/>
    <x v="29"/>
    <x v="193"/>
    <n v="18.39"/>
    <x v="150"/>
    <x v="155"/>
    <x v="192"/>
    <s v="2.15K"/>
    <x v="165"/>
    <s v="-0.0324"/>
  </r>
  <r>
    <x v="220"/>
    <x v="1"/>
    <s v="03"/>
    <x v="11"/>
    <x v="30"/>
    <x v="194"/>
    <n v="18.670000000000002"/>
    <x v="151"/>
    <x v="156"/>
    <x v="193"/>
    <s v="4.60K"/>
    <x v="166"/>
    <s v="0.009"/>
  </r>
  <r>
    <x v="221"/>
    <x v="1"/>
    <s v="03"/>
    <x v="11"/>
    <x v="21"/>
    <x v="195"/>
    <n v="18.78"/>
    <x v="152"/>
    <x v="157"/>
    <x v="138"/>
    <s v="1.02K"/>
    <x v="167"/>
    <s v="-0.0067"/>
  </r>
  <r>
    <x v="222"/>
    <x v="1"/>
    <s v="03"/>
    <x v="11"/>
    <x v="0"/>
    <x v="196"/>
    <n v="18.62"/>
    <x v="131"/>
    <x v="158"/>
    <x v="169"/>
    <s v="0.89K"/>
    <x v="168"/>
    <s v="-0.0224"/>
  </r>
  <r>
    <x v="223"/>
    <x v="1"/>
    <s v="03"/>
    <x v="11"/>
    <x v="1"/>
    <x v="197"/>
    <n v="18.45"/>
    <x v="126"/>
    <x v="142"/>
    <x v="194"/>
    <s v="2.78K"/>
    <x v="44"/>
    <s v="-0.0011"/>
  </r>
  <r>
    <x v="224"/>
    <x v="1"/>
    <s v="03"/>
    <x v="11"/>
    <x v="2"/>
    <x v="198"/>
    <n v="18.600000000000001"/>
    <x v="153"/>
    <x v="159"/>
    <x v="195"/>
    <s v="2.28K"/>
    <x v="44"/>
    <s v="-0.0011"/>
  </r>
  <r>
    <x v="225"/>
    <x v="1"/>
    <s v="03"/>
    <x v="11"/>
    <x v="3"/>
    <x v="199"/>
    <n v="19.18"/>
    <x v="105"/>
    <x v="115"/>
    <x v="196"/>
    <s v="9.23K"/>
    <x v="169"/>
    <s v="-0.0161"/>
  </r>
  <r>
    <x v="226"/>
    <x v="1"/>
    <s v="03"/>
    <x v="11"/>
    <x v="23"/>
    <x v="200"/>
    <n v="18.62"/>
    <x v="105"/>
    <x v="128"/>
    <x v="197"/>
    <s v="1.27K"/>
    <x v="170"/>
    <s v="0.007"/>
  </r>
  <r>
    <x v="227"/>
    <x v="1"/>
    <s v="03"/>
    <x v="11"/>
    <x v="5"/>
    <x v="201"/>
    <n v="19.04"/>
    <x v="106"/>
    <x v="105"/>
    <x v="198"/>
    <s v="0.83K"/>
    <x v="82"/>
    <s v="-0.0059"/>
  </r>
  <r>
    <x v="228"/>
    <x v="1"/>
    <s v="02"/>
    <x v="0"/>
    <x v="9"/>
    <x v="202"/>
    <n v="18.66"/>
    <x v="112"/>
    <x v="158"/>
    <x v="199"/>
    <s v="1.47K"/>
    <x v="171"/>
    <s v="-0.0064"/>
  </r>
  <r>
    <x v="229"/>
    <x v="1"/>
    <s v="02"/>
    <x v="0"/>
    <x v="24"/>
    <x v="203"/>
    <n v="18.510000000000002"/>
    <x v="154"/>
    <x v="115"/>
    <x v="181"/>
    <s v="1.50K"/>
    <x v="172"/>
    <s v="0.0119"/>
  </r>
  <r>
    <x v="230"/>
    <x v="1"/>
    <s v="02"/>
    <x v="0"/>
    <x v="25"/>
    <x v="158"/>
    <n v="19.190000000000001"/>
    <x v="154"/>
    <x v="135"/>
    <x v="200"/>
    <s v="1.46K"/>
    <x v="173"/>
    <s v="0.0131"/>
  </r>
  <r>
    <x v="231"/>
    <x v="1"/>
    <s v="02"/>
    <x v="0"/>
    <x v="11"/>
    <x v="204"/>
    <n v="19.190000000000001"/>
    <x v="106"/>
    <x v="160"/>
    <x v="201"/>
    <s v="1.82K"/>
    <x v="174"/>
    <s v="-0.0151"/>
  </r>
  <r>
    <x v="232"/>
    <x v="1"/>
    <s v="02"/>
    <x v="0"/>
    <x v="12"/>
    <x v="177"/>
    <n v="19.48"/>
    <x v="155"/>
    <x v="136"/>
    <x v="138"/>
    <s v="1.02K"/>
    <x v="173"/>
    <s v="0.0131"/>
  </r>
  <r>
    <x v="233"/>
    <x v="1"/>
    <s v="02"/>
    <x v="0"/>
    <x v="13"/>
    <x v="198"/>
    <n v="18.5"/>
    <x v="113"/>
    <x v="161"/>
    <x v="155"/>
    <s v="1.25K"/>
    <x v="175"/>
    <s v="-0.0292"/>
  </r>
  <r>
    <x v="234"/>
    <x v="1"/>
    <s v="02"/>
    <x v="0"/>
    <x v="27"/>
    <x v="136"/>
    <n v="18.95"/>
    <x v="130"/>
    <x v="136"/>
    <x v="202"/>
    <s v="8.99K"/>
    <x v="176"/>
    <s v="-0.0095"/>
  </r>
  <r>
    <x v="235"/>
    <x v="1"/>
    <s v="02"/>
    <x v="0"/>
    <x v="28"/>
    <x v="205"/>
    <n v="19.829999999999998"/>
    <x v="156"/>
    <x v="114"/>
    <x v="203"/>
    <s v="0.90K"/>
    <x v="113"/>
    <s v="-0.0016"/>
  </r>
  <r>
    <x v="236"/>
    <x v="1"/>
    <s v="02"/>
    <x v="0"/>
    <x v="16"/>
    <x v="135"/>
    <n v="18.97"/>
    <x v="157"/>
    <x v="162"/>
    <x v="204"/>
    <s v="4.63K"/>
    <x v="177"/>
    <s v="0.0047"/>
  </r>
  <r>
    <x v="237"/>
    <x v="1"/>
    <s v="02"/>
    <x v="0"/>
    <x v="17"/>
    <x v="164"/>
    <n v="18.899999999999999"/>
    <x v="158"/>
    <x v="105"/>
    <x v="205"/>
    <s v="2.47K"/>
    <x v="178"/>
    <s v="0.0128"/>
  </r>
  <r>
    <x v="238"/>
    <x v="1"/>
    <s v="02"/>
    <x v="0"/>
    <x v="18"/>
    <x v="206"/>
    <n v="18.7"/>
    <x v="131"/>
    <x v="163"/>
    <x v="206"/>
    <s v="7.04K"/>
    <x v="179"/>
    <s v="-0.0043"/>
  </r>
  <r>
    <x v="239"/>
    <x v="1"/>
    <s v="02"/>
    <x v="0"/>
    <x v="29"/>
    <x v="140"/>
    <n v="18.899999999999999"/>
    <x v="131"/>
    <x v="164"/>
    <x v="207"/>
    <s v="0.46K"/>
    <x v="180"/>
    <s v="-0.0188"/>
  </r>
  <r>
    <x v="240"/>
    <x v="1"/>
    <s v="02"/>
    <x v="0"/>
    <x v="30"/>
    <x v="207"/>
    <n v="18.8"/>
    <x v="131"/>
    <x v="136"/>
    <x v="208"/>
    <s v="2.93K"/>
    <x v="181"/>
    <s v="0.039"/>
  </r>
  <r>
    <x v="241"/>
    <x v="1"/>
    <s v="02"/>
    <x v="0"/>
    <x v="21"/>
    <x v="208"/>
    <n v="18.45"/>
    <x v="131"/>
    <x v="158"/>
    <x v="209"/>
    <s v="10.98K"/>
    <x v="182"/>
    <s v="0.0033"/>
  </r>
  <r>
    <x v="242"/>
    <x v="1"/>
    <s v="02"/>
    <x v="0"/>
    <x v="0"/>
    <x v="209"/>
    <n v="18.02"/>
    <x v="159"/>
    <x v="138"/>
    <x v="210"/>
    <s v="2.59K"/>
    <x v="183"/>
    <s v="0.0183"/>
  </r>
  <r>
    <x v="243"/>
    <x v="1"/>
    <s v="02"/>
    <x v="0"/>
    <x v="1"/>
    <x v="210"/>
    <n v="18"/>
    <x v="160"/>
    <x v="165"/>
    <x v="211"/>
    <s v="1.16K"/>
    <x v="184"/>
    <s v="0.0198"/>
  </r>
  <r>
    <x v="244"/>
    <x v="1"/>
    <s v="02"/>
    <x v="0"/>
    <x v="2"/>
    <x v="211"/>
    <n v="17.899999999999999"/>
    <x v="141"/>
    <x v="165"/>
    <x v="154"/>
    <s v="2.44K"/>
    <x v="5"/>
    <s v="0.0006"/>
  </r>
  <r>
    <x v="245"/>
    <x v="1"/>
    <s v="02"/>
    <x v="0"/>
    <x v="3"/>
    <x v="212"/>
    <n v="17.8"/>
    <x v="161"/>
    <x v="156"/>
    <x v="59"/>
    <s v="2.00K"/>
    <x v="185"/>
    <s v="-0.009"/>
  </r>
  <r>
    <x v="246"/>
    <x v="1"/>
    <s v="02"/>
    <x v="0"/>
    <x v="23"/>
    <x v="213"/>
    <n v="18.59"/>
    <x v="161"/>
    <x v="166"/>
    <x v="129"/>
    <s v="0.88K"/>
    <x v="186"/>
    <s v="-0.0039"/>
  </r>
  <r>
    <x v="247"/>
    <x v="1"/>
    <s v="02"/>
    <x v="0"/>
    <x v="5"/>
    <x v="214"/>
    <n v="18.88"/>
    <x v="162"/>
    <x v="167"/>
    <x v="212"/>
    <s v="6.92K"/>
    <x v="187"/>
    <s v="-0.0334"/>
  </r>
  <r>
    <x v="248"/>
    <x v="1"/>
    <s v="01"/>
    <x v="1"/>
    <x v="6"/>
    <x v="215"/>
    <n v="18.3"/>
    <x v="122"/>
    <x v="168"/>
    <x v="213"/>
    <s v="3.15K"/>
    <x v="188"/>
    <s v="-0.0211"/>
  </r>
  <r>
    <x v="249"/>
    <x v="1"/>
    <s v="01"/>
    <x v="1"/>
    <x v="7"/>
    <x v="216"/>
    <n v="18.399999999999999"/>
    <x v="124"/>
    <x v="169"/>
    <x v="118"/>
    <s v="3.48K"/>
    <x v="189"/>
    <s v="0.0361"/>
  </r>
  <r>
    <x v="250"/>
    <x v="1"/>
    <s v="01"/>
    <x v="1"/>
    <x v="8"/>
    <x v="217"/>
    <n v="17.95"/>
    <x v="131"/>
    <x v="170"/>
    <x v="214"/>
    <s v="3.25K"/>
    <x v="190"/>
    <s v="0.0363"/>
  </r>
  <r>
    <x v="251"/>
    <x v="1"/>
    <s v="01"/>
    <x v="1"/>
    <x v="26"/>
    <x v="218"/>
    <n v="17.989999999999998"/>
    <x v="163"/>
    <x v="171"/>
    <x v="95"/>
    <s v="1.33K"/>
    <x v="106"/>
    <s v="0"/>
  </r>
  <r>
    <x v="252"/>
    <x v="1"/>
    <s v="01"/>
    <x v="1"/>
    <x v="10"/>
    <x v="218"/>
    <n v="17.73"/>
    <x v="163"/>
    <x v="172"/>
    <x v="131"/>
    <s v="1.52K"/>
    <x v="61"/>
    <s v="0.0196"/>
  </r>
  <r>
    <x v="253"/>
    <x v="1"/>
    <s v="01"/>
    <x v="1"/>
    <x v="11"/>
    <x v="219"/>
    <n v="17.739999999999998"/>
    <x v="131"/>
    <x v="173"/>
    <x v="215"/>
    <s v="28.37K"/>
    <x v="191"/>
    <s v="-0.0125"/>
  </r>
  <r>
    <x v="254"/>
    <x v="1"/>
    <s v="01"/>
    <x v="1"/>
    <x v="12"/>
    <x v="220"/>
    <n v="17.32"/>
    <x v="164"/>
    <x v="174"/>
    <x v="119"/>
    <s v="1.14K"/>
    <x v="192"/>
    <s v="0.0046"/>
  </r>
  <r>
    <x v="255"/>
    <x v="1"/>
    <s v="01"/>
    <x v="1"/>
    <x v="28"/>
    <x v="221"/>
    <n v="17.55"/>
    <x v="165"/>
    <x v="175"/>
    <x v="216"/>
    <s v="3.68K"/>
    <x v="5"/>
    <s v="0.0006"/>
  </r>
  <r>
    <x v="256"/>
    <x v="1"/>
    <s v="01"/>
    <x v="1"/>
    <x v="14"/>
    <x v="222"/>
    <n v="17.71"/>
    <x v="165"/>
    <x v="176"/>
    <x v="217"/>
    <s v="0.59K"/>
    <x v="193"/>
    <s v="0.0087"/>
  </r>
  <r>
    <x v="257"/>
    <x v="1"/>
    <s v="01"/>
    <x v="1"/>
    <x v="15"/>
    <x v="181"/>
    <n v="17.89"/>
    <x v="166"/>
    <x v="174"/>
    <x v="218"/>
    <s v="0.69K"/>
    <x v="194"/>
    <s v="0.0177"/>
  </r>
  <r>
    <x v="258"/>
    <x v="1"/>
    <s v="01"/>
    <x v="1"/>
    <x v="16"/>
    <x v="184"/>
    <n v="17"/>
    <x v="163"/>
    <x v="177"/>
    <x v="219"/>
    <s v="6.70K"/>
    <x v="5"/>
    <s v="0.0006"/>
  </r>
  <r>
    <x v="259"/>
    <x v="1"/>
    <s v="01"/>
    <x v="1"/>
    <x v="17"/>
    <x v="223"/>
    <n v="17.25"/>
    <x v="167"/>
    <x v="150"/>
    <x v="220"/>
    <s v="0.67K"/>
    <x v="195"/>
    <s v="-0.0024"/>
  </r>
  <r>
    <x v="260"/>
    <x v="1"/>
    <s v="01"/>
    <x v="1"/>
    <x v="30"/>
    <x v="224"/>
    <n v="17.329999999999998"/>
    <x v="168"/>
    <x v="178"/>
    <x v="221"/>
    <s v="1.00K"/>
    <x v="196"/>
    <s v="0.041"/>
  </r>
  <r>
    <x v="261"/>
    <x v="1"/>
    <s v="01"/>
    <x v="1"/>
    <x v="19"/>
    <x v="225"/>
    <n v="17.39"/>
    <x v="146"/>
    <x v="179"/>
    <x v="222"/>
    <s v="21.61K"/>
    <x v="197"/>
    <s v="-0.07"/>
  </r>
  <r>
    <x v="262"/>
    <x v="1"/>
    <s v="01"/>
    <x v="1"/>
    <x v="20"/>
    <x v="226"/>
    <n v="17.510000000000002"/>
    <x v="169"/>
    <x v="180"/>
    <x v="83"/>
    <s v="2.60K"/>
    <x v="198"/>
    <s v="0.0115"/>
  </r>
  <r>
    <x v="263"/>
    <x v="1"/>
    <s v="01"/>
    <x v="1"/>
    <x v="21"/>
    <x v="183"/>
    <n v="17.010000000000002"/>
    <x v="163"/>
    <x v="180"/>
    <x v="223"/>
    <s v="22.78K"/>
    <x v="199"/>
    <s v="0.0206"/>
  </r>
  <r>
    <x v="264"/>
    <x v="1"/>
    <s v="01"/>
    <x v="1"/>
    <x v="3"/>
    <x v="227"/>
    <n v="16.7"/>
    <x v="170"/>
    <x v="181"/>
    <x v="224"/>
    <s v="3.11K"/>
    <x v="200"/>
    <s v="0.0346"/>
  </r>
  <r>
    <x v="265"/>
    <x v="1"/>
    <s v="01"/>
    <x v="1"/>
    <x v="4"/>
    <x v="228"/>
    <n v="16.68"/>
    <x v="171"/>
    <x v="154"/>
    <x v="225"/>
    <s v="9.60K"/>
    <x v="201"/>
    <s v="0.0086"/>
  </r>
  <r>
    <x v="266"/>
    <x v="1"/>
    <s v="01"/>
    <x v="1"/>
    <x v="22"/>
    <x v="229"/>
    <n v="16.5"/>
    <x v="172"/>
    <x v="182"/>
    <x v="91"/>
    <s v="1.03K"/>
    <x v="202"/>
    <s v="0.0232"/>
  </r>
  <r>
    <x v="267"/>
    <x v="1"/>
    <s v="01"/>
    <x v="1"/>
    <x v="23"/>
    <x v="230"/>
    <n v="16.34"/>
    <x v="173"/>
    <x v="183"/>
    <x v="226"/>
    <s v="4.00K"/>
    <x v="203"/>
    <s v="0.0013"/>
  </r>
  <r>
    <x v="268"/>
    <x v="2"/>
    <s v="12"/>
    <x v="2"/>
    <x v="8"/>
    <x v="231"/>
    <n v="16.38"/>
    <x v="174"/>
    <x v="184"/>
    <x v="227"/>
    <s v="3.71K"/>
    <x v="204"/>
    <s v="0.0063"/>
  </r>
  <r>
    <x v="269"/>
    <x v="2"/>
    <s v="12"/>
    <x v="2"/>
    <x v="9"/>
    <x v="232"/>
    <n v="16.440000000000001"/>
    <x v="175"/>
    <x v="184"/>
    <x v="228"/>
    <s v="2.62K"/>
    <x v="205"/>
    <s v="-0.005"/>
  </r>
  <r>
    <x v="270"/>
    <x v="2"/>
    <s v="12"/>
    <x v="2"/>
    <x v="24"/>
    <x v="233"/>
    <n v="15.9"/>
    <x v="176"/>
    <x v="185"/>
    <x v="229"/>
    <s v="2.43K"/>
    <x v="110"/>
    <s v="0.0121"/>
  </r>
  <r>
    <x v="271"/>
    <x v="2"/>
    <s v="12"/>
    <x v="2"/>
    <x v="25"/>
    <x v="234"/>
    <n v="16"/>
    <x v="177"/>
    <x v="186"/>
    <x v="230"/>
    <s v="2.37K"/>
    <x v="206"/>
    <s v="-0.0069"/>
  </r>
  <r>
    <x v="272"/>
    <x v="2"/>
    <s v="12"/>
    <x v="2"/>
    <x v="26"/>
    <x v="232"/>
    <n v="15.9"/>
    <x v="178"/>
    <x v="187"/>
    <x v="231"/>
    <s v="1.86K"/>
    <x v="39"/>
    <s v="-0.0044"/>
  </r>
  <r>
    <x v="273"/>
    <x v="2"/>
    <s v="12"/>
    <x v="2"/>
    <x v="12"/>
    <x v="235"/>
    <n v="15.92"/>
    <x v="179"/>
    <x v="184"/>
    <x v="105"/>
    <s v="1.11K"/>
    <x v="203"/>
    <s v="0.0013"/>
  </r>
  <r>
    <x v="274"/>
    <x v="2"/>
    <s v="12"/>
    <x v="2"/>
    <x v="13"/>
    <x v="236"/>
    <n v="15.9"/>
    <x v="180"/>
    <x v="184"/>
    <x v="105"/>
    <s v="1.11K"/>
    <x v="207"/>
    <s v="-0.0143"/>
  </r>
  <r>
    <x v="275"/>
    <x v="2"/>
    <s v="12"/>
    <x v="2"/>
    <x v="27"/>
    <x v="237"/>
    <n v="16.18"/>
    <x v="181"/>
    <x v="188"/>
    <x v="145"/>
    <s v="1.88K"/>
    <x v="208"/>
    <s v="-0.0074"/>
  </r>
  <r>
    <x v="276"/>
    <x v="2"/>
    <s v="12"/>
    <x v="2"/>
    <x v="28"/>
    <x v="187"/>
    <n v="16.54"/>
    <x v="182"/>
    <x v="189"/>
    <x v="232"/>
    <s v="3.26K"/>
    <x v="209"/>
    <s v="-0.0193"/>
  </r>
  <r>
    <x v="277"/>
    <x v="2"/>
    <s v="12"/>
    <x v="2"/>
    <x v="14"/>
    <x v="238"/>
    <n v="16.79"/>
    <x v="183"/>
    <x v="178"/>
    <x v="233"/>
    <s v="2.92K"/>
    <x v="51"/>
    <s v="-0.0155"/>
  </r>
  <r>
    <x v="278"/>
    <x v="2"/>
    <s v="12"/>
    <x v="2"/>
    <x v="17"/>
    <x v="239"/>
    <n v="17.489999999999998"/>
    <x v="184"/>
    <x v="190"/>
    <x v="234"/>
    <s v="1.97K"/>
    <x v="210"/>
    <s v="0.0145"/>
  </r>
  <r>
    <x v="279"/>
    <x v="2"/>
    <s v="12"/>
    <x v="2"/>
    <x v="18"/>
    <x v="240"/>
    <n v="18"/>
    <x v="148"/>
    <x v="151"/>
    <x v="112"/>
    <s v="1.66K"/>
    <x v="211"/>
    <s v="0.0286"/>
  </r>
  <r>
    <x v="280"/>
    <x v="2"/>
    <s v="12"/>
    <x v="2"/>
    <x v="29"/>
    <x v="237"/>
    <n v="16.2"/>
    <x v="163"/>
    <x v="154"/>
    <x v="235"/>
    <s v="16.66K"/>
    <x v="212"/>
    <s v="0.0031"/>
  </r>
  <r>
    <x v="281"/>
    <x v="2"/>
    <s v="12"/>
    <x v="2"/>
    <x v="30"/>
    <x v="241"/>
    <n v="18.75"/>
    <x v="132"/>
    <x v="191"/>
    <x v="236"/>
    <s v="20.14K"/>
    <x v="213"/>
    <s v="-0.0111"/>
  </r>
  <r>
    <x v="282"/>
    <x v="2"/>
    <s v="12"/>
    <x v="2"/>
    <x v="19"/>
    <x v="242"/>
    <n v="18.89"/>
    <x v="138"/>
    <x v="192"/>
    <x v="237"/>
    <s v="6.45K"/>
    <x v="212"/>
    <s v="0.0031"/>
  </r>
  <r>
    <x v="283"/>
    <x v="2"/>
    <s v="12"/>
    <x v="2"/>
    <x v="0"/>
    <x v="243"/>
    <n v="18.98"/>
    <x v="124"/>
    <x v="176"/>
    <x v="125"/>
    <s v="6.03K"/>
    <x v="214"/>
    <s v="0.0195"/>
  </r>
  <r>
    <x v="284"/>
    <x v="2"/>
    <s v="12"/>
    <x v="2"/>
    <x v="1"/>
    <x v="236"/>
    <n v="15.6"/>
    <x v="185"/>
    <x v="193"/>
    <x v="238"/>
    <s v="4.13K"/>
    <x v="110"/>
    <s v="0.0121"/>
  </r>
  <r>
    <x v="285"/>
    <x v="2"/>
    <s v="12"/>
    <x v="2"/>
    <x v="2"/>
    <x v="244"/>
    <n v="15.59"/>
    <x v="186"/>
    <x v="194"/>
    <x v="187"/>
    <s v="1.40K"/>
    <x v="215"/>
    <s v="0.0169"/>
  </r>
  <r>
    <x v="286"/>
    <x v="2"/>
    <s v="12"/>
    <x v="2"/>
    <x v="3"/>
    <x v="245"/>
    <n v="15.01"/>
    <x v="187"/>
    <x v="195"/>
    <x v="239"/>
    <s v="8.16K"/>
    <x v="216"/>
    <s v="0.0321"/>
  </r>
  <r>
    <x v="287"/>
    <x v="2"/>
    <s v="12"/>
    <x v="2"/>
    <x v="4"/>
    <x v="246"/>
    <n v="14.46"/>
    <x v="188"/>
    <x v="196"/>
    <x v="240"/>
    <s v="2.89K"/>
    <x v="217"/>
    <s v="0.0289"/>
  </r>
  <r>
    <x v="288"/>
    <x v="2"/>
    <s v="12"/>
    <x v="2"/>
    <x v="5"/>
    <x v="247"/>
    <n v="14.15"/>
    <x v="189"/>
    <x v="197"/>
    <x v="241"/>
    <s v="6.08K"/>
    <x v="218"/>
    <s v="0.0379"/>
  </r>
  <r>
    <x v="289"/>
    <x v="2"/>
    <s v="11"/>
    <x v="3"/>
    <x v="7"/>
    <x v="248"/>
    <n v="13.96"/>
    <x v="190"/>
    <x v="198"/>
    <x v="242"/>
    <s v="76.76K"/>
    <x v="93"/>
    <s v="0.0029"/>
  </r>
  <r>
    <x v="290"/>
    <x v="2"/>
    <s v="11"/>
    <x v="3"/>
    <x v="8"/>
    <x v="249"/>
    <n v="13.9"/>
    <x v="191"/>
    <x v="199"/>
    <x v="243"/>
    <s v="207.01K"/>
    <x v="218"/>
    <s v="0.0379"/>
  </r>
  <r>
    <x v="291"/>
    <x v="2"/>
    <s v="11"/>
    <x v="3"/>
    <x v="9"/>
    <x v="250"/>
    <n v="14.2"/>
    <x v="192"/>
    <x v="200"/>
    <x v="244"/>
    <s v="153.27K"/>
    <x v="219"/>
    <s v="-0.0393"/>
  </r>
  <r>
    <x v="292"/>
    <x v="2"/>
    <s v="11"/>
    <x v="3"/>
    <x v="24"/>
    <x v="248"/>
    <n v="14.39"/>
    <x v="193"/>
    <x v="201"/>
    <x v="245"/>
    <s v="257.60K"/>
    <x v="93"/>
    <s v="0.0029"/>
  </r>
  <r>
    <x v="293"/>
    <x v="2"/>
    <s v="11"/>
    <x v="3"/>
    <x v="10"/>
    <x v="249"/>
    <n v="14.39"/>
    <x v="193"/>
    <x v="202"/>
    <x v="246"/>
    <s v="110.01K"/>
    <x v="220"/>
    <s v="0.0109"/>
  </r>
  <r>
    <x v="294"/>
    <x v="2"/>
    <s v="11"/>
    <x v="3"/>
    <x v="11"/>
    <x v="251"/>
    <n v="14"/>
    <x v="194"/>
    <x v="202"/>
    <x v="224"/>
    <s v="3.11K"/>
    <x v="221"/>
    <s v="0.0132"/>
  </r>
  <r>
    <x v="295"/>
    <x v="2"/>
    <s v="11"/>
    <x v="3"/>
    <x v="12"/>
    <x v="252"/>
    <n v="13.5"/>
    <x v="195"/>
    <x v="201"/>
    <x v="247"/>
    <s v="1.15K"/>
    <x v="222"/>
    <s v="0.0007"/>
  </r>
  <r>
    <x v="296"/>
    <x v="2"/>
    <s v="11"/>
    <x v="3"/>
    <x v="13"/>
    <x v="253"/>
    <n v="14.47"/>
    <x v="196"/>
    <x v="201"/>
    <x v="248"/>
    <s v="4.20K"/>
    <x v="222"/>
    <s v="0.0007"/>
  </r>
  <r>
    <x v="297"/>
    <x v="2"/>
    <s v="11"/>
    <x v="3"/>
    <x v="27"/>
    <x v="254"/>
    <n v="13.98"/>
    <x v="197"/>
    <x v="203"/>
    <x v="249"/>
    <s v="4.36K"/>
    <x v="223"/>
    <s v="-0.0244"/>
  </r>
  <r>
    <x v="298"/>
    <x v="2"/>
    <s v="11"/>
    <x v="3"/>
    <x v="15"/>
    <x v="255"/>
    <n v="12.99"/>
    <x v="180"/>
    <x v="204"/>
    <x v="250"/>
    <s v="22.39K"/>
    <x v="224"/>
    <s v="0.0568"/>
  </r>
  <r>
    <x v="299"/>
    <x v="2"/>
    <s v="11"/>
    <x v="3"/>
    <x v="16"/>
    <x v="256"/>
    <n v="12.99"/>
    <x v="198"/>
    <x v="205"/>
    <x v="148"/>
    <s v="0.43K"/>
    <x v="106"/>
    <s v="0"/>
  </r>
  <r>
    <x v="300"/>
    <x v="2"/>
    <s v="11"/>
    <x v="3"/>
    <x v="17"/>
    <x v="256"/>
    <n v="12.51"/>
    <x v="198"/>
    <x v="206"/>
    <x v="251"/>
    <s v="1.31K"/>
    <x v="225"/>
    <s v="0.0123"/>
  </r>
  <r>
    <x v="301"/>
    <x v="2"/>
    <s v="11"/>
    <x v="3"/>
    <x v="18"/>
    <x v="257"/>
    <n v="12.31"/>
    <x v="199"/>
    <x v="206"/>
    <x v="117"/>
    <s v="0.39K"/>
    <x v="214"/>
    <s v="0.0195"/>
  </r>
  <r>
    <x v="302"/>
    <x v="2"/>
    <s v="11"/>
    <x v="3"/>
    <x v="29"/>
    <x v="258"/>
    <n v="12.24"/>
    <x v="199"/>
    <x v="207"/>
    <x v="252"/>
    <s v="2.70K"/>
    <x v="3"/>
    <s v="-0.0023"/>
  </r>
  <r>
    <x v="303"/>
    <x v="2"/>
    <s v="11"/>
    <x v="3"/>
    <x v="20"/>
    <x v="259"/>
    <n v="12.24"/>
    <x v="200"/>
    <x v="208"/>
    <x v="253"/>
    <s v="0.56K"/>
    <x v="226"/>
    <s v="0.0448"/>
  </r>
  <r>
    <x v="304"/>
    <x v="2"/>
    <s v="11"/>
    <x v="3"/>
    <x v="21"/>
    <x v="260"/>
    <n v="12.2"/>
    <x v="201"/>
    <x v="209"/>
    <x v="254"/>
    <s v="2.87K"/>
    <x v="227"/>
    <s v="-0.0152"/>
  </r>
  <r>
    <x v="305"/>
    <x v="2"/>
    <s v="11"/>
    <x v="3"/>
    <x v="0"/>
    <x v="261"/>
    <n v="12.15"/>
    <x v="202"/>
    <x v="210"/>
    <x v="255"/>
    <s v="0.50K"/>
    <x v="228"/>
    <s v="0.0238"/>
  </r>
  <r>
    <x v="306"/>
    <x v="2"/>
    <s v="11"/>
    <x v="3"/>
    <x v="1"/>
    <x v="262"/>
    <n v="12.2"/>
    <x v="202"/>
    <x v="211"/>
    <x v="256"/>
    <s v="0.03K"/>
    <x v="229"/>
    <s v="-0.0081"/>
  </r>
  <r>
    <x v="307"/>
    <x v="2"/>
    <s v="11"/>
    <x v="3"/>
    <x v="2"/>
    <x v="260"/>
    <n v="12.35"/>
    <x v="203"/>
    <x v="212"/>
    <x v="115"/>
    <s v="0.29K"/>
    <x v="95"/>
    <s v="0.0025"/>
  </r>
  <r>
    <x v="308"/>
    <x v="2"/>
    <s v="11"/>
    <x v="3"/>
    <x v="22"/>
    <x v="263"/>
    <n v="12.37"/>
    <x v="204"/>
    <x v="213"/>
    <x v="171"/>
    <s v="1.35K"/>
    <x v="40"/>
    <s v="-0.0169"/>
  </r>
  <r>
    <x v="309"/>
    <x v="2"/>
    <s v="11"/>
    <x v="3"/>
    <x v="23"/>
    <x v="264"/>
    <n v="12.38"/>
    <x v="205"/>
    <x v="213"/>
    <x v="257"/>
    <s v="2.25K"/>
    <x v="230"/>
    <s v="0.0057"/>
  </r>
  <r>
    <x v="310"/>
    <x v="2"/>
    <s v="11"/>
    <x v="3"/>
    <x v="5"/>
    <x v="265"/>
    <n v="12.3"/>
    <x v="205"/>
    <x v="214"/>
    <x v="86"/>
    <s v="1.23K"/>
    <x v="22"/>
    <s v="0.024"/>
  </r>
  <r>
    <x v="311"/>
    <x v="2"/>
    <s v="10"/>
    <x v="4"/>
    <x v="6"/>
    <x v="266"/>
    <n v="12.2"/>
    <x v="206"/>
    <x v="215"/>
    <x v="258"/>
    <s v="3.30K"/>
    <x v="231"/>
    <s v="-0.0049"/>
  </r>
  <r>
    <x v="312"/>
    <x v="2"/>
    <s v="10"/>
    <x v="4"/>
    <x v="7"/>
    <x v="267"/>
    <n v="12"/>
    <x v="207"/>
    <x v="212"/>
    <x v="259"/>
    <s v="5.20K"/>
    <x v="232"/>
    <s v="0.0565"/>
  </r>
  <r>
    <x v="313"/>
    <x v="2"/>
    <s v="10"/>
    <x v="4"/>
    <x v="24"/>
    <x v="268"/>
    <n v="11.49"/>
    <x v="208"/>
    <x v="216"/>
    <x v="238"/>
    <s v="4.13K"/>
    <x v="233"/>
    <s v="0.0079"/>
  </r>
  <r>
    <x v="314"/>
    <x v="2"/>
    <s v="10"/>
    <x v="4"/>
    <x v="25"/>
    <x v="269"/>
    <n v="11.3"/>
    <x v="209"/>
    <x v="217"/>
    <x v="260"/>
    <s v="0.06K"/>
    <x v="151"/>
    <s v="0.0142"/>
  </r>
  <r>
    <x v="315"/>
    <x v="2"/>
    <s v="10"/>
    <x v="4"/>
    <x v="26"/>
    <x v="270"/>
    <n v="11.3"/>
    <x v="210"/>
    <x v="218"/>
    <x v="261"/>
    <s v="0.32K"/>
    <x v="234"/>
    <s v="0.0072"/>
  </r>
  <r>
    <x v="316"/>
    <x v="2"/>
    <s v="10"/>
    <x v="4"/>
    <x v="10"/>
    <x v="271"/>
    <n v="11.54"/>
    <x v="211"/>
    <x v="219"/>
    <x v="262"/>
    <s v="0.38K"/>
    <x v="235"/>
    <s v="-0.0018"/>
  </r>
  <r>
    <x v="317"/>
    <x v="2"/>
    <s v="10"/>
    <x v="4"/>
    <x v="11"/>
    <x v="272"/>
    <n v="11.5"/>
    <x v="211"/>
    <x v="217"/>
    <x v="164"/>
    <s v="1.28K"/>
    <x v="236"/>
    <s v="0.0108"/>
  </r>
  <r>
    <x v="318"/>
    <x v="2"/>
    <s v="10"/>
    <x v="4"/>
    <x v="27"/>
    <x v="273"/>
    <n v="11.3"/>
    <x v="211"/>
    <x v="217"/>
    <x v="220"/>
    <s v="0.67K"/>
    <x v="237"/>
    <s v="-0.0009"/>
  </r>
  <r>
    <x v="319"/>
    <x v="2"/>
    <s v="10"/>
    <x v="4"/>
    <x v="28"/>
    <x v="274"/>
    <n v="11.4"/>
    <x v="211"/>
    <x v="220"/>
    <x v="263"/>
    <s v="2.83K"/>
    <x v="130"/>
    <s v="0.01"/>
  </r>
  <r>
    <x v="320"/>
    <x v="2"/>
    <s v="10"/>
    <x v="4"/>
    <x v="14"/>
    <x v="275"/>
    <n v="11.43"/>
    <x v="212"/>
    <x v="221"/>
    <x v="264"/>
    <s v="0.28K"/>
    <x v="53"/>
    <s v="0.0101"/>
  </r>
  <r>
    <x v="321"/>
    <x v="2"/>
    <s v="10"/>
    <x v="4"/>
    <x v="15"/>
    <x v="276"/>
    <n v="11.1"/>
    <x v="212"/>
    <x v="220"/>
    <x v="140"/>
    <s v="0.22K"/>
    <x v="238"/>
    <s v="0.0197"/>
  </r>
  <r>
    <x v="322"/>
    <x v="2"/>
    <s v="10"/>
    <x v="4"/>
    <x v="16"/>
    <x v="277"/>
    <n v="11.33"/>
    <x v="213"/>
    <x v="222"/>
    <x v="136"/>
    <s v="0.23K"/>
    <x v="230"/>
    <s v="0.0057"/>
  </r>
  <r>
    <x v="323"/>
    <x v="2"/>
    <s v="10"/>
    <x v="4"/>
    <x v="29"/>
    <x v="278"/>
    <n v="11.44"/>
    <x v="214"/>
    <x v="223"/>
    <x v="265"/>
    <s v="0.02K"/>
    <x v="239"/>
    <s v="-0.0075"/>
  </r>
  <r>
    <x v="324"/>
    <x v="2"/>
    <s v="10"/>
    <x v="4"/>
    <x v="30"/>
    <x v="279"/>
    <n v="10.86"/>
    <x v="215"/>
    <x v="224"/>
    <x v="266"/>
    <s v="0.44K"/>
    <x v="208"/>
    <s v="-0.0074"/>
  </r>
  <r>
    <x v="325"/>
    <x v="2"/>
    <s v="10"/>
    <x v="4"/>
    <x v="19"/>
    <x v="280"/>
    <n v="11.47"/>
    <x v="216"/>
    <x v="217"/>
    <x v="260"/>
    <s v="0.06K"/>
    <x v="106"/>
    <s v="0"/>
  </r>
  <r>
    <x v="326"/>
    <x v="2"/>
    <s v="10"/>
    <x v="4"/>
    <x v="20"/>
    <x v="280"/>
    <n v="11.26"/>
    <x v="212"/>
    <x v="225"/>
    <x v="260"/>
    <s v="0.06K"/>
    <x v="240"/>
    <s v="-0.0065"/>
  </r>
  <r>
    <x v="327"/>
    <x v="2"/>
    <s v="10"/>
    <x v="4"/>
    <x v="21"/>
    <x v="281"/>
    <n v="11.48"/>
    <x v="213"/>
    <x v="225"/>
    <x v="255"/>
    <s v="0.50K"/>
    <x v="79"/>
    <s v="0.0084"/>
  </r>
  <r>
    <x v="328"/>
    <x v="2"/>
    <s v="10"/>
    <x v="4"/>
    <x v="3"/>
    <x v="282"/>
    <n v="11.24"/>
    <x v="213"/>
    <x v="226"/>
    <x v="108"/>
    <s v="0.60K"/>
    <x v="241"/>
    <s v="0.0239"/>
  </r>
  <r>
    <x v="329"/>
    <x v="2"/>
    <s v="10"/>
    <x v="4"/>
    <x v="4"/>
    <x v="283"/>
    <n v="10.85"/>
    <x v="217"/>
    <x v="227"/>
    <x v="267"/>
    <s v="0.16K"/>
    <x v="106"/>
    <s v="0"/>
  </r>
  <r>
    <x v="330"/>
    <x v="2"/>
    <s v="10"/>
    <x v="4"/>
    <x v="22"/>
    <x v="283"/>
    <n v="11.3"/>
    <x v="218"/>
    <x v="227"/>
    <x v="268"/>
    <s v="0.72K"/>
    <x v="242"/>
    <s v="-0.0141"/>
  </r>
  <r>
    <x v="331"/>
    <x v="2"/>
    <s v="10"/>
    <x v="4"/>
    <x v="23"/>
    <x v="284"/>
    <n v="11.33"/>
    <x v="219"/>
    <x v="227"/>
    <x v="113"/>
    <s v="0.11K"/>
    <x v="243"/>
    <s v="0.0124"/>
  </r>
  <r>
    <x v="332"/>
    <x v="2"/>
    <s v="09"/>
    <x v="5"/>
    <x v="8"/>
    <x v="285"/>
    <n v="11"/>
    <x v="220"/>
    <x v="227"/>
    <x v="269"/>
    <s v="0.18K"/>
    <x v="121"/>
    <s v="-0.0113"/>
  </r>
  <r>
    <x v="333"/>
    <x v="2"/>
    <s v="09"/>
    <x v="5"/>
    <x v="9"/>
    <x v="286"/>
    <n v="11.39"/>
    <x v="221"/>
    <x v="222"/>
    <x v="270"/>
    <s v="0.08K"/>
    <x v="237"/>
    <s v="-0.0009"/>
  </r>
  <r>
    <x v="334"/>
    <x v="2"/>
    <s v="09"/>
    <x v="5"/>
    <x v="24"/>
    <x v="284"/>
    <n v="10.85"/>
    <x v="222"/>
    <x v="227"/>
    <x v="122"/>
    <s v="0.31K"/>
    <x v="240"/>
    <s v="-0.0065"/>
  </r>
  <r>
    <x v="335"/>
    <x v="2"/>
    <s v="09"/>
    <x v="5"/>
    <x v="25"/>
    <x v="287"/>
    <n v="11.1"/>
    <x v="223"/>
    <x v="228"/>
    <x v="253"/>
    <s v="0.56K"/>
    <x v="75"/>
    <s v="-0.0037"/>
  </r>
  <r>
    <x v="336"/>
    <x v="2"/>
    <s v="09"/>
    <x v="5"/>
    <x v="26"/>
    <x v="288"/>
    <n v="11.1"/>
    <x v="224"/>
    <x v="228"/>
    <x v="271"/>
    <s v="0.05K"/>
    <x v="244"/>
    <s v="-0.0028"/>
  </r>
  <r>
    <x v="337"/>
    <x v="2"/>
    <s v="09"/>
    <x v="5"/>
    <x v="12"/>
    <x v="289"/>
    <n v="11.51"/>
    <x v="225"/>
    <x v="229"/>
    <x v="272"/>
    <s v="0.42K"/>
    <x v="245"/>
    <s v="-0.0046"/>
  </r>
  <r>
    <x v="338"/>
    <x v="2"/>
    <s v="09"/>
    <x v="5"/>
    <x v="13"/>
    <x v="281"/>
    <n v="11.2"/>
    <x v="226"/>
    <x v="228"/>
    <x v="273"/>
    <s v="0.73K"/>
    <x v="246"/>
    <s v="0.015"/>
  </r>
  <r>
    <x v="339"/>
    <x v="2"/>
    <s v="09"/>
    <x v="5"/>
    <x v="27"/>
    <x v="290"/>
    <n v="11.5"/>
    <x v="209"/>
    <x v="230"/>
    <x v="274"/>
    <s v="1.12K"/>
    <x v="17"/>
    <s v="0.0095"/>
  </r>
  <r>
    <x v="340"/>
    <x v="2"/>
    <s v="09"/>
    <x v="5"/>
    <x v="28"/>
    <x v="291"/>
    <n v="11"/>
    <x v="227"/>
    <x v="231"/>
    <x v="275"/>
    <s v="0.86K"/>
    <x v="164"/>
    <s v="-0.0312"/>
  </r>
  <r>
    <x v="341"/>
    <x v="2"/>
    <s v="09"/>
    <x v="5"/>
    <x v="14"/>
    <x v="292"/>
    <n v="11.5"/>
    <x v="228"/>
    <x v="232"/>
    <x v="276"/>
    <s v="3.79K"/>
    <x v="247"/>
    <s v="-0.0118"/>
  </r>
  <r>
    <x v="342"/>
    <x v="2"/>
    <s v="09"/>
    <x v="5"/>
    <x v="17"/>
    <x v="293"/>
    <n v="11.78"/>
    <x v="229"/>
    <x v="220"/>
    <x v="277"/>
    <s v="0.49K"/>
    <x v="248"/>
    <s v="-0.0187"/>
  </r>
  <r>
    <x v="343"/>
    <x v="2"/>
    <s v="09"/>
    <x v="5"/>
    <x v="18"/>
    <x v="294"/>
    <n v="11.89"/>
    <x v="230"/>
    <x v="233"/>
    <x v="267"/>
    <s v="0.16K"/>
    <x v="39"/>
    <s v="-0.0044"/>
  </r>
  <r>
    <x v="344"/>
    <x v="2"/>
    <s v="09"/>
    <x v="5"/>
    <x v="29"/>
    <x v="295"/>
    <n v="11.98"/>
    <x v="231"/>
    <x v="233"/>
    <x v="95"/>
    <s v="1.33K"/>
    <x v="249"/>
    <s v="0.008"/>
  </r>
  <r>
    <x v="345"/>
    <x v="2"/>
    <s v="09"/>
    <x v="5"/>
    <x v="30"/>
    <x v="296"/>
    <n v="11.2"/>
    <x v="232"/>
    <x v="233"/>
    <x v="108"/>
    <s v="0.60K"/>
    <x v="127"/>
    <s v="0.0081"/>
  </r>
  <r>
    <x v="346"/>
    <x v="2"/>
    <s v="09"/>
    <x v="5"/>
    <x v="19"/>
    <x v="297"/>
    <n v="11.99"/>
    <x v="233"/>
    <x v="234"/>
    <x v="119"/>
    <s v="1.14K"/>
    <x v="100"/>
    <s v="0.0036"/>
  </r>
  <r>
    <x v="347"/>
    <x v="2"/>
    <s v="09"/>
    <x v="5"/>
    <x v="0"/>
    <x v="273"/>
    <n v="11.13"/>
    <x v="208"/>
    <x v="235"/>
    <x v="278"/>
    <s v="6.72K"/>
    <x v="250"/>
    <s v="-0.0098"/>
  </r>
  <r>
    <x v="348"/>
    <x v="2"/>
    <s v="09"/>
    <x v="5"/>
    <x v="1"/>
    <x v="298"/>
    <n v="11.4"/>
    <x v="231"/>
    <x v="236"/>
    <x v="279"/>
    <s v="2.51K"/>
    <x v="251"/>
    <s v="0.0154"/>
  </r>
  <r>
    <x v="349"/>
    <x v="2"/>
    <s v="09"/>
    <x v="5"/>
    <x v="2"/>
    <x v="299"/>
    <n v="10.95"/>
    <x v="221"/>
    <x v="237"/>
    <x v="107"/>
    <s v="0.52K"/>
    <x v="252"/>
    <s v="0.0176"/>
  </r>
  <r>
    <x v="350"/>
    <x v="2"/>
    <s v="09"/>
    <x v="5"/>
    <x v="3"/>
    <x v="281"/>
    <n v="11.94"/>
    <x v="234"/>
    <x v="237"/>
    <x v="268"/>
    <s v="0.72K"/>
    <x v="137"/>
    <s v="0.0065"/>
  </r>
  <r>
    <x v="351"/>
    <x v="2"/>
    <s v="09"/>
    <x v="5"/>
    <x v="4"/>
    <x v="280"/>
    <n v="11.79"/>
    <x v="232"/>
    <x v="237"/>
    <x v="280"/>
    <s v="1.95K"/>
    <x v="240"/>
    <s v="-0.0065"/>
  </r>
  <r>
    <x v="352"/>
    <x v="2"/>
    <s v="09"/>
    <x v="5"/>
    <x v="5"/>
    <x v="281"/>
    <n v="11.2"/>
    <x v="235"/>
    <x v="238"/>
    <x v="100"/>
    <s v="0.95K"/>
    <x v="253"/>
    <s v="-0.0128"/>
  </r>
  <r>
    <x v="353"/>
    <x v="2"/>
    <s v="08"/>
    <x v="6"/>
    <x v="6"/>
    <x v="300"/>
    <n v="11.33"/>
    <x v="235"/>
    <x v="239"/>
    <x v="275"/>
    <s v="0.86K"/>
    <x v="254"/>
    <s v="0.0009"/>
  </r>
  <r>
    <x v="354"/>
    <x v="2"/>
    <s v="08"/>
    <x v="6"/>
    <x v="7"/>
    <x v="301"/>
    <n v="11.79"/>
    <x v="235"/>
    <x v="238"/>
    <x v="281"/>
    <s v="0.17K"/>
    <x v="41"/>
    <s v="-0.0054"/>
  </r>
  <r>
    <x v="355"/>
    <x v="2"/>
    <s v="08"/>
    <x v="6"/>
    <x v="8"/>
    <x v="299"/>
    <n v="11.99"/>
    <x v="208"/>
    <x v="240"/>
    <x v="282"/>
    <s v="2.50K"/>
    <x v="255"/>
    <s v="-0.0108"/>
  </r>
  <r>
    <x v="356"/>
    <x v="2"/>
    <s v="08"/>
    <x v="6"/>
    <x v="9"/>
    <x v="302"/>
    <n v="10.92"/>
    <x v="236"/>
    <x v="239"/>
    <x v="283"/>
    <s v="2.77K"/>
    <x v="183"/>
    <s v="0.0183"/>
  </r>
  <r>
    <x v="357"/>
    <x v="2"/>
    <s v="08"/>
    <x v="6"/>
    <x v="26"/>
    <x v="303"/>
    <n v="11"/>
    <x v="224"/>
    <x v="222"/>
    <x v="136"/>
    <s v="0.23K"/>
    <x v="107"/>
    <s v="-0.0036"/>
  </r>
  <r>
    <x v="358"/>
    <x v="2"/>
    <s v="08"/>
    <x v="6"/>
    <x v="10"/>
    <x v="275"/>
    <n v="11.05"/>
    <x v="237"/>
    <x v="237"/>
    <x v="79"/>
    <s v="0.75K"/>
    <x v="255"/>
    <s v="-0.0108"/>
  </r>
  <r>
    <x v="359"/>
    <x v="2"/>
    <s v="08"/>
    <x v="6"/>
    <x v="11"/>
    <x v="304"/>
    <n v="11.1"/>
    <x v="224"/>
    <x v="241"/>
    <x v="284"/>
    <s v="0.51K"/>
    <x v="21"/>
    <s v="-0.0089"/>
  </r>
  <r>
    <x v="360"/>
    <x v="2"/>
    <s v="08"/>
    <x v="6"/>
    <x v="12"/>
    <x v="272"/>
    <n v="11"/>
    <x v="237"/>
    <x v="222"/>
    <x v="154"/>
    <s v="2.44K"/>
    <x v="228"/>
    <s v="0.0238"/>
  </r>
  <r>
    <x v="361"/>
    <x v="2"/>
    <s v="08"/>
    <x v="6"/>
    <x v="13"/>
    <x v="303"/>
    <n v="11"/>
    <x v="238"/>
    <x v="242"/>
    <x v="269"/>
    <s v="0.18K"/>
    <x v="192"/>
    <s v="0.0046"/>
  </r>
  <r>
    <x v="362"/>
    <x v="2"/>
    <s v="08"/>
    <x v="6"/>
    <x v="14"/>
    <x v="305"/>
    <n v="10.99"/>
    <x v="238"/>
    <x v="232"/>
    <x v="113"/>
    <s v="0.11K"/>
    <x v="256"/>
    <s v="0.0216"/>
  </r>
  <r>
    <x v="363"/>
    <x v="2"/>
    <s v="08"/>
    <x v="6"/>
    <x v="15"/>
    <x v="277"/>
    <n v="11"/>
    <x v="238"/>
    <x v="232"/>
    <x v="285"/>
    <s v="0.33K"/>
    <x v="239"/>
    <s v="-0.0075"/>
  </r>
  <r>
    <x v="364"/>
    <x v="2"/>
    <s v="08"/>
    <x v="6"/>
    <x v="16"/>
    <x v="282"/>
    <n v="11"/>
    <x v="238"/>
    <x v="243"/>
    <x v="207"/>
    <s v="0.46K"/>
    <x v="240"/>
    <s v="-0.0065"/>
  </r>
  <r>
    <x v="365"/>
    <x v="2"/>
    <s v="08"/>
    <x v="6"/>
    <x v="17"/>
    <x v="306"/>
    <n v="11.15"/>
    <x v="220"/>
    <x v="244"/>
    <x v="136"/>
    <s v="0.23K"/>
    <x v="237"/>
    <s v="-0.0009"/>
  </r>
  <r>
    <x v="366"/>
    <x v="2"/>
    <s v="08"/>
    <x v="6"/>
    <x v="18"/>
    <x v="307"/>
    <n v="11.19"/>
    <x v="239"/>
    <x v="222"/>
    <x v="286"/>
    <s v="0.13K"/>
    <x v="257"/>
    <s v="0.0028"/>
  </r>
  <r>
    <x v="367"/>
    <x v="2"/>
    <s v="08"/>
    <x v="6"/>
    <x v="19"/>
    <x v="308"/>
    <n v="11.1"/>
    <x v="224"/>
    <x v="222"/>
    <x v="100"/>
    <s v="0.95K"/>
    <x v="237"/>
    <s v="-0.0009"/>
  </r>
  <r>
    <x v="368"/>
    <x v="2"/>
    <s v="08"/>
    <x v="6"/>
    <x v="20"/>
    <x v="309"/>
    <n v="11"/>
    <x v="238"/>
    <x v="227"/>
    <x v="287"/>
    <s v="1.64K"/>
    <x v="208"/>
    <s v="-0.0074"/>
  </r>
  <r>
    <x v="369"/>
    <x v="2"/>
    <s v="08"/>
    <x v="6"/>
    <x v="21"/>
    <x v="310"/>
    <n v="11"/>
    <x v="238"/>
    <x v="245"/>
    <x v="288"/>
    <s v="0.15K"/>
    <x v="258"/>
    <s v="-0.0082"/>
  </r>
  <r>
    <x v="370"/>
    <x v="2"/>
    <s v="08"/>
    <x v="6"/>
    <x v="0"/>
    <x v="300"/>
    <n v="11.15"/>
    <x v="209"/>
    <x v="232"/>
    <x v="103"/>
    <s v="0.97K"/>
    <x v="27"/>
    <s v="0.0167"/>
  </r>
  <r>
    <x v="371"/>
    <x v="2"/>
    <s v="08"/>
    <x v="6"/>
    <x v="1"/>
    <x v="308"/>
    <n v="10.9"/>
    <x v="233"/>
    <x v="246"/>
    <x v="289"/>
    <s v="1.06K"/>
    <x v="259"/>
    <s v="0.0436"/>
  </r>
  <r>
    <x v="372"/>
    <x v="2"/>
    <s v="08"/>
    <x v="6"/>
    <x v="4"/>
    <x v="311"/>
    <n v="10.99"/>
    <x v="240"/>
    <x v="247"/>
    <x v="133"/>
    <s v="0.77K"/>
    <x v="236"/>
    <s v="0.0108"/>
  </r>
  <r>
    <x v="373"/>
    <x v="2"/>
    <s v="08"/>
    <x v="6"/>
    <x v="22"/>
    <x v="312"/>
    <n v="10.7"/>
    <x v="241"/>
    <x v="248"/>
    <x v="290"/>
    <s v="1.93K"/>
    <x v="105"/>
    <s v="0.001"/>
  </r>
  <r>
    <x v="374"/>
    <x v="2"/>
    <s v="08"/>
    <x v="6"/>
    <x v="23"/>
    <x v="313"/>
    <n v="10.5"/>
    <x v="242"/>
    <x v="249"/>
    <x v="291"/>
    <s v="1.69K"/>
    <x v="70"/>
    <s v="-0.0068"/>
  </r>
  <r>
    <x v="375"/>
    <x v="2"/>
    <s v="08"/>
    <x v="6"/>
    <x v="5"/>
    <x v="314"/>
    <n v="10.49"/>
    <x v="243"/>
    <x v="250"/>
    <x v="292"/>
    <s v="1.24K"/>
    <x v="54"/>
    <s v="0.0098"/>
  </r>
  <r>
    <x v="376"/>
    <x v="2"/>
    <s v="07"/>
    <x v="7"/>
    <x v="6"/>
    <x v="315"/>
    <n v="10.44"/>
    <x v="244"/>
    <x v="251"/>
    <x v="94"/>
    <s v="0.78K"/>
    <x v="233"/>
    <s v="0.0079"/>
  </r>
  <r>
    <x v="377"/>
    <x v="2"/>
    <s v="07"/>
    <x v="7"/>
    <x v="9"/>
    <x v="316"/>
    <n v="10.49"/>
    <x v="244"/>
    <x v="252"/>
    <x v="293"/>
    <s v="0.53K"/>
    <x v="206"/>
    <s v="-0.0069"/>
  </r>
  <r>
    <x v="378"/>
    <x v="2"/>
    <s v="07"/>
    <x v="7"/>
    <x v="24"/>
    <x v="317"/>
    <n v="10.1"/>
    <x v="244"/>
    <x v="253"/>
    <x v="294"/>
    <s v="2.17K"/>
    <x v="172"/>
    <s v="0.0119"/>
  </r>
  <r>
    <x v="379"/>
    <x v="2"/>
    <s v="07"/>
    <x v="7"/>
    <x v="25"/>
    <x v="318"/>
    <n v="9.8000000000000007"/>
    <x v="245"/>
    <x v="254"/>
    <x v="295"/>
    <s v="0.91K"/>
    <x v="82"/>
    <s v="-0.0059"/>
  </r>
  <r>
    <x v="380"/>
    <x v="2"/>
    <s v="07"/>
    <x v="7"/>
    <x v="10"/>
    <x v="319"/>
    <n v="10.39"/>
    <x v="246"/>
    <x v="255"/>
    <x v="253"/>
    <s v="0.56K"/>
    <x v="260"/>
    <s v="0.0192"/>
  </r>
  <r>
    <x v="381"/>
    <x v="2"/>
    <s v="07"/>
    <x v="7"/>
    <x v="13"/>
    <x v="320"/>
    <n v="9.84"/>
    <x v="245"/>
    <x v="256"/>
    <x v="132"/>
    <s v="0.25K"/>
    <x v="127"/>
    <s v="0.0081"/>
  </r>
  <r>
    <x v="382"/>
    <x v="2"/>
    <s v="07"/>
    <x v="7"/>
    <x v="27"/>
    <x v="321"/>
    <n v="9.7100000000000009"/>
    <x v="247"/>
    <x v="257"/>
    <x v="231"/>
    <s v="1.86K"/>
    <x v="252"/>
    <s v="0.0176"/>
  </r>
  <r>
    <x v="383"/>
    <x v="2"/>
    <s v="07"/>
    <x v="7"/>
    <x v="28"/>
    <x v="322"/>
    <n v="9.86"/>
    <x v="247"/>
    <x v="258"/>
    <x v="296"/>
    <s v="0.19K"/>
    <x v="198"/>
    <s v="0.0115"/>
  </r>
  <r>
    <x v="384"/>
    <x v="2"/>
    <s v="07"/>
    <x v="7"/>
    <x v="14"/>
    <x v="323"/>
    <n v="10.1"/>
    <x v="245"/>
    <x v="259"/>
    <x v="297"/>
    <s v="1.70K"/>
    <x v="106"/>
    <s v="0"/>
  </r>
  <r>
    <x v="385"/>
    <x v="2"/>
    <s v="07"/>
    <x v="7"/>
    <x v="15"/>
    <x v="323"/>
    <n v="10.39"/>
    <x v="245"/>
    <x v="260"/>
    <x v="264"/>
    <s v="0.28K"/>
    <x v="261"/>
    <s v="0.0106"/>
  </r>
  <r>
    <x v="386"/>
    <x v="2"/>
    <s v="07"/>
    <x v="7"/>
    <x v="1"/>
    <x v="324"/>
    <n v="10.44"/>
    <x v="248"/>
    <x v="261"/>
    <x v="153"/>
    <s v="1.20K"/>
    <x v="52"/>
    <s v="0.0011"/>
  </r>
  <r>
    <x v="387"/>
    <x v="2"/>
    <s v="07"/>
    <x v="7"/>
    <x v="2"/>
    <x v="325"/>
    <n v="10.1"/>
    <x v="249"/>
    <x v="253"/>
    <x v="298"/>
    <s v="0.48K"/>
    <x v="262"/>
    <s v="-0.0021"/>
  </r>
  <r>
    <x v="388"/>
    <x v="2"/>
    <s v="07"/>
    <x v="7"/>
    <x v="3"/>
    <x v="326"/>
    <n v="10"/>
    <x v="250"/>
    <x v="262"/>
    <x v="260"/>
    <s v="0.06K"/>
    <x v="263"/>
    <s v="-0.0347"/>
  </r>
  <r>
    <x v="389"/>
    <x v="2"/>
    <s v="07"/>
    <x v="7"/>
    <x v="4"/>
    <x v="327"/>
    <n v="10.89"/>
    <x v="251"/>
    <x v="227"/>
    <x v="299"/>
    <s v="0.01K"/>
    <x v="264"/>
    <s v="-0.0239"/>
  </r>
  <r>
    <x v="390"/>
    <x v="2"/>
    <s v="07"/>
    <x v="7"/>
    <x v="22"/>
    <x v="318"/>
    <n v="10.5"/>
    <x v="220"/>
    <x v="259"/>
    <x v="300"/>
    <s v="6.09K"/>
    <x v="84"/>
    <s v="0.005"/>
  </r>
  <r>
    <x v="391"/>
    <x v="2"/>
    <s v="06"/>
    <x v="8"/>
    <x v="8"/>
    <x v="328"/>
    <n v="10.4"/>
    <x v="252"/>
    <x v="263"/>
    <x v="255"/>
    <s v="0.50K"/>
    <x v="265"/>
    <s v="-0.0263"/>
  </r>
  <r>
    <x v="392"/>
    <x v="2"/>
    <s v="06"/>
    <x v="8"/>
    <x v="25"/>
    <x v="329"/>
    <n v="10.46"/>
    <x v="253"/>
    <x v="264"/>
    <x v="271"/>
    <s v="0.05K"/>
    <x v="266"/>
    <s v="-0.0182"/>
  </r>
  <r>
    <x v="393"/>
    <x v="2"/>
    <s v="06"/>
    <x v="8"/>
    <x v="11"/>
    <x v="330"/>
    <n v="10.46"/>
    <x v="241"/>
    <x v="264"/>
    <x v="265"/>
    <s v="0.02K"/>
    <x v="267"/>
    <s v="-0.0085"/>
  </r>
  <r>
    <x v="394"/>
    <x v="2"/>
    <s v="06"/>
    <x v="8"/>
    <x v="12"/>
    <x v="331"/>
    <n v="10.99"/>
    <x v="240"/>
    <x v="249"/>
    <x v="301"/>
    <s v="0.71K"/>
    <x v="268"/>
    <s v="0.0019"/>
  </r>
  <r>
    <x v="395"/>
    <x v="2"/>
    <s v="06"/>
    <x v="8"/>
    <x v="13"/>
    <x v="332"/>
    <n v="10.71"/>
    <x v="254"/>
    <x v="265"/>
    <x v="145"/>
    <s v="1.88K"/>
    <x v="111"/>
    <s v="-0.0047"/>
  </r>
  <r>
    <x v="396"/>
    <x v="2"/>
    <s v="06"/>
    <x v="8"/>
    <x v="27"/>
    <x v="333"/>
    <n v="10.6"/>
    <x v="255"/>
    <x v="266"/>
    <x v="288"/>
    <s v="0.15K"/>
    <x v="45"/>
    <s v="-0.014"/>
  </r>
  <r>
    <x v="397"/>
    <x v="2"/>
    <s v="06"/>
    <x v="8"/>
    <x v="28"/>
    <x v="282"/>
    <n v="10.84"/>
    <x v="256"/>
    <x v="267"/>
    <x v="302"/>
    <s v="0.10K"/>
    <x v="138"/>
    <s v="-0.0101"/>
  </r>
  <r>
    <x v="398"/>
    <x v="2"/>
    <s v="06"/>
    <x v="8"/>
    <x v="16"/>
    <x v="334"/>
    <n v="10.7"/>
    <x v="256"/>
    <x v="262"/>
    <x v="303"/>
    <s v="5.59K"/>
    <x v="237"/>
    <s v="-0.0009"/>
  </r>
  <r>
    <x v="399"/>
    <x v="2"/>
    <s v="06"/>
    <x v="8"/>
    <x v="17"/>
    <x v="335"/>
    <n v="10.6"/>
    <x v="257"/>
    <x v="268"/>
    <x v="304"/>
    <s v="2.05K"/>
    <x v="75"/>
    <s v="-0.0037"/>
  </r>
  <r>
    <x v="400"/>
    <x v="2"/>
    <s v="06"/>
    <x v="8"/>
    <x v="18"/>
    <x v="336"/>
    <n v="10.97"/>
    <x v="258"/>
    <x v="269"/>
    <x v="305"/>
    <s v="2.67K"/>
    <x v="269"/>
    <s v="-0.0073"/>
  </r>
  <r>
    <x v="401"/>
    <x v="2"/>
    <s v="06"/>
    <x v="8"/>
    <x v="29"/>
    <x v="275"/>
    <n v="11.49"/>
    <x v="213"/>
    <x v="222"/>
    <x v="247"/>
    <s v="1.15K"/>
    <x v="270"/>
    <s v="-0.0135"/>
  </r>
  <r>
    <x v="402"/>
    <x v="2"/>
    <s v="06"/>
    <x v="8"/>
    <x v="30"/>
    <x v="337"/>
    <n v="11.1"/>
    <x v="259"/>
    <x v="220"/>
    <x v="306"/>
    <s v="8.07K"/>
    <x v="106"/>
    <s v="0"/>
  </r>
  <r>
    <x v="403"/>
    <x v="2"/>
    <s v="06"/>
    <x v="8"/>
    <x v="21"/>
    <x v="337"/>
    <n v="11.77"/>
    <x v="259"/>
    <x v="220"/>
    <x v="116"/>
    <s v="0.20K"/>
    <x v="183"/>
    <s v="0.0183"/>
  </r>
  <r>
    <x v="404"/>
    <x v="2"/>
    <s v="06"/>
    <x v="8"/>
    <x v="0"/>
    <x v="338"/>
    <n v="11.43"/>
    <x v="259"/>
    <x v="270"/>
    <x v="281"/>
    <s v="0.17K"/>
    <x v="271"/>
    <s v="0.0055"/>
  </r>
  <r>
    <x v="405"/>
    <x v="2"/>
    <s v="06"/>
    <x v="8"/>
    <x v="1"/>
    <x v="276"/>
    <n v="11.43"/>
    <x v="226"/>
    <x v="270"/>
    <x v="302"/>
    <s v="0.10K"/>
    <x v="254"/>
    <s v="0.0009"/>
  </r>
  <r>
    <x v="406"/>
    <x v="2"/>
    <s v="06"/>
    <x v="8"/>
    <x v="2"/>
    <x v="335"/>
    <n v="11.79"/>
    <x v="235"/>
    <x v="271"/>
    <x v="307"/>
    <s v="0.04K"/>
    <x v="244"/>
    <s v="-0.0028"/>
  </r>
  <r>
    <x v="407"/>
    <x v="2"/>
    <s v="06"/>
    <x v="8"/>
    <x v="3"/>
    <x v="305"/>
    <n v="11.1"/>
    <x v="224"/>
    <x v="220"/>
    <x v="265"/>
    <s v="0.02K"/>
    <x v="272"/>
    <s v="-0.0136"/>
  </r>
  <r>
    <x v="408"/>
    <x v="2"/>
    <s v="06"/>
    <x v="8"/>
    <x v="5"/>
    <x v="293"/>
    <n v="11.44"/>
    <x v="235"/>
    <x v="223"/>
    <x v="302"/>
    <s v="0.10K"/>
    <x v="100"/>
    <s v="0.0036"/>
  </r>
  <r>
    <x v="409"/>
    <x v="2"/>
    <s v="05"/>
    <x v="9"/>
    <x v="6"/>
    <x v="339"/>
    <n v="11.1"/>
    <x v="224"/>
    <x v="220"/>
    <x v="308"/>
    <s v="0.12K"/>
    <x v="83"/>
    <s v="0.0018"/>
  </r>
  <r>
    <x v="410"/>
    <x v="2"/>
    <s v="05"/>
    <x v="9"/>
    <x v="7"/>
    <x v="275"/>
    <n v="11.94"/>
    <x v="234"/>
    <x v="270"/>
    <x v="296"/>
    <s v="0.19K"/>
    <x v="255"/>
    <s v="-0.0108"/>
  </r>
  <r>
    <x v="411"/>
    <x v="2"/>
    <s v="05"/>
    <x v="9"/>
    <x v="8"/>
    <x v="304"/>
    <n v="11.95"/>
    <x v="260"/>
    <x v="220"/>
    <x v="185"/>
    <s v="0.21K"/>
    <x v="107"/>
    <s v="-0.0036"/>
  </r>
  <r>
    <x v="412"/>
    <x v="2"/>
    <s v="05"/>
    <x v="9"/>
    <x v="25"/>
    <x v="302"/>
    <n v="11.6"/>
    <x v="232"/>
    <x v="217"/>
    <x v="267"/>
    <s v="0.16K"/>
    <x v="273"/>
    <s v="-0.0245"/>
  </r>
  <r>
    <x v="413"/>
    <x v="2"/>
    <s v="05"/>
    <x v="9"/>
    <x v="10"/>
    <x v="269"/>
    <n v="11.6"/>
    <x v="261"/>
    <x v="272"/>
    <x v="271"/>
    <s v="0.05K"/>
    <x v="274"/>
    <s v="0.0053"/>
  </r>
  <r>
    <x v="414"/>
    <x v="2"/>
    <s v="05"/>
    <x v="9"/>
    <x v="11"/>
    <x v="340"/>
    <n v="11.45"/>
    <x v="233"/>
    <x v="273"/>
    <x v="86"/>
    <s v="1.23K"/>
    <x v="83"/>
    <s v="0.0018"/>
  </r>
  <r>
    <x v="415"/>
    <x v="2"/>
    <s v="05"/>
    <x v="9"/>
    <x v="14"/>
    <x v="341"/>
    <n v="11.5"/>
    <x v="231"/>
    <x v="266"/>
    <x v="150"/>
    <s v="1.42K"/>
    <x v="235"/>
    <s v="-0.0018"/>
  </r>
  <r>
    <x v="416"/>
    <x v="2"/>
    <s v="05"/>
    <x v="9"/>
    <x v="15"/>
    <x v="340"/>
    <n v="11.27"/>
    <x v="233"/>
    <x v="234"/>
    <x v="129"/>
    <s v="0.88K"/>
    <x v="275"/>
    <s v="-0.007"/>
  </r>
  <r>
    <x v="417"/>
    <x v="2"/>
    <s v="05"/>
    <x v="9"/>
    <x v="16"/>
    <x v="342"/>
    <n v="11.99"/>
    <x v="233"/>
    <x v="274"/>
    <x v="299"/>
    <s v="0.01K"/>
    <x v="141"/>
    <s v="-0.013"/>
  </r>
  <r>
    <x v="418"/>
    <x v="2"/>
    <s v="05"/>
    <x v="9"/>
    <x v="17"/>
    <x v="343"/>
    <n v="11.89"/>
    <x v="233"/>
    <x v="235"/>
    <x v="309"/>
    <s v="0.68K"/>
    <x v="213"/>
    <s v="-0.0111"/>
  </r>
  <r>
    <x v="419"/>
    <x v="2"/>
    <s v="05"/>
    <x v="9"/>
    <x v="19"/>
    <x v="344"/>
    <n v="11.16"/>
    <x v="261"/>
    <x v="275"/>
    <x v="272"/>
    <s v="0.42K"/>
    <x v="70"/>
    <s v="-0.0068"/>
  </r>
  <r>
    <x v="420"/>
    <x v="2"/>
    <s v="05"/>
    <x v="9"/>
    <x v="20"/>
    <x v="345"/>
    <n v="11.6"/>
    <x v="261"/>
    <x v="236"/>
    <x v="128"/>
    <s v="0.66K"/>
    <x v="276"/>
    <s v="-0.0191"/>
  </r>
  <r>
    <x v="421"/>
    <x v="2"/>
    <s v="05"/>
    <x v="9"/>
    <x v="21"/>
    <x v="346"/>
    <n v="11.97"/>
    <x v="232"/>
    <x v="276"/>
    <x v="260"/>
    <s v="0.06K"/>
    <x v="84"/>
    <s v="0.005"/>
  </r>
  <r>
    <x v="422"/>
    <x v="2"/>
    <s v="05"/>
    <x v="9"/>
    <x v="0"/>
    <x v="347"/>
    <n v="11.9"/>
    <x v="233"/>
    <x v="277"/>
    <x v="272"/>
    <s v="0.42K"/>
    <x v="277"/>
    <s v="0.0301"/>
  </r>
  <r>
    <x v="423"/>
    <x v="2"/>
    <s v="04"/>
    <x v="10"/>
    <x v="9"/>
    <x v="348"/>
    <n v="11.89"/>
    <x v="262"/>
    <x v="278"/>
    <x v="160"/>
    <s v="0.30K"/>
    <x v="96"/>
    <s v="0.0035"/>
  </r>
  <r>
    <x v="424"/>
    <x v="2"/>
    <s v="04"/>
    <x v="10"/>
    <x v="24"/>
    <x v="349"/>
    <n v="11.58"/>
    <x v="231"/>
    <x v="279"/>
    <x v="288"/>
    <s v="0.15K"/>
    <x v="34"/>
    <s v="0.0061"/>
  </r>
  <r>
    <x v="425"/>
    <x v="2"/>
    <s v="04"/>
    <x v="10"/>
    <x v="27"/>
    <x v="268"/>
    <n v="11.6"/>
    <x v="231"/>
    <x v="280"/>
    <x v="292"/>
    <s v="1.24K"/>
    <x v="278"/>
    <s v="-0.0017"/>
  </r>
  <r>
    <x v="426"/>
    <x v="2"/>
    <s v="04"/>
    <x v="10"/>
    <x v="28"/>
    <x v="350"/>
    <n v="11.65"/>
    <x v="233"/>
    <x v="281"/>
    <x v="113"/>
    <s v="0.11K"/>
    <x v="279"/>
    <s v="0.0026"/>
  </r>
  <r>
    <x v="427"/>
    <x v="2"/>
    <s v="04"/>
    <x v="10"/>
    <x v="14"/>
    <x v="351"/>
    <n v="11.7"/>
    <x v="233"/>
    <x v="282"/>
    <x v="307"/>
    <s v="0.04K"/>
    <x v="279"/>
    <s v="0.0026"/>
  </r>
  <r>
    <x v="428"/>
    <x v="2"/>
    <s v="04"/>
    <x v="10"/>
    <x v="15"/>
    <x v="352"/>
    <n v="11.46"/>
    <x v="263"/>
    <x v="283"/>
    <x v="310"/>
    <s v="1.18K"/>
    <x v="280"/>
    <s v="-0.0146"/>
  </r>
  <r>
    <x v="429"/>
    <x v="2"/>
    <s v="04"/>
    <x v="10"/>
    <x v="18"/>
    <x v="353"/>
    <n v="11.94"/>
    <x v="234"/>
    <x v="284"/>
    <x v="302"/>
    <s v="0.10K"/>
    <x v="281"/>
    <s v="-0.0051"/>
  </r>
  <r>
    <x v="430"/>
    <x v="2"/>
    <s v="04"/>
    <x v="10"/>
    <x v="29"/>
    <x v="354"/>
    <n v="11.8"/>
    <x v="264"/>
    <x v="285"/>
    <x v="311"/>
    <s v="0.07K"/>
    <x v="282"/>
    <s v="0.0156"/>
  </r>
  <r>
    <x v="431"/>
    <x v="2"/>
    <s v="04"/>
    <x v="10"/>
    <x v="30"/>
    <x v="355"/>
    <n v="12.19"/>
    <x v="265"/>
    <x v="286"/>
    <x v="136"/>
    <s v="0.23K"/>
    <x v="89"/>
    <s v="-0.0154"/>
  </r>
  <r>
    <x v="432"/>
    <x v="2"/>
    <s v="04"/>
    <x v="10"/>
    <x v="19"/>
    <x v="354"/>
    <n v="12"/>
    <x v="200"/>
    <x v="272"/>
    <x v="312"/>
    <s v="0.92K"/>
    <x v="143"/>
    <s v="-0.0176"/>
  </r>
  <r>
    <x v="433"/>
    <x v="2"/>
    <s v="04"/>
    <x v="10"/>
    <x v="20"/>
    <x v="356"/>
    <n v="11.81"/>
    <x v="201"/>
    <x v="212"/>
    <x v="264"/>
    <s v="0.28K"/>
    <x v="283"/>
    <s v="-0.0198"/>
  </r>
  <r>
    <x v="434"/>
    <x v="2"/>
    <s v="04"/>
    <x v="10"/>
    <x v="1"/>
    <x v="357"/>
    <n v="11.85"/>
    <x v="201"/>
    <x v="287"/>
    <x v="148"/>
    <s v="0.43K"/>
    <x v="162"/>
    <s v="-0.0025"/>
  </r>
  <r>
    <x v="435"/>
    <x v="2"/>
    <s v="04"/>
    <x v="10"/>
    <x v="2"/>
    <x v="262"/>
    <n v="12.17"/>
    <x v="264"/>
    <x v="288"/>
    <x v="308"/>
    <s v="0.12K"/>
    <x v="231"/>
    <s v="-0.0049"/>
  </r>
  <r>
    <x v="436"/>
    <x v="2"/>
    <s v="04"/>
    <x v="10"/>
    <x v="3"/>
    <x v="358"/>
    <n v="11.93"/>
    <x v="266"/>
    <x v="288"/>
    <x v="313"/>
    <s v="0.14K"/>
    <x v="284"/>
    <s v="-0.0033"/>
  </r>
  <r>
    <x v="437"/>
    <x v="2"/>
    <s v="04"/>
    <x v="10"/>
    <x v="4"/>
    <x v="260"/>
    <n v="11.93"/>
    <x v="267"/>
    <x v="289"/>
    <x v="270"/>
    <s v="0.08K"/>
    <x v="285"/>
    <s v="0.0285"/>
  </r>
  <r>
    <x v="438"/>
    <x v="2"/>
    <s v="04"/>
    <x v="10"/>
    <x v="22"/>
    <x v="359"/>
    <n v="12.19"/>
    <x v="265"/>
    <x v="290"/>
    <x v="288"/>
    <s v="0.15K"/>
    <x v="106"/>
    <s v="0"/>
  </r>
  <r>
    <x v="439"/>
    <x v="2"/>
    <s v="03"/>
    <x v="11"/>
    <x v="6"/>
    <x v="359"/>
    <n v="12.23"/>
    <x v="268"/>
    <x v="288"/>
    <x v="295"/>
    <s v="0.91K"/>
    <x v="286"/>
    <s v="-0.0132"/>
  </r>
  <r>
    <x v="440"/>
    <x v="2"/>
    <s v="03"/>
    <x v="11"/>
    <x v="7"/>
    <x v="266"/>
    <n v="12.24"/>
    <x v="200"/>
    <x v="207"/>
    <x v="132"/>
    <s v="0.25K"/>
    <x v="24"/>
    <s v="0.0134"/>
  </r>
  <r>
    <x v="441"/>
    <x v="2"/>
    <s v="03"/>
    <x v="11"/>
    <x v="8"/>
    <x v="359"/>
    <n v="12.3"/>
    <x v="269"/>
    <x v="291"/>
    <x v="185"/>
    <s v="0.21K"/>
    <x v="287"/>
    <s v="-0.0261"/>
  </r>
  <r>
    <x v="442"/>
    <x v="2"/>
    <s v="03"/>
    <x v="11"/>
    <x v="9"/>
    <x v="360"/>
    <n v="12.3"/>
    <x v="270"/>
    <x v="292"/>
    <x v="134"/>
    <s v="1.78K"/>
    <x v="288"/>
    <s v="-0.0137"/>
  </r>
  <r>
    <x v="443"/>
    <x v="2"/>
    <s v="03"/>
    <x v="11"/>
    <x v="24"/>
    <x v="361"/>
    <n v="12.32"/>
    <x v="271"/>
    <x v="293"/>
    <x v="285"/>
    <s v="0.33K"/>
    <x v="289"/>
    <s v="-0.0032"/>
  </r>
  <r>
    <x v="444"/>
    <x v="2"/>
    <s v="03"/>
    <x v="11"/>
    <x v="10"/>
    <x v="261"/>
    <n v="12.5"/>
    <x v="272"/>
    <x v="293"/>
    <x v="160"/>
    <s v="0.30K"/>
    <x v="137"/>
    <s v="0.0065"/>
  </r>
  <r>
    <x v="445"/>
    <x v="2"/>
    <s v="03"/>
    <x v="11"/>
    <x v="11"/>
    <x v="265"/>
    <n v="12.59"/>
    <x v="271"/>
    <x v="293"/>
    <x v="314"/>
    <s v="0.26K"/>
    <x v="29"/>
    <s v="0.0073"/>
  </r>
  <r>
    <x v="446"/>
    <x v="2"/>
    <s v="03"/>
    <x v="11"/>
    <x v="12"/>
    <x v="362"/>
    <n v="12.63"/>
    <x v="273"/>
    <x v="293"/>
    <x v="234"/>
    <s v="1.97K"/>
    <x v="290"/>
    <s v="0.0549"/>
  </r>
  <r>
    <x v="447"/>
    <x v="2"/>
    <s v="03"/>
    <x v="11"/>
    <x v="13"/>
    <x v="363"/>
    <n v="12.48"/>
    <x v="207"/>
    <x v="287"/>
    <x v="287"/>
    <s v="1.64K"/>
    <x v="291"/>
    <s v="0.0228"/>
  </r>
  <r>
    <x v="448"/>
    <x v="2"/>
    <s v="03"/>
    <x v="11"/>
    <x v="27"/>
    <x v="364"/>
    <n v="12.49"/>
    <x v="274"/>
    <x v="294"/>
    <x v="307"/>
    <s v="0.04K"/>
    <x v="83"/>
    <s v="0.0018"/>
  </r>
  <r>
    <x v="449"/>
    <x v="2"/>
    <s v="03"/>
    <x v="11"/>
    <x v="15"/>
    <x v="365"/>
    <n v="12.36"/>
    <x v="275"/>
    <x v="295"/>
    <x v="307"/>
    <s v="0.04K"/>
    <x v="160"/>
    <s v="0.0271"/>
  </r>
  <r>
    <x v="450"/>
    <x v="2"/>
    <s v="03"/>
    <x v="11"/>
    <x v="16"/>
    <x v="273"/>
    <n v="12.49"/>
    <x v="274"/>
    <x v="217"/>
    <x v="315"/>
    <s v="1.91K"/>
    <x v="106"/>
    <s v="0"/>
  </r>
  <r>
    <x v="451"/>
    <x v="2"/>
    <s v="03"/>
    <x v="11"/>
    <x v="17"/>
    <x v="273"/>
    <n v="12.63"/>
    <x v="276"/>
    <x v="296"/>
    <x v="271"/>
    <s v="0.05K"/>
    <x v="41"/>
    <s v="-0.0054"/>
  </r>
  <r>
    <x v="452"/>
    <x v="2"/>
    <s v="03"/>
    <x v="11"/>
    <x v="18"/>
    <x v="302"/>
    <n v="12.64"/>
    <x v="273"/>
    <x v="297"/>
    <x v="299"/>
    <s v="0.01K"/>
    <x v="83"/>
    <s v="0.0018"/>
  </r>
  <r>
    <x v="453"/>
    <x v="2"/>
    <s v="03"/>
    <x v="11"/>
    <x v="29"/>
    <x v="297"/>
    <n v="11.99"/>
    <x v="273"/>
    <x v="286"/>
    <x v="296"/>
    <s v="0.19K"/>
    <x v="100"/>
    <s v="0.0036"/>
  </r>
  <r>
    <x v="454"/>
    <x v="2"/>
    <s v="03"/>
    <x v="11"/>
    <x v="20"/>
    <x v="273"/>
    <n v="11.8"/>
    <x v="228"/>
    <x v="286"/>
    <x v="307"/>
    <s v="0.04K"/>
    <x v="83"/>
    <s v="0.0018"/>
  </r>
  <r>
    <x v="455"/>
    <x v="2"/>
    <s v="03"/>
    <x v="11"/>
    <x v="21"/>
    <x v="366"/>
    <n v="12.1"/>
    <x v="277"/>
    <x v="286"/>
    <x v="316"/>
    <s v="0.65K"/>
    <x v="292"/>
    <s v="-0.0281"/>
  </r>
  <r>
    <x v="456"/>
    <x v="2"/>
    <s v="03"/>
    <x v="11"/>
    <x v="0"/>
    <x v="365"/>
    <n v="12.1"/>
    <x v="203"/>
    <x v="214"/>
    <x v="153"/>
    <s v="1.20K"/>
    <x v="293"/>
    <s v="-0.0356"/>
  </r>
  <r>
    <x v="457"/>
    <x v="2"/>
    <s v="03"/>
    <x v="11"/>
    <x v="1"/>
    <x v="345"/>
    <n v="12.83"/>
    <x v="278"/>
    <x v="214"/>
    <x v="317"/>
    <s v="3.03K"/>
    <x v="153"/>
    <s v="-0.0183"/>
  </r>
  <r>
    <x v="458"/>
    <x v="2"/>
    <s v="03"/>
    <x v="11"/>
    <x v="2"/>
    <x v="367"/>
    <n v="12.5"/>
    <x v="279"/>
    <x v="298"/>
    <x v="318"/>
    <s v="0.09K"/>
    <x v="53"/>
    <s v="0.0101"/>
  </r>
  <r>
    <x v="459"/>
    <x v="2"/>
    <s v="03"/>
    <x v="11"/>
    <x v="22"/>
    <x v="368"/>
    <n v="12.88"/>
    <x v="280"/>
    <x v="214"/>
    <x v="286"/>
    <s v="0.13K"/>
    <x v="87"/>
    <s v="0.0042"/>
  </r>
  <r>
    <x v="460"/>
    <x v="2"/>
    <s v="03"/>
    <x v="11"/>
    <x v="5"/>
    <x v="369"/>
    <n v="12.89"/>
    <x v="281"/>
    <x v="214"/>
    <x v="318"/>
    <s v="0.09K"/>
    <x v="294"/>
    <s v="-0.0034"/>
  </r>
  <r>
    <x v="461"/>
    <x v="2"/>
    <s v="02"/>
    <x v="0"/>
    <x v="9"/>
    <x v="370"/>
    <n v="12.9"/>
    <x v="282"/>
    <x v="299"/>
    <x v="267"/>
    <s v="0.16K"/>
    <x v="295"/>
    <s v="0.0259"/>
  </r>
  <r>
    <x v="462"/>
    <x v="2"/>
    <s v="02"/>
    <x v="0"/>
    <x v="24"/>
    <x v="343"/>
    <n v="12"/>
    <x v="282"/>
    <x v="210"/>
    <x v="289"/>
    <s v="1.06K"/>
    <x v="296"/>
    <s v="-0.0358"/>
  </r>
  <r>
    <x v="463"/>
    <x v="2"/>
    <s v="02"/>
    <x v="0"/>
    <x v="10"/>
    <x v="367"/>
    <n v="12.23"/>
    <x v="268"/>
    <x v="210"/>
    <x v="319"/>
    <s v="2.90K"/>
    <x v="106"/>
    <s v="0"/>
  </r>
  <r>
    <x v="464"/>
    <x v="2"/>
    <s v="02"/>
    <x v="0"/>
    <x v="11"/>
    <x v="367"/>
    <n v="12.99"/>
    <x v="198"/>
    <x v="300"/>
    <x v="320"/>
    <s v="0.00K"/>
    <x v="297"/>
    <s v="-0.0172"/>
  </r>
  <r>
    <x v="465"/>
    <x v="2"/>
    <s v="02"/>
    <x v="0"/>
    <x v="12"/>
    <x v="371"/>
    <n v="12.78"/>
    <x v="283"/>
    <x v="301"/>
    <x v="313"/>
    <s v="0.14K"/>
    <x v="142"/>
    <s v="0.0116"/>
  </r>
  <r>
    <x v="466"/>
    <x v="2"/>
    <s v="02"/>
    <x v="0"/>
    <x v="13"/>
    <x v="372"/>
    <n v="12.58"/>
    <x v="284"/>
    <x v="301"/>
    <x v="302"/>
    <s v="0.10K"/>
    <x v="298"/>
    <s v="-0.0147"/>
  </r>
  <r>
    <x v="467"/>
    <x v="2"/>
    <s v="02"/>
    <x v="0"/>
    <x v="27"/>
    <x v="373"/>
    <n v="12.29"/>
    <x v="203"/>
    <x v="302"/>
    <x v="308"/>
    <s v="0.12K"/>
    <x v="195"/>
    <s v="-0.0024"/>
  </r>
  <r>
    <x v="468"/>
    <x v="2"/>
    <s v="02"/>
    <x v="0"/>
    <x v="15"/>
    <x v="362"/>
    <n v="12.95"/>
    <x v="285"/>
    <x v="303"/>
    <x v="299"/>
    <s v="0.01K"/>
    <x v="106"/>
    <s v="0"/>
  </r>
  <r>
    <x v="469"/>
    <x v="2"/>
    <s v="02"/>
    <x v="0"/>
    <x v="16"/>
    <x v="362"/>
    <n v="12.95"/>
    <x v="285"/>
    <x v="304"/>
    <x v="313"/>
    <s v="0.14K"/>
    <x v="221"/>
    <s v="0.0132"/>
  </r>
  <r>
    <x v="470"/>
    <x v="2"/>
    <s v="02"/>
    <x v="0"/>
    <x v="17"/>
    <x v="374"/>
    <n v="12.99"/>
    <x v="198"/>
    <x v="304"/>
    <x v="260"/>
    <s v="0.06K"/>
    <x v="162"/>
    <s v="-0.0025"/>
  </r>
  <r>
    <x v="471"/>
    <x v="2"/>
    <s v="02"/>
    <x v="0"/>
    <x v="18"/>
    <x v="375"/>
    <n v="13.17"/>
    <x v="286"/>
    <x v="305"/>
    <x v="270"/>
    <s v="0.08K"/>
    <x v="299"/>
    <s v="-0.0122"/>
  </r>
  <r>
    <x v="472"/>
    <x v="2"/>
    <s v="02"/>
    <x v="0"/>
    <x v="29"/>
    <x v="376"/>
    <n v="13"/>
    <x v="287"/>
    <x v="306"/>
    <x v="321"/>
    <s v="0.35K"/>
    <x v="113"/>
    <s v="-0.0016"/>
  </r>
  <r>
    <x v="473"/>
    <x v="2"/>
    <s v="02"/>
    <x v="0"/>
    <x v="20"/>
    <x v="377"/>
    <n v="13.19"/>
    <x v="287"/>
    <x v="307"/>
    <x v="148"/>
    <s v="0.43K"/>
    <x v="230"/>
    <s v="0.0057"/>
  </r>
  <r>
    <x v="474"/>
    <x v="2"/>
    <s v="02"/>
    <x v="0"/>
    <x v="21"/>
    <x v="373"/>
    <n v="12.7"/>
    <x v="287"/>
    <x v="308"/>
    <x v="144"/>
    <s v="0.45K"/>
    <x v="113"/>
    <s v="-0.0016"/>
  </r>
  <r>
    <x v="475"/>
    <x v="2"/>
    <s v="02"/>
    <x v="0"/>
    <x v="0"/>
    <x v="378"/>
    <n v="12.5"/>
    <x v="288"/>
    <x v="298"/>
    <x v="122"/>
    <s v="0.31K"/>
    <x v="300"/>
    <s v="-0.0121"/>
  </r>
  <r>
    <x v="476"/>
    <x v="2"/>
    <s v="02"/>
    <x v="0"/>
    <x v="1"/>
    <x v="379"/>
    <n v="13.37"/>
    <x v="288"/>
    <x v="298"/>
    <x v="148"/>
    <s v="0.43K"/>
    <x v="97"/>
    <s v="0.004"/>
  </r>
  <r>
    <x v="477"/>
    <x v="2"/>
    <s v="02"/>
    <x v="0"/>
    <x v="2"/>
    <x v="265"/>
    <n v="12.53"/>
    <x v="289"/>
    <x v="307"/>
    <x v="110"/>
    <s v="1.60K"/>
    <x v="126"/>
    <s v="-0.004"/>
  </r>
  <r>
    <x v="478"/>
    <x v="2"/>
    <s v="02"/>
    <x v="0"/>
    <x v="22"/>
    <x v="379"/>
    <n v="13.38"/>
    <x v="290"/>
    <x v="309"/>
    <x v="256"/>
    <s v="0.03K"/>
    <x v="29"/>
    <s v="0.0073"/>
  </r>
  <r>
    <x v="479"/>
    <x v="2"/>
    <s v="02"/>
    <x v="0"/>
    <x v="23"/>
    <x v="380"/>
    <n v="12.98"/>
    <x v="291"/>
    <x v="310"/>
    <x v="322"/>
    <s v="2.54K"/>
    <x v="103"/>
    <s v="0.0082"/>
  </r>
  <r>
    <x v="480"/>
    <x v="2"/>
    <s v="02"/>
    <x v="0"/>
    <x v="5"/>
    <x v="263"/>
    <n v="12.87"/>
    <x v="198"/>
    <x v="310"/>
    <x v="116"/>
    <s v="0.20K"/>
    <x v="182"/>
    <s v="0.0033"/>
  </r>
  <r>
    <x v="481"/>
    <x v="2"/>
    <s v="01"/>
    <x v="1"/>
    <x v="6"/>
    <x v="381"/>
    <n v="13.34"/>
    <x v="292"/>
    <x v="311"/>
    <x v="256"/>
    <s v="0.03K"/>
    <x v="112"/>
    <s v="-0.0041"/>
  </r>
  <r>
    <x v="482"/>
    <x v="2"/>
    <s v="01"/>
    <x v="1"/>
    <x v="7"/>
    <x v="360"/>
    <n v="12.01"/>
    <x v="293"/>
    <x v="307"/>
    <x v="323"/>
    <s v="2.82K"/>
    <x v="284"/>
    <s v="-0.0033"/>
  </r>
  <r>
    <x v="483"/>
    <x v="2"/>
    <s v="01"/>
    <x v="1"/>
    <x v="25"/>
    <x v="362"/>
    <n v="13.3"/>
    <x v="293"/>
    <x v="307"/>
    <x v="324"/>
    <s v="2.23K"/>
    <x v="240"/>
    <s v="-0.0065"/>
  </r>
  <r>
    <x v="484"/>
    <x v="2"/>
    <s v="01"/>
    <x v="1"/>
    <x v="26"/>
    <x v="382"/>
    <n v="13.4"/>
    <x v="293"/>
    <x v="307"/>
    <x v="267"/>
    <s v="0.16K"/>
    <x v="289"/>
    <s v="-0.0032"/>
  </r>
  <r>
    <x v="485"/>
    <x v="2"/>
    <s v="01"/>
    <x v="1"/>
    <x v="10"/>
    <x v="383"/>
    <n v="12.76"/>
    <x v="291"/>
    <x v="307"/>
    <x v="96"/>
    <s v="1.17K"/>
    <x v="171"/>
    <s v="-0.0064"/>
  </r>
  <r>
    <x v="486"/>
    <x v="2"/>
    <s v="01"/>
    <x v="1"/>
    <x v="11"/>
    <x v="384"/>
    <n v="12.5"/>
    <x v="275"/>
    <x v="298"/>
    <x v="256"/>
    <s v="0.03K"/>
    <x v="301"/>
    <s v="0.0008"/>
  </r>
  <r>
    <x v="487"/>
    <x v="2"/>
    <s v="01"/>
    <x v="1"/>
    <x v="27"/>
    <x v="385"/>
    <n v="12.99"/>
    <x v="198"/>
    <x v="298"/>
    <x v="285"/>
    <s v="0.33K"/>
    <x v="302"/>
    <s v="-0.0134"/>
  </r>
  <r>
    <x v="488"/>
    <x v="2"/>
    <s v="01"/>
    <x v="1"/>
    <x v="28"/>
    <x v="386"/>
    <n v="13"/>
    <x v="236"/>
    <x v="204"/>
    <x v="302"/>
    <s v="0.10K"/>
    <x v="303"/>
    <s v="0.0016"/>
  </r>
  <r>
    <x v="489"/>
    <x v="2"/>
    <s v="01"/>
    <x v="1"/>
    <x v="14"/>
    <x v="387"/>
    <n v="12.77"/>
    <x v="294"/>
    <x v="312"/>
    <x v="320"/>
    <s v="0.00K"/>
    <x v="191"/>
    <s v="-0.0125"/>
  </r>
  <r>
    <x v="490"/>
    <x v="2"/>
    <s v="01"/>
    <x v="1"/>
    <x v="16"/>
    <x v="258"/>
    <n v="12.63"/>
    <x v="295"/>
    <x v="298"/>
    <x v="107"/>
    <s v="0.52K"/>
    <x v="186"/>
    <s v="-0.0039"/>
  </r>
  <r>
    <x v="491"/>
    <x v="2"/>
    <s v="01"/>
    <x v="1"/>
    <x v="29"/>
    <x v="388"/>
    <n v="12.53"/>
    <x v="270"/>
    <x v="313"/>
    <x v="265"/>
    <s v="0.02K"/>
    <x v="177"/>
    <s v="0.0047"/>
  </r>
  <r>
    <x v="492"/>
    <x v="2"/>
    <s v="01"/>
    <x v="1"/>
    <x v="30"/>
    <x v="389"/>
    <n v="12.63"/>
    <x v="276"/>
    <x v="296"/>
    <x v="299"/>
    <s v="0.01K"/>
    <x v="113"/>
    <s v="-0.0016"/>
  </r>
  <r>
    <x v="493"/>
    <x v="2"/>
    <s v="01"/>
    <x v="1"/>
    <x v="19"/>
    <x v="390"/>
    <n v="11.81"/>
    <x v="290"/>
    <x v="295"/>
    <x v="149"/>
    <s v="0.63K"/>
    <x v="212"/>
    <s v="0.0031"/>
  </r>
  <r>
    <x v="494"/>
    <x v="2"/>
    <s v="01"/>
    <x v="1"/>
    <x v="20"/>
    <x v="391"/>
    <n v="13.38"/>
    <x v="290"/>
    <x v="295"/>
    <x v="312"/>
    <s v="0.92K"/>
    <x v="304"/>
    <s v="-0.0055"/>
  </r>
  <r>
    <x v="495"/>
    <x v="2"/>
    <s v="01"/>
    <x v="1"/>
    <x v="21"/>
    <x v="392"/>
    <n v="13.4"/>
    <x v="293"/>
    <x v="204"/>
    <x v="325"/>
    <s v="0.24K"/>
    <x v="177"/>
    <s v="0.0047"/>
  </r>
  <r>
    <x v="496"/>
    <x v="2"/>
    <s v="01"/>
    <x v="1"/>
    <x v="3"/>
    <x v="393"/>
    <n v="11.77"/>
    <x v="293"/>
    <x v="314"/>
    <x v="326"/>
    <s v="4.03K"/>
    <x v="305"/>
    <s v="0.0071"/>
  </r>
  <r>
    <x v="497"/>
    <x v="2"/>
    <s v="01"/>
    <x v="1"/>
    <x v="4"/>
    <x v="394"/>
    <n v="12.38"/>
    <x v="296"/>
    <x v="315"/>
    <x v="286"/>
    <s v="0.13K"/>
    <x v="306"/>
    <s v="-0.0008"/>
  </r>
  <r>
    <x v="498"/>
    <x v="2"/>
    <s v="01"/>
    <x v="1"/>
    <x v="22"/>
    <x v="395"/>
    <n v="11.8"/>
    <x v="297"/>
    <x v="286"/>
    <x v="160"/>
    <s v="0.30K"/>
    <x v="186"/>
    <s v="-0.0039"/>
  </r>
  <r>
    <x v="499"/>
    <x v="2"/>
    <s v="01"/>
    <x v="1"/>
    <x v="23"/>
    <x v="396"/>
    <n v="12.45"/>
    <x v="297"/>
    <x v="286"/>
    <x v="114"/>
    <s v="0.61K"/>
    <x v="212"/>
    <s v="0.0031"/>
  </r>
  <r>
    <x v="500"/>
    <x v="3"/>
    <s v="12"/>
    <x v="2"/>
    <x v="8"/>
    <x v="397"/>
    <n v="12.45"/>
    <x v="298"/>
    <x v="316"/>
    <x v="327"/>
    <s v="0.27K"/>
    <x v="177"/>
    <s v="0.0047"/>
  </r>
  <r>
    <x v="501"/>
    <x v="3"/>
    <s v="12"/>
    <x v="2"/>
    <x v="9"/>
    <x v="398"/>
    <n v="12.45"/>
    <x v="298"/>
    <x v="317"/>
    <x v="311"/>
    <s v="0.07K"/>
    <x v="106"/>
    <s v="0"/>
  </r>
  <r>
    <x v="502"/>
    <x v="3"/>
    <s v="12"/>
    <x v="2"/>
    <x v="24"/>
    <x v="398"/>
    <n v="12.45"/>
    <x v="298"/>
    <x v="317"/>
    <x v="271"/>
    <s v="0.05K"/>
    <x v="249"/>
    <s v="0.008"/>
  </r>
  <r>
    <x v="503"/>
    <x v="3"/>
    <s v="12"/>
    <x v="2"/>
    <x v="25"/>
    <x v="399"/>
    <n v="12.45"/>
    <x v="298"/>
    <x v="318"/>
    <x v="108"/>
    <s v="0.60K"/>
    <x v="307"/>
    <s v="0.0105"/>
  </r>
  <r>
    <x v="504"/>
    <x v="3"/>
    <s v="12"/>
    <x v="2"/>
    <x v="11"/>
    <x v="383"/>
    <n v="12.08"/>
    <x v="299"/>
    <x v="316"/>
    <x v="144"/>
    <s v="0.45K"/>
    <x v="173"/>
    <s v="0.0131"/>
  </r>
  <r>
    <x v="505"/>
    <x v="3"/>
    <s v="12"/>
    <x v="2"/>
    <x v="13"/>
    <x v="360"/>
    <n v="12.45"/>
    <x v="298"/>
    <x v="317"/>
    <x v="113"/>
    <s v="0.11K"/>
    <x v="300"/>
    <s v="-0.0121"/>
  </r>
  <r>
    <x v="506"/>
    <x v="3"/>
    <s v="12"/>
    <x v="2"/>
    <x v="16"/>
    <x v="400"/>
    <n v="12.12"/>
    <x v="300"/>
    <x v="215"/>
    <x v="152"/>
    <s v="2.20K"/>
    <x v="106"/>
    <s v="0"/>
  </r>
  <r>
    <x v="507"/>
    <x v="3"/>
    <s v="12"/>
    <x v="2"/>
    <x v="17"/>
    <x v="400"/>
    <n v="12.43"/>
    <x v="301"/>
    <x v="319"/>
    <x v="261"/>
    <s v="0.32K"/>
    <x v="171"/>
    <s v="-0.0064"/>
  </r>
  <r>
    <x v="508"/>
    <x v="3"/>
    <s v="12"/>
    <x v="2"/>
    <x v="18"/>
    <x v="385"/>
    <n v="12.47"/>
    <x v="297"/>
    <x v="210"/>
    <x v="186"/>
    <s v="2.26K"/>
    <x v="306"/>
    <s v="-0.0008"/>
  </r>
  <r>
    <x v="509"/>
    <x v="3"/>
    <s v="12"/>
    <x v="2"/>
    <x v="29"/>
    <x v="384"/>
    <n v="11.6"/>
    <x v="207"/>
    <x v="272"/>
    <x v="328"/>
    <s v="1.04K"/>
    <x v="129"/>
    <s v="0.0146"/>
  </r>
  <r>
    <x v="510"/>
    <x v="3"/>
    <s v="12"/>
    <x v="2"/>
    <x v="30"/>
    <x v="376"/>
    <n v="12"/>
    <x v="202"/>
    <x v="210"/>
    <x v="308"/>
    <s v="0.12K"/>
    <x v="106"/>
    <s v="0"/>
  </r>
  <r>
    <x v="511"/>
    <x v="3"/>
    <s v="12"/>
    <x v="2"/>
    <x v="0"/>
    <x v="376"/>
    <n v="11.63"/>
    <x v="202"/>
    <x v="320"/>
    <x v="329"/>
    <s v="2.31K"/>
    <x v="198"/>
    <s v="0.0115"/>
  </r>
  <r>
    <x v="512"/>
    <x v="3"/>
    <s v="12"/>
    <x v="2"/>
    <x v="2"/>
    <x v="262"/>
    <n v="11.75"/>
    <x v="200"/>
    <x v="321"/>
    <x v="289"/>
    <s v="1.06K"/>
    <x v="308"/>
    <s v="0.0075"/>
  </r>
  <r>
    <x v="513"/>
    <x v="3"/>
    <s v="12"/>
    <x v="2"/>
    <x v="3"/>
    <x v="372"/>
    <n v="11.75"/>
    <x v="265"/>
    <x v="285"/>
    <x v="265"/>
    <s v="0.02K"/>
    <x v="185"/>
    <s v="-0.009"/>
  </r>
  <r>
    <x v="514"/>
    <x v="3"/>
    <s v="12"/>
    <x v="2"/>
    <x v="23"/>
    <x v="401"/>
    <n v="11.7"/>
    <x v="265"/>
    <x v="322"/>
    <x v="281"/>
    <s v="0.17K"/>
    <x v="95"/>
    <s v="0.0025"/>
  </r>
  <r>
    <x v="515"/>
    <x v="3"/>
    <s v="12"/>
    <x v="2"/>
    <x v="5"/>
    <x v="375"/>
    <n v="11.75"/>
    <x v="265"/>
    <x v="323"/>
    <x v="122"/>
    <s v="0.31K"/>
    <x v="309"/>
    <s v="0.0159"/>
  </r>
  <r>
    <x v="516"/>
    <x v="3"/>
    <s v="11"/>
    <x v="3"/>
    <x v="7"/>
    <x v="402"/>
    <n v="12.19"/>
    <x v="265"/>
    <x v="324"/>
    <x v="271"/>
    <s v="0.05K"/>
    <x v="310"/>
    <s v="0.0017"/>
  </r>
  <r>
    <x v="517"/>
    <x v="3"/>
    <s v="11"/>
    <x v="3"/>
    <x v="8"/>
    <x v="403"/>
    <n v="12"/>
    <x v="200"/>
    <x v="323"/>
    <x v="327"/>
    <s v="0.27K"/>
    <x v="286"/>
    <s v="-0.0132"/>
  </r>
  <r>
    <x v="518"/>
    <x v="3"/>
    <s v="11"/>
    <x v="3"/>
    <x v="9"/>
    <x v="404"/>
    <n v="11.95"/>
    <x v="268"/>
    <x v="324"/>
    <x v="113"/>
    <s v="0.11K"/>
    <x v="311"/>
    <s v="0.0067"/>
  </r>
  <r>
    <x v="519"/>
    <x v="3"/>
    <s v="11"/>
    <x v="3"/>
    <x v="26"/>
    <x v="405"/>
    <n v="11.95"/>
    <x v="260"/>
    <x v="283"/>
    <x v="160"/>
    <s v="0.30K"/>
    <x v="306"/>
    <s v="-0.0008"/>
  </r>
  <r>
    <x v="520"/>
    <x v="3"/>
    <s v="11"/>
    <x v="3"/>
    <x v="11"/>
    <x v="406"/>
    <n v="11.95"/>
    <x v="260"/>
    <x v="324"/>
    <x v="260"/>
    <s v="0.06K"/>
    <x v="133"/>
    <s v="0.0058"/>
  </r>
  <r>
    <x v="521"/>
    <x v="3"/>
    <s v="11"/>
    <x v="3"/>
    <x v="12"/>
    <x v="402"/>
    <n v="11.55"/>
    <x v="260"/>
    <x v="321"/>
    <x v="260"/>
    <s v="0.06K"/>
    <x v="139"/>
    <s v="-0.0058"/>
  </r>
  <r>
    <x v="522"/>
    <x v="3"/>
    <s v="11"/>
    <x v="3"/>
    <x v="13"/>
    <x v="406"/>
    <n v="12.24"/>
    <x v="200"/>
    <x v="212"/>
    <x v="330"/>
    <s v="3.19K"/>
    <x v="312"/>
    <s v="-0.0107"/>
  </r>
  <r>
    <x v="523"/>
    <x v="3"/>
    <s v="11"/>
    <x v="3"/>
    <x v="14"/>
    <x v="262"/>
    <n v="12.24"/>
    <x v="200"/>
    <x v="325"/>
    <x v="299"/>
    <s v="0.01K"/>
    <x v="182"/>
    <s v="0.0033"/>
  </r>
  <r>
    <x v="524"/>
    <x v="3"/>
    <s v="11"/>
    <x v="3"/>
    <x v="15"/>
    <x v="374"/>
    <n v="11.8"/>
    <x v="200"/>
    <x v="326"/>
    <x v="331"/>
    <s v="2.33K"/>
    <x v="43"/>
    <s v="-0.0066"/>
  </r>
  <r>
    <x v="525"/>
    <x v="3"/>
    <s v="11"/>
    <x v="3"/>
    <x v="16"/>
    <x v="407"/>
    <n v="11.85"/>
    <x v="200"/>
    <x v="322"/>
    <x v="128"/>
    <s v="0.66K"/>
    <x v="313"/>
    <s v="-0.0145"/>
  </r>
  <r>
    <x v="526"/>
    <x v="3"/>
    <s v="11"/>
    <x v="3"/>
    <x v="17"/>
    <x v="408"/>
    <n v="11.91"/>
    <x v="302"/>
    <x v="209"/>
    <x v="313"/>
    <s v="0.14K"/>
    <x v="29"/>
    <s v="0.0073"/>
  </r>
  <r>
    <x v="527"/>
    <x v="3"/>
    <s v="11"/>
    <x v="3"/>
    <x v="18"/>
    <x v="409"/>
    <n v="12.35"/>
    <x v="203"/>
    <x v="327"/>
    <x v="281"/>
    <s v="0.17K"/>
    <x v="103"/>
    <s v="0.0082"/>
  </r>
  <r>
    <x v="528"/>
    <x v="3"/>
    <s v="11"/>
    <x v="3"/>
    <x v="19"/>
    <x v="381"/>
    <n v="12.1"/>
    <x v="303"/>
    <x v="328"/>
    <x v="286"/>
    <s v="0.13K"/>
    <x v="21"/>
    <s v="-0.0089"/>
  </r>
  <r>
    <x v="529"/>
    <x v="3"/>
    <s v="11"/>
    <x v="3"/>
    <x v="20"/>
    <x v="376"/>
    <n v="11.9"/>
    <x v="262"/>
    <x v="209"/>
    <x v="281"/>
    <s v="0.17K"/>
    <x v="314"/>
    <s v="0.0074"/>
  </r>
  <r>
    <x v="530"/>
    <x v="3"/>
    <s v="11"/>
    <x v="3"/>
    <x v="21"/>
    <x v="371"/>
    <n v="11.95"/>
    <x v="260"/>
    <x v="324"/>
    <x v="302"/>
    <s v="0.10K"/>
    <x v="231"/>
    <s v="-0.0049"/>
  </r>
  <r>
    <x v="531"/>
    <x v="3"/>
    <s v="11"/>
    <x v="3"/>
    <x v="0"/>
    <x v="378"/>
    <n v="12.18"/>
    <x v="269"/>
    <x v="328"/>
    <x v="140"/>
    <s v="0.22K"/>
    <x v="231"/>
    <s v="-0.0049"/>
  </r>
  <r>
    <x v="532"/>
    <x v="3"/>
    <s v="11"/>
    <x v="3"/>
    <x v="1"/>
    <x v="380"/>
    <n v="12.19"/>
    <x v="207"/>
    <x v="327"/>
    <x v="332"/>
    <s v="3.20K"/>
    <x v="171"/>
    <s v="-0.0064"/>
  </r>
  <r>
    <x v="533"/>
    <x v="3"/>
    <s v="11"/>
    <x v="3"/>
    <x v="4"/>
    <x v="361"/>
    <n v="12.19"/>
    <x v="265"/>
    <x v="210"/>
    <x v="333"/>
    <s v="3.38K"/>
    <x v="301"/>
    <s v="0.0008"/>
  </r>
  <r>
    <x v="534"/>
    <x v="3"/>
    <s v="11"/>
    <x v="3"/>
    <x v="22"/>
    <x v="383"/>
    <n v="12.1"/>
    <x v="265"/>
    <x v="288"/>
    <x v="130"/>
    <s v="0.80K"/>
    <x v="315"/>
    <s v="0.0089"/>
  </r>
  <r>
    <x v="535"/>
    <x v="3"/>
    <s v="11"/>
    <x v="3"/>
    <x v="23"/>
    <x v="409"/>
    <n v="12.11"/>
    <x v="304"/>
    <x v="212"/>
    <x v="73"/>
    <s v="2.52K"/>
    <x v="221"/>
    <s v="0.0132"/>
  </r>
  <r>
    <x v="536"/>
    <x v="3"/>
    <s v="11"/>
    <x v="3"/>
    <x v="5"/>
    <x v="357"/>
    <n v="11.83"/>
    <x v="263"/>
    <x v="329"/>
    <x v="313"/>
    <s v="0.14K"/>
    <x v="208"/>
    <s v="-0.0074"/>
  </r>
  <r>
    <x v="537"/>
    <x v="3"/>
    <s v="10"/>
    <x v="4"/>
    <x v="6"/>
    <x v="358"/>
    <n v="12"/>
    <x v="208"/>
    <x v="210"/>
    <x v="311"/>
    <s v="0.07K"/>
    <x v="243"/>
    <s v="0.0124"/>
  </r>
  <r>
    <x v="538"/>
    <x v="3"/>
    <s v="10"/>
    <x v="4"/>
    <x v="9"/>
    <x v="372"/>
    <n v="12"/>
    <x v="208"/>
    <x v="210"/>
    <x v="320"/>
    <s v="0.00K"/>
    <x v="128"/>
    <s v="0.0092"/>
  </r>
  <r>
    <x v="539"/>
    <x v="3"/>
    <s v="10"/>
    <x v="4"/>
    <x v="24"/>
    <x v="402"/>
    <n v="12"/>
    <x v="208"/>
    <x v="210"/>
    <x v="320"/>
    <s v="0.00K"/>
    <x v="311"/>
    <s v="0.0067"/>
  </r>
  <r>
    <x v="540"/>
    <x v="3"/>
    <s v="10"/>
    <x v="4"/>
    <x v="25"/>
    <x v="368"/>
    <n v="11.97"/>
    <x v="208"/>
    <x v="276"/>
    <x v="140"/>
    <s v="0.22K"/>
    <x v="106"/>
    <s v="0"/>
  </r>
  <r>
    <x v="541"/>
    <x v="3"/>
    <s v="10"/>
    <x v="4"/>
    <x v="26"/>
    <x v="368"/>
    <n v="11.99"/>
    <x v="233"/>
    <x v="314"/>
    <x v="334"/>
    <s v="0.58K"/>
    <x v="87"/>
    <s v="0.0042"/>
  </r>
  <r>
    <x v="542"/>
    <x v="3"/>
    <s v="10"/>
    <x v="4"/>
    <x v="10"/>
    <x v="369"/>
    <n v="11.89"/>
    <x v="208"/>
    <x v="330"/>
    <x v="335"/>
    <s v="0.34K"/>
    <x v="82"/>
    <s v="-0.0059"/>
  </r>
  <r>
    <x v="543"/>
    <x v="3"/>
    <s v="10"/>
    <x v="4"/>
    <x v="27"/>
    <x v="410"/>
    <n v="12.15"/>
    <x v="305"/>
    <x v="217"/>
    <x v="336"/>
    <s v="1.38K"/>
    <x v="167"/>
    <s v="-0.0067"/>
  </r>
  <r>
    <x v="544"/>
    <x v="3"/>
    <s v="10"/>
    <x v="4"/>
    <x v="28"/>
    <x v="411"/>
    <n v="12.07"/>
    <x v="305"/>
    <x v="209"/>
    <x v="337"/>
    <s v="2.30K"/>
    <x v="316"/>
    <s v="0.0135"/>
  </r>
  <r>
    <x v="545"/>
    <x v="3"/>
    <s v="10"/>
    <x v="4"/>
    <x v="14"/>
    <x v="412"/>
    <n v="11.65"/>
    <x v="262"/>
    <x v="331"/>
    <x v="128"/>
    <s v="0.66K"/>
    <x v="129"/>
    <s v="0.0146"/>
  </r>
  <r>
    <x v="546"/>
    <x v="3"/>
    <s v="10"/>
    <x v="4"/>
    <x v="15"/>
    <x v="413"/>
    <n v="11.4"/>
    <x v="230"/>
    <x v="332"/>
    <x v="113"/>
    <s v="0.11K"/>
    <x v="260"/>
    <s v="0.0192"/>
  </r>
  <r>
    <x v="547"/>
    <x v="3"/>
    <s v="10"/>
    <x v="4"/>
    <x v="29"/>
    <x v="414"/>
    <n v="11.5"/>
    <x v="209"/>
    <x v="281"/>
    <x v="265"/>
    <s v="0.02K"/>
    <x v="317"/>
    <s v="0.0062"/>
  </r>
  <r>
    <x v="548"/>
    <x v="3"/>
    <s v="10"/>
    <x v="4"/>
    <x v="30"/>
    <x v="365"/>
    <n v="11.6"/>
    <x v="261"/>
    <x v="281"/>
    <x v="271"/>
    <s v="0.05K"/>
    <x v="274"/>
    <s v="0.0053"/>
  </r>
  <r>
    <x v="549"/>
    <x v="3"/>
    <s v="10"/>
    <x v="4"/>
    <x v="19"/>
    <x v="415"/>
    <n v="11.78"/>
    <x v="229"/>
    <x v="333"/>
    <x v="132"/>
    <s v="0.25K"/>
    <x v="142"/>
    <s v="0.0116"/>
  </r>
  <r>
    <x v="550"/>
    <x v="3"/>
    <s v="10"/>
    <x v="4"/>
    <x v="20"/>
    <x v="298"/>
    <n v="11.42"/>
    <x v="261"/>
    <x v="334"/>
    <x v="302"/>
    <s v="0.10K"/>
    <x v="166"/>
    <s v="0.009"/>
  </r>
  <r>
    <x v="551"/>
    <x v="3"/>
    <s v="10"/>
    <x v="4"/>
    <x v="2"/>
    <x v="274"/>
    <n v="11.33"/>
    <x v="219"/>
    <x v="335"/>
    <x v="314"/>
    <s v="0.26K"/>
    <x v="254"/>
    <s v="0.0009"/>
  </r>
  <r>
    <x v="552"/>
    <x v="3"/>
    <s v="10"/>
    <x v="4"/>
    <x v="3"/>
    <x v="273"/>
    <n v="11.78"/>
    <x v="229"/>
    <x v="224"/>
    <x v="338"/>
    <s v="1.10K"/>
    <x v="318"/>
    <s v="0.0064"/>
  </r>
  <r>
    <x v="553"/>
    <x v="3"/>
    <s v="10"/>
    <x v="4"/>
    <x v="4"/>
    <x v="416"/>
    <n v="12"/>
    <x v="208"/>
    <x v="336"/>
    <x v="313"/>
    <s v="0.14K"/>
    <x v="207"/>
    <s v="-0.0143"/>
  </r>
  <r>
    <x v="554"/>
    <x v="3"/>
    <s v="10"/>
    <x v="4"/>
    <x v="22"/>
    <x v="417"/>
    <n v="11.35"/>
    <x v="306"/>
    <x v="337"/>
    <x v="281"/>
    <s v="0.17K"/>
    <x v="254"/>
    <s v="0.0009"/>
  </r>
  <r>
    <x v="555"/>
    <x v="3"/>
    <s v="09"/>
    <x v="5"/>
    <x v="9"/>
    <x v="418"/>
    <n v="11.68"/>
    <x v="307"/>
    <x v="281"/>
    <x v="265"/>
    <s v="0.02K"/>
    <x v="242"/>
    <s v="-0.0141"/>
  </r>
  <r>
    <x v="556"/>
    <x v="3"/>
    <s v="09"/>
    <x v="5"/>
    <x v="24"/>
    <x v="415"/>
    <n v="11.6"/>
    <x v="261"/>
    <x v="272"/>
    <x v="299"/>
    <s v="0.01K"/>
    <x v="106"/>
    <s v="0"/>
  </r>
  <r>
    <x v="557"/>
    <x v="3"/>
    <s v="09"/>
    <x v="5"/>
    <x v="25"/>
    <x v="415"/>
    <n v="11.6"/>
    <x v="261"/>
    <x v="272"/>
    <x v="314"/>
    <s v="0.26K"/>
    <x v="319"/>
    <s v="0.0044"/>
  </r>
  <r>
    <x v="558"/>
    <x v="3"/>
    <s v="09"/>
    <x v="5"/>
    <x v="11"/>
    <x v="419"/>
    <n v="12"/>
    <x v="208"/>
    <x v="338"/>
    <x v="140"/>
    <s v="0.22K"/>
    <x v="320"/>
    <s v="0.0099"/>
  </r>
  <r>
    <x v="559"/>
    <x v="3"/>
    <s v="09"/>
    <x v="5"/>
    <x v="12"/>
    <x v="418"/>
    <n v="11.5"/>
    <x v="233"/>
    <x v="281"/>
    <x v="265"/>
    <s v="0.02K"/>
    <x v="321"/>
    <s v="-0.0202"/>
  </r>
  <r>
    <x v="560"/>
    <x v="3"/>
    <s v="09"/>
    <x v="5"/>
    <x v="13"/>
    <x v="420"/>
    <n v="11.6"/>
    <x v="261"/>
    <x v="281"/>
    <x v="318"/>
    <s v="0.09K"/>
    <x v="322"/>
    <s v="-0.0173"/>
  </r>
  <r>
    <x v="561"/>
    <x v="3"/>
    <s v="09"/>
    <x v="5"/>
    <x v="27"/>
    <x v="343"/>
    <n v="11.75"/>
    <x v="308"/>
    <x v="339"/>
    <x v="308"/>
    <s v="0.12K"/>
    <x v="30"/>
    <s v="-0.0094"/>
  </r>
  <r>
    <x v="562"/>
    <x v="3"/>
    <s v="09"/>
    <x v="5"/>
    <x v="28"/>
    <x v="354"/>
    <n v="11.99"/>
    <x v="233"/>
    <x v="285"/>
    <x v="261"/>
    <s v="0.32K"/>
    <x v="270"/>
    <s v="-0.0135"/>
  </r>
  <r>
    <x v="563"/>
    <x v="3"/>
    <s v="09"/>
    <x v="5"/>
    <x v="16"/>
    <x v="421"/>
    <n v="12"/>
    <x v="208"/>
    <x v="272"/>
    <x v="136"/>
    <s v="0.23K"/>
    <x v="294"/>
    <s v="-0.0034"/>
  </r>
  <r>
    <x v="564"/>
    <x v="3"/>
    <s v="09"/>
    <x v="5"/>
    <x v="17"/>
    <x v="368"/>
    <n v="12.04"/>
    <x v="309"/>
    <x v="340"/>
    <x v="256"/>
    <s v="0.03K"/>
    <x v="87"/>
    <s v="0.0042"/>
  </r>
  <r>
    <x v="565"/>
    <x v="3"/>
    <s v="09"/>
    <x v="5"/>
    <x v="18"/>
    <x v="369"/>
    <n v="12.3"/>
    <x v="269"/>
    <x v="341"/>
    <x v="132"/>
    <s v="0.25K"/>
    <x v="23"/>
    <s v="0.0077"/>
  </r>
  <r>
    <x v="566"/>
    <x v="3"/>
    <s v="09"/>
    <x v="5"/>
    <x v="30"/>
    <x v="422"/>
    <n v="11.56"/>
    <x v="310"/>
    <x v="342"/>
    <x v="302"/>
    <s v="0.10K"/>
    <x v="70"/>
    <s v="-0.0068"/>
  </r>
  <r>
    <x v="567"/>
    <x v="3"/>
    <s v="09"/>
    <x v="5"/>
    <x v="21"/>
    <x v="412"/>
    <n v="11.5"/>
    <x v="209"/>
    <x v="281"/>
    <x v="299"/>
    <s v="0.01K"/>
    <x v="323"/>
    <s v="0.006"/>
  </r>
  <r>
    <x v="568"/>
    <x v="3"/>
    <s v="09"/>
    <x v="5"/>
    <x v="1"/>
    <x v="423"/>
    <n v="11.56"/>
    <x v="310"/>
    <x v="238"/>
    <x v="143"/>
    <s v="0.40K"/>
    <x v="294"/>
    <s v="-0.0034"/>
  </r>
  <r>
    <x v="569"/>
    <x v="3"/>
    <s v="09"/>
    <x v="5"/>
    <x v="2"/>
    <x v="424"/>
    <n v="12.29"/>
    <x v="311"/>
    <x v="225"/>
    <x v="149"/>
    <s v="0.63K"/>
    <x v="153"/>
    <s v="-0.0183"/>
  </r>
  <r>
    <x v="570"/>
    <x v="3"/>
    <s v="09"/>
    <x v="5"/>
    <x v="3"/>
    <x v="346"/>
    <n v="12.02"/>
    <x v="312"/>
    <x v="281"/>
    <x v="117"/>
    <s v="0.39K"/>
    <x v="310"/>
    <s v="0.0017"/>
  </r>
  <r>
    <x v="571"/>
    <x v="3"/>
    <s v="09"/>
    <x v="5"/>
    <x v="23"/>
    <x v="425"/>
    <n v="11.75"/>
    <x v="308"/>
    <x v="233"/>
    <x v="109"/>
    <s v="0.36K"/>
    <x v="324"/>
    <s v="0.0127"/>
  </r>
  <r>
    <x v="572"/>
    <x v="3"/>
    <s v="09"/>
    <x v="5"/>
    <x v="5"/>
    <x v="421"/>
    <n v="11.81"/>
    <x v="303"/>
    <x v="233"/>
    <x v="255"/>
    <s v="0.50K"/>
    <x v="278"/>
    <s v="-0.0017"/>
  </r>
  <r>
    <x v="573"/>
    <x v="3"/>
    <s v="08"/>
    <x v="6"/>
    <x v="6"/>
    <x v="426"/>
    <n v="12.3"/>
    <x v="269"/>
    <x v="324"/>
    <x v="325"/>
    <s v="0.24K"/>
    <x v="87"/>
    <s v="0.0042"/>
  </r>
  <r>
    <x v="574"/>
    <x v="3"/>
    <s v="08"/>
    <x v="6"/>
    <x v="7"/>
    <x v="427"/>
    <n v="11.83"/>
    <x v="313"/>
    <x v="329"/>
    <x v="116"/>
    <s v="0.20K"/>
    <x v="306"/>
    <s v="-0.0008"/>
  </r>
  <r>
    <x v="575"/>
    <x v="3"/>
    <s v="08"/>
    <x v="6"/>
    <x v="8"/>
    <x v="412"/>
    <n v="11.83"/>
    <x v="201"/>
    <x v="329"/>
    <x v="270"/>
    <s v="0.08K"/>
    <x v="325"/>
    <s v="0.0051"/>
  </r>
  <r>
    <x v="576"/>
    <x v="3"/>
    <s v="08"/>
    <x v="6"/>
    <x v="25"/>
    <x v="428"/>
    <n v="11.46"/>
    <x v="201"/>
    <x v="216"/>
    <x v="324"/>
    <s v="2.23K"/>
    <x v="94"/>
    <s v="0.0103"/>
  </r>
  <r>
    <x v="577"/>
    <x v="3"/>
    <s v="08"/>
    <x v="6"/>
    <x v="26"/>
    <x v="363"/>
    <n v="11.46"/>
    <x v="314"/>
    <x v="343"/>
    <x v="302"/>
    <s v="0.10K"/>
    <x v="326"/>
    <s v="0.0069"/>
  </r>
  <r>
    <x v="578"/>
    <x v="3"/>
    <s v="08"/>
    <x v="6"/>
    <x v="10"/>
    <x v="349"/>
    <n v="11.02"/>
    <x v="315"/>
    <x v="280"/>
    <x v="82"/>
    <s v="0.93K"/>
    <x v="252"/>
    <s v="0.0176"/>
  </r>
  <r>
    <x v="579"/>
    <x v="3"/>
    <s v="08"/>
    <x v="6"/>
    <x v="11"/>
    <x v="365"/>
    <n v="11.99"/>
    <x v="233"/>
    <x v="222"/>
    <x v="284"/>
    <s v="0.51K"/>
    <x v="327"/>
    <s v="0.045"/>
  </r>
  <r>
    <x v="580"/>
    <x v="3"/>
    <s v="08"/>
    <x v="6"/>
    <x v="28"/>
    <x v="305"/>
    <n v="11.5"/>
    <x v="209"/>
    <x v="243"/>
    <x v="339"/>
    <s v="18.80K"/>
    <x v="328"/>
    <s v="-0.0653"/>
  </r>
  <r>
    <x v="581"/>
    <x v="3"/>
    <s v="08"/>
    <x v="6"/>
    <x v="14"/>
    <x v="429"/>
    <n v="11.2"/>
    <x v="316"/>
    <x v="238"/>
    <x v="320"/>
    <s v="0.00K"/>
    <x v="30"/>
    <s v="-0.0094"/>
  </r>
  <r>
    <x v="582"/>
    <x v="3"/>
    <s v="08"/>
    <x v="6"/>
    <x v="15"/>
    <x v="422"/>
    <n v="11.2"/>
    <x v="316"/>
    <x v="238"/>
    <x v="299"/>
    <s v="0.01K"/>
    <x v="254"/>
    <s v="0.0009"/>
  </r>
  <r>
    <x v="583"/>
    <x v="3"/>
    <s v="08"/>
    <x v="6"/>
    <x v="16"/>
    <x v="430"/>
    <n v="11.85"/>
    <x v="317"/>
    <x v="225"/>
    <x v="132"/>
    <s v="0.25K"/>
    <x v="329"/>
    <s v="0.0138"/>
  </r>
  <r>
    <x v="584"/>
    <x v="3"/>
    <s v="08"/>
    <x v="6"/>
    <x v="17"/>
    <x v="343"/>
    <n v="11.48"/>
    <x v="212"/>
    <x v="228"/>
    <x v="325"/>
    <s v="0.24K"/>
    <x v="170"/>
    <s v="0.007"/>
  </r>
  <r>
    <x v="585"/>
    <x v="3"/>
    <s v="08"/>
    <x v="6"/>
    <x v="20"/>
    <x v="268"/>
    <n v="11.48"/>
    <x v="212"/>
    <x v="344"/>
    <x v="265"/>
    <s v="0.02K"/>
    <x v="34"/>
    <s v="0.0061"/>
  </r>
  <r>
    <x v="586"/>
    <x v="3"/>
    <s v="08"/>
    <x v="6"/>
    <x v="21"/>
    <x v="342"/>
    <n v="11.42"/>
    <x v="318"/>
    <x v="334"/>
    <x v="320"/>
    <s v="0.00K"/>
    <x v="254"/>
    <s v="0.0009"/>
  </r>
  <r>
    <x v="587"/>
    <x v="3"/>
    <s v="08"/>
    <x v="6"/>
    <x v="0"/>
    <x v="431"/>
    <n v="10.83"/>
    <x v="212"/>
    <x v="228"/>
    <x v="265"/>
    <s v="0.02K"/>
    <x v="254"/>
    <s v="0.0009"/>
  </r>
  <r>
    <x v="588"/>
    <x v="3"/>
    <s v="08"/>
    <x v="6"/>
    <x v="3"/>
    <x v="269"/>
    <n v="11.43"/>
    <x v="212"/>
    <x v="270"/>
    <x v="308"/>
    <s v="0.12K"/>
    <x v="176"/>
    <s v="-0.0095"/>
  </r>
  <r>
    <x v="589"/>
    <x v="3"/>
    <s v="08"/>
    <x v="6"/>
    <x v="22"/>
    <x v="350"/>
    <n v="11.48"/>
    <x v="212"/>
    <x v="270"/>
    <x v="271"/>
    <s v="0.05K"/>
    <x v="254"/>
    <s v="0.0009"/>
  </r>
  <r>
    <x v="590"/>
    <x v="3"/>
    <s v="08"/>
    <x v="6"/>
    <x v="23"/>
    <x v="355"/>
    <n v="11.3"/>
    <x v="306"/>
    <x v="229"/>
    <x v="340"/>
    <s v="0.57K"/>
    <x v="114"/>
    <s v="0.0052"/>
  </r>
  <r>
    <x v="591"/>
    <x v="3"/>
    <s v="08"/>
    <x v="6"/>
    <x v="5"/>
    <x v="432"/>
    <n v="11.3"/>
    <x v="218"/>
    <x v="217"/>
    <x v="113"/>
    <s v="0.11K"/>
    <x v="55"/>
    <s v="-0.0026"/>
  </r>
  <r>
    <x v="592"/>
    <x v="3"/>
    <s v="07"/>
    <x v="7"/>
    <x v="8"/>
    <x v="433"/>
    <n v="10.81"/>
    <x v="218"/>
    <x v="229"/>
    <x v="207"/>
    <s v="0.46K"/>
    <x v="106"/>
    <s v="0"/>
  </r>
  <r>
    <x v="593"/>
    <x v="3"/>
    <s v="07"/>
    <x v="7"/>
    <x v="9"/>
    <x v="433"/>
    <n v="11"/>
    <x v="319"/>
    <x v="229"/>
    <x v="265"/>
    <s v="0.02K"/>
    <x v="310"/>
    <s v="0.0017"/>
  </r>
  <r>
    <x v="594"/>
    <x v="3"/>
    <s v="07"/>
    <x v="7"/>
    <x v="25"/>
    <x v="352"/>
    <n v="11.14"/>
    <x v="254"/>
    <x v="345"/>
    <x v="272"/>
    <s v="0.42K"/>
    <x v="330"/>
    <s v="0.0088"/>
  </r>
  <r>
    <x v="595"/>
    <x v="3"/>
    <s v="07"/>
    <x v="7"/>
    <x v="26"/>
    <x v="434"/>
    <n v="11.2"/>
    <x v="316"/>
    <x v="346"/>
    <x v="341"/>
    <s v="1.51K"/>
    <x v="331"/>
    <s v="0.0327"/>
  </r>
  <r>
    <x v="596"/>
    <x v="3"/>
    <s v="07"/>
    <x v="7"/>
    <x v="14"/>
    <x v="416"/>
    <n v="11.2"/>
    <x v="316"/>
    <x v="222"/>
    <x v="342"/>
    <s v="10.00K"/>
    <x v="332"/>
    <s v="-0.0274"/>
  </r>
  <r>
    <x v="597"/>
    <x v="3"/>
    <s v="07"/>
    <x v="7"/>
    <x v="17"/>
    <x v="415"/>
    <n v="11"/>
    <x v="238"/>
    <x v="222"/>
    <x v="302"/>
    <s v="0.10K"/>
    <x v="333"/>
    <s v="0.0162"/>
  </r>
  <r>
    <x v="598"/>
    <x v="3"/>
    <s v="07"/>
    <x v="7"/>
    <x v="18"/>
    <x v="302"/>
    <n v="11"/>
    <x v="238"/>
    <x v="222"/>
    <x v="313"/>
    <s v="0.14K"/>
    <x v="260"/>
    <s v="0.0192"/>
  </r>
  <r>
    <x v="599"/>
    <x v="3"/>
    <s v="07"/>
    <x v="7"/>
    <x v="29"/>
    <x v="338"/>
    <n v="10.9"/>
    <x v="257"/>
    <x v="232"/>
    <x v="299"/>
    <s v="0.01K"/>
    <x v="334"/>
    <s v="0.0083"/>
  </r>
  <r>
    <x v="600"/>
    <x v="3"/>
    <s v="07"/>
    <x v="7"/>
    <x v="30"/>
    <x v="435"/>
    <n v="11.07"/>
    <x v="316"/>
    <x v="236"/>
    <x v="308"/>
    <s v="0.12K"/>
    <x v="75"/>
    <s v="-0.0037"/>
  </r>
  <r>
    <x v="601"/>
    <x v="3"/>
    <s v="07"/>
    <x v="7"/>
    <x v="19"/>
    <x v="310"/>
    <n v="11.2"/>
    <x v="316"/>
    <x v="238"/>
    <x v="299"/>
    <s v="0.01K"/>
    <x v="258"/>
    <s v="-0.0082"/>
  </r>
  <r>
    <x v="602"/>
    <x v="3"/>
    <s v="07"/>
    <x v="7"/>
    <x v="0"/>
    <x v="300"/>
    <n v="10.81"/>
    <x v="316"/>
    <x v="229"/>
    <x v="116"/>
    <s v="0.20K"/>
    <x v="335"/>
    <s v="0.012"/>
  </r>
  <r>
    <x v="603"/>
    <x v="3"/>
    <s v="07"/>
    <x v="7"/>
    <x v="1"/>
    <x v="435"/>
    <n v="10.72"/>
    <x v="316"/>
    <x v="347"/>
    <x v="343"/>
    <s v="2.18K"/>
    <x v="336"/>
    <s v="-0.019"/>
  </r>
  <r>
    <x v="604"/>
    <x v="3"/>
    <s v="07"/>
    <x v="7"/>
    <x v="3"/>
    <x v="436"/>
    <n v="10.81"/>
    <x v="221"/>
    <x v="347"/>
    <x v="270"/>
    <s v="0.08K"/>
    <x v="337"/>
    <s v="0.0091"/>
  </r>
  <r>
    <x v="605"/>
    <x v="3"/>
    <s v="07"/>
    <x v="7"/>
    <x v="4"/>
    <x v="437"/>
    <n v="11.15"/>
    <x v="220"/>
    <x v="232"/>
    <x v="255"/>
    <s v="0.50K"/>
    <x v="338"/>
    <s v="0.013"/>
  </r>
  <r>
    <x v="606"/>
    <x v="3"/>
    <s v="06"/>
    <x v="8"/>
    <x v="7"/>
    <x v="306"/>
    <n v="10.99"/>
    <x v="220"/>
    <x v="348"/>
    <x v="113"/>
    <s v="0.11K"/>
    <x v="280"/>
    <s v="-0.0146"/>
  </r>
  <r>
    <x v="607"/>
    <x v="3"/>
    <s v="06"/>
    <x v="8"/>
    <x v="8"/>
    <x v="300"/>
    <n v="10.71"/>
    <x v="320"/>
    <x v="349"/>
    <x v="256"/>
    <s v="0.03K"/>
    <x v="135"/>
    <s v="-0.0027"/>
  </r>
  <r>
    <x v="608"/>
    <x v="3"/>
    <s v="06"/>
    <x v="8"/>
    <x v="9"/>
    <x v="339"/>
    <n v="10.99"/>
    <x v="240"/>
    <x v="348"/>
    <x v="260"/>
    <s v="0.06K"/>
    <x v="83"/>
    <s v="0.0018"/>
  </r>
  <r>
    <x v="609"/>
    <x v="3"/>
    <s v="06"/>
    <x v="8"/>
    <x v="24"/>
    <x v="275"/>
    <n v="10.99"/>
    <x v="240"/>
    <x v="348"/>
    <x v="265"/>
    <s v="0.02K"/>
    <x v="254"/>
    <s v="0.0009"/>
  </r>
  <r>
    <x v="610"/>
    <x v="3"/>
    <s v="06"/>
    <x v="8"/>
    <x v="10"/>
    <x v="300"/>
    <n v="10.8"/>
    <x v="240"/>
    <x v="247"/>
    <x v="273"/>
    <s v="0.73K"/>
    <x v="318"/>
    <s v="0.0064"/>
  </r>
  <r>
    <x v="611"/>
    <x v="3"/>
    <s v="06"/>
    <x v="8"/>
    <x v="11"/>
    <x v="336"/>
    <n v="10.99"/>
    <x v="240"/>
    <x v="348"/>
    <x v="269"/>
    <s v="0.18K"/>
    <x v="339"/>
    <s v="0.014"/>
  </r>
  <r>
    <x v="612"/>
    <x v="3"/>
    <s v="06"/>
    <x v="8"/>
    <x v="12"/>
    <x v="288"/>
    <n v="10.99"/>
    <x v="240"/>
    <x v="348"/>
    <x v="320"/>
    <s v="0.00K"/>
    <x v="340"/>
    <s v="0.0268"/>
  </r>
  <r>
    <x v="613"/>
    <x v="3"/>
    <s v="06"/>
    <x v="8"/>
    <x v="13"/>
    <x v="330"/>
    <n v="10.99"/>
    <x v="240"/>
    <x v="348"/>
    <x v="265"/>
    <s v="0.02K"/>
    <x v="43"/>
    <s v="-0.0066"/>
  </r>
  <r>
    <x v="614"/>
    <x v="3"/>
    <s v="06"/>
    <x v="8"/>
    <x v="27"/>
    <x v="332"/>
    <n v="10.99"/>
    <x v="240"/>
    <x v="232"/>
    <x v="269"/>
    <s v="0.18K"/>
    <x v="237"/>
    <s v="-0.0009"/>
  </r>
  <r>
    <x v="615"/>
    <x v="3"/>
    <s v="06"/>
    <x v="8"/>
    <x v="15"/>
    <x v="438"/>
    <n v="11"/>
    <x v="238"/>
    <x v="222"/>
    <x v="320"/>
    <s v="0.00K"/>
    <x v="237"/>
    <s v="-0.0009"/>
  </r>
  <r>
    <x v="616"/>
    <x v="3"/>
    <s v="06"/>
    <x v="8"/>
    <x v="16"/>
    <x v="331"/>
    <n v="10.7"/>
    <x v="321"/>
    <x v="350"/>
    <x v="256"/>
    <s v="0.03K"/>
    <x v="106"/>
    <s v="0"/>
  </r>
  <r>
    <x v="617"/>
    <x v="3"/>
    <s v="06"/>
    <x v="8"/>
    <x v="18"/>
    <x v="331"/>
    <n v="11"/>
    <x v="219"/>
    <x v="231"/>
    <x v="110"/>
    <s v="1.60K"/>
    <x v="30"/>
    <s v="-0.0094"/>
  </r>
  <r>
    <x v="618"/>
    <x v="3"/>
    <s v="06"/>
    <x v="8"/>
    <x v="29"/>
    <x v="277"/>
    <n v="10.5"/>
    <x v="213"/>
    <x v="230"/>
    <x v="344"/>
    <s v="2.86K"/>
    <x v="99"/>
    <s v="-0.0056"/>
  </r>
  <r>
    <x v="619"/>
    <x v="3"/>
    <s v="06"/>
    <x v="8"/>
    <x v="20"/>
    <x v="439"/>
    <n v="10.68"/>
    <x v="322"/>
    <x v="351"/>
    <x v="285"/>
    <s v="0.33K"/>
    <x v="208"/>
    <s v="-0.0074"/>
  </r>
  <r>
    <x v="620"/>
    <x v="3"/>
    <s v="06"/>
    <x v="8"/>
    <x v="0"/>
    <x v="309"/>
    <n v="11.49"/>
    <x v="213"/>
    <x v="217"/>
    <x v="338"/>
    <s v="1.10K"/>
    <x v="237"/>
    <s v="-0.0009"/>
  </r>
  <r>
    <x v="621"/>
    <x v="3"/>
    <s v="06"/>
    <x v="8"/>
    <x v="1"/>
    <x v="306"/>
    <n v="10.75"/>
    <x v="215"/>
    <x v="350"/>
    <x v="230"/>
    <s v="2.37K"/>
    <x v="254"/>
    <s v="0.0009"/>
  </r>
  <r>
    <x v="622"/>
    <x v="3"/>
    <s v="06"/>
    <x v="8"/>
    <x v="22"/>
    <x v="309"/>
    <n v="11.27"/>
    <x v="323"/>
    <x v="233"/>
    <x v="286"/>
    <s v="0.13K"/>
    <x v="341"/>
    <s v="-0.0119"/>
  </r>
  <r>
    <x v="623"/>
    <x v="3"/>
    <s v="06"/>
    <x v="8"/>
    <x v="23"/>
    <x v="338"/>
    <n v="11.5"/>
    <x v="209"/>
    <x v="221"/>
    <x v="113"/>
    <s v="0.11K"/>
    <x v="269"/>
    <s v="-0.0073"/>
  </r>
  <r>
    <x v="624"/>
    <x v="3"/>
    <s v="06"/>
    <x v="8"/>
    <x v="5"/>
    <x v="416"/>
    <n v="11.3"/>
    <x v="218"/>
    <x v="221"/>
    <x v="296"/>
    <s v="0.19K"/>
    <x v="254"/>
    <s v="0.0009"/>
  </r>
  <r>
    <x v="625"/>
    <x v="3"/>
    <s v="05"/>
    <x v="9"/>
    <x v="6"/>
    <x v="339"/>
    <n v="12.08"/>
    <x v="299"/>
    <x v="225"/>
    <x v="271"/>
    <s v="0.05K"/>
    <x v="271"/>
    <s v="0.0055"/>
  </r>
  <r>
    <x v="626"/>
    <x v="3"/>
    <s v="05"/>
    <x v="9"/>
    <x v="7"/>
    <x v="303"/>
    <n v="11.15"/>
    <x v="220"/>
    <x v="221"/>
    <x v="320"/>
    <s v="0.00K"/>
    <x v="342"/>
    <s v="-0.0126"/>
  </r>
  <r>
    <x v="627"/>
    <x v="3"/>
    <s v="05"/>
    <x v="9"/>
    <x v="24"/>
    <x v="273"/>
    <n v="11.15"/>
    <x v="220"/>
    <x v="221"/>
    <x v="299"/>
    <s v="0.01K"/>
    <x v="174"/>
    <s v="-0.0151"/>
  </r>
  <r>
    <x v="628"/>
    <x v="3"/>
    <s v="05"/>
    <x v="9"/>
    <x v="25"/>
    <x v="294"/>
    <n v="11.3"/>
    <x v="218"/>
    <x v="230"/>
    <x v="325"/>
    <s v="0.24K"/>
    <x v="343"/>
    <s v="-0.0218"/>
  </r>
  <r>
    <x v="629"/>
    <x v="3"/>
    <s v="05"/>
    <x v="9"/>
    <x v="26"/>
    <x v="351"/>
    <n v="11.3"/>
    <x v="218"/>
    <x v="217"/>
    <x v="113"/>
    <s v="0.11K"/>
    <x v="179"/>
    <s v="-0.0043"/>
  </r>
  <r>
    <x v="630"/>
    <x v="3"/>
    <s v="05"/>
    <x v="9"/>
    <x v="10"/>
    <x v="440"/>
    <n v="11.33"/>
    <x v="219"/>
    <x v="352"/>
    <x v="221"/>
    <s v="1.00K"/>
    <x v="170"/>
    <s v="0.007"/>
  </r>
  <r>
    <x v="631"/>
    <x v="3"/>
    <s v="05"/>
    <x v="9"/>
    <x v="11"/>
    <x v="352"/>
    <n v="11.25"/>
    <x v="212"/>
    <x v="266"/>
    <x v="292"/>
    <s v="1.24K"/>
    <x v="179"/>
    <s v="-0.0043"/>
  </r>
  <r>
    <x v="632"/>
    <x v="3"/>
    <s v="05"/>
    <x v="9"/>
    <x v="27"/>
    <x v="355"/>
    <n v="11.55"/>
    <x v="324"/>
    <x v="230"/>
    <x v="164"/>
    <s v="1.28K"/>
    <x v="310"/>
    <s v="0.0017"/>
  </r>
  <r>
    <x v="633"/>
    <x v="3"/>
    <s v="05"/>
    <x v="9"/>
    <x v="28"/>
    <x v="351"/>
    <n v="11.2"/>
    <x v="209"/>
    <x v="220"/>
    <x v="305"/>
    <s v="2.67K"/>
    <x v="254"/>
    <s v="0.0009"/>
  </r>
  <r>
    <x v="634"/>
    <x v="3"/>
    <s v="05"/>
    <x v="9"/>
    <x v="15"/>
    <x v="433"/>
    <n v="11.5"/>
    <x v="209"/>
    <x v="281"/>
    <x v="302"/>
    <s v="0.10K"/>
    <x v="225"/>
    <s v="0.0123"/>
  </r>
  <r>
    <x v="635"/>
    <x v="3"/>
    <s v="05"/>
    <x v="9"/>
    <x v="20"/>
    <x v="441"/>
    <n v="11.27"/>
    <x v="323"/>
    <x v="230"/>
    <x v="338"/>
    <s v="1.10K"/>
    <x v="344"/>
    <s v="0.0125"/>
  </r>
  <r>
    <x v="636"/>
    <x v="3"/>
    <s v="05"/>
    <x v="9"/>
    <x v="2"/>
    <x v="296"/>
    <n v="11.27"/>
    <x v="323"/>
    <x v="353"/>
    <x v="320"/>
    <s v="0.00K"/>
    <x v="345"/>
    <s v="0.0045"/>
  </r>
  <r>
    <x v="637"/>
    <x v="3"/>
    <s v="05"/>
    <x v="9"/>
    <x v="3"/>
    <x v="418"/>
    <n v="11.32"/>
    <x v="306"/>
    <x v="330"/>
    <x v="116"/>
    <s v="0.20K"/>
    <x v="346"/>
    <s v="-0.008"/>
  </r>
  <r>
    <x v="638"/>
    <x v="3"/>
    <s v="04"/>
    <x v="10"/>
    <x v="25"/>
    <x v="294"/>
    <n v="11.03"/>
    <x v="325"/>
    <x v="354"/>
    <x v="221"/>
    <s v="1.00K"/>
    <x v="106"/>
    <s v="0"/>
  </r>
  <r>
    <x v="639"/>
    <x v="3"/>
    <s v="04"/>
    <x v="10"/>
    <x v="26"/>
    <x v="294"/>
    <n v="11.28"/>
    <x v="326"/>
    <x v="355"/>
    <x v="299"/>
    <s v="0.01K"/>
    <x v="106"/>
    <s v="0"/>
  </r>
  <r>
    <x v="640"/>
    <x v="3"/>
    <s v="04"/>
    <x v="10"/>
    <x v="13"/>
    <x v="294"/>
    <n v="11.1"/>
    <x v="224"/>
    <x v="220"/>
    <x v="302"/>
    <s v="0.10K"/>
    <x v="347"/>
    <s v="0.0227"/>
  </r>
  <r>
    <x v="641"/>
    <x v="3"/>
    <s v="04"/>
    <x v="10"/>
    <x v="28"/>
    <x v="339"/>
    <n v="11"/>
    <x v="238"/>
    <x v="222"/>
    <x v="107"/>
    <s v="0.52K"/>
    <x v="348"/>
    <s v="0.0204"/>
  </r>
  <r>
    <x v="642"/>
    <x v="3"/>
    <s v="04"/>
    <x v="10"/>
    <x v="14"/>
    <x v="289"/>
    <n v="10.94"/>
    <x v="327"/>
    <x v="350"/>
    <x v="270"/>
    <s v="0.08K"/>
    <x v="237"/>
    <s v="-0.0009"/>
  </r>
  <r>
    <x v="643"/>
    <x v="3"/>
    <s v="04"/>
    <x v="10"/>
    <x v="17"/>
    <x v="308"/>
    <n v="11"/>
    <x v="238"/>
    <x v="356"/>
    <x v="140"/>
    <s v="0.22K"/>
    <x v="280"/>
    <s v="-0.0146"/>
  </r>
  <r>
    <x v="644"/>
    <x v="3"/>
    <s v="04"/>
    <x v="10"/>
    <x v="18"/>
    <x v="437"/>
    <n v="11"/>
    <x v="238"/>
    <x v="246"/>
    <x v="345"/>
    <s v="1.68K"/>
    <x v="349"/>
    <s v="-0.0144"/>
  </r>
  <r>
    <x v="645"/>
    <x v="3"/>
    <s v="04"/>
    <x v="10"/>
    <x v="29"/>
    <x v="442"/>
    <n v="11"/>
    <x v="328"/>
    <x v="222"/>
    <x v="270"/>
    <s v="0.08K"/>
    <x v="129"/>
    <s v="0.0146"/>
  </r>
  <r>
    <x v="646"/>
    <x v="3"/>
    <s v="04"/>
    <x v="10"/>
    <x v="19"/>
    <x v="437"/>
    <n v="12.03"/>
    <x v="329"/>
    <x v="228"/>
    <x v="287"/>
    <s v="1.64K"/>
    <x v="314"/>
    <s v="0.0074"/>
  </r>
  <r>
    <x v="647"/>
    <x v="3"/>
    <s v="04"/>
    <x v="10"/>
    <x v="0"/>
    <x v="276"/>
    <n v="11"/>
    <x v="330"/>
    <x v="357"/>
    <x v="346"/>
    <s v="1.45K"/>
    <x v="75"/>
    <s v="-0.0037"/>
  </r>
  <r>
    <x v="648"/>
    <x v="3"/>
    <s v="04"/>
    <x v="10"/>
    <x v="1"/>
    <x v="292"/>
    <n v="11.17"/>
    <x v="331"/>
    <x v="222"/>
    <x v="160"/>
    <s v="0.30K"/>
    <x v="254"/>
    <s v="0.0009"/>
  </r>
  <r>
    <x v="649"/>
    <x v="3"/>
    <s v="04"/>
    <x v="10"/>
    <x v="2"/>
    <x v="336"/>
    <n v="11.4"/>
    <x v="209"/>
    <x v="220"/>
    <x v="157"/>
    <s v="1.53K"/>
    <x v="89"/>
    <s v="-0.0154"/>
  </r>
  <r>
    <x v="650"/>
    <x v="3"/>
    <s v="04"/>
    <x v="10"/>
    <x v="3"/>
    <x v="443"/>
    <n v="11.15"/>
    <x v="316"/>
    <x v="352"/>
    <x v="187"/>
    <s v="1.40K"/>
    <x v="207"/>
    <s v="-0.0143"/>
  </r>
  <r>
    <x v="651"/>
    <x v="3"/>
    <s v="04"/>
    <x v="10"/>
    <x v="4"/>
    <x v="444"/>
    <n v="11.35"/>
    <x v="306"/>
    <x v="331"/>
    <x v="109"/>
    <s v="0.36K"/>
    <x v="106"/>
    <s v="0"/>
  </r>
  <r>
    <x v="652"/>
    <x v="3"/>
    <s v="04"/>
    <x v="10"/>
    <x v="5"/>
    <x v="444"/>
    <n v="11.5"/>
    <x v="209"/>
    <x v="281"/>
    <x v="320"/>
    <s v="0.00K"/>
    <x v="57"/>
    <s v="-0.0167"/>
  </r>
  <r>
    <x v="653"/>
    <x v="3"/>
    <s v="03"/>
    <x v="11"/>
    <x v="6"/>
    <x v="269"/>
    <n v="11.5"/>
    <x v="209"/>
    <x v="221"/>
    <x v="221"/>
    <s v="1.00K"/>
    <x v="106"/>
    <s v="0"/>
  </r>
  <r>
    <x v="654"/>
    <x v="3"/>
    <s v="03"/>
    <x v="11"/>
    <x v="7"/>
    <x v="269"/>
    <n v="11.64"/>
    <x v="332"/>
    <x v="358"/>
    <x v="275"/>
    <s v="0.86K"/>
    <x v="121"/>
    <s v="-0.0113"/>
  </r>
  <r>
    <x v="655"/>
    <x v="3"/>
    <s v="03"/>
    <x v="11"/>
    <x v="9"/>
    <x v="440"/>
    <n v="11.36"/>
    <x v="309"/>
    <x v="336"/>
    <x v="116"/>
    <s v="0.20K"/>
    <x v="350"/>
    <s v="0.0158"/>
  </r>
  <r>
    <x v="656"/>
    <x v="3"/>
    <s v="03"/>
    <x v="11"/>
    <x v="26"/>
    <x v="434"/>
    <n v="11.39"/>
    <x v="221"/>
    <x v="359"/>
    <x v="320"/>
    <s v="0.00K"/>
    <x v="256"/>
    <s v="0.0216"/>
  </r>
  <r>
    <x v="657"/>
    <x v="3"/>
    <s v="03"/>
    <x v="11"/>
    <x v="10"/>
    <x v="337"/>
    <n v="11.4"/>
    <x v="330"/>
    <x v="360"/>
    <x v="109"/>
    <s v="0.36K"/>
    <x v="131"/>
    <s v="-0.0063"/>
  </r>
  <r>
    <x v="658"/>
    <x v="3"/>
    <s v="03"/>
    <x v="11"/>
    <x v="11"/>
    <x v="272"/>
    <n v="11.35"/>
    <x v="306"/>
    <x v="337"/>
    <x v="302"/>
    <s v="0.10K"/>
    <x v="223"/>
    <s v="-0.0244"/>
  </r>
  <r>
    <x v="659"/>
    <x v="3"/>
    <s v="03"/>
    <x v="11"/>
    <x v="12"/>
    <x v="445"/>
    <n v="11.99"/>
    <x v="233"/>
    <x v="209"/>
    <x v="288"/>
    <s v="0.15K"/>
    <x v="351"/>
    <s v="-0.0345"/>
  </r>
  <r>
    <x v="660"/>
    <x v="3"/>
    <s v="03"/>
    <x v="11"/>
    <x v="15"/>
    <x v="370"/>
    <n v="11.95"/>
    <x v="260"/>
    <x v="324"/>
    <x v="320"/>
    <s v="0.00K"/>
    <x v="150"/>
    <s v="-0.0092"/>
  </r>
  <r>
    <x v="661"/>
    <x v="3"/>
    <s v="03"/>
    <x v="11"/>
    <x v="17"/>
    <x v="411"/>
    <n v="11.95"/>
    <x v="260"/>
    <x v="272"/>
    <x v="347"/>
    <s v="1.32K"/>
    <x v="306"/>
    <s v="-0.0008"/>
  </r>
  <r>
    <x v="662"/>
    <x v="3"/>
    <s v="03"/>
    <x v="11"/>
    <x v="0"/>
    <x v="425"/>
    <n v="12.04"/>
    <x v="309"/>
    <x v="210"/>
    <x v="342"/>
    <s v="10.00K"/>
    <x v="284"/>
    <s v="-0.0033"/>
  </r>
  <r>
    <x v="663"/>
    <x v="3"/>
    <s v="03"/>
    <x v="11"/>
    <x v="1"/>
    <x v="406"/>
    <n v="12.04"/>
    <x v="309"/>
    <x v="340"/>
    <x v="116"/>
    <s v="0.20K"/>
    <x v="205"/>
    <s v="-0.005"/>
  </r>
  <r>
    <x v="664"/>
    <x v="3"/>
    <s v="03"/>
    <x v="11"/>
    <x v="4"/>
    <x v="446"/>
    <n v="11.93"/>
    <x v="266"/>
    <x v="209"/>
    <x v="218"/>
    <s v="0.69K"/>
    <x v="43"/>
    <s v="-0.0066"/>
  </r>
  <r>
    <x v="665"/>
    <x v="3"/>
    <s v="03"/>
    <x v="11"/>
    <x v="22"/>
    <x v="447"/>
    <n v="12.05"/>
    <x v="333"/>
    <x v="209"/>
    <x v="348"/>
    <s v="5.50K"/>
    <x v="231"/>
    <s v="-0.0049"/>
  </r>
  <r>
    <x v="666"/>
    <x v="3"/>
    <s v="03"/>
    <x v="11"/>
    <x v="23"/>
    <x v="263"/>
    <n v="12.77"/>
    <x v="294"/>
    <x v="328"/>
    <x v="349"/>
    <s v="1.26K"/>
    <x v="106"/>
    <s v="0"/>
  </r>
  <r>
    <x v="667"/>
    <x v="3"/>
    <s v="03"/>
    <x v="11"/>
    <x v="5"/>
    <x v="263"/>
    <n v="12.4"/>
    <x v="334"/>
    <x v="361"/>
    <x v="281"/>
    <s v="0.17K"/>
    <x v="229"/>
    <s v="-0.0081"/>
  </r>
  <r>
    <x v="668"/>
    <x v="3"/>
    <s v="02"/>
    <x v="0"/>
    <x v="9"/>
    <x v="380"/>
    <n v="12.01"/>
    <x v="203"/>
    <x v="210"/>
    <x v="338"/>
    <s v="1.10K"/>
    <x v="76"/>
    <s v="0.0165"/>
  </r>
  <r>
    <x v="669"/>
    <x v="3"/>
    <s v="02"/>
    <x v="0"/>
    <x v="26"/>
    <x v="357"/>
    <n v="12.03"/>
    <x v="329"/>
    <x v="210"/>
    <x v="350"/>
    <s v="5.47K"/>
    <x v="352"/>
    <s v="0.0185"/>
  </r>
  <r>
    <x v="670"/>
    <x v="3"/>
    <s v="02"/>
    <x v="0"/>
    <x v="10"/>
    <x v="448"/>
    <n v="12"/>
    <x v="208"/>
    <x v="209"/>
    <x v="351"/>
    <s v="11.36K"/>
    <x v="353"/>
    <s v="-0.0285"/>
  </r>
  <r>
    <x v="671"/>
    <x v="3"/>
    <s v="02"/>
    <x v="0"/>
    <x v="11"/>
    <x v="260"/>
    <n v="12.4"/>
    <x v="334"/>
    <x v="209"/>
    <x v="352"/>
    <s v="1.80K"/>
    <x v="354"/>
    <s v="0.0107"/>
  </r>
  <r>
    <x v="672"/>
    <x v="3"/>
    <s v="02"/>
    <x v="0"/>
    <x v="12"/>
    <x v="357"/>
    <n v="12.38"/>
    <x v="205"/>
    <x v="210"/>
    <x v="114"/>
    <s v="0.61K"/>
    <x v="355"/>
    <s v="0.0041"/>
  </r>
  <r>
    <x v="673"/>
    <x v="3"/>
    <s v="02"/>
    <x v="0"/>
    <x v="13"/>
    <x v="266"/>
    <n v="11.73"/>
    <x v="208"/>
    <x v="325"/>
    <x v="353"/>
    <s v="7.70K"/>
    <x v="162"/>
    <s v="-0.0025"/>
  </r>
  <r>
    <x v="674"/>
    <x v="3"/>
    <s v="02"/>
    <x v="0"/>
    <x v="14"/>
    <x v="449"/>
    <n v="12.05"/>
    <x v="333"/>
    <x v="289"/>
    <x v="354"/>
    <s v="3.73K"/>
    <x v="250"/>
    <s v="-0.0098"/>
  </r>
  <r>
    <x v="675"/>
    <x v="3"/>
    <s v="02"/>
    <x v="0"/>
    <x v="16"/>
    <x v="263"/>
    <n v="13"/>
    <x v="236"/>
    <x v="362"/>
    <x v="207"/>
    <s v="0.46K"/>
    <x v="103"/>
    <s v="0.0082"/>
  </r>
  <r>
    <x v="676"/>
    <x v="3"/>
    <s v="02"/>
    <x v="0"/>
    <x v="17"/>
    <x v="357"/>
    <n v="12.25"/>
    <x v="201"/>
    <x v="214"/>
    <x v="355"/>
    <s v="10.05K"/>
    <x v="250"/>
    <s v="-0.0098"/>
  </r>
  <r>
    <x v="677"/>
    <x v="3"/>
    <s v="02"/>
    <x v="0"/>
    <x v="18"/>
    <x v="373"/>
    <n v="13"/>
    <x v="335"/>
    <x v="362"/>
    <x v="356"/>
    <s v="3.21K"/>
    <x v="306"/>
    <s v="-0.0008"/>
  </r>
  <r>
    <x v="678"/>
    <x v="3"/>
    <s v="02"/>
    <x v="0"/>
    <x v="19"/>
    <x v="260"/>
    <n v="12.9"/>
    <x v="282"/>
    <x v="213"/>
    <x v="357"/>
    <s v="5.82K"/>
    <x v="166"/>
    <s v="0.009"/>
  </r>
  <r>
    <x v="679"/>
    <x v="3"/>
    <s v="02"/>
    <x v="0"/>
    <x v="20"/>
    <x v="375"/>
    <n v="12.5"/>
    <x v="280"/>
    <x v="293"/>
    <x v="66"/>
    <s v="1.39K"/>
    <x v="356"/>
    <s v="-0.0485"/>
  </r>
  <r>
    <x v="680"/>
    <x v="3"/>
    <s v="02"/>
    <x v="0"/>
    <x v="21"/>
    <x v="389"/>
    <n v="12.86"/>
    <x v="282"/>
    <x v="363"/>
    <x v="358"/>
    <s v="34.14K"/>
    <x v="357"/>
    <s v="0.0365"/>
  </r>
  <r>
    <x v="681"/>
    <x v="3"/>
    <s v="02"/>
    <x v="0"/>
    <x v="0"/>
    <x v="377"/>
    <n v="12.45"/>
    <x v="236"/>
    <x v="317"/>
    <x v="359"/>
    <s v="2.02K"/>
    <x v="106"/>
    <s v="0"/>
  </r>
  <r>
    <x v="682"/>
    <x v="3"/>
    <s v="02"/>
    <x v="0"/>
    <x v="1"/>
    <x v="377"/>
    <n v="12.47"/>
    <x v="336"/>
    <x v="294"/>
    <x v="360"/>
    <s v="7.64K"/>
    <x v="289"/>
    <s v="-0.0032"/>
  </r>
  <r>
    <x v="683"/>
    <x v="3"/>
    <s v="02"/>
    <x v="0"/>
    <x v="22"/>
    <x v="382"/>
    <n v="12.4"/>
    <x v="298"/>
    <x v="364"/>
    <x v="315"/>
    <s v="1.91K"/>
    <x v="358"/>
    <s v="0.0308"/>
  </r>
  <r>
    <x v="684"/>
    <x v="3"/>
    <s v="02"/>
    <x v="0"/>
    <x v="23"/>
    <x v="425"/>
    <n v="12.36"/>
    <x v="337"/>
    <x v="210"/>
    <x v="361"/>
    <s v="11.10K"/>
    <x v="359"/>
    <s v="-0.033"/>
  </r>
  <r>
    <x v="685"/>
    <x v="3"/>
    <s v="01"/>
    <x v="1"/>
    <x v="6"/>
    <x v="383"/>
    <n v="11.96"/>
    <x v="338"/>
    <x v="209"/>
    <x v="132"/>
    <s v="0.25K"/>
    <x v="97"/>
    <s v="0.004"/>
  </r>
  <r>
    <x v="686"/>
    <x v="3"/>
    <s v="01"/>
    <x v="1"/>
    <x v="24"/>
    <x v="450"/>
    <n v="12"/>
    <x v="208"/>
    <x v="329"/>
    <x v="362"/>
    <s v="1.73K"/>
    <x v="171"/>
    <s v="-0.0064"/>
  </r>
  <r>
    <x v="687"/>
    <x v="3"/>
    <s v="01"/>
    <x v="1"/>
    <x v="13"/>
    <x v="451"/>
    <n v="12.05"/>
    <x v="333"/>
    <x v="210"/>
    <x v="363"/>
    <s v="5.00K"/>
    <x v="360"/>
    <s v="0.0367"/>
  </r>
  <r>
    <x v="688"/>
    <x v="3"/>
    <s v="01"/>
    <x v="1"/>
    <x v="27"/>
    <x v="425"/>
    <n v="12"/>
    <x v="208"/>
    <x v="210"/>
    <x v="364"/>
    <s v="14.92K"/>
    <x v="1"/>
    <s v="-0.0228"/>
  </r>
  <r>
    <x v="689"/>
    <x v="3"/>
    <s v="01"/>
    <x v="1"/>
    <x v="15"/>
    <x v="378"/>
    <n v="12.08"/>
    <x v="299"/>
    <x v="365"/>
    <x v="157"/>
    <s v="1.53K"/>
    <x v="361"/>
    <s v="0.0208"/>
  </r>
  <r>
    <x v="690"/>
    <x v="3"/>
    <s v="01"/>
    <x v="1"/>
    <x v="19"/>
    <x v="405"/>
    <n v="12.08"/>
    <x v="299"/>
    <x v="365"/>
    <x v="116"/>
    <s v="0.20K"/>
    <x v="228"/>
    <s v="0.0238"/>
  </r>
  <r>
    <x v="691"/>
    <x v="3"/>
    <s v="01"/>
    <x v="1"/>
    <x v="20"/>
    <x v="422"/>
    <n v="12.07"/>
    <x v="339"/>
    <x v="366"/>
    <x v="140"/>
    <s v="0.22K"/>
    <x v="362"/>
    <s v="0.0112"/>
  </r>
  <r>
    <x v="692"/>
    <x v="3"/>
    <s v="01"/>
    <x v="1"/>
    <x v="2"/>
    <x v="452"/>
    <n v="12.07"/>
    <x v="339"/>
    <x v="366"/>
    <x v="271"/>
    <s v="0.05K"/>
    <x v="254"/>
    <s v="0.0009"/>
  </r>
  <r>
    <x v="693"/>
    <x v="3"/>
    <s v="01"/>
    <x v="1"/>
    <x v="3"/>
    <x v="348"/>
    <n v="12.07"/>
    <x v="339"/>
    <x v="281"/>
    <x v="296"/>
    <s v="0.19K"/>
    <x v="55"/>
    <s v="-0.0026"/>
  </r>
  <r>
    <x v="694"/>
    <x v="3"/>
    <s v="01"/>
    <x v="1"/>
    <x v="4"/>
    <x v="429"/>
    <n v="12.07"/>
    <x v="339"/>
    <x v="366"/>
    <x v="307"/>
    <s v="0.04K"/>
    <x v="17"/>
    <s v="0.0095"/>
  </r>
  <r>
    <x v="695"/>
    <x v="4"/>
    <s v="12"/>
    <x v="2"/>
    <x v="7"/>
    <x v="453"/>
    <n v="11.93"/>
    <x v="208"/>
    <x v="289"/>
    <x v="255"/>
    <s v="0.50K"/>
    <x v="114"/>
    <s v="0.0052"/>
  </r>
  <r>
    <x v="696"/>
    <x v="4"/>
    <s v="12"/>
    <x v="2"/>
    <x v="24"/>
    <x v="445"/>
    <n v="11.01"/>
    <x v="328"/>
    <x v="234"/>
    <x v="299"/>
    <s v="0.01K"/>
    <x v="180"/>
    <s v="-0.0188"/>
  </r>
  <r>
    <x v="697"/>
    <x v="4"/>
    <s v="12"/>
    <x v="2"/>
    <x v="13"/>
    <x v="354"/>
    <n v="11.01"/>
    <x v="328"/>
    <x v="234"/>
    <x v="271"/>
    <s v="0.05K"/>
    <x v="363"/>
    <s v="0.0043"/>
  </r>
  <r>
    <x v="698"/>
    <x v="4"/>
    <s v="12"/>
    <x v="2"/>
    <x v="27"/>
    <x v="429"/>
    <n v="12.08"/>
    <x v="299"/>
    <x v="365"/>
    <x v="302"/>
    <s v="0.10K"/>
    <x v="364"/>
    <s v="-0.0185"/>
  </r>
  <r>
    <x v="699"/>
    <x v="4"/>
    <s v="12"/>
    <x v="2"/>
    <x v="16"/>
    <x v="454"/>
    <n v="11.01"/>
    <x v="328"/>
    <x v="234"/>
    <x v="113"/>
    <s v="0.11K"/>
    <x v="294"/>
    <s v="-0.0034"/>
  </r>
  <r>
    <x v="700"/>
    <x v="4"/>
    <s v="11"/>
    <x v="3"/>
    <x v="25"/>
    <x v="356"/>
    <n v="12.03"/>
    <x v="329"/>
    <x v="341"/>
    <x v="116"/>
    <s v="0.20K"/>
    <x v="365"/>
    <s v="-0.0083"/>
  </r>
  <r>
    <x v="701"/>
    <x v="4"/>
    <s v="11"/>
    <x v="3"/>
    <x v="26"/>
    <x v="425"/>
    <n v="12.03"/>
    <x v="329"/>
    <x v="210"/>
    <x v="365"/>
    <s v="170.10K"/>
    <x v="366"/>
    <s v="0.0256"/>
  </r>
  <r>
    <x v="702"/>
    <x v="4"/>
    <s v="11"/>
    <x v="3"/>
    <x v="10"/>
    <x v="455"/>
    <n v="11.98"/>
    <x v="231"/>
    <x v="292"/>
    <x v="140"/>
    <s v="0.22K"/>
    <x v="279"/>
    <s v="0.0026"/>
  </r>
  <r>
    <x v="703"/>
    <x v="4"/>
    <s v="11"/>
    <x v="3"/>
    <x v="11"/>
    <x v="456"/>
    <n v="11.98"/>
    <x v="231"/>
    <x v="292"/>
    <x v="116"/>
    <s v="0.20K"/>
    <x v="294"/>
    <s v="-0.0034"/>
  </r>
  <r>
    <x v="704"/>
    <x v="4"/>
    <s v="11"/>
    <x v="3"/>
    <x v="12"/>
    <x v="344"/>
    <n v="11.94"/>
    <x v="208"/>
    <x v="367"/>
    <x v="221"/>
    <s v="1.00K"/>
    <x v="267"/>
    <s v="-0.0085"/>
  </r>
  <r>
    <x v="705"/>
    <x v="4"/>
    <s v="11"/>
    <x v="3"/>
    <x v="28"/>
    <x v="457"/>
    <n v="11.1"/>
    <x v="340"/>
    <x v="220"/>
    <x v="307"/>
    <s v="0.04K"/>
    <x v="367"/>
    <s v="-0.0256"/>
  </r>
  <r>
    <x v="706"/>
    <x v="4"/>
    <s v="11"/>
    <x v="3"/>
    <x v="14"/>
    <x v="449"/>
    <n v="11.95"/>
    <x v="305"/>
    <x v="324"/>
    <x v="342"/>
    <s v="10.00K"/>
    <x v="368"/>
    <s v="0.0254"/>
  </r>
  <r>
    <x v="707"/>
    <x v="4"/>
    <s v="11"/>
    <x v="3"/>
    <x v="15"/>
    <x v="427"/>
    <n v="12.4"/>
    <x v="334"/>
    <x v="364"/>
    <x v="256"/>
    <s v="0.03K"/>
    <x v="87"/>
    <s v="0.0042"/>
  </r>
  <r>
    <x v="708"/>
    <x v="4"/>
    <s v="11"/>
    <x v="3"/>
    <x v="16"/>
    <x v="428"/>
    <n v="11.51"/>
    <x v="225"/>
    <x v="212"/>
    <x v="288"/>
    <s v="0.15K"/>
    <x v="369"/>
    <s v="0.0481"/>
  </r>
  <r>
    <x v="709"/>
    <x v="4"/>
    <s v="10"/>
    <x v="4"/>
    <x v="24"/>
    <x v="458"/>
    <n v="11.65"/>
    <x v="223"/>
    <x v="283"/>
    <x v="116"/>
    <s v="0.20K"/>
    <x v="370"/>
    <s v="-0.0531"/>
  </r>
  <r>
    <x v="710"/>
    <x v="4"/>
    <s v="10"/>
    <x v="4"/>
    <x v="12"/>
    <x v="454"/>
    <n v="11.62"/>
    <x v="341"/>
    <x v="270"/>
    <x v="221"/>
    <s v="1.00K"/>
    <x v="82"/>
    <s v="-0.0059"/>
  </r>
  <r>
    <x v="711"/>
    <x v="4"/>
    <s v="10"/>
    <x v="4"/>
    <x v="27"/>
    <x v="359"/>
    <n v="11.73"/>
    <x v="227"/>
    <x v="325"/>
    <x v="116"/>
    <s v="0.20K"/>
    <x v="62"/>
    <s v="0.0093"/>
  </r>
  <r>
    <x v="712"/>
    <x v="4"/>
    <s v="10"/>
    <x v="4"/>
    <x v="4"/>
    <x v="427"/>
    <n v="11.93"/>
    <x v="299"/>
    <x v="289"/>
    <x v="347"/>
    <s v="1.32K"/>
    <x v="371"/>
    <s v="-0.0084"/>
  </r>
  <r>
    <x v="713"/>
    <x v="4"/>
    <s v="09"/>
    <x v="5"/>
    <x v="0"/>
    <x v="448"/>
    <n v="11.5"/>
    <x v="209"/>
    <x v="281"/>
    <x v="160"/>
    <s v="0.30K"/>
    <x v="167"/>
    <s v="-0.0067"/>
  </r>
  <r>
    <x v="714"/>
    <x v="4"/>
    <s v="09"/>
    <x v="5"/>
    <x v="22"/>
    <x v="425"/>
    <n v="12.15"/>
    <x v="305"/>
    <x v="368"/>
    <x v="302"/>
    <s v="0.10K"/>
    <x v="372"/>
    <s v="0.0536"/>
  </r>
  <r>
    <x v="715"/>
    <x v="4"/>
    <s v="07"/>
    <x v="7"/>
    <x v="13"/>
    <x v="364"/>
    <n v="11.4"/>
    <x v="330"/>
    <x v="337"/>
    <x v="366"/>
    <s v="2.79K"/>
    <x v="373"/>
    <s v="0.0161"/>
  </r>
  <r>
    <x v="716"/>
    <x v="4"/>
    <s v="07"/>
    <x v="7"/>
    <x v="28"/>
    <x v="459"/>
    <n v="11.3"/>
    <x v="218"/>
    <x v="222"/>
    <x v="304"/>
    <s v="2.05K"/>
    <x v="57"/>
    <s v="-0.0167"/>
  </r>
  <r>
    <x v="717"/>
    <x v="4"/>
    <s v="07"/>
    <x v="7"/>
    <x v="16"/>
    <x v="460"/>
    <n v="11.4"/>
    <x v="209"/>
    <x v="332"/>
    <x v="160"/>
    <s v="0.30K"/>
    <x v="374"/>
    <s v="-0.0404"/>
  </r>
  <r>
    <x v="718"/>
    <x v="4"/>
    <s v="07"/>
    <x v="7"/>
    <x v="29"/>
    <x v="370"/>
    <n v="11.9"/>
    <x v="262"/>
    <x v="225"/>
    <x v="255"/>
    <s v="0.50K"/>
    <x v="310"/>
    <s v="0.0017"/>
  </r>
  <r>
    <x v="719"/>
    <x v="4"/>
    <s v="07"/>
    <x v="7"/>
    <x v="0"/>
    <x v="454"/>
    <n v="11.87"/>
    <x v="275"/>
    <x v="369"/>
    <x v="129"/>
    <s v="0.88K"/>
    <x v="375"/>
    <s v="0.0085"/>
  </r>
  <r>
    <x v="720"/>
    <x v="4"/>
    <s v="07"/>
    <x v="7"/>
    <x v="2"/>
    <x v="423"/>
    <n v="11.55"/>
    <x v="324"/>
    <x v="273"/>
    <x v="160"/>
    <s v="0.30K"/>
    <x v="115"/>
    <s v="0.0094"/>
  </r>
  <r>
    <x v="721"/>
    <x v="4"/>
    <s v="06"/>
    <x v="8"/>
    <x v="8"/>
    <x v="363"/>
    <n v="11.57"/>
    <x v="342"/>
    <x v="370"/>
    <x v="302"/>
    <s v="0.10K"/>
    <x v="193"/>
    <s v="0.0087"/>
  </r>
  <r>
    <x v="722"/>
    <x v="4"/>
    <s v="06"/>
    <x v="8"/>
    <x v="11"/>
    <x v="461"/>
    <n v="11.63"/>
    <x v="229"/>
    <x v="320"/>
    <x v="160"/>
    <s v="0.30K"/>
    <x v="206"/>
    <s v="-0.0069"/>
  </r>
  <r>
    <x v="723"/>
    <x v="4"/>
    <s v="06"/>
    <x v="8"/>
    <x v="12"/>
    <x v="353"/>
    <n v="11.57"/>
    <x v="303"/>
    <x v="370"/>
    <x v="284"/>
    <s v="0.51K"/>
    <x v="294"/>
    <s v="-0.0034"/>
  </r>
  <r>
    <x v="724"/>
    <x v="4"/>
    <s v="06"/>
    <x v="8"/>
    <x v="13"/>
    <x v="456"/>
    <n v="12"/>
    <x v="208"/>
    <x v="210"/>
    <x v="271"/>
    <s v="0.05K"/>
    <x v="179"/>
    <s v="-0.0043"/>
  </r>
  <r>
    <x v="725"/>
    <x v="4"/>
    <s v="06"/>
    <x v="8"/>
    <x v="14"/>
    <x v="462"/>
    <n v="11.63"/>
    <x v="308"/>
    <x v="320"/>
    <x v="160"/>
    <s v="0.30K"/>
    <x v="55"/>
    <s v="-0.0026"/>
  </r>
  <r>
    <x v="726"/>
    <x v="4"/>
    <s v="06"/>
    <x v="8"/>
    <x v="15"/>
    <x v="422"/>
    <n v="11.8"/>
    <x v="228"/>
    <x v="217"/>
    <x v="338"/>
    <s v="1.10K"/>
    <x v="376"/>
    <s v="-0.0192"/>
  </r>
  <r>
    <x v="727"/>
    <x v="4"/>
    <s v="06"/>
    <x v="8"/>
    <x v="21"/>
    <x v="463"/>
    <n v="11.93"/>
    <x v="266"/>
    <x v="289"/>
    <x v="302"/>
    <s v="0.10K"/>
    <x v="369"/>
    <s v="0.0481"/>
  </r>
  <r>
    <x v="728"/>
    <x v="4"/>
    <s v="06"/>
    <x v="8"/>
    <x v="1"/>
    <x v="342"/>
    <n v="11.95"/>
    <x v="334"/>
    <x v="324"/>
    <x v="122"/>
    <s v="0.31K"/>
    <x v="377"/>
    <s v="0.0187"/>
  </r>
  <r>
    <x v="729"/>
    <x v="4"/>
    <s v="06"/>
    <x v="8"/>
    <x v="4"/>
    <x v="444"/>
    <n v="11.52"/>
    <x v="343"/>
    <x v="211"/>
    <x v="160"/>
    <s v="0.30K"/>
    <x v="378"/>
    <s v="-0.0158"/>
  </r>
  <r>
    <x v="730"/>
    <x v="4"/>
    <s v="05"/>
    <x v="9"/>
    <x v="29"/>
    <x v="460"/>
    <n v="11.13"/>
    <x v="316"/>
    <x v="371"/>
    <x v="160"/>
    <s v="0.30K"/>
    <x v="217"/>
    <s v="0.0289"/>
  </r>
  <r>
    <x v="731"/>
    <x v="4"/>
    <s v="05"/>
    <x v="9"/>
    <x v="1"/>
    <x v="274"/>
    <n v="10.95"/>
    <x v="243"/>
    <x v="237"/>
    <x v="302"/>
    <s v="0.10K"/>
    <x v="379"/>
    <s v="-0.0116"/>
  </r>
  <r>
    <x v="732"/>
    <x v="4"/>
    <s v="04"/>
    <x v="10"/>
    <x v="8"/>
    <x v="459"/>
    <n v="12"/>
    <x v="208"/>
    <x v="355"/>
    <x v="321"/>
    <s v="0.35K"/>
    <x v="380"/>
    <s v="0.0727"/>
  </r>
  <r>
    <x v="733"/>
    <x v="4"/>
    <s v="04"/>
    <x v="10"/>
    <x v="11"/>
    <x v="464"/>
    <n v="10.85"/>
    <x v="344"/>
    <x v="227"/>
    <x v="302"/>
    <s v="0.10K"/>
    <x v="381"/>
    <s v="-0.0076"/>
  </r>
  <r>
    <x v="734"/>
    <x v="4"/>
    <s v="04"/>
    <x v="10"/>
    <x v="12"/>
    <x v="332"/>
    <n v="10.23"/>
    <x v="345"/>
    <x v="262"/>
    <x v="282"/>
    <s v="2.50K"/>
    <x v="382"/>
    <s v="-0.0223"/>
  </r>
  <r>
    <x v="735"/>
    <x v="4"/>
    <s v="04"/>
    <x v="10"/>
    <x v="21"/>
    <x v="289"/>
    <n v="10.35"/>
    <x v="346"/>
    <x v="267"/>
    <x v="160"/>
    <s v="0.30K"/>
    <x v="383"/>
    <s v="0.1001"/>
  </r>
  <r>
    <x v="736"/>
    <x v="4"/>
    <s v="04"/>
    <x v="10"/>
    <x v="2"/>
    <x v="465"/>
    <n v="10.119999999999999"/>
    <x v="347"/>
    <x v="372"/>
    <x v="302"/>
    <s v="0.10K"/>
    <x v="384"/>
    <s v="-0.02"/>
  </r>
  <r>
    <x v="737"/>
    <x v="4"/>
    <s v="04"/>
    <x v="10"/>
    <x v="3"/>
    <x v="466"/>
    <n v="9.9"/>
    <x v="247"/>
    <x v="373"/>
    <x v="116"/>
    <s v="0.20K"/>
    <x v="385"/>
    <s v="0.003"/>
  </r>
  <r>
    <x v="738"/>
    <x v="4"/>
    <s v="04"/>
    <x v="10"/>
    <x v="23"/>
    <x v="467"/>
    <n v="10.1"/>
    <x v="348"/>
    <x v="253"/>
    <x v="116"/>
    <s v="0.20K"/>
    <x v="386"/>
    <s v="0.0756"/>
  </r>
  <r>
    <x v="739"/>
    <x v="4"/>
    <s v="03"/>
    <x v="11"/>
    <x v="28"/>
    <x v="468"/>
    <n v="9.8800000000000008"/>
    <x v="349"/>
    <x v="374"/>
    <x v="137"/>
    <s v="0.54K"/>
    <x v="387"/>
    <s v="-0.0703"/>
  </r>
  <r>
    <x v="740"/>
    <x v="4"/>
    <s v="03"/>
    <x v="11"/>
    <x v="15"/>
    <x v="467"/>
    <n v="9.0299999999999994"/>
    <x v="350"/>
    <x v="375"/>
    <x v="367"/>
    <s v="2.65K"/>
    <x v="388"/>
    <s v="-0.1581"/>
  </r>
  <r>
    <x v="741"/>
    <x v="4"/>
    <s v="03"/>
    <x v="11"/>
    <x v="20"/>
    <x v="412"/>
    <n v="11.83"/>
    <x v="317"/>
    <x v="329"/>
    <x v="368"/>
    <s v="3.35K"/>
    <x v="389"/>
    <s v="-0.0914"/>
  </r>
  <r>
    <x v="742"/>
    <x v="4"/>
    <s v="03"/>
    <x v="11"/>
    <x v="0"/>
    <x v="469"/>
    <n v="13"/>
    <x v="236"/>
    <x v="376"/>
    <x v="116"/>
    <s v="0.20K"/>
    <x v="390"/>
    <s v="0.0039"/>
  </r>
  <r>
    <x v="743"/>
    <x v="4"/>
    <s v="03"/>
    <x v="11"/>
    <x v="22"/>
    <x v="470"/>
    <n v="14"/>
    <x v="351"/>
    <x v="377"/>
    <x v="307"/>
    <s v="0.04K"/>
    <x v="391"/>
    <s v="-0.1024"/>
  </r>
  <r>
    <x v="744"/>
    <x v="4"/>
    <s v="02"/>
    <x v="0"/>
    <x v="10"/>
    <x v="471"/>
    <n v="14"/>
    <x v="351"/>
    <x v="377"/>
    <x v="59"/>
    <s v="2.00K"/>
    <x v="392"/>
    <s v="-0.0177"/>
  </r>
  <r>
    <x v="745"/>
    <x v="4"/>
    <s v="02"/>
    <x v="0"/>
    <x v="11"/>
    <x v="472"/>
    <n v="14.58"/>
    <x v="352"/>
    <x v="378"/>
    <x v="369"/>
    <s v="2.09K"/>
    <x v="196"/>
    <s v="0.041"/>
  </r>
  <r>
    <x v="746"/>
    <x v="4"/>
    <s v="02"/>
    <x v="0"/>
    <x v="14"/>
    <x v="473"/>
    <n v="14.15"/>
    <x v="190"/>
    <x v="379"/>
    <x v="147"/>
    <s v="3.00K"/>
    <x v="393"/>
    <s v="-0.0105"/>
  </r>
  <r>
    <x v="747"/>
    <x v="4"/>
    <s v="02"/>
    <x v="0"/>
    <x v="16"/>
    <x v="474"/>
    <n v="14.33"/>
    <x v="353"/>
    <x v="380"/>
    <x v="363"/>
    <s v="5.00K"/>
    <x v="99"/>
    <s v="-0.0056"/>
  </r>
  <r>
    <x v="748"/>
    <x v="4"/>
    <s v="02"/>
    <x v="0"/>
    <x v="30"/>
    <x v="475"/>
    <n v="14.65"/>
    <x v="354"/>
    <x v="381"/>
    <x v="342"/>
    <s v="10.00K"/>
    <x v="48"/>
    <s v="-0.0271"/>
  </r>
  <r>
    <x v="749"/>
    <x v="4"/>
    <s v="02"/>
    <x v="0"/>
    <x v="19"/>
    <x v="476"/>
    <n v="15"/>
    <x v="188"/>
    <x v="382"/>
    <x v="116"/>
    <s v="0.20K"/>
    <x v="355"/>
    <s v="0.0041"/>
  </r>
  <r>
    <x v="750"/>
    <x v="4"/>
    <s v="02"/>
    <x v="0"/>
    <x v="3"/>
    <x v="477"/>
    <n v="14.85"/>
    <x v="355"/>
    <x v="383"/>
    <x v="271"/>
    <s v="0.05K"/>
    <x v="138"/>
    <s v="-0.0101"/>
  </r>
  <r>
    <x v="751"/>
    <x v="4"/>
    <s v="01"/>
    <x v="1"/>
    <x v="7"/>
    <x v="478"/>
    <n v="14.85"/>
    <x v="355"/>
    <x v="383"/>
    <x v="363"/>
    <s v="5.00K"/>
    <x v="394"/>
    <s v="0.0291"/>
  </r>
  <r>
    <x v="752"/>
    <x v="4"/>
    <s v="01"/>
    <x v="1"/>
    <x v="9"/>
    <x v="479"/>
    <n v="14.6"/>
    <x v="356"/>
    <x v="384"/>
    <x v="309"/>
    <s v="0.68K"/>
    <x v="206"/>
    <s v="-0.0069"/>
  </r>
  <r>
    <x v="753"/>
    <x v="4"/>
    <s v="01"/>
    <x v="1"/>
    <x v="30"/>
    <x v="247"/>
    <n v="14.58"/>
    <x v="357"/>
    <x v="385"/>
    <x v="59"/>
    <s v="2.00K"/>
    <x v="40"/>
    <s v="-0.0169"/>
  </r>
  <r>
    <x v="754"/>
    <x v="4"/>
    <s v="01"/>
    <x v="1"/>
    <x v="23"/>
    <x v="480"/>
    <n v="15"/>
    <x v="188"/>
    <x v="382"/>
    <x v="271"/>
    <s v="0.05K"/>
    <x v="18"/>
    <s v="0.0014"/>
  </r>
  <r>
    <x v="755"/>
    <x v="5"/>
    <s v="12"/>
    <x v="2"/>
    <x v="6"/>
    <x v="476"/>
    <n v="14.2"/>
    <x v="192"/>
    <x v="386"/>
    <x v="260"/>
    <s v="0.06K"/>
    <x v="315"/>
    <s v="0.0089"/>
  </r>
  <r>
    <x v="756"/>
    <x v="5"/>
    <s v="12"/>
    <x v="2"/>
    <x v="7"/>
    <x v="481"/>
    <n v="14.14"/>
    <x v="358"/>
    <x v="387"/>
    <x v="181"/>
    <s v="1.50K"/>
    <x v="222"/>
    <s v="0.0007"/>
  </r>
  <r>
    <x v="757"/>
    <x v="5"/>
    <s v="12"/>
    <x v="2"/>
    <x v="26"/>
    <x v="482"/>
    <n v="14.45"/>
    <x v="194"/>
    <x v="388"/>
    <x v="59"/>
    <s v="2.00K"/>
    <x v="395"/>
    <s v="0.0188"/>
  </r>
  <r>
    <x v="758"/>
    <x v="5"/>
    <s v="12"/>
    <x v="2"/>
    <x v="22"/>
    <x v="483"/>
    <n v="14.4"/>
    <x v="359"/>
    <x v="389"/>
    <x v="370"/>
    <s v="1.75K"/>
    <x v="364"/>
    <s v="-0.0185"/>
  </r>
  <r>
    <x v="759"/>
    <x v="5"/>
    <s v="11"/>
    <x v="3"/>
    <x v="24"/>
    <x v="482"/>
    <n v="15"/>
    <x v="188"/>
    <x v="382"/>
    <x v="113"/>
    <s v="0.11K"/>
    <x v="396"/>
    <s v="-0.0318"/>
  </r>
  <r>
    <x v="760"/>
    <x v="5"/>
    <s v="11"/>
    <x v="3"/>
    <x v="13"/>
    <x v="484"/>
    <n v="15.1"/>
    <x v="360"/>
    <x v="390"/>
    <x v="342"/>
    <s v="10.00K"/>
    <x v="397"/>
    <s v="-0.0053"/>
  </r>
  <r>
    <x v="761"/>
    <x v="5"/>
    <s v="11"/>
    <x v="3"/>
    <x v="27"/>
    <x v="485"/>
    <n v="15.3"/>
    <x v="361"/>
    <x v="391"/>
    <x v="316"/>
    <s v="0.65K"/>
    <x v="398"/>
    <s v="-0.0181"/>
  </r>
  <r>
    <x v="762"/>
    <x v="5"/>
    <s v="11"/>
    <x v="3"/>
    <x v="4"/>
    <x v="486"/>
    <n v="15.55"/>
    <x v="362"/>
    <x v="392"/>
    <x v="265"/>
    <s v="0.02K"/>
    <x v="345"/>
    <s v="0.0045"/>
  </r>
  <r>
    <x v="763"/>
    <x v="5"/>
    <s v="11"/>
    <x v="3"/>
    <x v="22"/>
    <x v="487"/>
    <n v="15.13"/>
    <x v="363"/>
    <x v="393"/>
    <x v="311"/>
    <s v="0.07K"/>
    <x v="399"/>
    <s v="0.0059"/>
  </r>
  <r>
    <x v="764"/>
    <x v="5"/>
    <s v="10"/>
    <x v="4"/>
    <x v="6"/>
    <x v="488"/>
    <n v="15.15"/>
    <x v="364"/>
    <x v="394"/>
    <x v="256"/>
    <s v="0.03K"/>
    <x v="222"/>
    <s v="0.0007"/>
  </r>
  <r>
    <x v="765"/>
    <x v="5"/>
    <s v="10"/>
    <x v="4"/>
    <x v="7"/>
    <x v="489"/>
    <n v="15.2"/>
    <x v="365"/>
    <x v="187"/>
    <x v="265"/>
    <s v="0.02K"/>
    <x v="309"/>
    <s v="0.0159"/>
  </r>
  <r>
    <x v="766"/>
    <x v="5"/>
    <s v="10"/>
    <x v="4"/>
    <x v="9"/>
    <x v="490"/>
    <n v="15"/>
    <x v="188"/>
    <x v="382"/>
    <x v="265"/>
    <s v="0.02K"/>
    <x v="102"/>
    <s v="0.002"/>
  </r>
  <r>
    <x v="767"/>
    <x v="5"/>
    <s v="10"/>
    <x v="4"/>
    <x v="24"/>
    <x v="491"/>
    <n v="14.9"/>
    <x v="366"/>
    <x v="195"/>
    <x v="271"/>
    <s v="0.05K"/>
    <x v="323"/>
    <s v="0.006"/>
  </r>
  <r>
    <x v="768"/>
    <x v="5"/>
    <s v="10"/>
    <x v="4"/>
    <x v="10"/>
    <x v="492"/>
    <n v="14.9"/>
    <x v="366"/>
    <x v="195"/>
    <x v="220"/>
    <s v="0.67K"/>
    <x v="198"/>
    <s v="0.0115"/>
  </r>
  <r>
    <x v="769"/>
    <x v="5"/>
    <s v="09"/>
    <x v="5"/>
    <x v="11"/>
    <x v="476"/>
    <n v="16"/>
    <x v="180"/>
    <x v="154"/>
    <x v="302"/>
    <s v="0.10K"/>
    <x v="400"/>
    <s v="-0.0676"/>
  </r>
  <r>
    <x v="770"/>
    <x v="5"/>
    <s v="09"/>
    <x v="5"/>
    <x v="15"/>
    <x v="232"/>
    <n v="15.6"/>
    <x v="186"/>
    <x v="193"/>
    <x v="325"/>
    <s v="0.24K"/>
    <x v="95"/>
    <s v="0.0025"/>
  </r>
  <r>
    <x v="771"/>
    <x v="5"/>
    <s v="09"/>
    <x v="5"/>
    <x v="21"/>
    <x v="493"/>
    <n v="15.6"/>
    <x v="186"/>
    <x v="193"/>
    <x v="299"/>
    <s v="0.01K"/>
    <x v="205"/>
    <s v="-0.005"/>
  </r>
  <r>
    <x v="772"/>
    <x v="5"/>
    <s v="09"/>
    <x v="5"/>
    <x v="4"/>
    <x v="494"/>
    <n v="15.4"/>
    <x v="186"/>
    <x v="395"/>
    <x v="117"/>
    <s v="0.39K"/>
    <x v="319"/>
    <s v="0.0044"/>
  </r>
  <r>
    <x v="773"/>
    <x v="5"/>
    <s v="09"/>
    <x v="5"/>
    <x v="23"/>
    <x v="495"/>
    <n v="15"/>
    <x v="188"/>
    <x v="382"/>
    <x v="116"/>
    <s v="0.20K"/>
    <x v="401"/>
    <s v="0.0533"/>
  </r>
  <r>
    <x v="774"/>
    <x v="5"/>
    <s v="08"/>
    <x v="6"/>
    <x v="9"/>
    <x v="496"/>
    <n v="15"/>
    <x v="188"/>
    <x v="382"/>
    <x v="371"/>
    <s v="30.00K"/>
    <x v="286"/>
    <s v="-0.0132"/>
  </r>
  <r>
    <x v="775"/>
    <x v="5"/>
    <s v="08"/>
    <x v="6"/>
    <x v="12"/>
    <x v="497"/>
    <n v="15.45"/>
    <x v="367"/>
    <x v="396"/>
    <x v="107"/>
    <s v="0.52K"/>
    <x v="245"/>
    <s v="-0.0046"/>
  </r>
  <r>
    <x v="776"/>
    <x v="5"/>
    <s v="08"/>
    <x v="6"/>
    <x v="13"/>
    <x v="498"/>
    <n v="15.4"/>
    <x v="368"/>
    <x v="395"/>
    <x v="308"/>
    <s v="0.12K"/>
    <x v="402"/>
    <s v="0.0262"/>
  </r>
  <r>
    <x v="777"/>
    <x v="5"/>
    <s v="07"/>
    <x v="7"/>
    <x v="19"/>
    <x v="499"/>
    <n v="15.4"/>
    <x v="368"/>
    <x v="395"/>
    <x v="302"/>
    <s v="0.10K"/>
    <x v="135"/>
    <s v="-0.0027"/>
  </r>
  <r>
    <x v="778"/>
    <x v="5"/>
    <s v="07"/>
    <x v="7"/>
    <x v="21"/>
    <x v="500"/>
    <n v="15.4"/>
    <x v="368"/>
    <x v="395"/>
    <x v="299"/>
    <s v="0.01K"/>
    <x v="403"/>
    <s v="0.0507"/>
  </r>
  <r>
    <x v="779"/>
    <x v="5"/>
    <s v="05"/>
    <x v="9"/>
    <x v="13"/>
    <x v="501"/>
    <n v="15.4"/>
    <x v="368"/>
    <x v="395"/>
    <x v="311"/>
    <s v="0.07K"/>
    <x v="404"/>
    <s v="-0.0973"/>
  </r>
  <r>
    <x v="780"/>
    <x v="5"/>
    <s v="04"/>
    <x v="10"/>
    <x v="15"/>
    <x v="502"/>
    <n v="15.73"/>
    <x v="187"/>
    <x v="397"/>
    <x v="372"/>
    <s v="18.90K"/>
    <x v="151"/>
    <s v="0.0142"/>
  </r>
  <r>
    <x v="781"/>
    <x v="5"/>
    <s v="02"/>
    <x v="0"/>
    <x v="9"/>
    <x v="503"/>
    <n v="14.4"/>
    <x v="359"/>
    <x v="389"/>
    <x v="271"/>
    <s v="0.05K"/>
    <x v="405"/>
    <s v="-0.0288"/>
  </r>
  <r>
    <x v="782"/>
    <x v="5"/>
    <s v="02"/>
    <x v="0"/>
    <x v="13"/>
    <x v="188"/>
    <n v="15.59"/>
    <x v="369"/>
    <x v="398"/>
    <x v="116"/>
    <s v="0.20K"/>
    <x v="406"/>
    <s v="0.0231"/>
  </r>
  <r>
    <x v="783"/>
    <x v="5"/>
    <s v="02"/>
    <x v="0"/>
    <x v="28"/>
    <x v="504"/>
    <n v="15.63"/>
    <x v="370"/>
    <x v="193"/>
    <x v="373"/>
    <s v="39.73K"/>
    <x v="108"/>
    <s v="-0.0057"/>
  </r>
  <r>
    <x v="784"/>
    <x v="5"/>
    <s v="02"/>
    <x v="0"/>
    <x v="18"/>
    <x v="505"/>
    <n v="15.75"/>
    <x v="371"/>
    <x v="399"/>
    <x v="132"/>
    <s v="0.25K"/>
    <x v="407"/>
    <s v="0.0261"/>
  </r>
  <r>
    <x v="785"/>
    <x v="5"/>
    <s v="02"/>
    <x v="0"/>
    <x v="3"/>
    <x v="488"/>
    <n v="15"/>
    <x v="372"/>
    <x v="382"/>
    <x v="374"/>
    <s v="91.99K"/>
    <x v="408"/>
    <s v="0.0851"/>
  </r>
  <r>
    <x v="786"/>
    <x v="5"/>
    <s v="01"/>
    <x v="1"/>
    <x v="0"/>
    <x v="506"/>
    <n v="13.75"/>
    <x v="373"/>
    <x v="400"/>
    <x v="116"/>
    <s v="0.20K"/>
    <x v="230"/>
    <s v="0.0057"/>
  </r>
  <r>
    <x v="787"/>
    <x v="5"/>
    <s v="01"/>
    <x v="1"/>
    <x v="2"/>
    <x v="507"/>
    <n v="13.75"/>
    <x v="373"/>
    <x v="400"/>
    <x v="375"/>
    <s v="2.16K"/>
    <x v="409"/>
    <s v="0.0249"/>
  </r>
  <r>
    <x v="788"/>
    <x v="6"/>
    <s v="12"/>
    <x v="2"/>
    <x v="6"/>
    <x v="508"/>
    <n v="13.75"/>
    <x v="373"/>
    <x v="400"/>
    <x v="302"/>
    <s v="0.10K"/>
    <x v="59"/>
    <s v="0.0247"/>
  </r>
  <r>
    <x v="789"/>
    <x v="6"/>
    <s v="12"/>
    <x v="2"/>
    <x v="25"/>
    <x v="509"/>
    <n v="13.35"/>
    <x v="295"/>
    <x v="401"/>
    <x v="376"/>
    <s v="8.00K"/>
    <x v="342"/>
    <s v="-0.0126"/>
  </r>
  <r>
    <x v="790"/>
    <x v="6"/>
    <s v="12"/>
    <x v="2"/>
    <x v="26"/>
    <x v="510"/>
    <n v="13.1"/>
    <x v="335"/>
    <x v="402"/>
    <x v="302"/>
    <s v="0.10K"/>
    <x v="335"/>
    <s v="0.012"/>
  </r>
  <r>
    <x v="791"/>
    <x v="6"/>
    <s v="12"/>
    <x v="2"/>
    <x v="11"/>
    <x v="511"/>
    <n v="13.36"/>
    <x v="374"/>
    <x v="200"/>
    <x v="147"/>
    <s v="3.00K"/>
    <x v="410"/>
    <s v="-0.0437"/>
  </r>
  <r>
    <x v="792"/>
    <x v="6"/>
    <s v="12"/>
    <x v="2"/>
    <x v="14"/>
    <x v="512"/>
    <n v="13.75"/>
    <x v="373"/>
    <x v="400"/>
    <x v="325"/>
    <s v="0.24K"/>
    <x v="73"/>
    <s v="0.016"/>
  </r>
  <r>
    <x v="793"/>
    <x v="6"/>
    <s v="12"/>
    <x v="2"/>
    <x v="22"/>
    <x v="513"/>
    <n v="13.75"/>
    <x v="373"/>
    <x v="400"/>
    <x v="282"/>
    <s v="2.50K"/>
    <x v="411"/>
    <s v="-0.0537"/>
  </r>
  <r>
    <x v="794"/>
    <x v="6"/>
    <s v="11"/>
    <x v="3"/>
    <x v="12"/>
    <x v="247"/>
    <n v="13.6"/>
    <x v="375"/>
    <x v="403"/>
    <x v="302"/>
    <s v="0.10K"/>
    <x v="412"/>
    <s v="0.0356"/>
  </r>
  <r>
    <x v="795"/>
    <x v="6"/>
    <s v="11"/>
    <x v="3"/>
    <x v="5"/>
    <x v="514"/>
    <n v="14"/>
    <x v="376"/>
    <x v="377"/>
    <x v="255"/>
    <s v="0.50K"/>
    <x v="234"/>
    <s v="0.0072"/>
  </r>
  <r>
    <x v="796"/>
    <x v="6"/>
    <s v="10"/>
    <x v="4"/>
    <x v="6"/>
    <x v="515"/>
    <n v="13.7"/>
    <x v="376"/>
    <x v="404"/>
    <x v="284"/>
    <s v="0.51K"/>
    <x v="413"/>
    <s v="-0.0259"/>
  </r>
  <r>
    <x v="797"/>
    <x v="6"/>
    <s v="10"/>
    <x v="4"/>
    <x v="10"/>
    <x v="516"/>
    <n v="14.3"/>
    <x v="189"/>
    <x v="405"/>
    <x v="377"/>
    <s v="2.53K"/>
    <x v="96"/>
    <s v="0.0035"/>
  </r>
  <r>
    <x v="798"/>
    <x v="6"/>
    <s v="10"/>
    <x v="4"/>
    <x v="15"/>
    <x v="517"/>
    <n v="14.25"/>
    <x v="377"/>
    <x v="406"/>
    <x v="342"/>
    <s v="10.00K"/>
    <x v="106"/>
    <s v="0"/>
  </r>
  <r>
    <x v="799"/>
    <x v="6"/>
    <s v="10"/>
    <x v="4"/>
    <x v="16"/>
    <x v="517"/>
    <n v="14"/>
    <x v="378"/>
    <x v="377"/>
    <x v="316"/>
    <s v="0.65K"/>
    <x v="414"/>
    <s v="-0.0014"/>
  </r>
  <r>
    <x v="800"/>
    <x v="6"/>
    <s v="10"/>
    <x v="4"/>
    <x v="17"/>
    <x v="518"/>
    <n v="13.5"/>
    <x v="291"/>
    <x v="202"/>
    <x v="160"/>
    <s v="0.30K"/>
    <x v="415"/>
    <s v="0.0186"/>
  </r>
  <r>
    <x v="801"/>
    <x v="6"/>
    <s v="10"/>
    <x v="4"/>
    <x v="18"/>
    <x v="519"/>
    <n v="14.04"/>
    <x v="379"/>
    <x v="377"/>
    <x v="378"/>
    <s v="77.45K"/>
    <x v="416"/>
    <s v="-0.054"/>
  </r>
  <r>
    <x v="802"/>
    <x v="6"/>
    <s v="10"/>
    <x v="4"/>
    <x v="22"/>
    <x v="520"/>
    <n v="14.85"/>
    <x v="355"/>
    <x v="407"/>
    <x v="379"/>
    <s v="120.00K"/>
    <x v="417"/>
    <s v="-0.0153"/>
  </r>
  <r>
    <x v="803"/>
    <x v="6"/>
    <s v="09"/>
    <x v="5"/>
    <x v="7"/>
    <x v="521"/>
    <n v="15.05"/>
    <x v="380"/>
    <x v="382"/>
    <x v="380"/>
    <s v="119.83K"/>
    <x v="215"/>
    <s v="0.0169"/>
  </r>
  <r>
    <x v="804"/>
    <x v="6"/>
    <s v="09"/>
    <x v="5"/>
    <x v="24"/>
    <x v="522"/>
    <n v="14.7"/>
    <x v="366"/>
    <x v="408"/>
    <x v="381"/>
    <s v="363.07K"/>
    <x v="74"/>
    <s v="0.0172"/>
  </r>
  <r>
    <x v="805"/>
    <x v="6"/>
    <s v="09"/>
    <x v="5"/>
    <x v="26"/>
    <x v="523"/>
    <n v="14.52"/>
    <x v="381"/>
    <x v="409"/>
    <x v="382"/>
    <s v="152.84K"/>
    <x v="414"/>
    <s v="-0.0014"/>
  </r>
  <r>
    <x v="806"/>
    <x v="6"/>
    <s v="09"/>
    <x v="5"/>
    <x v="10"/>
    <x v="524"/>
    <n v="14.55"/>
    <x v="357"/>
    <x v="410"/>
    <x v="383"/>
    <s v="200.16K"/>
    <x v="40"/>
    <s v="-0.0169"/>
  </r>
  <r>
    <x v="807"/>
    <x v="6"/>
    <s v="09"/>
    <x v="5"/>
    <x v="11"/>
    <x v="520"/>
    <n v="15.2"/>
    <x v="365"/>
    <x v="187"/>
    <x v="308"/>
    <s v="0.12K"/>
    <x v="418"/>
    <s v="-0.0986"/>
  </r>
  <r>
    <x v="808"/>
    <x v="6"/>
    <s v="09"/>
    <x v="5"/>
    <x v="4"/>
    <x v="525"/>
    <n v="16.43"/>
    <x v="181"/>
    <x v="411"/>
    <x v="384"/>
    <s v="22.00K"/>
    <x v="165"/>
    <s v="-0.0324"/>
  </r>
  <r>
    <x v="809"/>
    <x v="6"/>
    <s v="08"/>
    <x v="6"/>
    <x v="8"/>
    <x v="223"/>
    <n v="16.66"/>
    <x v="382"/>
    <x v="180"/>
    <x v="255"/>
    <s v="0.50K"/>
    <x v="106"/>
    <s v="0"/>
  </r>
  <r>
    <x v="810"/>
    <x v="6"/>
    <s v="08"/>
    <x v="6"/>
    <x v="1"/>
    <x v="223"/>
    <n v="16.3"/>
    <x v="383"/>
    <x v="412"/>
    <x v="181"/>
    <s v="1.50K"/>
    <x v="106"/>
    <s v="0"/>
  </r>
  <r>
    <x v="811"/>
    <x v="6"/>
    <s v="07"/>
    <x v="7"/>
    <x v="21"/>
    <x v="223"/>
    <n v="16.98"/>
    <x v="384"/>
    <x v="413"/>
    <x v="385"/>
    <s v="100.00K"/>
    <x v="419"/>
    <s v="-0.0241"/>
  </r>
  <r>
    <x v="812"/>
    <x v="6"/>
    <s v="06"/>
    <x v="8"/>
    <x v="9"/>
    <x v="526"/>
    <n v="17.399999999999999"/>
    <x v="385"/>
    <x v="172"/>
    <x v="342"/>
    <s v="10.00K"/>
    <x v="193"/>
    <s v="0.0087"/>
  </r>
  <r>
    <x v="813"/>
    <x v="6"/>
    <s v="06"/>
    <x v="8"/>
    <x v="24"/>
    <x v="527"/>
    <n v="17.600000000000001"/>
    <x v="386"/>
    <x v="192"/>
    <x v="342"/>
    <s v="10.00K"/>
    <x v="106"/>
    <s v="0"/>
  </r>
  <r>
    <x v="814"/>
    <x v="6"/>
    <s v="06"/>
    <x v="8"/>
    <x v="18"/>
    <x v="527"/>
    <n v="17.25"/>
    <x v="167"/>
    <x v="192"/>
    <x v="386"/>
    <s v="44.00K"/>
    <x v="342"/>
    <s v="-0.0126"/>
  </r>
  <r>
    <x v="815"/>
    <x v="6"/>
    <s v="05"/>
    <x v="9"/>
    <x v="6"/>
    <x v="528"/>
    <n v="17.47"/>
    <x v="387"/>
    <x v="414"/>
    <x v="387"/>
    <s v="20.00K"/>
    <x v="54"/>
    <s v="0.0098"/>
  </r>
  <r>
    <x v="816"/>
    <x v="6"/>
    <s v="05"/>
    <x v="9"/>
    <x v="16"/>
    <x v="529"/>
    <n v="17.3"/>
    <x v="143"/>
    <x v="415"/>
    <x v="388"/>
    <s v="4.84K"/>
    <x v="420"/>
    <s v="-0.0704"/>
  </r>
  <r>
    <x v="817"/>
    <x v="6"/>
    <s v="05"/>
    <x v="9"/>
    <x v="29"/>
    <x v="530"/>
    <n v="19"/>
    <x v="109"/>
    <x v="116"/>
    <x v="302"/>
    <s v="0.10K"/>
    <x v="106"/>
    <s v="0"/>
  </r>
  <r>
    <x v="818"/>
    <x v="6"/>
    <s v="05"/>
    <x v="9"/>
    <x v="2"/>
    <x v="530"/>
    <n v="18.8"/>
    <x v="388"/>
    <x v="113"/>
    <x v="370"/>
    <s v="1.75K"/>
    <x v="138"/>
    <s v="-0.0101"/>
  </r>
  <r>
    <x v="819"/>
    <x v="6"/>
    <s v="05"/>
    <x v="9"/>
    <x v="23"/>
    <x v="531"/>
    <n v="18.8"/>
    <x v="388"/>
    <x v="118"/>
    <x v="389"/>
    <s v="4.25K"/>
    <x v="168"/>
    <s v="-0.0224"/>
  </r>
  <r>
    <x v="820"/>
    <x v="6"/>
    <s v="04"/>
    <x v="10"/>
    <x v="8"/>
    <x v="532"/>
    <n v="19.25"/>
    <x v="101"/>
    <x v="416"/>
    <x v="302"/>
    <s v="0.10K"/>
    <x v="106"/>
    <s v="0"/>
  </r>
  <r>
    <x v="821"/>
    <x v="6"/>
    <s v="04"/>
    <x v="10"/>
    <x v="25"/>
    <x v="532"/>
    <n v="19.23"/>
    <x v="389"/>
    <x v="417"/>
    <x v="390"/>
    <s v="2.45K"/>
    <x v="421"/>
    <s v="0.0372"/>
  </r>
  <r>
    <x v="822"/>
    <x v="6"/>
    <s v="04"/>
    <x v="10"/>
    <x v="19"/>
    <x v="177"/>
    <n v="18.54"/>
    <x v="390"/>
    <x v="418"/>
    <x v="391"/>
    <s v="107.26K"/>
    <x v="377"/>
    <s v="0.0187"/>
  </r>
  <r>
    <x v="823"/>
    <x v="6"/>
    <s v="03"/>
    <x v="11"/>
    <x v="24"/>
    <x v="176"/>
    <n v="18.2"/>
    <x v="391"/>
    <x v="164"/>
    <x v="342"/>
    <s v="10.00K"/>
    <x v="334"/>
    <s v="0.0083"/>
  </r>
  <r>
    <x v="824"/>
    <x v="6"/>
    <s v="03"/>
    <x v="11"/>
    <x v="17"/>
    <x v="533"/>
    <n v="18.05"/>
    <x v="392"/>
    <x v="143"/>
    <x v="392"/>
    <s v="390.00K"/>
    <x v="422"/>
    <s v="0.0368"/>
  </r>
  <r>
    <x v="825"/>
    <x v="6"/>
    <s v="03"/>
    <x v="11"/>
    <x v="29"/>
    <x v="534"/>
    <n v="17.399999999999999"/>
    <x v="393"/>
    <x v="419"/>
    <x v="393"/>
    <s v="260.51K"/>
    <x v="114"/>
    <s v="0.0052"/>
  </r>
  <r>
    <x v="826"/>
    <x v="6"/>
    <s v="03"/>
    <x v="11"/>
    <x v="30"/>
    <x v="535"/>
    <n v="17.32"/>
    <x v="394"/>
    <x v="420"/>
    <x v="342"/>
    <s v="10.00K"/>
    <x v="409"/>
    <s v="0.0249"/>
  </r>
  <r>
    <x v="827"/>
    <x v="6"/>
    <s v="03"/>
    <x v="11"/>
    <x v="0"/>
    <x v="536"/>
    <n v="17"/>
    <x v="170"/>
    <x v="148"/>
    <x v="271"/>
    <s v="0.05K"/>
    <x v="106"/>
    <s v="0"/>
  </r>
  <r>
    <x v="828"/>
    <x v="6"/>
    <s v="03"/>
    <x v="11"/>
    <x v="1"/>
    <x v="536"/>
    <n v="16.899999999999999"/>
    <x v="395"/>
    <x v="421"/>
    <x v="342"/>
    <s v="10.00K"/>
    <x v="423"/>
    <s v="0.04"/>
  </r>
  <r>
    <x v="829"/>
    <x v="6"/>
    <s v="03"/>
    <x v="11"/>
    <x v="2"/>
    <x v="537"/>
    <n v="16.25"/>
    <x v="396"/>
    <x v="412"/>
    <x v="394"/>
    <s v="10.36K"/>
    <x v="362"/>
    <s v="0.0112"/>
  </r>
  <r>
    <x v="830"/>
    <x v="6"/>
    <s v="03"/>
    <x v="11"/>
    <x v="3"/>
    <x v="538"/>
    <n v="16.05"/>
    <x v="383"/>
    <x v="422"/>
    <x v="395"/>
    <s v="10.76K"/>
    <x v="424"/>
    <s v="0.0236"/>
  </r>
  <r>
    <x v="831"/>
    <x v="6"/>
    <s v="03"/>
    <x v="11"/>
    <x v="4"/>
    <x v="505"/>
    <n v="15.95"/>
    <x v="397"/>
    <x v="423"/>
    <x v="286"/>
    <s v="0.13K"/>
    <x v="106"/>
    <s v="0"/>
  </r>
  <r>
    <x v="832"/>
    <x v="6"/>
    <s v="02"/>
    <x v="0"/>
    <x v="25"/>
    <x v="505"/>
    <n v="16"/>
    <x v="398"/>
    <x v="154"/>
    <x v="109"/>
    <s v="0.36K"/>
    <x v="106"/>
    <s v="0"/>
  </r>
  <r>
    <x v="833"/>
    <x v="6"/>
    <s v="02"/>
    <x v="0"/>
    <x v="12"/>
    <x v="505"/>
    <n v="15.7"/>
    <x v="399"/>
    <x v="424"/>
    <x v="342"/>
    <s v="10.00K"/>
    <x v="142"/>
    <s v="0.0116"/>
  </r>
  <r>
    <x v="834"/>
    <x v="6"/>
    <s v="02"/>
    <x v="0"/>
    <x v="13"/>
    <x v="539"/>
    <n v="15.75"/>
    <x v="371"/>
    <x v="399"/>
    <x v="288"/>
    <s v="0.15K"/>
    <x v="106"/>
    <s v="0"/>
  </r>
  <r>
    <x v="835"/>
    <x v="6"/>
    <s v="02"/>
    <x v="0"/>
    <x v="14"/>
    <x v="539"/>
    <n v="15.75"/>
    <x v="371"/>
    <x v="425"/>
    <x v="396"/>
    <s v="10.27K"/>
    <x v="425"/>
    <s v="0.0078"/>
  </r>
  <r>
    <x v="836"/>
    <x v="6"/>
    <s v="02"/>
    <x v="0"/>
    <x v="17"/>
    <x v="540"/>
    <n v="15.4"/>
    <x v="368"/>
    <x v="395"/>
    <x v="342"/>
    <s v="10.00K"/>
    <x v="54"/>
    <s v="0.0098"/>
  </r>
  <r>
    <x v="837"/>
    <x v="6"/>
    <s v="02"/>
    <x v="0"/>
    <x v="2"/>
    <x v="541"/>
    <n v="15.25"/>
    <x v="400"/>
    <x v="426"/>
    <x v="387"/>
    <s v="20.00K"/>
    <x v="426"/>
    <s v="-0.0317"/>
  </r>
  <r>
    <x v="838"/>
    <x v="6"/>
    <s v="01"/>
    <x v="1"/>
    <x v="9"/>
    <x v="542"/>
    <n v="15.75"/>
    <x v="371"/>
    <x v="399"/>
    <x v="342"/>
    <s v="10.00K"/>
    <x v="318"/>
    <s v="0.0064"/>
  </r>
  <r>
    <x v="839"/>
    <x v="6"/>
    <s v="01"/>
    <x v="1"/>
    <x v="11"/>
    <x v="543"/>
    <n v="15.65"/>
    <x v="372"/>
    <x v="427"/>
    <x v="397"/>
    <s v="150.00K"/>
    <x v="36"/>
    <s v="-0.0045"/>
  </r>
  <r>
    <x v="840"/>
    <x v="6"/>
    <s v="01"/>
    <x v="1"/>
    <x v="12"/>
    <x v="234"/>
    <n v="15.72"/>
    <x v="401"/>
    <x v="428"/>
    <x v="397"/>
    <s v="150.00K"/>
    <x v="162"/>
    <s v="-0.0025"/>
  </r>
  <r>
    <x v="841"/>
    <x v="6"/>
    <s v="01"/>
    <x v="1"/>
    <x v="13"/>
    <x v="544"/>
    <n v="15.8"/>
    <x v="402"/>
    <x v="399"/>
    <x v="398"/>
    <s v="168.62K"/>
    <x v="427"/>
    <s v="0.0038"/>
  </r>
  <r>
    <x v="842"/>
    <x v="6"/>
    <s v="01"/>
    <x v="1"/>
    <x v="15"/>
    <x v="505"/>
    <n v="15.7"/>
    <x v="399"/>
    <x v="424"/>
    <x v="342"/>
    <s v="10.00K"/>
    <x v="60"/>
    <s v="0.0149"/>
  </r>
  <r>
    <x v="843"/>
    <x v="6"/>
    <s v="01"/>
    <x v="1"/>
    <x v="17"/>
    <x v="545"/>
    <n v="15.5"/>
    <x v="403"/>
    <x v="395"/>
    <x v="399"/>
    <s v="14.64K"/>
    <x v="300"/>
    <s v="-0.0121"/>
  </r>
  <r>
    <x v="844"/>
    <x v="6"/>
    <s v="01"/>
    <x v="1"/>
    <x v="18"/>
    <x v="546"/>
    <n v="15.9"/>
    <x v="404"/>
    <x v="188"/>
    <x v="286"/>
    <s v="0.13K"/>
    <x v="106"/>
    <s v="0"/>
  </r>
  <r>
    <x v="845"/>
    <x v="6"/>
    <s v="01"/>
    <x v="1"/>
    <x v="21"/>
    <x v="546"/>
    <n v="15.67"/>
    <x v="405"/>
    <x v="429"/>
    <x v="181"/>
    <s v="1.50K"/>
    <x v="106"/>
    <s v="0"/>
  </r>
  <r>
    <x v="846"/>
    <x v="6"/>
    <s v="01"/>
    <x v="1"/>
    <x v="0"/>
    <x v="546"/>
    <n v="15.65"/>
    <x v="405"/>
    <x v="427"/>
    <x v="147"/>
    <s v="3.00K"/>
    <x v="108"/>
    <s v="-0.0057"/>
  </r>
  <r>
    <x v="847"/>
    <x v="6"/>
    <s v="01"/>
    <x v="1"/>
    <x v="4"/>
    <x v="542"/>
    <n v="14.9"/>
    <x v="366"/>
    <x v="195"/>
    <x v="59"/>
    <s v="2.00K"/>
    <x v="106"/>
    <s v="0"/>
  </r>
  <r>
    <x v="848"/>
    <x v="6"/>
    <s v="01"/>
    <x v="1"/>
    <x v="23"/>
    <x v="542"/>
    <n v="15"/>
    <x v="188"/>
    <x v="382"/>
    <x v="261"/>
    <s v="0.32K"/>
    <x v="106"/>
    <s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CD2F4-88AB-4402-897D-E05DAA20CE3F}" name="PivotTable2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7" firstHeaderRow="1" firstDataRow="1" firstDataCol="1"/>
  <pivotFields count="13">
    <pivotField numFmtId="14" showAll="0"/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13">
        <item x="1"/>
        <item x="0"/>
        <item x="11"/>
        <item x="10"/>
        <item x="9"/>
        <item x="8"/>
        <item x="7"/>
        <item x="6"/>
        <item x="5"/>
        <item x="4"/>
        <item x="3"/>
        <item x="2"/>
        <item t="default"/>
      </items>
    </pivotField>
    <pivotField showAll="0">
      <items count="32">
        <item x="5"/>
        <item x="23"/>
        <item x="22"/>
        <item x="4"/>
        <item x="3"/>
        <item x="2"/>
        <item x="1"/>
        <item x="0"/>
        <item x="21"/>
        <item x="20"/>
        <item x="19"/>
        <item x="30"/>
        <item x="29"/>
        <item x="18"/>
        <item x="17"/>
        <item x="16"/>
        <item x="15"/>
        <item x="14"/>
        <item x="28"/>
        <item x="27"/>
        <item x="13"/>
        <item x="12"/>
        <item x="11"/>
        <item x="10"/>
        <item x="26"/>
        <item x="25"/>
        <item x="24"/>
        <item x="9"/>
        <item x="8"/>
        <item x="7"/>
        <item x="6"/>
        <item t="default"/>
      </items>
    </pivotField>
    <pivotField dataField="1" showAll="0">
      <items count="548">
        <item x="468"/>
        <item x="325"/>
        <item x="324"/>
        <item x="326"/>
        <item x="323"/>
        <item x="322"/>
        <item x="465"/>
        <item x="327"/>
        <item x="321"/>
        <item x="320"/>
        <item x="467"/>
        <item x="466"/>
        <item x="328"/>
        <item x="318"/>
        <item x="316"/>
        <item x="319"/>
        <item x="317"/>
        <item x="315"/>
        <item x="313"/>
        <item x="312"/>
        <item x="329"/>
        <item x="314"/>
        <item x="311"/>
        <item x="464"/>
        <item x="330"/>
        <item x="283"/>
        <item x="285"/>
        <item x="332"/>
        <item x="438"/>
        <item x="331"/>
        <item x="291"/>
        <item x="333"/>
        <item x="278"/>
        <item x="286"/>
        <item x="284"/>
        <item x="277"/>
        <item x="290"/>
        <item x="279"/>
        <item x="287"/>
        <item x="439"/>
        <item x="282"/>
        <item x="288"/>
        <item x="280"/>
        <item x="289"/>
        <item x="308"/>
        <item x="309"/>
        <item x="306"/>
        <item x="307"/>
        <item x="281"/>
        <item x="435"/>
        <item x="334"/>
        <item x="335"/>
        <item x="276"/>
        <item x="310"/>
        <item x="305"/>
        <item x="336"/>
        <item x="292"/>
        <item x="338"/>
        <item x="303"/>
        <item x="437"/>
        <item x="301"/>
        <item x="300"/>
        <item x="275"/>
        <item x="339"/>
        <item x="416"/>
        <item x="299"/>
        <item x="293"/>
        <item x="436"/>
        <item x="366"/>
        <item x="443"/>
        <item x="273"/>
        <item x="274"/>
        <item x="304"/>
        <item x="442"/>
        <item x="297"/>
        <item x="337"/>
        <item x="302"/>
        <item x="418"/>
        <item x="417"/>
        <item x="271"/>
        <item x="298"/>
        <item x="272"/>
        <item x="296"/>
        <item x="459"/>
        <item x="444"/>
        <item x="458"/>
        <item x="294"/>
        <item x="270"/>
        <item x="419"/>
        <item x="295"/>
        <item x="415"/>
        <item x="341"/>
        <item x="441"/>
        <item x="340"/>
        <item x="434"/>
        <item x="365"/>
        <item x="420"/>
        <item x="364"/>
        <item x="460"/>
        <item x="269"/>
        <item x="431"/>
        <item x="342"/>
        <item x="414"/>
        <item x="432"/>
        <item x="352"/>
        <item x="445"/>
        <item x="433"/>
        <item x="351"/>
        <item x="268"/>
        <item x="355"/>
        <item x="350"/>
        <item x="453"/>
        <item x="440"/>
        <item x="461"/>
        <item x="349"/>
        <item x="343"/>
        <item x="348"/>
        <item x="452"/>
        <item x="353"/>
        <item x="429"/>
        <item x="363"/>
        <item x="413"/>
        <item x="456"/>
        <item x="354"/>
        <item x="455"/>
        <item x="344"/>
        <item x="462"/>
        <item x="430"/>
        <item x="422"/>
        <item x="423"/>
        <item x="428"/>
        <item x="345"/>
        <item x="424"/>
        <item x="457"/>
        <item x="427"/>
        <item x="412"/>
        <item x="369"/>
        <item x="421"/>
        <item x="454"/>
        <item x="426"/>
        <item x="370"/>
        <item x="368"/>
        <item x="356"/>
        <item x="410"/>
        <item x="448"/>
        <item x="359"/>
        <item x="403"/>
        <item x="347"/>
        <item x="402"/>
        <item x="463"/>
        <item x="411"/>
        <item x="425"/>
        <item x="367"/>
        <item x="346"/>
        <item x="405"/>
        <item x="406"/>
        <item x="372"/>
        <item x="266"/>
        <item x="446"/>
        <item x="404"/>
        <item x="449"/>
        <item x="374"/>
        <item x="357"/>
        <item x="267"/>
        <item x="375"/>
        <item x="262"/>
        <item x="447"/>
        <item x="401"/>
        <item x="381"/>
        <item x="407"/>
        <item x="371"/>
        <item x="358"/>
        <item x="263"/>
        <item x="360"/>
        <item x="373"/>
        <item x="260"/>
        <item x="378"/>
        <item x="362"/>
        <item x="409"/>
        <item x="376"/>
        <item x="377"/>
        <item x="380"/>
        <item x="450"/>
        <item x="382"/>
        <item x="265"/>
        <item x="408"/>
        <item x="400"/>
        <item x="383"/>
        <item x="361"/>
        <item x="379"/>
        <item x="451"/>
        <item x="264"/>
        <item x="261"/>
        <item x="385"/>
        <item x="384"/>
        <item x="399"/>
        <item x="387"/>
        <item x="398"/>
        <item x="386"/>
        <item x="394"/>
        <item x="395"/>
        <item x="397"/>
        <item x="396"/>
        <item x="391"/>
        <item x="393"/>
        <item x="389"/>
        <item x="258"/>
        <item x="390"/>
        <item x="259"/>
        <item x="392"/>
        <item x="388"/>
        <item x="470"/>
        <item x="469"/>
        <item x="257"/>
        <item x="256"/>
        <item x="509"/>
        <item x="511"/>
        <item x="250"/>
        <item x="510"/>
        <item x="254"/>
        <item x="253"/>
        <item x="252"/>
        <item x="508"/>
        <item x="513"/>
        <item x="251"/>
        <item x="515"/>
        <item x="255"/>
        <item x="249"/>
        <item x="512"/>
        <item x="248"/>
        <item x="519"/>
        <item x="507"/>
        <item x="514"/>
        <item x="506"/>
        <item x="473"/>
        <item x="501"/>
        <item x="517"/>
        <item x="518"/>
        <item x="474"/>
        <item x="516"/>
        <item x="483"/>
        <item x="475"/>
        <item x="479"/>
        <item x="471"/>
        <item x="247"/>
        <item x="523"/>
        <item x="524"/>
        <item x="482"/>
        <item x="481"/>
        <item x="477"/>
        <item x="472"/>
        <item x="476"/>
        <item x="480"/>
        <item x="522"/>
        <item x="520"/>
        <item x="478"/>
        <item x="499"/>
        <item x="500"/>
        <item x="492"/>
        <item x="246"/>
        <item x="496"/>
        <item x="491"/>
        <item x="521"/>
        <item x="490"/>
        <item x="484"/>
        <item x="485"/>
        <item x="497"/>
        <item x="541"/>
        <item x="498"/>
        <item x="489"/>
        <item x="488"/>
        <item x="487"/>
        <item x="540"/>
        <item x="245"/>
        <item x="486"/>
        <item x="545"/>
        <item x="503"/>
        <item x="539"/>
        <item x="504"/>
        <item x="543"/>
        <item x="546"/>
        <item x="244"/>
        <item x="505"/>
        <item x="234"/>
        <item x="502"/>
        <item x="542"/>
        <item x="544"/>
        <item x="493"/>
        <item x="495"/>
        <item x="232"/>
        <item x="494"/>
        <item x="236"/>
        <item x="235"/>
        <item x="233"/>
        <item x="231"/>
        <item x="230"/>
        <item x="188"/>
        <item x="189"/>
        <item x="190"/>
        <item x="241"/>
        <item x="538"/>
        <item x="237"/>
        <item x="243"/>
        <item x="187"/>
        <item x="242"/>
        <item x="537"/>
        <item x="229"/>
        <item x="225"/>
        <item x="525"/>
        <item x="228"/>
        <item x="238"/>
        <item x="240"/>
        <item x="185"/>
        <item x="186"/>
        <item x="191"/>
        <item x="192"/>
        <item x="239"/>
        <item x="536"/>
        <item x="223"/>
        <item x="184"/>
        <item x="224"/>
        <item x="227"/>
        <item x="527"/>
        <item x="181"/>
        <item x="529"/>
        <item x="219"/>
        <item x="535"/>
        <item x="193"/>
        <item x="182"/>
        <item x="183"/>
        <item x="526"/>
        <item x="534"/>
        <item x="222"/>
        <item x="221"/>
        <item x="528"/>
        <item x="220"/>
        <item x="226"/>
        <item x="218"/>
        <item x="212"/>
        <item x="211"/>
        <item x="195"/>
        <item x="180"/>
        <item x="213"/>
        <item x="196"/>
        <item x="194"/>
        <item x="214"/>
        <item x="533"/>
        <item x="210"/>
        <item x="179"/>
        <item x="175"/>
        <item x="176"/>
        <item x="139"/>
        <item x="204"/>
        <item x="174"/>
        <item x="197"/>
        <item x="217"/>
        <item x="198"/>
        <item x="199"/>
        <item x="172"/>
        <item x="209"/>
        <item x="208"/>
        <item x="161"/>
        <item x="159"/>
        <item x="201"/>
        <item x="158"/>
        <item x="178"/>
        <item x="173"/>
        <item x="177"/>
        <item x="215"/>
        <item x="162"/>
        <item x="160"/>
        <item x="202"/>
        <item x="530"/>
        <item x="200"/>
        <item x="138"/>
        <item x="203"/>
        <item x="206"/>
        <item x="163"/>
        <item x="156"/>
        <item x="531"/>
        <item x="140"/>
        <item x="157"/>
        <item x="136"/>
        <item x="137"/>
        <item x="155"/>
        <item x="167"/>
        <item x="216"/>
        <item x="164"/>
        <item x="154"/>
        <item x="168"/>
        <item x="166"/>
        <item x="142"/>
        <item x="205"/>
        <item x="129"/>
        <item x="135"/>
        <item x="151"/>
        <item x="150"/>
        <item x="130"/>
        <item x="125"/>
        <item x="207"/>
        <item x="149"/>
        <item x="131"/>
        <item x="126"/>
        <item x="165"/>
        <item x="532"/>
        <item x="134"/>
        <item x="153"/>
        <item x="128"/>
        <item x="152"/>
        <item x="132"/>
        <item x="127"/>
        <item x="133"/>
        <item x="171"/>
        <item x="169"/>
        <item x="124"/>
        <item x="120"/>
        <item x="141"/>
        <item x="122"/>
        <item x="121"/>
        <item x="143"/>
        <item x="170"/>
        <item x="123"/>
        <item x="119"/>
        <item x="118"/>
        <item x="114"/>
        <item x="148"/>
        <item x="147"/>
        <item x="116"/>
        <item x="144"/>
        <item x="115"/>
        <item x="145"/>
        <item x="117"/>
        <item x="146"/>
        <item x="112"/>
        <item x="111"/>
        <item x="113"/>
        <item x="110"/>
        <item x="109"/>
        <item x="108"/>
        <item x="105"/>
        <item x="107"/>
        <item x="106"/>
        <item x="104"/>
        <item x="103"/>
        <item x="98"/>
        <item x="102"/>
        <item x="99"/>
        <item x="82"/>
        <item x="101"/>
        <item x="81"/>
        <item x="96"/>
        <item x="100"/>
        <item x="97"/>
        <item x="79"/>
        <item x="95"/>
        <item x="84"/>
        <item x="80"/>
        <item x="94"/>
        <item x="92"/>
        <item x="83"/>
        <item x="85"/>
        <item x="93"/>
        <item x="78"/>
        <item x="86"/>
        <item x="91"/>
        <item x="87"/>
        <item x="90"/>
        <item x="77"/>
        <item x="89"/>
        <item x="88"/>
        <item x="76"/>
        <item x="73"/>
        <item x="72"/>
        <item x="71"/>
        <item x="74"/>
        <item x="70"/>
        <item x="64"/>
        <item x="75"/>
        <item x="65"/>
        <item x="63"/>
        <item x="61"/>
        <item x="62"/>
        <item x="67"/>
        <item x="69"/>
        <item x="60"/>
        <item x="66"/>
        <item x="68"/>
        <item x="30"/>
        <item x="56"/>
        <item x="58"/>
        <item x="57"/>
        <item x="28"/>
        <item x="59"/>
        <item x="37"/>
        <item x="55"/>
        <item x="38"/>
        <item x="39"/>
        <item x="29"/>
        <item x="27"/>
        <item x="54"/>
        <item x="44"/>
        <item x="40"/>
        <item x="26"/>
        <item x="41"/>
        <item x="45"/>
        <item x="52"/>
        <item x="46"/>
        <item x="34"/>
        <item x="32"/>
        <item x="25"/>
        <item x="31"/>
        <item x="51"/>
        <item x="33"/>
        <item x="47"/>
        <item x="42"/>
        <item x="53"/>
        <item x="23"/>
        <item x="43"/>
        <item x="36"/>
        <item x="21"/>
        <item x="49"/>
        <item x="20"/>
        <item x="35"/>
        <item x="24"/>
        <item x="19"/>
        <item x="22"/>
        <item x="18"/>
        <item x="17"/>
        <item x="50"/>
        <item x="48"/>
        <item x="16"/>
        <item x="14"/>
        <item x="15"/>
        <item x="1"/>
        <item x="13"/>
        <item x="10"/>
        <item x="2"/>
        <item x="3"/>
        <item x="4"/>
        <item x="11"/>
        <item x="12"/>
        <item x="9"/>
        <item x="6"/>
        <item x="5"/>
        <item x="0"/>
        <item x="8"/>
        <item x="7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>
      <items count="429">
        <item x="106"/>
        <item x="37"/>
        <item x="124"/>
        <item x="117"/>
        <item x="5"/>
        <item x="222"/>
        <item x="301"/>
        <item x="306"/>
        <item x="254"/>
        <item x="237"/>
        <item x="105"/>
        <item x="52"/>
        <item x="44"/>
        <item x="203"/>
        <item x="18"/>
        <item x="414"/>
        <item x="303"/>
        <item x="113"/>
        <item x="310"/>
        <item x="278"/>
        <item x="83"/>
        <item x="235"/>
        <item x="268"/>
        <item x="161"/>
        <item x="102"/>
        <item x="2"/>
        <item x="109"/>
        <item x="262"/>
        <item x="152"/>
        <item x="56"/>
        <item x="3"/>
        <item x="77"/>
        <item x="195"/>
        <item x="95"/>
        <item x="162"/>
        <item x="279"/>
        <item x="55"/>
        <item x="135"/>
        <item x="257"/>
        <item x="244"/>
        <item x="93"/>
        <item x="156"/>
        <item x="385"/>
        <item x="212"/>
        <item x="104"/>
        <item x="289"/>
        <item x="182"/>
        <item x="284"/>
        <item x="294"/>
        <item x="96"/>
        <item x="100"/>
        <item x="107"/>
        <item x="75"/>
        <item x="427"/>
        <item x="390"/>
        <item x="186"/>
        <item x="97"/>
        <item x="126"/>
        <item x="355"/>
        <item x="112"/>
        <item x="87"/>
        <item x="11"/>
        <item x="363"/>
        <item x="179"/>
        <item x="319"/>
        <item x="39"/>
        <item x="345"/>
        <item x="36"/>
        <item x="192"/>
        <item x="245"/>
        <item x="177"/>
        <item x="111"/>
        <item x="134"/>
        <item x="159"/>
        <item x="67"/>
        <item x="231"/>
        <item x="84"/>
        <item x="205"/>
        <item x="325"/>
        <item x="281"/>
        <item x="114"/>
        <item x="63"/>
        <item x="274"/>
        <item x="397"/>
        <item x="41"/>
        <item x="271"/>
        <item x="304"/>
        <item x="101"/>
        <item x="99"/>
        <item x="230"/>
        <item x="108"/>
        <item x="133"/>
        <item x="139"/>
        <item x="399"/>
        <item x="82"/>
        <item x="323"/>
        <item x="34"/>
        <item x="317"/>
        <item x="148"/>
        <item x="204"/>
        <item x="131"/>
        <item x="318"/>
        <item x="171"/>
        <item x="137"/>
        <item x="240"/>
        <item x="43"/>
        <item x="311"/>
        <item x="167"/>
        <item x="85"/>
        <item x="70"/>
        <item x="326"/>
        <item x="206"/>
        <item x="170"/>
        <item x="275"/>
        <item x="305"/>
        <item x="234"/>
        <item x="146"/>
        <item x="29"/>
        <item x="269"/>
        <item x="314"/>
        <item x="208"/>
        <item x="308"/>
        <item x="239"/>
        <item x="91"/>
        <item x="381"/>
        <item x="23"/>
        <item x="92"/>
        <item x="425"/>
        <item x="81"/>
        <item x="233"/>
        <item x="249"/>
        <item x="346"/>
        <item x="127"/>
        <item x="229"/>
        <item x="103"/>
        <item x="258"/>
        <item x="334"/>
        <item x="365"/>
        <item x="79"/>
        <item x="371"/>
        <item x="375"/>
        <item x="267"/>
        <item x="201"/>
        <item x="193"/>
        <item x="330"/>
        <item x="315"/>
        <item x="21"/>
        <item x="166"/>
        <item x="185"/>
        <item x="337"/>
        <item x="128"/>
        <item x="150"/>
        <item x="62"/>
        <item x="26"/>
        <item x="115"/>
        <item x="30"/>
        <item x="17"/>
        <item x="176"/>
        <item x="8"/>
        <item x="80"/>
        <item x="54"/>
        <item x="250"/>
        <item x="320"/>
        <item x="130"/>
        <item x="31"/>
        <item x="53"/>
        <item x="138"/>
        <item x="86"/>
        <item x="94"/>
        <item x="90"/>
        <item x="307"/>
        <item x="393"/>
        <item x="261"/>
        <item x="354"/>
        <item x="312"/>
        <item x="236"/>
        <item x="255"/>
        <item x="220"/>
        <item x="116"/>
        <item x="213"/>
        <item x="362"/>
        <item x="50"/>
        <item x="121"/>
        <item x="198"/>
        <item x="140"/>
        <item x="142"/>
        <item x="379"/>
        <item x="125"/>
        <item x="247"/>
        <item x="172"/>
        <item x="341"/>
        <item x="335"/>
        <item x="19"/>
        <item x="110"/>
        <item x="300"/>
        <item x="299"/>
        <item x="225"/>
        <item x="243"/>
        <item x="344"/>
        <item x="191"/>
        <item x="342"/>
        <item x="324"/>
        <item x="178"/>
        <item x="253"/>
        <item x="16"/>
        <item x="338"/>
        <item x="141"/>
        <item x="173"/>
        <item x="221"/>
        <item x="286"/>
        <item x="24"/>
        <item x="302"/>
        <item x="316"/>
        <item x="270"/>
        <item x="58"/>
        <item x="272"/>
        <item x="288"/>
        <item x="329"/>
        <item x="339"/>
        <item x="45"/>
        <item x="242"/>
        <item x="151"/>
        <item x="25"/>
        <item x="207"/>
        <item x="349"/>
        <item x="210"/>
        <item x="313"/>
        <item x="129"/>
        <item x="280"/>
        <item x="20"/>
        <item x="298"/>
        <item x="60"/>
        <item x="246"/>
        <item x="14"/>
        <item x="174"/>
        <item x="65"/>
        <item x="227"/>
        <item x="417"/>
        <item x="251"/>
        <item x="89"/>
        <item x="51"/>
        <item x="282"/>
        <item x="120"/>
        <item x="350"/>
        <item x="378"/>
        <item x="309"/>
        <item x="73"/>
        <item x="373"/>
        <item x="169"/>
        <item x="333"/>
        <item x="38"/>
        <item x="98"/>
        <item x="76"/>
        <item x="27"/>
        <item x="57"/>
        <item x="215"/>
        <item x="40"/>
        <item x="74"/>
        <item x="297"/>
        <item x="322"/>
        <item x="252"/>
        <item x="143"/>
        <item x="194"/>
        <item x="392"/>
        <item x="136"/>
        <item x="10"/>
        <item x="132"/>
        <item x="398"/>
        <item x="266"/>
        <item x="183"/>
        <item x="153"/>
        <item x="352"/>
        <item x="364"/>
        <item x="415"/>
        <item x="377"/>
        <item x="248"/>
        <item x="395"/>
        <item x="180"/>
        <item x="336"/>
        <item x="276"/>
        <item x="260"/>
        <item x="376"/>
        <item x="147"/>
        <item x="209"/>
        <item x="4"/>
        <item x="214"/>
        <item x="61"/>
        <item x="145"/>
        <item x="238"/>
        <item x="184"/>
        <item x="283"/>
        <item x="68"/>
        <item x="384"/>
        <item x="321"/>
        <item x="348"/>
        <item x="199"/>
        <item x="361"/>
        <item x="122"/>
        <item x="188"/>
        <item x="32"/>
        <item x="256"/>
        <item x="343"/>
        <item x="7"/>
        <item x="154"/>
        <item x="382"/>
        <item x="168"/>
        <item x="347"/>
        <item x="291"/>
        <item x="1"/>
        <item x="88"/>
        <item x="157"/>
        <item x="406"/>
        <item x="202"/>
        <item x="144"/>
        <item x="424"/>
        <item x="123"/>
        <item x="12"/>
        <item x="228"/>
        <item x="241"/>
        <item x="264"/>
        <item x="22"/>
        <item x="158"/>
        <item x="419"/>
        <item x="118"/>
        <item x="223"/>
        <item x="273"/>
        <item x="59"/>
        <item x="409"/>
        <item x="6"/>
        <item x="33"/>
        <item x="368"/>
        <item x="366"/>
        <item x="367"/>
        <item x="78"/>
        <item x="295"/>
        <item x="413"/>
        <item x="407"/>
        <item x="287"/>
        <item x="402"/>
        <item x="9"/>
        <item x="265"/>
        <item x="340"/>
        <item x="160"/>
        <item x="48"/>
        <item x="332"/>
        <item x="42"/>
        <item x="292"/>
        <item x="285"/>
        <item x="353"/>
        <item x="211"/>
        <item x="13"/>
        <item x="405"/>
        <item x="217"/>
        <item x="394"/>
        <item x="175"/>
        <item x="47"/>
        <item x="277"/>
        <item x="358"/>
        <item x="164"/>
        <item x="426"/>
        <item x="155"/>
        <item x="396"/>
        <item x="119"/>
        <item x="216"/>
        <item x="165"/>
        <item x="331"/>
        <item x="359"/>
        <item x="187"/>
        <item x="66"/>
        <item x="15"/>
        <item x="351"/>
        <item x="200"/>
        <item x="72"/>
        <item x="263"/>
        <item x="46"/>
        <item x="412"/>
        <item x="293"/>
        <item x="296"/>
        <item x="189"/>
        <item x="190"/>
        <item x="357"/>
        <item x="360"/>
        <item x="422"/>
        <item x="421"/>
        <item x="64"/>
        <item x="218"/>
        <item x="49"/>
        <item x="181"/>
        <item x="219"/>
        <item x="423"/>
        <item x="163"/>
        <item x="374"/>
        <item x="196"/>
        <item x="259"/>
        <item x="410"/>
        <item x="226"/>
        <item x="327"/>
        <item x="69"/>
        <item x="28"/>
        <item x="369"/>
        <item x="356"/>
        <item x="0"/>
        <item x="35"/>
        <item x="403"/>
        <item x="370"/>
        <item x="401"/>
        <item x="372"/>
        <item x="411"/>
        <item x="416"/>
        <item x="149"/>
        <item x="290"/>
        <item x="232"/>
        <item x="224"/>
        <item x="328"/>
        <item x="400"/>
        <item x="197"/>
        <item x="387"/>
        <item x="420"/>
        <item x="380"/>
        <item x="386"/>
        <item x="71"/>
        <item x="408"/>
        <item x="389"/>
        <item x="404"/>
        <item x="418"/>
        <item x="383"/>
        <item x="391"/>
        <item x="388"/>
        <item t="default"/>
      </items>
    </pivotField>
  </pivotFields>
  <rowFields count="2">
    <field x="3"/>
    <field x="1"/>
  </rowFields>
  <rowItems count="8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Pric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28D1F-5420-4BE6-B192-A329830266F2}" name="PivotTable5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16">
    <pivotField numFmtId="14" showAll="0">
      <items count="850"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13">
        <item x="1"/>
        <item x="0"/>
        <item x="11"/>
        <item x="10"/>
        <item x="9"/>
        <item x="8"/>
        <item x="7"/>
        <item x="6"/>
        <item x="5"/>
        <item x="4"/>
        <item x="3"/>
        <item x="2"/>
        <item t="default"/>
      </items>
    </pivotField>
    <pivotField showAll="0">
      <items count="32">
        <item x="5"/>
        <item x="23"/>
        <item x="22"/>
        <item x="4"/>
        <item x="3"/>
        <item x="2"/>
        <item x="1"/>
        <item x="0"/>
        <item x="21"/>
        <item x="20"/>
        <item x="19"/>
        <item x="30"/>
        <item x="29"/>
        <item x="18"/>
        <item x="17"/>
        <item x="16"/>
        <item x="15"/>
        <item x="14"/>
        <item x="28"/>
        <item x="27"/>
        <item x="13"/>
        <item x="12"/>
        <item x="11"/>
        <item x="10"/>
        <item x="26"/>
        <item x="25"/>
        <item x="24"/>
        <item x="9"/>
        <item x="8"/>
        <item x="7"/>
        <item x="6"/>
        <item t="default"/>
      </items>
    </pivotField>
    <pivotField showAll="0">
      <items count="548">
        <item x="468"/>
        <item x="325"/>
        <item x="324"/>
        <item x="326"/>
        <item x="323"/>
        <item x="322"/>
        <item x="465"/>
        <item x="327"/>
        <item x="321"/>
        <item x="320"/>
        <item x="467"/>
        <item x="466"/>
        <item x="328"/>
        <item x="318"/>
        <item x="316"/>
        <item x="319"/>
        <item x="317"/>
        <item x="315"/>
        <item x="313"/>
        <item x="312"/>
        <item x="329"/>
        <item x="314"/>
        <item x="311"/>
        <item x="464"/>
        <item x="330"/>
        <item x="283"/>
        <item x="285"/>
        <item x="332"/>
        <item x="438"/>
        <item x="331"/>
        <item x="291"/>
        <item x="333"/>
        <item x="278"/>
        <item x="286"/>
        <item x="284"/>
        <item x="277"/>
        <item x="290"/>
        <item x="279"/>
        <item x="287"/>
        <item x="439"/>
        <item x="282"/>
        <item x="288"/>
        <item x="280"/>
        <item x="289"/>
        <item x="308"/>
        <item x="309"/>
        <item x="306"/>
        <item x="307"/>
        <item x="281"/>
        <item x="435"/>
        <item x="334"/>
        <item x="335"/>
        <item x="276"/>
        <item x="310"/>
        <item x="305"/>
        <item x="336"/>
        <item x="292"/>
        <item x="338"/>
        <item x="303"/>
        <item x="437"/>
        <item x="301"/>
        <item x="300"/>
        <item x="275"/>
        <item x="339"/>
        <item x="416"/>
        <item x="299"/>
        <item x="293"/>
        <item x="436"/>
        <item x="366"/>
        <item x="443"/>
        <item x="273"/>
        <item x="274"/>
        <item x="304"/>
        <item x="442"/>
        <item x="297"/>
        <item x="337"/>
        <item x="302"/>
        <item x="418"/>
        <item x="417"/>
        <item x="271"/>
        <item x="298"/>
        <item x="272"/>
        <item x="296"/>
        <item x="459"/>
        <item x="444"/>
        <item x="458"/>
        <item x="294"/>
        <item x="270"/>
        <item x="419"/>
        <item x="295"/>
        <item x="415"/>
        <item x="341"/>
        <item x="441"/>
        <item x="340"/>
        <item x="434"/>
        <item x="365"/>
        <item x="420"/>
        <item x="364"/>
        <item x="460"/>
        <item x="269"/>
        <item x="431"/>
        <item x="342"/>
        <item x="414"/>
        <item x="432"/>
        <item x="352"/>
        <item x="445"/>
        <item x="433"/>
        <item x="351"/>
        <item x="268"/>
        <item x="355"/>
        <item x="350"/>
        <item x="453"/>
        <item x="440"/>
        <item x="461"/>
        <item x="349"/>
        <item x="343"/>
        <item x="348"/>
        <item x="452"/>
        <item x="353"/>
        <item x="429"/>
        <item x="363"/>
        <item x="413"/>
        <item x="456"/>
        <item x="354"/>
        <item x="455"/>
        <item x="344"/>
        <item x="462"/>
        <item x="430"/>
        <item x="422"/>
        <item x="423"/>
        <item x="428"/>
        <item x="345"/>
        <item x="424"/>
        <item x="457"/>
        <item x="427"/>
        <item x="412"/>
        <item x="369"/>
        <item x="421"/>
        <item x="454"/>
        <item x="426"/>
        <item x="370"/>
        <item x="368"/>
        <item x="356"/>
        <item x="410"/>
        <item x="448"/>
        <item x="359"/>
        <item x="403"/>
        <item x="347"/>
        <item x="402"/>
        <item x="463"/>
        <item x="411"/>
        <item x="425"/>
        <item x="367"/>
        <item x="346"/>
        <item x="405"/>
        <item x="406"/>
        <item x="372"/>
        <item x="266"/>
        <item x="446"/>
        <item x="404"/>
        <item x="449"/>
        <item x="374"/>
        <item x="357"/>
        <item x="267"/>
        <item x="375"/>
        <item x="262"/>
        <item x="447"/>
        <item x="401"/>
        <item x="381"/>
        <item x="407"/>
        <item x="371"/>
        <item x="358"/>
        <item x="263"/>
        <item x="360"/>
        <item x="373"/>
        <item x="260"/>
        <item x="378"/>
        <item x="362"/>
        <item x="409"/>
        <item x="376"/>
        <item x="377"/>
        <item x="380"/>
        <item x="450"/>
        <item x="382"/>
        <item x="265"/>
        <item x="408"/>
        <item x="400"/>
        <item x="383"/>
        <item x="361"/>
        <item x="379"/>
        <item x="451"/>
        <item x="264"/>
        <item x="261"/>
        <item x="385"/>
        <item x="384"/>
        <item x="399"/>
        <item x="387"/>
        <item x="398"/>
        <item x="386"/>
        <item x="394"/>
        <item x="395"/>
        <item x="397"/>
        <item x="396"/>
        <item x="391"/>
        <item x="393"/>
        <item x="389"/>
        <item x="258"/>
        <item x="390"/>
        <item x="259"/>
        <item x="392"/>
        <item x="388"/>
        <item x="470"/>
        <item x="469"/>
        <item x="257"/>
        <item x="256"/>
        <item x="509"/>
        <item x="511"/>
        <item x="250"/>
        <item x="510"/>
        <item x="254"/>
        <item x="253"/>
        <item x="252"/>
        <item x="508"/>
        <item x="513"/>
        <item x="251"/>
        <item x="515"/>
        <item x="255"/>
        <item x="249"/>
        <item x="512"/>
        <item x="248"/>
        <item x="519"/>
        <item x="507"/>
        <item x="514"/>
        <item x="506"/>
        <item x="473"/>
        <item x="501"/>
        <item x="517"/>
        <item x="518"/>
        <item x="474"/>
        <item x="516"/>
        <item x="483"/>
        <item x="475"/>
        <item x="479"/>
        <item x="471"/>
        <item x="247"/>
        <item x="523"/>
        <item x="524"/>
        <item x="482"/>
        <item x="481"/>
        <item x="477"/>
        <item x="472"/>
        <item x="476"/>
        <item x="480"/>
        <item x="522"/>
        <item x="520"/>
        <item x="478"/>
        <item x="499"/>
        <item x="500"/>
        <item x="492"/>
        <item x="246"/>
        <item x="496"/>
        <item x="491"/>
        <item x="521"/>
        <item x="490"/>
        <item x="484"/>
        <item x="485"/>
        <item x="497"/>
        <item x="541"/>
        <item x="498"/>
        <item x="489"/>
        <item x="488"/>
        <item x="487"/>
        <item x="540"/>
        <item x="245"/>
        <item x="486"/>
        <item x="545"/>
        <item x="503"/>
        <item x="539"/>
        <item x="504"/>
        <item x="543"/>
        <item x="546"/>
        <item x="244"/>
        <item x="505"/>
        <item x="234"/>
        <item x="502"/>
        <item x="542"/>
        <item x="544"/>
        <item x="493"/>
        <item x="495"/>
        <item x="232"/>
        <item x="494"/>
        <item x="236"/>
        <item x="235"/>
        <item x="233"/>
        <item x="231"/>
        <item x="230"/>
        <item x="188"/>
        <item x="189"/>
        <item x="190"/>
        <item x="241"/>
        <item x="538"/>
        <item x="237"/>
        <item x="243"/>
        <item x="187"/>
        <item x="242"/>
        <item x="537"/>
        <item x="229"/>
        <item x="225"/>
        <item x="525"/>
        <item x="228"/>
        <item x="238"/>
        <item x="240"/>
        <item x="185"/>
        <item x="186"/>
        <item x="191"/>
        <item x="192"/>
        <item x="239"/>
        <item x="536"/>
        <item x="223"/>
        <item x="184"/>
        <item x="224"/>
        <item x="227"/>
        <item x="527"/>
        <item x="181"/>
        <item x="529"/>
        <item x="219"/>
        <item x="535"/>
        <item x="193"/>
        <item x="182"/>
        <item x="183"/>
        <item x="526"/>
        <item x="534"/>
        <item x="222"/>
        <item x="221"/>
        <item x="528"/>
        <item x="220"/>
        <item x="226"/>
        <item x="218"/>
        <item x="212"/>
        <item x="211"/>
        <item x="195"/>
        <item x="180"/>
        <item x="213"/>
        <item x="196"/>
        <item x="194"/>
        <item x="214"/>
        <item x="533"/>
        <item x="210"/>
        <item x="179"/>
        <item x="175"/>
        <item x="176"/>
        <item x="139"/>
        <item x="204"/>
        <item x="174"/>
        <item x="197"/>
        <item x="217"/>
        <item x="198"/>
        <item x="199"/>
        <item x="172"/>
        <item x="209"/>
        <item x="208"/>
        <item x="161"/>
        <item x="159"/>
        <item x="201"/>
        <item x="158"/>
        <item x="178"/>
        <item x="173"/>
        <item x="177"/>
        <item x="215"/>
        <item x="162"/>
        <item x="160"/>
        <item x="202"/>
        <item x="530"/>
        <item x="200"/>
        <item x="138"/>
        <item x="203"/>
        <item x="206"/>
        <item x="163"/>
        <item x="156"/>
        <item x="531"/>
        <item x="140"/>
        <item x="157"/>
        <item x="136"/>
        <item x="137"/>
        <item x="155"/>
        <item x="167"/>
        <item x="216"/>
        <item x="164"/>
        <item x="154"/>
        <item x="168"/>
        <item x="166"/>
        <item x="142"/>
        <item x="205"/>
        <item x="129"/>
        <item x="135"/>
        <item x="151"/>
        <item x="150"/>
        <item x="130"/>
        <item x="125"/>
        <item x="207"/>
        <item x="149"/>
        <item x="131"/>
        <item x="126"/>
        <item x="165"/>
        <item x="532"/>
        <item x="134"/>
        <item x="153"/>
        <item x="128"/>
        <item x="152"/>
        <item x="132"/>
        <item x="127"/>
        <item x="133"/>
        <item x="171"/>
        <item x="169"/>
        <item x="124"/>
        <item x="120"/>
        <item x="141"/>
        <item x="122"/>
        <item x="121"/>
        <item x="143"/>
        <item x="170"/>
        <item x="123"/>
        <item x="119"/>
        <item x="118"/>
        <item x="114"/>
        <item x="148"/>
        <item x="147"/>
        <item x="116"/>
        <item x="144"/>
        <item x="115"/>
        <item x="145"/>
        <item x="117"/>
        <item x="146"/>
        <item x="112"/>
        <item x="111"/>
        <item x="113"/>
        <item x="110"/>
        <item x="109"/>
        <item x="108"/>
        <item x="105"/>
        <item x="107"/>
        <item x="106"/>
        <item x="104"/>
        <item x="103"/>
        <item x="98"/>
        <item x="102"/>
        <item x="99"/>
        <item x="82"/>
        <item x="101"/>
        <item x="81"/>
        <item x="96"/>
        <item x="100"/>
        <item x="97"/>
        <item x="79"/>
        <item x="95"/>
        <item x="84"/>
        <item x="80"/>
        <item x="94"/>
        <item x="92"/>
        <item x="83"/>
        <item x="85"/>
        <item x="93"/>
        <item x="78"/>
        <item x="86"/>
        <item x="91"/>
        <item x="87"/>
        <item x="90"/>
        <item x="77"/>
        <item x="89"/>
        <item x="88"/>
        <item x="76"/>
        <item x="73"/>
        <item x="72"/>
        <item x="71"/>
        <item x="74"/>
        <item x="70"/>
        <item x="64"/>
        <item x="75"/>
        <item x="65"/>
        <item x="63"/>
        <item x="61"/>
        <item x="62"/>
        <item x="67"/>
        <item x="69"/>
        <item x="60"/>
        <item x="66"/>
        <item x="68"/>
        <item x="30"/>
        <item x="56"/>
        <item x="58"/>
        <item x="57"/>
        <item x="28"/>
        <item x="59"/>
        <item x="37"/>
        <item x="55"/>
        <item x="38"/>
        <item x="39"/>
        <item x="29"/>
        <item x="27"/>
        <item x="54"/>
        <item x="44"/>
        <item x="40"/>
        <item x="26"/>
        <item x="41"/>
        <item x="45"/>
        <item x="52"/>
        <item x="46"/>
        <item x="34"/>
        <item x="32"/>
        <item x="25"/>
        <item x="31"/>
        <item x="51"/>
        <item x="33"/>
        <item x="47"/>
        <item x="42"/>
        <item x="53"/>
        <item x="23"/>
        <item x="43"/>
        <item x="36"/>
        <item x="21"/>
        <item x="49"/>
        <item x="20"/>
        <item x="35"/>
        <item x="24"/>
        <item x="19"/>
        <item x="22"/>
        <item x="18"/>
        <item x="17"/>
        <item x="50"/>
        <item x="48"/>
        <item x="16"/>
        <item x="14"/>
        <item x="15"/>
        <item x="1"/>
        <item x="13"/>
        <item x="10"/>
        <item x="2"/>
        <item x="3"/>
        <item x="4"/>
        <item x="11"/>
        <item x="12"/>
        <item x="9"/>
        <item x="6"/>
        <item x="5"/>
        <item x="0"/>
        <item x="8"/>
        <item x="7"/>
        <item t="default"/>
      </items>
    </pivotField>
    <pivotField showAll="0"/>
    <pivotField showAll="0">
      <items count="407">
        <item x="350"/>
        <item x="349"/>
        <item x="247"/>
        <item x="250"/>
        <item x="348"/>
        <item x="347"/>
        <item x="345"/>
        <item x="346"/>
        <item x="245"/>
        <item x="246"/>
        <item x="248"/>
        <item x="244"/>
        <item x="252"/>
        <item x="249"/>
        <item x="322"/>
        <item x="321"/>
        <item x="255"/>
        <item x="242"/>
        <item x="256"/>
        <item x="344"/>
        <item x="251"/>
        <item x="257"/>
        <item x="253"/>
        <item x="327"/>
        <item x="243"/>
        <item x="258"/>
        <item x="241"/>
        <item x="240"/>
        <item x="238"/>
        <item x="328"/>
        <item x="325"/>
        <item x="237"/>
        <item x="320"/>
        <item x="224"/>
        <item x="254"/>
        <item x="220"/>
        <item x="331"/>
        <item x="239"/>
        <item x="316"/>
        <item x="319"/>
        <item x="217"/>
        <item x="323"/>
        <item x="326"/>
        <item x="218"/>
        <item x="219"/>
        <item x="306"/>
        <item x="221"/>
        <item x="330"/>
        <item x="315"/>
        <item x="318"/>
        <item x="226"/>
        <item x="214"/>
        <item x="215"/>
        <item x="314"/>
        <item x="216"/>
        <item x="212"/>
        <item x="213"/>
        <item x="209"/>
        <item x="225"/>
        <item x="343"/>
        <item x="210"/>
        <item x="211"/>
        <item x="324"/>
        <item x="310"/>
        <item x="342"/>
        <item x="222"/>
        <item x="261"/>
        <item x="341"/>
        <item x="332"/>
        <item x="223"/>
        <item x="307"/>
        <item x="227"/>
        <item x="308"/>
        <item x="259"/>
        <item x="229"/>
        <item x="235"/>
        <item x="228"/>
        <item x="313"/>
        <item x="317"/>
        <item x="230"/>
        <item x="262"/>
        <item x="266"/>
        <item x="234"/>
        <item x="260"/>
        <item x="338"/>
        <item x="232"/>
        <item x="231"/>
        <item x="233"/>
        <item x="208"/>
        <item x="312"/>
        <item x="329"/>
        <item x="309"/>
        <item x="333"/>
        <item x="263"/>
        <item x="339"/>
        <item x="299"/>
        <item x="303"/>
        <item x="304"/>
        <item x="300"/>
        <item x="305"/>
        <item x="264"/>
        <item x="265"/>
        <item x="202"/>
        <item x="268"/>
        <item x="200"/>
        <item x="201"/>
        <item x="267"/>
        <item x="340"/>
        <item x="311"/>
        <item x="269"/>
        <item x="302"/>
        <item x="203"/>
        <item x="204"/>
        <item x="205"/>
        <item x="206"/>
        <item x="334"/>
        <item x="301"/>
        <item x="298"/>
        <item x="296"/>
        <item x="297"/>
        <item x="207"/>
        <item x="274"/>
        <item x="275"/>
        <item x="289"/>
        <item x="270"/>
        <item x="284"/>
        <item x="271"/>
        <item x="272"/>
        <item x="276"/>
        <item x="273"/>
        <item x="336"/>
        <item x="294"/>
        <item x="283"/>
        <item x="277"/>
        <item x="278"/>
        <item x="279"/>
        <item x="280"/>
        <item x="281"/>
        <item x="282"/>
        <item x="285"/>
        <item x="199"/>
        <item x="198"/>
        <item x="236"/>
        <item x="335"/>
        <item x="286"/>
        <item x="287"/>
        <item x="337"/>
        <item x="292"/>
        <item x="295"/>
        <item x="374"/>
        <item x="288"/>
        <item x="290"/>
        <item x="293"/>
        <item x="291"/>
        <item x="375"/>
        <item x="373"/>
        <item x="191"/>
        <item x="351"/>
        <item x="378"/>
        <item x="379"/>
        <item x="376"/>
        <item x="358"/>
        <item x="190"/>
        <item x="192"/>
        <item x="377"/>
        <item x="189"/>
        <item x="353"/>
        <item x="193"/>
        <item x="359"/>
        <item x="194"/>
        <item x="195"/>
        <item x="196"/>
        <item x="197"/>
        <item x="381"/>
        <item x="357"/>
        <item x="356"/>
        <item x="354"/>
        <item x="355"/>
        <item x="366"/>
        <item x="352"/>
        <item x="188"/>
        <item x="380"/>
        <item x="360"/>
        <item x="363"/>
        <item x="364"/>
        <item x="365"/>
        <item x="400"/>
        <item x="361"/>
        <item x="368"/>
        <item x="367"/>
        <item x="403"/>
        <item x="362"/>
        <item x="369"/>
        <item x="186"/>
        <item x="370"/>
        <item x="372"/>
        <item x="405"/>
        <item x="399"/>
        <item x="401"/>
        <item x="187"/>
        <item x="371"/>
        <item x="402"/>
        <item x="404"/>
        <item x="397"/>
        <item x="180"/>
        <item x="398"/>
        <item x="177"/>
        <item x="383"/>
        <item x="178"/>
        <item x="396"/>
        <item x="174"/>
        <item x="181"/>
        <item x="175"/>
        <item x="179"/>
        <item x="173"/>
        <item x="176"/>
        <item x="382"/>
        <item x="171"/>
        <item x="172"/>
        <item x="395"/>
        <item x="182"/>
        <item x="384"/>
        <item x="183"/>
        <item x="170"/>
        <item x="145"/>
        <item x="167"/>
        <item x="144"/>
        <item x="143"/>
        <item x="394"/>
        <item x="168"/>
        <item x="147"/>
        <item x="146"/>
        <item x="385"/>
        <item x="387"/>
        <item x="184"/>
        <item x="169"/>
        <item x="142"/>
        <item x="386"/>
        <item x="164"/>
        <item x="393"/>
        <item x="165"/>
        <item x="166"/>
        <item x="163"/>
        <item x="148"/>
        <item x="392"/>
        <item x="391"/>
        <item x="140"/>
        <item x="149"/>
        <item x="150"/>
        <item x="159"/>
        <item x="141"/>
        <item x="160"/>
        <item x="390"/>
        <item x="135"/>
        <item x="161"/>
        <item x="133"/>
        <item x="151"/>
        <item x="134"/>
        <item x="132"/>
        <item x="136"/>
        <item x="152"/>
        <item x="388"/>
        <item x="137"/>
        <item x="139"/>
        <item x="162"/>
        <item x="138"/>
        <item x="131"/>
        <item x="122"/>
        <item x="158"/>
        <item x="123"/>
        <item x="124"/>
        <item x="109"/>
        <item x="185"/>
        <item x="121"/>
        <item x="125"/>
        <item x="115"/>
        <item x="116"/>
        <item x="117"/>
        <item x="105"/>
        <item x="106"/>
        <item x="104"/>
        <item x="389"/>
        <item x="103"/>
        <item x="101"/>
        <item x="108"/>
        <item x="107"/>
        <item x="102"/>
        <item x="100"/>
        <item x="99"/>
        <item x="110"/>
        <item x="112"/>
        <item x="111"/>
        <item x="118"/>
        <item x="154"/>
        <item x="120"/>
        <item x="126"/>
        <item x="119"/>
        <item x="98"/>
        <item x="114"/>
        <item x="153"/>
        <item x="155"/>
        <item x="113"/>
        <item x="97"/>
        <item x="96"/>
        <item x="127"/>
        <item x="95"/>
        <item x="129"/>
        <item x="130"/>
        <item x="156"/>
        <item x="157"/>
        <item x="128"/>
        <item x="94"/>
        <item x="92"/>
        <item x="90"/>
        <item x="91"/>
        <item x="93"/>
        <item x="88"/>
        <item x="87"/>
        <item x="89"/>
        <item x="86"/>
        <item x="83"/>
        <item x="84"/>
        <item x="82"/>
        <item x="85"/>
        <item x="80"/>
        <item x="81"/>
        <item x="70"/>
        <item x="69"/>
        <item x="71"/>
        <item x="79"/>
        <item x="68"/>
        <item x="72"/>
        <item x="78"/>
        <item x="67"/>
        <item x="73"/>
        <item x="74"/>
        <item x="75"/>
        <item x="76"/>
        <item x="77"/>
        <item x="66"/>
        <item x="65"/>
        <item x="64"/>
        <item x="60"/>
        <item x="63"/>
        <item x="58"/>
        <item x="59"/>
        <item x="62"/>
        <item x="61"/>
        <item x="52"/>
        <item x="57"/>
        <item x="53"/>
        <item x="54"/>
        <item x="56"/>
        <item x="51"/>
        <item x="55"/>
        <item x="50"/>
        <item x="49"/>
        <item x="48"/>
        <item x="42"/>
        <item x="44"/>
        <item x="45"/>
        <item x="46"/>
        <item x="47"/>
        <item x="43"/>
        <item x="31"/>
        <item x="30"/>
        <item x="25"/>
        <item x="24"/>
        <item x="32"/>
        <item x="26"/>
        <item x="23"/>
        <item x="35"/>
        <item x="33"/>
        <item x="40"/>
        <item x="36"/>
        <item x="34"/>
        <item x="29"/>
        <item x="22"/>
        <item x="28"/>
        <item x="41"/>
        <item x="18"/>
        <item x="27"/>
        <item x="21"/>
        <item x="19"/>
        <item x="20"/>
        <item x="17"/>
        <item x="16"/>
        <item x="37"/>
        <item x="38"/>
        <item x="39"/>
        <item x="15"/>
        <item x="13"/>
        <item x="14"/>
        <item x="12"/>
        <item x="3"/>
        <item x="9"/>
        <item x="2"/>
        <item x="1"/>
        <item x="11"/>
        <item x="10"/>
        <item x="8"/>
        <item x="7"/>
        <item x="0"/>
        <item x="4"/>
        <item x="6"/>
        <item x="5"/>
        <item t="default"/>
      </items>
    </pivotField>
    <pivotField showAll="0">
      <items count="431">
        <item x="259"/>
        <item x="375"/>
        <item x="261"/>
        <item x="374"/>
        <item x="257"/>
        <item x="258"/>
        <item x="255"/>
        <item x="256"/>
        <item x="260"/>
        <item x="254"/>
        <item x="373"/>
        <item x="262"/>
        <item x="253"/>
        <item x="252"/>
        <item x="372"/>
        <item x="251"/>
        <item x="249"/>
        <item x="248"/>
        <item x="267"/>
        <item x="263"/>
        <item x="268"/>
        <item x="269"/>
        <item x="264"/>
        <item x="250"/>
        <item x="230"/>
        <item x="247"/>
        <item x="246"/>
        <item x="351"/>
        <item x="266"/>
        <item x="352"/>
        <item x="265"/>
        <item x="231"/>
        <item x="350"/>
        <item x="349"/>
        <item x="347"/>
        <item x="245"/>
        <item x="346"/>
        <item x="244"/>
        <item x="243"/>
        <item x="229"/>
        <item x="228"/>
        <item x="242"/>
        <item x="227"/>
        <item x="224"/>
        <item x="232"/>
        <item x="357"/>
        <item x="239"/>
        <item x="335"/>
        <item x="356"/>
        <item x="237"/>
        <item x="348"/>
        <item x="222"/>
        <item x="234"/>
        <item x="280"/>
        <item x="354"/>
        <item x="241"/>
        <item x="277"/>
        <item x="236"/>
        <item x="235"/>
        <item x="220"/>
        <item x="218"/>
        <item x="233"/>
        <item x="371"/>
        <item x="345"/>
        <item x="221"/>
        <item x="275"/>
        <item x="240"/>
        <item x="238"/>
        <item x="226"/>
        <item x="225"/>
        <item x="353"/>
        <item x="355"/>
        <item x="217"/>
        <item x="331"/>
        <item x="330"/>
        <item x="219"/>
        <item x="337"/>
        <item x="336"/>
        <item x="360"/>
        <item x="359"/>
        <item x="332"/>
        <item x="216"/>
        <item x="334"/>
        <item x="270"/>
        <item x="223"/>
        <item x="273"/>
        <item x="343"/>
        <item x="344"/>
        <item x="281"/>
        <item x="212"/>
        <item x="211"/>
        <item x="321"/>
        <item x="333"/>
        <item x="342"/>
        <item x="370"/>
        <item x="279"/>
        <item x="272"/>
        <item x="327"/>
        <item x="320"/>
        <item x="358"/>
        <item x="283"/>
        <item x="323"/>
        <item x="322"/>
        <item x="339"/>
        <item x="282"/>
        <item x="215"/>
        <item x="326"/>
        <item x="325"/>
        <item x="338"/>
        <item x="285"/>
        <item x="316"/>
        <item x="314"/>
        <item x="271"/>
        <item x="286"/>
        <item x="295"/>
        <item x="287"/>
        <item x="329"/>
        <item x="288"/>
        <item x="328"/>
        <item x="369"/>
        <item x="278"/>
        <item x="209"/>
        <item x="208"/>
        <item x="367"/>
        <item x="289"/>
        <item x="284"/>
        <item x="324"/>
        <item x="276"/>
        <item x="292"/>
        <item x="274"/>
        <item x="210"/>
        <item x="307"/>
        <item x="341"/>
        <item x="340"/>
        <item x="366"/>
        <item x="365"/>
        <item x="214"/>
        <item x="306"/>
        <item x="368"/>
        <item x="304"/>
        <item x="290"/>
        <item x="213"/>
        <item x="291"/>
        <item x="207"/>
        <item x="362"/>
        <item x="302"/>
        <item x="293"/>
        <item x="206"/>
        <item x="318"/>
        <item x="361"/>
        <item x="308"/>
        <item x="315"/>
        <item x="364"/>
        <item x="319"/>
        <item x="317"/>
        <item x="294"/>
        <item x="298"/>
        <item x="205"/>
        <item x="313"/>
        <item x="301"/>
        <item x="296"/>
        <item x="297"/>
        <item x="363"/>
        <item x="309"/>
        <item x="312"/>
        <item x="204"/>
        <item x="310"/>
        <item x="299"/>
        <item x="303"/>
        <item x="300"/>
        <item x="376"/>
        <item x="203"/>
        <item x="402"/>
        <item x="305"/>
        <item x="201"/>
        <item x="311"/>
        <item x="401"/>
        <item x="200"/>
        <item x="202"/>
        <item x="403"/>
        <item x="199"/>
        <item x="404"/>
        <item x="198"/>
        <item x="400"/>
        <item x="197"/>
        <item x="377"/>
        <item x="379"/>
        <item x="387"/>
        <item x="388"/>
        <item x="386"/>
        <item x="380"/>
        <item x="406"/>
        <item x="405"/>
        <item x="381"/>
        <item x="389"/>
        <item x="196"/>
        <item x="410"/>
        <item x="409"/>
        <item x="378"/>
        <item x="385"/>
        <item x="384"/>
        <item x="408"/>
        <item x="407"/>
        <item x="383"/>
        <item x="195"/>
        <item x="382"/>
        <item x="179"/>
        <item x="390"/>
        <item x="393"/>
        <item x="394"/>
        <item x="187"/>
        <item x="186"/>
        <item x="426"/>
        <item x="391"/>
        <item x="194"/>
        <item x="395"/>
        <item x="425"/>
        <item x="396"/>
        <item x="392"/>
        <item x="191"/>
        <item x="398"/>
        <item x="193"/>
        <item x="185"/>
        <item x="427"/>
        <item x="429"/>
        <item x="424"/>
        <item x="428"/>
        <item x="397"/>
        <item x="399"/>
        <item x="184"/>
        <item x="183"/>
        <item x="188"/>
        <item x="423"/>
        <item x="154"/>
        <item x="178"/>
        <item x="422"/>
        <item x="189"/>
        <item x="153"/>
        <item x="412"/>
        <item x="182"/>
        <item x="152"/>
        <item x="411"/>
        <item x="181"/>
        <item x="151"/>
        <item x="150"/>
        <item x="155"/>
        <item x="149"/>
        <item x="180"/>
        <item x="177"/>
        <item x="147"/>
        <item x="190"/>
        <item x="421"/>
        <item x="413"/>
        <item x="148"/>
        <item x="175"/>
        <item x="174"/>
        <item x="173"/>
        <item x="176"/>
        <item x="146"/>
        <item x="192"/>
        <item x="415"/>
        <item x="420"/>
        <item x="419"/>
        <item x="172"/>
        <item x="414"/>
        <item x="156"/>
        <item x="171"/>
        <item x="145"/>
        <item x="144"/>
        <item x="140"/>
        <item x="167"/>
        <item x="170"/>
        <item x="139"/>
        <item x="166"/>
        <item x="165"/>
        <item x="168"/>
        <item x="138"/>
        <item x="137"/>
        <item x="136"/>
        <item x="160"/>
        <item x="143"/>
        <item x="163"/>
        <item x="135"/>
        <item x="158"/>
        <item x="164"/>
        <item x="169"/>
        <item x="161"/>
        <item x="157"/>
        <item x="141"/>
        <item x="134"/>
        <item x="142"/>
        <item x="159"/>
        <item x="115"/>
        <item x="105"/>
        <item x="129"/>
        <item x="418"/>
        <item x="128"/>
        <item x="127"/>
        <item x="113"/>
        <item x="133"/>
        <item x="112"/>
        <item x="111"/>
        <item x="126"/>
        <item x="162"/>
        <item x="114"/>
        <item x="132"/>
        <item x="106"/>
        <item x="110"/>
        <item x="124"/>
        <item x="118"/>
        <item x="123"/>
        <item x="119"/>
        <item x="117"/>
        <item x="104"/>
        <item x="130"/>
        <item x="107"/>
        <item x="103"/>
        <item x="108"/>
        <item x="125"/>
        <item x="109"/>
        <item x="120"/>
        <item x="116"/>
        <item x="101"/>
        <item x="121"/>
        <item x="100"/>
        <item x="102"/>
        <item x="99"/>
        <item x="98"/>
        <item x="131"/>
        <item x="97"/>
        <item x="96"/>
        <item x="94"/>
        <item x="93"/>
        <item x="417"/>
        <item x="416"/>
        <item x="95"/>
        <item x="122"/>
        <item x="92"/>
        <item x="91"/>
        <item x="89"/>
        <item x="90"/>
        <item x="88"/>
        <item x="87"/>
        <item x="86"/>
        <item x="85"/>
        <item x="84"/>
        <item x="83"/>
        <item x="82"/>
        <item x="81"/>
        <item x="80"/>
        <item x="79"/>
        <item x="78"/>
        <item x="70"/>
        <item x="71"/>
        <item x="72"/>
        <item x="68"/>
        <item x="67"/>
        <item x="74"/>
        <item x="69"/>
        <item x="73"/>
        <item x="76"/>
        <item x="77"/>
        <item x="75"/>
        <item x="66"/>
        <item x="65"/>
        <item x="64"/>
        <item x="63"/>
        <item x="61"/>
        <item x="62"/>
        <item x="60"/>
        <item x="59"/>
        <item x="53"/>
        <item x="57"/>
        <item x="56"/>
        <item x="55"/>
        <item x="54"/>
        <item x="58"/>
        <item x="52"/>
        <item x="51"/>
        <item x="50"/>
        <item x="49"/>
        <item x="48"/>
        <item x="46"/>
        <item x="36"/>
        <item x="45"/>
        <item x="35"/>
        <item x="47"/>
        <item x="26"/>
        <item x="28"/>
        <item x="44"/>
        <item x="27"/>
        <item x="43"/>
        <item x="25"/>
        <item x="29"/>
        <item x="30"/>
        <item x="40"/>
        <item x="37"/>
        <item x="24"/>
        <item x="34"/>
        <item x="23"/>
        <item x="38"/>
        <item x="33"/>
        <item x="22"/>
        <item x="32"/>
        <item x="21"/>
        <item x="20"/>
        <item x="39"/>
        <item x="42"/>
        <item x="31"/>
        <item x="19"/>
        <item x="18"/>
        <item x="17"/>
        <item x="16"/>
        <item x="41"/>
        <item x="15"/>
        <item x="14"/>
        <item x="13"/>
        <item x="9"/>
        <item x="12"/>
        <item x="1"/>
        <item x="5"/>
        <item x="4"/>
        <item x="11"/>
        <item x="10"/>
        <item x="3"/>
        <item x="2"/>
        <item x="6"/>
        <item x="0"/>
        <item x="8"/>
        <item x="7"/>
        <item t="default"/>
      </items>
    </pivotField>
    <pivotField showAll="0">
      <items count="401">
        <item x="320"/>
        <item x="299"/>
        <item x="265"/>
        <item x="256"/>
        <item x="307"/>
        <item x="271"/>
        <item x="260"/>
        <item x="311"/>
        <item x="270"/>
        <item x="318"/>
        <item x="302"/>
        <item x="113"/>
        <item x="308"/>
        <item x="286"/>
        <item x="313"/>
        <item x="288"/>
        <item x="267"/>
        <item x="281"/>
        <item x="269"/>
        <item x="296"/>
        <item x="116"/>
        <item x="185"/>
        <item x="140"/>
        <item x="136"/>
        <item x="325"/>
        <item x="132"/>
        <item x="314"/>
        <item x="327"/>
        <item x="264"/>
        <item x="115"/>
        <item x="160"/>
        <item x="122"/>
        <item x="261"/>
        <item x="285"/>
        <item x="335"/>
        <item x="321"/>
        <item x="109"/>
        <item x="262"/>
        <item x="117"/>
        <item x="143"/>
        <item x="272"/>
        <item x="148"/>
        <item x="266"/>
        <item x="144"/>
        <item x="207"/>
        <item x="120"/>
        <item x="298"/>
        <item x="277"/>
        <item x="255"/>
        <item x="284"/>
        <item x="107"/>
        <item x="293"/>
        <item x="137"/>
        <item x="253"/>
        <item x="340"/>
        <item x="334"/>
        <item x="217"/>
        <item x="108"/>
        <item x="114"/>
        <item x="111"/>
        <item x="149"/>
        <item x="316"/>
        <item x="128"/>
        <item x="220"/>
        <item x="309"/>
        <item x="218"/>
        <item x="301"/>
        <item x="268"/>
        <item x="273"/>
        <item x="177"/>
        <item x="79"/>
        <item x="133"/>
        <item x="94"/>
        <item x="130"/>
        <item x="198"/>
        <item x="68"/>
        <item x="104"/>
        <item x="275"/>
        <item x="99"/>
        <item x="129"/>
        <item x="169"/>
        <item x="203"/>
        <item x="295"/>
        <item x="312"/>
        <item x="82"/>
        <item x="100"/>
        <item x="127"/>
        <item x="103"/>
        <item x="135"/>
        <item x="146"/>
        <item x="221"/>
        <item x="138"/>
        <item x="91"/>
        <item x="328"/>
        <item x="124"/>
        <item x="289"/>
        <item x="121"/>
        <item x="338"/>
        <item x="105"/>
        <item x="274"/>
        <item x="119"/>
        <item x="247"/>
        <item x="211"/>
        <item x="96"/>
        <item x="310"/>
        <item x="184"/>
        <item x="153"/>
        <item x="165"/>
        <item x="86"/>
        <item x="292"/>
        <item x="155"/>
        <item x="349"/>
        <item x="197"/>
        <item x="164"/>
        <item x="126"/>
        <item x="251"/>
        <item x="347"/>
        <item x="95"/>
        <item x="89"/>
        <item x="171"/>
        <item x="162"/>
        <item x="336"/>
        <item x="66"/>
        <item x="187"/>
        <item x="150"/>
        <item x="141"/>
        <item x="93"/>
        <item x="346"/>
        <item x="200"/>
        <item x="199"/>
        <item x="161"/>
        <item x="181"/>
        <item x="341"/>
        <item x="131"/>
        <item x="157"/>
        <item x="188"/>
        <item x="110"/>
        <item x="287"/>
        <item x="112"/>
        <item x="156"/>
        <item x="345"/>
        <item x="291"/>
        <item x="297"/>
        <item x="362"/>
        <item x="370"/>
        <item x="134"/>
        <item x="352"/>
        <item x="84"/>
        <item x="201"/>
        <item x="21"/>
        <item x="139"/>
        <item x="231"/>
        <item x="145"/>
        <item x="158"/>
        <item x="315"/>
        <item x="88"/>
        <item x="290"/>
        <item x="280"/>
        <item x="234"/>
        <item x="342"/>
        <item x="355"/>
        <item x="60"/>
        <item x="49"/>
        <item x="69"/>
        <item x="396"/>
        <item x="394"/>
        <item x="48"/>
        <item x="395"/>
        <item x="17"/>
        <item x="209"/>
        <item x="385"/>
        <item x="391"/>
        <item x="361"/>
        <item x="351"/>
        <item x="37"/>
        <item x="22"/>
        <item x="13"/>
        <item x="19"/>
        <item x="9"/>
        <item x="246"/>
        <item x="380"/>
        <item x="2"/>
        <item x="52"/>
        <item x="20"/>
        <item x="77"/>
        <item x="36"/>
        <item x="54"/>
        <item x="379"/>
        <item x="15"/>
        <item x="70"/>
        <item x="53"/>
        <item x="399"/>
        <item x="364"/>
        <item x="76"/>
        <item x="0"/>
        <item x="397"/>
        <item x="382"/>
        <item x="244"/>
        <item x="3"/>
        <item x="235"/>
        <item x="398"/>
        <item x="5"/>
        <item x="12"/>
        <item x="18"/>
        <item x="11"/>
        <item x="365"/>
        <item x="339"/>
        <item x="372"/>
        <item x="4"/>
        <item x="59"/>
        <item x="359"/>
        <item x="72"/>
        <item x="151"/>
        <item x="304"/>
        <item x="369"/>
        <item x="192"/>
        <item x="375"/>
        <item x="294"/>
        <item x="343"/>
        <item x="152"/>
        <item x="102"/>
        <item x="324"/>
        <item x="257"/>
        <item x="186"/>
        <item x="195"/>
        <item x="337"/>
        <item x="329"/>
        <item x="331"/>
        <item x="142"/>
        <item x="230"/>
        <item x="229"/>
        <item x="154"/>
        <item x="390"/>
        <item x="176"/>
        <item x="205"/>
        <item x="282"/>
        <item x="279"/>
        <item x="73"/>
        <item x="377"/>
        <item x="322"/>
        <item x="210"/>
        <item x="83"/>
        <item x="228"/>
        <item x="367"/>
        <item x="170"/>
        <item x="305"/>
        <item x="252"/>
        <item x="283"/>
        <item x="194"/>
        <item x="366"/>
        <item x="191"/>
        <item x="323"/>
        <item x="263"/>
        <item x="344"/>
        <item x="254"/>
        <item x="174"/>
        <item x="240"/>
        <item x="319"/>
        <item x="233"/>
        <item x="208"/>
        <item x="67"/>
        <item x="387"/>
        <item x="236"/>
        <item x="383"/>
        <item x="243"/>
        <item x="98"/>
        <item x="222"/>
        <item x="384"/>
        <item x="250"/>
        <item x="223"/>
        <item x="245"/>
        <item x="393"/>
        <item x="215"/>
        <item x="147"/>
        <item x="317"/>
        <item x="180"/>
        <item x="224"/>
        <item x="213"/>
        <item x="330"/>
        <item x="332"/>
        <item x="356"/>
        <item x="214"/>
        <item x="232"/>
        <item x="61"/>
        <item x="258"/>
        <item x="33"/>
        <item x="368"/>
        <item x="333"/>
        <item x="182"/>
        <item x="167"/>
        <item x="118"/>
        <item x="183"/>
        <item x="74"/>
        <item x="175"/>
        <item x="90"/>
        <item x="179"/>
        <item x="216"/>
        <item x="227"/>
        <item x="354"/>
        <item x="58"/>
        <item x="276"/>
        <item x="44"/>
        <item x="173"/>
        <item x="166"/>
        <item x="29"/>
        <item x="371"/>
        <item x="50"/>
        <item x="358"/>
        <item x="31"/>
        <item x="381"/>
        <item x="373"/>
        <item x="392"/>
        <item x="226"/>
        <item x="28"/>
        <item x="326"/>
        <item x="41"/>
        <item x="178"/>
        <item x="238"/>
        <item x="30"/>
        <item x="248"/>
        <item x="27"/>
        <item x="389"/>
        <item x="172"/>
        <item x="249"/>
        <item x="87"/>
        <item x="163"/>
        <item x="123"/>
        <item x="62"/>
        <item x="81"/>
        <item x="193"/>
        <item x="204"/>
        <item x="64"/>
        <item x="388"/>
        <item x="45"/>
        <item x="42"/>
        <item x="32"/>
        <item x="6"/>
        <item x="386"/>
        <item x="363"/>
        <item x="34"/>
        <item x="39"/>
        <item x="259"/>
        <item x="57"/>
        <item x="190"/>
        <item x="65"/>
        <item x="350"/>
        <item x="14"/>
        <item x="348"/>
        <item x="80"/>
        <item x="92"/>
        <item x="303"/>
        <item x="159"/>
        <item x="16"/>
        <item x="357"/>
        <item x="189"/>
        <item x="125"/>
        <item x="241"/>
        <item x="300"/>
        <item x="63"/>
        <item x="35"/>
        <item x="237"/>
        <item x="219"/>
        <item x="278"/>
        <item x="97"/>
        <item x="212"/>
        <item x="78"/>
        <item x="206"/>
        <item x="26"/>
        <item x="85"/>
        <item x="1"/>
        <item x="168"/>
        <item x="101"/>
        <item x="360"/>
        <item x="353"/>
        <item x="7"/>
        <item x="23"/>
        <item x="242"/>
        <item x="378"/>
        <item x="376"/>
        <item x="106"/>
        <item x="306"/>
        <item x="239"/>
        <item x="24"/>
        <item x="25"/>
        <item x="56"/>
        <item x="40"/>
        <item x="75"/>
        <item x="202"/>
        <item x="55"/>
        <item x="51"/>
        <item x="196"/>
        <item x="38"/>
        <item x="46"/>
        <item x="225"/>
        <item x="47"/>
        <item x="10"/>
        <item x="8"/>
        <item x="71"/>
        <item x="43"/>
        <item x="374"/>
        <item t="default"/>
      </items>
    </pivotField>
    <pivotField dataField="1" showAll="0"/>
    <pivotField numFmtId="10" showAll="0">
      <items count="429">
        <item x="388"/>
        <item x="391"/>
        <item x="418"/>
        <item x="404"/>
        <item x="389"/>
        <item x="420"/>
        <item x="387"/>
        <item x="197"/>
        <item x="400"/>
        <item x="328"/>
        <item x="416"/>
        <item x="411"/>
        <item x="370"/>
        <item x="356"/>
        <item x="28"/>
        <item x="69"/>
        <item x="410"/>
        <item x="374"/>
        <item x="163"/>
        <item x="219"/>
        <item x="64"/>
        <item x="296"/>
        <item x="293"/>
        <item x="46"/>
        <item x="263"/>
        <item x="351"/>
        <item x="187"/>
        <item x="359"/>
        <item x="165"/>
        <item x="119"/>
        <item x="396"/>
        <item x="426"/>
        <item x="164"/>
        <item x="175"/>
        <item x="405"/>
        <item x="353"/>
        <item x="292"/>
        <item x="332"/>
        <item x="48"/>
        <item x="265"/>
        <item x="287"/>
        <item x="413"/>
        <item x="78"/>
        <item x="367"/>
        <item x="33"/>
        <item x="6"/>
        <item x="273"/>
        <item x="223"/>
        <item x="419"/>
        <item x="264"/>
        <item x="123"/>
        <item x="1"/>
        <item x="168"/>
        <item x="382"/>
        <item x="343"/>
        <item x="188"/>
        <item x="321"/>
        <item x="384"/>
        <item x="283"/>
        <item x="145"/>
        <item x="4"/>
        <item x="209"/>
        <item x="376"/>
        <item x="276"/>
        <item x="336"/>
        <item x="180"/>
        <item x="248"/>
        <item x="364"/>
        <item x="153"/>
        <item x="266"/>
        <item x="398"/>
        <item x="10"/>
        <item x="392"/>
        <item x="143"/>
        <item x="322"/>
        <item x="297"/>
        <item x="40"/>
        <item x="57"/>
        <item x="38"/>
        <item x="169"/>
        <item x="378"/>
        <item x="120"/>
        <item x="51"/>
        <item x="89"/>
        <item x="417"/>
        <item x="227"/>
        <item x="174"/>
        <item x="14"/>
        <item x="298"/>
        <item x="280"/>
        <item x="313"/>
        <item x="349"/>
        <item x="207"/>
        <item x="242"/>
        <item x="45"/>
        <item x="288"/>
        <item x="272"/>
        <item x="270"/>
        <item x="302"/>
        <item x="286"/>
        <item x="141"/>
        <item x="253"/>
        <item x="342"/>
        <item x="191"/>
        <item x="299"/>
        <item x="300"/>
        <item x="19"/>
        <item x="341"/>
        <item x="247"/>
        <item x="125"/>
        <item x="379"/>
        <item x="140"/>
        <item x="121"/>
        <item x="213"/>
        <item x="255"/>
        <item x="312"/>
        <item x="393"/>
        <item x="138"/>
        <item x="31"/>
        <item x="250"/>
        <item x="80"/>
        <item x="176"/>
        <item x="30"/>
        <item x="26"/>
        <item x="150"/>
        <item x="185"/>
        <item x="21"/>
        <item x="267"/>
        <item x="371"/>
        <item x="365"/>
        <item x="258"/>
        <item x="229"/>
        <item x="346"/>
        <item x="81"/>
        <item x="92"/>
        <item x="381"/>
        <item x="239"/>
        <item x="208"/>
        <item x="269"/>
        <item x="146"/>
        <item x="275"/>
        <item x="206"/>
        <item x="70"/>
        <item x="167"/>
        <item x="43"/>
        <item x="240"/>
        <item x="171"/>
        <item x="131"/>
        <item x="148"/>
        <item x="82"/>
        <item x="139"/>
        <item x="108"/>
        <item x="99"/>
        <item x="304"/>
        <item x="41"/>
        <item x="397"/>
        <item x="63"/>
        <item x="281"/>
        <item x="205"/>
        <item x="231"/>
        <item x="159"/>
        <item x="111"/>
        <item x="245"/>
        <item x="36"/>
        <item x="39"/>
        <item x="179"/>
        <item x="11"/>
        <item x="112"/>
        <item x="126"/>
        <item x="186"/>
        <item x="75"/>
        <item x="107"/>
        <item x="294"/>
        <item x="284"/>
        <item x="289"/>
        <item x="104"/>
        <item x="156"/>
        <item x="244"/>
        <item x="135"/>
        <item x="55"/>
        <item x="162"/>
        <item x="195"/>
        <item x="3"/>
        <item x="152"/>
        <item x="262"/>
        <item x="2"/>
        <item x="161"/>
        <item x="235"/>
        <item x="278"/>
        <item x="113"/>
        <item x="414"/>
        <item x="44"/>
        <item x="237"/>
        <item x="306"/>
        <item x="117"/>
        <item x="37"/>
        <item x="106"/>
        <item x="124"/>
        <item x="5"/>
        <item x="222"/>
        <item x="301"/>
        <item x="254"/>
        <item x="105"/>
        <item x="52"/>
        <item x="203"/>
        <item x="18"/>
        <item x="303"/>
        <item x="310"/>
        <item x="83"/>
        <item x="268"/>
        <item x="102"/>
        <item x="109"/>
        <item x="56"/>
        <item x="77"/>
        <item x="95"/>
        <item x="279"/>
        <item x="257"/>
        <item x="93"/>
        <item x="385"/>
        <item x="212"/>
        <item x="182"/>
        <item x="96"/>
        <item x="100"/>
        <item x="427"/>
        <item x="390"/>
        <item x="97"/>
        <item x="355"/>
        <item x="87"/>
        <item x="363"/>
        <item x="319"/>
        <item x="345"/>
        <item x="192"/>
        <item x="177"/>
        <item x="134"/>
        <item x="67"/>
        <item x="84"/>
        <item x="325"/>
        <item x="114"/>
        <item x="274"/>
        <item x="271"/>
        <item x="101"/>
        <item x="230"/>
        <item x="133"/>
        <item x="399"/>
        <item x="323"/>
        <item x="34"/>
        <item x="317"/>
        <item x="204"/>
        <item x="318"/>
        <item x="137"/>
        <item x="311"/>
        <item x="85"/>
        <item x="326"/>
        <item x="170"/>
        <item x="305"/>
        <item x="234"/>
        <item x="29"/>
        <item x="314"/>
        <item x="308"/>
        <item x="91"/>
        <item x="23"/>
        <item x="425"/>
        <item x="233"/>
        <item x="249"/>
        <item x="127"/>
        <item x="103"/>
        <item x="334"/>
        <item x="79"/>
        <item x="375"/>
        <item x="201"/>
        <item x="193"/>
        <item x="330"/>
        <item x="315"/>
        <item x="166"/>
        <item x="337"/>
        <item x="128"/>
        <item x="62"/>
        <item x="115"/>
        <item x="17"/>
        <item x="8"/>
        <item x="54"/>
        <item x="320"/>
        <item x="130"/>
        <item x="53"/>
        <item x="86"/>
        <item x="94"/>
        <item x="90"/>
        <item x="307"/>
        <item x="261"/>
        <item x="354"/>
        <item x="236"/>
        <item x="220"/>
        <item x="116"/>
        <item x="362"/>
        <item x="50"/>
        <item x="198"/>
        <item x="142"/>
        <item x="172"/>
        <item x="335"/>
        <item x="110"/>
        <item x="225"/>
        <item x="243"/>
        <item x="344"/>
        <item x="324"/>
        <item x="178"/>
        <item x="16"/>
        <item x="338"/>
        <item x="173"/>
        <item x="221"/>
        <item x="24"/>
        <item x="316"/>
        <item x="58"/>
        <item x="329"/>
        <item x="339"/>
        <item x="151"/>
        <item x="25"/>
        <item x="210"/>
        <item x="129"/>
        <item x="20"/>
        <item x="60"/>
        <item x="246"/>
        <item x="65"/>
        <item x="251"/>
        <item x="282"/>
        <item x="350"/>
        <item x="309"/>
        <item x="73"/>
        <item x="373"/>
        <item x="333"/>
        <item x="98"/>
        <item x="76"/>
        <item x="27"/>
        <item x="215"/>
        <item x="74"/>
        <item x="252"/>
        <item x="194"/>
        <item x="136"/>
        <item x="132"/>
        <item x="183"/>
        <item x="352"/>
        <item x="415"/>
        <item x="377"/>
        <item x="395"/>
        <item x="260"/>
        <item x="147"/>
        <item x="214"/>
        <item x="61"/>
        <item x="238"/>
        <item x="184"/>
        <item x="68"/>
        <item x="348"/>
        <item x="199"/>
        <item x="361"/>
        <item x="122"/>
        <item x="32"/>
        <item x="256"/>
        <item x="7"/>
        <item x="154"/>
        <item x="347"/>
        <item x="291"/>
        <item x="88"/>
        <item x="157"/>
        <item x="406"/>
        <item x="202"/>
        <item x="144"/>
        <item x="424"/>
        <item x="12"/>
        <item x="228"/>
        <item x="241"/>
        <item x="22"/>
        <item x="158"/>
        <item x="118"/>
        <item x="59"/>
        <item x="409"/>
        <item x="368"/>
        <item x="366"/>
        <item x="295"/>
        <item x="407"/>
        <item x="402"/>
        <item x="9"/>
        <item x="340"/>
        <item x="160"/>
        <item x="42"/>
        <item x="285"/>
        <item x="211"/>
        <item x="13"/>
        <item x="217"/>
        <item x="394"/>
        <item x="47"/>
        <item x="277"/>
        <item x="358"/>
        <item x="155"/>
        <item x="216"/>
        <item x="331"/>
        <item x="66"/>
        <item x="15"/>
        <item x="200"/>
        <item x="72"/>
        <item x="412"/>
        <item x="189"/>
        <item x="190"/>
        <item x="357"/>
        <item x="360"/>
        <item x="422"/>
        <item x="421"/>
        <item x="218"/>
        <item x="49"/>
        <item x="181"/>
        <item x="423"/>
        <item x="196"/>
        <item x="259"/>
        <item x="226"/>
        <item x="327"/>
        <item x="369"/>
        <item x="0"/>
        <item x="35"/>
        <item x="403"/>
        <item x="401"/>
        <item x="372"/>
        <item x="149"/>
        <item x="290"/>
        <item x="232"/>
        <item x="224"/>
        <item x="380"/>
        <item x="386"/>
        <item x="71"/>
        <item x="408"/>
        <item x="383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Vol.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D3AC-FA27-439A-9695-B5EAD93AD4CF}">
  <dimension ref="A3:B87"/>
  <sheetViews>
    <sheetView topLeftCell="A40" workbookViewId="0">
      <selection activeCell="C58" sqref="C58"/>
    </sheetView>
  </sheetViews>
  <sheetFormatPr defaultRowHeight="14.4" x14ac:dyDescent="0.3"/>
  <cols>
    <col min="1" max="1" width="12.5546875" bestFit="1" customWidth="1"/>
    <col min="2" max="2" width="11.5546875" bestFit="1" customWidth="1"/>
    <col min="3" max="3" width="15.77734375" bestFit="1" customWidth="1"/>
    <col min="4" max="13" width="5" bestFit="1" customWidth="1"/>
    <col min="14" max="14" width="3" bestFit="1" customWidth="1"/>
    <col min="15" max="15" width="6" bestFit="1" customWidth="1"/>
    <col min="16" max="16" width="5" bestFit="1" customWidth="1"/>
    <col min="17" max="27" width="6" bestFit="1" customWidth="1"/>
    <col min="28" max="28" width="5" bestFit="1" customWidth="1"/>
    <col min="29" max="39" width="6" bestFit="1" customWidth="1"/>
    <col min="40" max="40" width="5" bestFit="1" customWidth="1"/>
    <col min="41" max="47" width="6" bestFit="1" customWidth="1"/>
    <col min="48" max="48" width="5" bestFit="1" customWidth="1"/>
    <col min="49" max="57" width="6" bestFit="1" customWidth="1"/>
    <col min="58" max="58" width="5" bestFit="1" customWidth="1"/>
    <col min="59" max="65" width="6" bestFit="1" customWidth="1"/>
    <col min="66" max="66" width="3" bestFit="1" customWidth="1"/>
    <col min="67" max="74" width="6" bestFit="1" customWidth="1"/>
    <col min="75" max="75" width="5" bestFit="1" customWidth="1"/>
    <col min="76" max="83" width="6" bestFit="1" customWidth="1"/>
    <col min="84" max="84" width="5" bestFit="1" customWidth="1"/>
    <col min="85" max="99" width="6" bestFit="1" customWidth="1"/>
    <col min="100" max="100" width="5" bestFit="1" customWidth="1"/>
    <col min="101" max="109" width="6" bestFit="1" customWidth="1"/>
    <col min="110" max="110" width="5" bestFit="1" customWidth="1"/>
    <col min="111" max="125" width="6" bestFit="1" customWidth="1"/>
    <col min="126" max="126" width="5" bestFit="1" customWidth="1"/>
    <col min="127" max="133" width="6" bestFit="1" customWidth="1"/>
    <col min="134" max="134" width="5" bestFit="1" customWidth="1"/>
    <col min="135" max="143" width="6" bestFit="1" customWidth="1"/>
    <col min="144" max="144" width="5" bestFit="1" customWidth="1"/>
    <col min="145" max="152" width="6" bestFit="1" customWidth="1"/>
    <col min="153" max="153" width="3" bestFit="1" customWidth="1"/>
    <col min="154" max="159" width="6" bestFit="1" customWidth="1"/>
    <col min="160" max="160" width="5" bestFit="1" customWidth="1"/>
    <col min="161" max="169" width="6" bestFit="1" customWidth="1"/>
    <col min="170" max="170" width="5" bestFit="1" customWidth="1"/>
    <col min="171" max="179" width="6" bestFit="1" customWidth="1"/>
    <col min="180" max="180" width="5" bestFit="1" customWidth="1"/>
    <col min="181" max="187" width="6" bestFit="1" customWidth="1"/>
    <col min="188" max="188" width="5" bestFit="1" customWidth="1"/>
    <col min="189" max="202" width="6" bestFit="1" customWidth="1"/>
    <col min="203" max="203" width="5" bestFit="1" customWidth="1"/>
    <col min="204" max="208" width="6" bestFit="1" customWidth="1"/>
    <col min="209" max="209" width="5" bestFit="1" customWidth="1"/>
    <col min="210" max="215" width="6" bestFit="1" customWidth="1"/>
    <col min="216" max="216" width="5" bestFit="1" customWidth="1"/>
    <col min="217" max="230" width="6" bestFit="1" customWidth="1"/>
    <col min="231" max="231" width="3" bestFit="1" customWidth="1"/>
    <col min="232" max="234" width="6" bestFit="1" customWidth="1"/>
    <col min="235" max="235" width="5" bestFit="1" customWidth="1"/>
    <col min="236" max="236" width="6" bestFit="1" customWidth="1"/>
    <col min="237" max="237" width="5" bestFit="1" customWidth="1"/>
    <col min="238" max="240" width="6" bestFit="1" customWidth="1"/>
    <col min="241" max="241" width="5" bestFit="1" customWidth="1"/>
    <col min="242" max="250" width="6" bestFit="1" customWidth="1"/>
    <col min="251" max="251" width="5" bestFit="1" customWidth="1"/>
    <col min="252" max="261" width="6" bestFit="1" customWidth="1"/>
    <col min="262" max="262" width="3" bestFit="1" customWidth="1"/>
    <col min="263" max="265" width="6" bestFit="1" customWidth="1"/>
    <col min="266" max="266" width="5" bestFit="1" customWidth="1"/>
    <col min="267" max="267" width="6" bestFit="1" customWidth="1"/>
    <col min="268" max="268" width="5" bestFit="1" customWidth="1"/>
    <col min="269" max="271" width="6" bestFit="1" customWidth="1"/>
    <col min="272" max="272" width="5" bestFit="1" customWidth="1"/>
    <col min="273" max="273" width="6" bestFit="1" customWidth="1"/>
    <col min="274" max="274" width="5" bestFit="1" customWidth="1"/>
    <col min="275" max="283" width="6" bestFit="1" customWidth="1"/>
    <col min="284" max="284" width="5" bestFit="1" customWidth="1"/>
    <col min="285" max="289" width="6" bestFit="1" customWidth="1"/>
    <col min="290" max="290" width="5" bestFit="1" customWidth="1"/>
    <col min="291" max="293" width="6" bestFit="1" customWidth="1"/>
    <col min="294" max="294" width="5" bestFit="1" customWidth="1"/>
    <col min="295" max="298" width="6" bestFit="1" customWidth="1"/>
    <col min="299" max="299" width="3" bestFit="1" customWidth="1"/>
    <col min="300" max="318" width="6" bestFit="1" customWidth="1"/>
    <col min="319" max="319" width="5" bestFit="1" customWidth="1"/>
    <col min="320" max="325" width="6" bestFit="1" customWidth="1"/>
    <col min="326" max="326" width="5" bestFit="1" customWidth="1"/>
    <col min="327" max="331" width="6" bestFit="1" customWidth="1"/>
    <col min="332" max="332" width="5" bestFit="1" customWidth="1"/>
    <col min="333" max="339" width="6" bestFit="1" customWidth="1"/>
    <col min="340" max="340" width="5" bestFit="1" customWidth="1"/>
    <col min="341" max="351" width="6" bestFit="1" customWidth="1"/>
    <col min="352" max="352" width="5" bestFit="1" customWidth="1"/>
    <col min="353" max="357" width="6" bestFit="1" customWidth="1"/>
    <col min="358" max="358" width="5" bestFit="1" customWidth="1"/>
    <col min="359" max="365" width="6" bestFit="1" customWidth="1"/>
    <col min="366" max="366" width="5" bestFit="1" customWidth="1"/>
    <col min="367" max="372" width="6" bestFit="1" customWidth="1"/>
    <col min="373" max="373" width="5" bestFit="1" customWidth="1"/>
    <col min="374" max="380" width="6" bestFit="1" customWidth="1"/>
    <col min="381" max="381" width="5" bestFit="1" customWidth="1"/>
    <col min="382" max="386" width="6" bestFit="1" customWidth="1"/>
    <col min="387" max="387" width="5" bestFit="1" customWidth="1"/>
    <col min="388" max="391" width="6" bestFit="1" customWidth="1"/>
    <col min="392" max="392" width="3" bestFit="1" customWidth="1"/>
    <col min="393" max="402" width="6" bestFit="1" customWidth="1"/>
    <col min="403" max="403" width="5" bestFit="1" customWidth="1"/>
    <col min="404" max="415" width="6" bestFit="1" customWidth="1"/>
    <col min="416" max="416" width="5" bestFit="1" customWidth="1"/>
    <col min="417" max="429" width="6" bestFit="1" customWidth="1"/>
    <col min="430" max="430" width="5" bestFit="1" customWidth="1"/>
    <col min="431" max="439" width="6" bestFit="1" customWidth="1"/>
    <col min="440" max="440" width="5" bestFit="1" customWidth="1"/>
    <col min="441" max="447" width="6" bestFit="1" customWidth="1"/>
    <col min="448" max="448" width="5" bestFit="1" customWidth="1"/>
    <col min="449" max="487" width="6" bestFit="1" customWidth="1"/>
    <col min="488" max="488" width="3" bestFit="1" customWidth="1"/>
    <col min="489" max="502" width="6" bestFit="1" customWidth="1"/>
    <col min="503" max="503" width="5" bestFit="1" customWidth="1"/>
    <col min="504" max="517" width="6" bestFit="1" customWidth="1"/>
    <col min="518" max="518" width="5" bestFit="1" customWidth="1"/>
    <col min="519" max="530" width="6" bestFit="1" customWidth="1"/>
    <col min="531" max="531" width="5" bestFit="1" customWidth="1"/>
    <col min="532" max="536" width="6" bestFit="1" customWidth="1"/>
    <col min="537" max="537" width="5" bestFit="1" customWidth="1"/>
    <col min="538" max="539" width="6" bestFit="1" customWidth="1"/>
    <col min="540" max="540" width="5" bestFit="1" customWidth="1"/>
    <col min="541" max="542" width="6" bestFit="1" customWidth="1"/>
    <col min="543" max="543" width="5" bestFit="1" customWidth="1"/>
    <col min="544" max="546" width="6" bestFit="1" customWidth="1"/>
    <col min="547" max="547" width="5" bestFit="1" customWidth="1"/>
    <col min="548" max="548" width="6" bestFit="1" customWidth="1"/>
    <col min="549" max="549" width="10.77734375" bestFit="1" customWidth="1"/>
  </cols>
  <sheetData>
    <row r="3" spans="1:2" x14ac:dyDescent="0.3">
      <c r="A3" s="8" t="s">
        <v>414</v>
      </c>
      <c r="B3" t="s">
        <v>415</v>
      </c>
    </row>
    <row r="4" spans="1:2" x14ac:dyDescent="0.3">
      <c r="A4" s="9" t="s">
        <v>426</v>
      </c>
      <c r="B4" s="11">
        <v>1555.52</v>
      </c>
    </row>
    <row r="5" spans="1:2" x14ac:dyDescent="0.3">
      <c r="A5" s="10" t="s">
        <v>432</v>
      </c>
      <c r="B5" s="11">
        <v>172.53</v>
      </c>
    </row>
    <row r="6" spans="1:2" x14ac:dyDescent="0.3">
      <c r="A6" s="10" t="s">
        <v>434</v>
      </c>
      <c r="B6" s="11">
        <v>28.119999999999997</v>
      </c>
    </row>
    <row r="7" spans="1:2" x14ac:dyDescent="0.3">
      <c r="A7" s="10" t="s">
        <v>433</v>
      </c>
      <c r="B7" s="11">
        <v>58.59</v>
      </c>
    </row>
    <row r="8" spans="1:2" x14ac:dyDescent="0.3">
      <c r="A8" s="10" t="s">
        <v>431</v>
      </c>
      <c r="B8" s="11">
        <v>120.14</v>
      </c>
    </row>
    <row r="9" spans="1:2" x14ac:dyDescent="0.3">
      <c r="A9" s="10" t="s">
        <v>428</v>
      </c>
      <c r="B9" s="11">
        <v>239.45000000000005</v>
      </c>
    </row>
    <row r="10" spans="1:2" x14ac:dyDescent="0.3">
      <c r="A10" s="10" t="s">
        <v>429</v>
      </c>
      <c r="B10" s="11">
        <v>346.1699999999999</v>
      </c>
    </row>
    <row r="11" spans="1:2" x14ac:dyDescent="0.3">
      <c r="A11" s="10" t="s">
        <v>430</v>
      </c>
      <c r="B11" s="11">
        <v>590.52</v>
      </c>
    </row>
    <row r="12" spans="1:2" x14ac:dyDescent="0.3">
      <c r="A12" s="9" t="s">
        <v>416</v>
      </c>
      <c r="B12" s="11">
        <v>1279.05</v>
      </c>
    </row>
    <row r="13" spans="1:2" x14ac:dyDescent="0.3">
      <c r="A13" s="10" t="s">
        <v>432</v>
      </c>
      <c r="B13" s="11">
        <v>93.09</v>
      </c>
    </row>
    <row r="14" spans="1:2" x14ac:dyDescent="0.3">
      <c r="A14" s="10" t="s">
        <v>434</v>
      </c>
      <c r="B14" s="11">
        <v>78.09</v>
      </c>
    </row>
    <row r="15" spans="1:2" x14ac:dyDescent="0.3">
      <c r="A15" s="10" t="s">
        <v>433</v>
      </c>
      <c r="B15" s="11">
        <v>101.39000000000001</v>
      </c>
    </row>
    <row r="16" spans="1:2" x14ac:dyDescent="0.3">
      <c r="A16" s="10" t="s">
        <v>431</v>
      </c>
      <c r="B16" s="11">
        <v>207.90000000000003</v>
      </c>
    </row>
    <row r="17" spans="1:2" x14ac:dyDescent="0.3">
      <c r="A17" s="10" t="s">
        <v>428</v>
      </c>
      <c r="B17" s="11">
        <v>243.91000000000003</v>
      </c>
    </row>
    <row r="18" spans="1:2" x14ac:dyDescent="0.3">
      <c r="A18" s="10" t="s">
        <v>429</v>
      </c>
      <c r="B18" s="11">
        <v>369.64</v>
      </c>
    </row>
    <row r="19" spans="1:2" x14ac:dyDescent="0.3">
      <c r="A19" s="10" t="s">
        <v>430</v>
      </c>
      <c r="B19" s="11">
        <v>185.03</v>
      </c>
    </row>
    <row r="20" spans="1:2" x14ac:dyDescent="0.3">
      <c r="A20" s="9" t="s">
        <v>417</v>
      </c>
      <c r="B20" s="11">
        <v>1024.2799999999997</v>
      </c>
    </row>
    <row r="21" spans="1:2" x14ac:dyDescent="0.3">
      <c r="A21" s="10" t="s">
        <v>432</v>
      </c>
      <c r="B21" s="11">
        <v>152.79999999999998</v>
      </c>
    </row>
    <row r="22" spans="1:2" x14ac:dyDescent="0.3">
      <c r="A22" s="10" t="s">
        <v>433</v>
      </c>
      <c r="B22" s="11">
        <v>57.039999999999992</v>
      </c>
    </row>
    <row r="23" spans="1:2" x14ac:dyDescent="0.3">
      <c r="A23" s="10" t="s">
        <v>431</v>
      </c>
      <c r="B23" s="11">
        <v>176.17000000000002</v>
      </c>
    </row>
    <row r="24" spans="1:2" x14ac:dyDescent="0.3">
      <c r="A24" s="10" t="s">
        <v>428</v>
      </c>
      <c r="B24" s="11">
        <v>257.55999999999995</v>
      </c>
    </row>
    <row r="25" spans="1:2" x14ac:dyDescent="0.3">
      <c r="A25" s="10" t="s">
        <v>429</v>
      </c>
      <c r="B25" s="11">
        <v>380.70999999999992</v>
      </c>
    </row>
    <row r="26" spans="1:2" x14ac:dyDescent="0.3">
      <c r="A26" s="9" t="s">
        <v>418</v>
      </c>
      <c r="B26" s="11">
        <v>778.67000000000007</v>
      </c>
    </row>
    <row r="27" spans="1:2" x14ac:dyDescent="0.3">
      <c r="A27" s="10" t="s">
        <v>432</v>
      </c>
      <c r="B27" s="11">
        <v>57</v>
      </c>
    </row>
    <row r="28" spans="1:2" x14ac:dyDescent="0.3">
      <c r="A28" s="10" t="s">
        <v>434</v>
      </c>
      <c r="B28" s="11">
        <v>15.73</v>
      </c>
    </row>
    <row r="29" spans="1:2" x14ac:dyDescent="0.3">
      <c r="A29" s="10" t="s">
        <v>433</v>
      </c>
      <c r="B29" s="11">
        <v>72.699999999999989</v>
      </c>
    </row>
    <row r="30" spans="1:2" x14ac:dyDescent="0.3">
      <c r="A30" s="10" t="s">
        <v>431</v>
      </c>
      <c r="B30" s="11">
        <v>165.39</v>
      </c>
    </row>
    <row r="31" spans="1:2" x14ac:dyDescent="0.3">
      <c r="A31" s="10" t="s">
        <v>428</v>
      </c>
      <c r="B31" s="11">
        <v>188.31</v>
      </c>
    </row>
    <row r="32" spans="1:2" x14ac:dyDescent="0.3">
      <c r="A32" s="10" t="s">
        <v>429</v>
      </c>
      <c r="B32" s="11">
        <v>279.54000000000002</v>
      </c>
    </row>
    <row r="33" spans="1:2" x14ac:dyDescent="0.3">
      <c r="A33" s="9" t="s">
        <v>419</v>
      </c>
      <c r="B33" s="11">
        <v>850.26</v>
      </c>
    </row>
    <row r="34" spans="1:2" x14ac:dyDescent="0.3">
      <c r="A34" s="10" t="s">
        <v>432</v>
      </c>
      <c r="B34" s="11">
        <v>90.789999999999992</v>
      </c>
    </row>
    <row r="35" spans="1:2" x14ac:dyDescent="0.3">
      <c r="A35" s="10" t="s">
        <v>434</v>
      </c>
      <c r="B35" s="11">
        <v>14.2</v>
      </c>
    </row>
    <row r="36" spans="1:2" x14ac:dyDescent="0.3">
      <c r="A36" s="10" t="s">
        <v>433</v>
      </c>
      <c r="B36" s="11">
        <v>22.48</v>
      </c>
    </row>
    <row r="37" spans="1:2" x14ac:dyDescent="0.3">
      <c r="A37" s="10" t="s">
        <v>431</v>
      </c>
      <c r="B37" s="11">
        <v>146.89000000000001</v>
      </c>
    </row>
    <row r="38" spans="1:2" x14ac:dyDescent="0.3">
      <c r="A38" s="10" t="s">
        <v>428</v>
      </c>
      <c r="B38" s="11">
        <v>160.10999999999999</v>
      </c>
    </row>
    <row r="39" spans="1:2" x14ac:dyDescent="0.3">
      <c r="A39" s="10" t="s">
        <v>429</v>
      </c>
      <c r="B39" s="11">
        <v>415.78999999999996</v>
      </c>
    </row>
    <row r="40" spans="1:2" x14ac:dyDescent="0.3">
      <c r="A40" s="9" t="s">
        <v>420</v>
      </c>
      <c r="B40" s="11">
        <v>903.86999999999989</v>
      </c>
    </row>
    <row r="41" spans="1:2" x14ac:dyDescent="0.3">
      <c r="A41" s="10" t="s">
        <v>432</v>
      </c>
      <c r="B41" s="11">
        <v>51.9</v>
      </c>
    </row>
    <row r="42" spans="1:2" x14ac:dyDescent="0.3">
      <c r="A42" s="10" t="s">
        <v>433</v>
      </c>
      <c r="B42" s="11">
        <v>104.6</v>
      </c>
    </row>
    <row r="43" spans="1:2" x14ac:dyDescent="0.3">
      <c r="A43" s="10" t="s">
        <v>431</v>
      </c>
      <c r="B43" s="11">
        <v>204.59999999999997</v>
      </c>
    </row>
    <row r="44" spans="1:2" x14ac:dyDescent="0.3">
      <c r="A44" s="10" t="s">
        <v>428</v>
      </c>
      <c r="B44" s="11">
        <v>193.45</v>
      </c>
    </row>
    <row r="45" spans="1:2" x14ac:dyDescent="0.3">
      <c r="A45" s="10" t="s">
        <v>429</v>
      </c>
      <c r="B45" s="11">
        <v>349.32</v>
      </c>
    </row>
    <row r="46" spans="1:2" x14ac:dyDescent="0.3">
      <c r="A46" s="9" t="s">
        <v>427</v>
      </c>
      <c r="B46" s="11">
        <v>762.32999999999993</v>
      </c>
    </row>
    <row r="47" spans="1:2" x14ac:dyDescent="0.3">
      <c r="A47" s="10" t="s">
        <v>432</v>
      </c>
      <c r="B47" s="11">
        <v>16.98</v>
      </c>
    </row>
    <row r="48" spans="1:2" x14ac:dyDescent="0.3">
      <c r="A48" s="10" t="s">
        <v>434</v>
      </c>
      <c r="B48" s="11">
        <v>29.8</v>
      </c>
    </row>
    <row r="49" spans="1:2" x14ac:dyDescent="0.3">
      <c r="A49" s="10" t="s">
        <v>433</v>
      </c>
      <c r="B49" s="11">
        <v>69.5</v>
      </c>
    </row>
    <row r="50" spans="1:2" x14ac:dyDescent="0.3">
      <c r="A50" s="10" t="s">
        <v>431</v>
      </c>
      <c r="B50" s="11">
        <v>155.61000000000001</v>
      </c>
    </row>
    <row r="51" spans="1:2" x14ac:dyDescent="0.3">
      <c r="A51" s="10" t="s">
        <v>428</v>
      </c>
      <c r="B51" s="11">
        <v>147.4</v>
      </c>
    </row>
    <row r="52" spans="1:2" x14ac:dyDescent="0.3">
      <c r="A52" s="10" t="s">
        <v>429</v>
      </c>
      <c r="B52" s="11">
        <v>343.04</v>
      </c>
    </row>
    <row r="53" spans="1:2" x14ac:dyDescent="0.3">
      <c r="A53" s="9" t="s">
        <v>421</v>
      </c>
      <c r="B53" s="11">
        <v>1000.6299999999999</v>
      </c>
    </row>
    <row r="54" spans="1:2" x14ac:dyDescent="0.3">
      <c r="A54" s="10" t="s">
        <v>432</v>
      </c>
      <c r="B54" s="11">
        <v>33.96</v>
      </c>
    </row>
    <row r="55" spans="1:2" x14ac:dyDescent="0.3">
      <c r="A55" s="10" t="s">
        <v>434</v>
      </c>
      <c r="B55" s="11">
        <v>45.47</v>
      </c>
    </row>
    <row r="56" spans="1:2" x14ac:dyDescent="0.3">
      <c r="A56" s="10" t="s">
        <v>431</v>
      </c>
      <c r="B56" s="11">
        <v>219.70999999999998</v>
      </c>
    </row>
    <row r="57" spans="1:2" x14ac:dyDescent="0.3">
      <c r="A57" s="10" t="s">
        <v>428</v>
      </c>
      <c r="B57" s="11">
        <v>248.25000000000003</v>
      </c>
    </row>
    <row r="58" spans="1:2" x14ac:dyDescent="0.3">
      <c r="A58" s="10" t="s">
        <v>429</v>
      </c>
      <c r="B58" s="11">
        <v>453.2399999999999</v>
      </c>
    </row>
    <row r="59" spans="1:2" x14ac:dyDescent="0.3">
      <c r="A59" s="9" t="s">
        <v>422</v>
      </c>
      <c r="B59" s="11">
        <v>1036.51</v>
      </c>
    </row>
    <row r="60" spans="1:2" x14ac:dyDescent="0.3">
      <c r="A60" s="10" t="s">
        <v>432</v>
      </c>
      <c r="B60" s="11">
        <v>90.169999999999987</v>
      </c>
    </row>
    <row r="61" spans="1:2" x14ac:dyDescent="0.3">
      <c r="A61" s="10" t="s">
        <v>434</v>
      </c>
      <c r="B61" s="11">
        <v>78.05</v>
      </c>
    </row>
    <row r="62" spans="1:2" x14ac:dyDescent="0.3">
      <c r="A62" s="10" t="s">
        <v>433</v>
      </c>
      <c r="B62" s="11">
        <v>23.92</v>
      </c>
    </row>
    <row r="63" spans="1:2" x14ac:dyDescent="0.3">
      <c r="A63" s="10" t="s">
        <v>431</v>
      </c>
      <c r="B63" s="11">
        <v>209.42000000000002</v>
      </c>
    </row>
    <row r="64" spans="1:2" x14ac:dyDescent="0.3">
      <c r="A64" s="10" t="s">
        <v>428</v>
      </c>
      <c r="B64" s="11">
        <v>228.41999999999996</v>
      </c>
    </row>
    <row r="65" spans="1:2" x14ac:dyDescent="0.3">
      <c r="A65" s="10" t="s">
        <v>429</v>
      </c>
      <c r="B65" s="11">
        <v>406.53000000000003</v>
      </c>
    </row>
    <row r="66" spans="1:2" x14ac:dyDescent="0.3">
      <c r="A66" s="9" t="s">
        <v>423</v>
      </c>
      <c r="B66" s="11">
        <v>1173.9700000000003</v>
      </c>
    </row>
    <row r="67" spans="1:2" x14ac:dyDescent="0.3">
      <c r="A67" s="10" t="s">
        <v>432</v>
      </c>
      <c r="B67" s="11">
        <v>99.820000000000007</v>
      </c>
    </row>
    <row r="68" spans="1:2" x14ac:dyDescent="0.3">
      <c r="A68" s="10" t="s">
        <v>434</v>
      </c>
      <c r="B68" s="11">
        <v>75.59</v>
      </c>
    </row>
    <row r="69" spans="1:2" x14ac:dyDescent="0.3">
      <c r="A69" s="10" t="s">
        <v>433</v>
      </c>
      <c r="B69" s="11">
        <v>46.839999999999996</v>
      </c>
    </row>
    <row r="70" spans="1:2" x14ac:dyDescent="0.3">
      <c r="A70" s="10" t="s">
        <v>431</v>
      </c>
      <c r="B70" s="11">
        <v>208.9</v>
      </c>
    </row>
    <row r="71" spans="1:2" x14ac:dyDescent="0.3">
      <c r="A71" s="10" t="s">
        <v>428</v>
      </c>
      <c r="B71" s="11">
        <v>231.28999999999996</v>
      </c>
    </row>
    <row r="72" spans="1:2" x14ac:dyDescent="0.3">
      <c r="A72" s="10" t="s">
        <v>429</v>
      </c>
      <c r="B72" s="11">
        <v>511.53000000000009</v>
      </c>
    </row>
    <row r="73" spans="1:2" x14ac:dyDescent="0.3">
      <c r="A73" s="9" t="s">
        <v>424</v>
      </c>
      <c r="B73" s="11">
        <v>1345.9</v>
      </c>
    </row>
    <row r="74" spans="1:2" x14ac:dyDescent="0.3">
      <c r="A74" s="10" t="s">
        <v>432</v>
      </c>
      <c r="B74" s="11">
        <v>28.56</v>
      </c>
    </row>
    <row r="75" spans="1:2" x14ac:dyDescent="0.3">
      <c r="A75" s="10" t="s">
        <v>434</v>
      </c>
      <c r="B75" s="11">
        <v>75.75</v>
      </c>
    </row>
    <row r="76" spans="1:2" x14ac:dyDescent="0.3">
      <c r="A76" s="10" t="s">
        <v>433</v>
      </c>
      <c r="B76" s="11">
        <v>106.49999999999999</v>
      </c>
    </row>
    <row r="77" spans="1:2" x14ac:dyDescent="0.3">
      <c r="A77" s="10" t="s">
        <v>431</v>
      </c>
      <c r="B77" s="11">
        <v>255.93</v>
      </c>
    </row>
    <row r="78" spans="1:2" x14ac:dyDescent="0.3">
      <c r="A78" s="10" t="s">
        <v>428</v>
      </c>
      <c r="B78" s="11">
        <v>289.27999999999997</v>
      </c>
    </row>
    <row r="79" spans="1:2" x14ac:dyDescent="0.3">
      <c r="A79" s="10" t="s">
        <v>429</v>
      </c>
      <c r="B79" s="11">
        <v>589.88000000000011</v>
      </c>
    </row>
    <row r="80" spans="1:2" x14ac:dyDescent="0.3">
      <c r="A80" s="9" t="s">
        <v>425</v>
      </c>
      <c r="B80" s="11">
        <v>1303.9000000000001</v>
      </c>
    </row>
    <row r="81" spans="1:2" x14ac:dyDescent="0.3">
      <c r="A81" s="10" t="s">
        <v>432</v>
      </c>
      <c r="B81" s="11">
        <v>81.63</v>
      </c>
    </row>
    <row r="82" spans="1:2" x14ac:dyDescent="0.3">
      <c r="A82" s="10" t="s">
        <v>434</v>
      </c>
      <c r="B82" s="11">
        <v>58.36</v>
      </c>
    </row>
    <row r="83" spans="1:2" x14ac:dyDescent="0.3">
      <c r="A83" s="10" t="s">
        <v>433</v>
      </c>
      <c r="B83" s="11">
        <v>58.19</v>
      </c>
    </row>
    <row r="84" spans="1:2" x14ac:dyDescent="0.3">
      <c r="A84" s="10" t="s">
        <v>431</v>
      </c>
      <c r="B84" s="11">
        <v>198.17000000000002</v>
      </c>
    </row>
    <row r="85" spans="1:2" x14ac:dyDescent="0.3">
      <c r="A85" s="10" t="s">
        <v>428</v>
      </c>
      <c r="B85" s="11">
        <v>334.34999999999997</v>
      </c>
    </row>
    <row r="86" spans="1:2" x14ac:dyDescent="0.3">
      <c r="A86" s="10" t="s">
        <v>429</v>
      </c>
      <c r="B86" s="11">
        <v>573.19999999999993</v>
      </c>
    </row>
    <row r="87" spans="1:2" x14ac:dyDescent="0.3">
      <c r="A87" s="9" t="s">
        <v>413</v>
      </c>
      <c r="B87" s="11">
        <v>13014.89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180C-F2BE-4355-8308-1E0549CA7484}">
  <dimension ref="A3:B16"/>
  <sheetViews>
    <sheetView workbookViewId="0">
      <selection activeCell="J17" sqref="J17"/>
    </sheetView>
  </sheetViews>
  <sheetFormatPr defaultRowHeight="14.4" x14ac:dyDescent="0.3"/>
  <cols>
    <col min="1" max="1" width="12.5546875" bestFit="1" customWidth="1"/>
    <col min="2" max="3" width="12.109375" bestFit="1" customWidth="1"/>
    <col min="4" max="5" width="4.6640625" bestFit="1" customWidth="1"/>
    <col min="6" max="6" width="10.77734375" bestFit="1" customWidth="1"/>
    <col min="7" max="7" width="19.109375" bestFit="1" customWidth="1"/>
    <col min="8" max="8" width="11.33203125" bestFit="1" customWidth="1"/>
    <col min="9" max="9" width="19.109375" bestFit="1" customWidth="1"/>
    <col min="10" max="10" width="16.109375" bestFit="1" customWidth="1"/>
    <col min="11" max="11" width="23.88671875" bestFit="1" customWidth="1"/>
    <col min="12" max="190" width="6.6640625" bestFit="1" customWidth="1"/>
    <col min="191" max="191" width="7" bestFit="1" customWidth="1"/>
    <col min="192" max="197" width="6.6640625" bestFit="1" customWidth="1"/>
    <col min="198" max="198" width="7" bestFit="1" customWidth="1"/>
    <col min="199" max="202" width="6" bestFit="1" customWidth="1"/>
    <col min="203" max="203" width="7" bestFit="1" customWidth="1"/>
    <col min="204" max="428" width="6" bestFit="1" customWidth="1"/>
    <col min="429" max="429" width="7" bestFit="1" customWidth="1"/>
    <col min="430" max="430" width="10.77734375" bestFit="1" customWidth="1"/>
  </cols>
  <sheetData>
    <row r="3" spans="1:2" x14ac:dyDescent="0.3">
      <c r="A3" s="8" t="s">
        <v>414</v>
      </c>
      <c r="B3" t="s">
        <v>435</v>
      </c>
    </row>
    <row r="4" spans="1:2" x14ac:dyDescent="0.3">
      <c r="A4" s="9" t="s">
        <v>426</v>
      </c>
      <c r="B4" s="11">
        <v>86</v>
      </c>
    </row>
    <row r="5" spans="1:2" x14ac:dyDescent="0.3">
      <c r="A5" s="9" t="s">
        <v>416</v>
      </c>
      <c r="B5" s="11">
        <v>81</v>
      </c>
    </row>
    <row r="6" spans="1:2" x14ac:dyDescent="0.3">
      <c r="A6" s="9" t="s">
        <v>417</v>
      </c>
      <c r="B6" s="11">
        <v>73</v>
      </c>
    </row>
    <row r="7" spans="1:2" x14ac:dyDescent="0.3">
      <c r="A7" s="9" t="s">
        <v>418</v>
      </c>
      <c r="B7" s="11">
        <v>57</v>
      </c>
    </row>
    <row r="8" spans="1:2" x14ac:dyDescent="0.3">
      <c r="A8" s="9" t="s">
        <v>419</v>
      </c>
      <c r="B8" s="11">
        <v>57</v>
      </c>
    </row>
    <row r="9" spans="1:2" x14ac:dyDescent="0.3">
      <c r="A9" s="9" t="s">
        <v>420</v>
      </c>
      <c r="B9" s="11">
        <v>67</v>
      </c>
    </row>
    <row r="10" spans="1:2" x14ac:dyDescent="0.3">
      <c r="A10" s="9" t="s">
        <v>427</v>
      </c>
      <c r="B10" s="11">
        <v>56</v>
      </c>
    </row>
    <row r="11" spans="1:2" x14ac:dyDescent="0.3">
      <c r="A11" s="9" t="s">
        <v>421</v>
      </c>
      <c r="B11" s="11">
        <v>70</v>
      </c>
    </row>
    <row r="12" spans="1:2" x14ac:dyDescent="0.3">
      <c r="A12" s="9" t="s">
        <v>422</v>
      </c>
      <c r="B12" s="11">
        <v>71</v>
      </c>
    </row>
    <row r="13" spans="1:2" x14ac:dyDescent="0.3">
      <c r="A13" s="9" t="s">
        <v>423</v>
      </c>
      <c r="B13" s="11">
        <v>77</v>
      </c>
    </row>
    <row r="14" spans="1:2" x14ac:dyDescent="0.3">
      <c r="A14" s="9" t="s">
        <v>424</v>
      </c>
      <c r="B14" s="11">
        <v>81</v>
      </c>
    </row>
    <row r="15" spans="1:2" x14ac:dyDescent="0.3">
      <c r="A15" s="9" t="s">
        <v>425</v>
      </c>
      <c r="B15" s="11">
        <v>73</v>
      </c>
    </row>
    <row r="16" spans="1:2" x14ac:dyDescent="0.3">
      <c r="A16" s="9" t="s">
        <v>413</v>
      </c>
      <c r="B16" s="11">
        <v>849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9"/>
  <sheetViews>
    <sheetView tabSelected="1" topLeftCell="A7" workbookViewId="0">
      <selection activeCell="N9" sqref="N9"/>
    </sheetView>
  </sheetViews>
  <sheetFormatPr defaultRowHeight="14.4" x14ac:dyDescent="0.3"/>
  <cols>
    <col min="1" max="1" width="11.109375" customWidth="1"/>
    <col min="2" max="2" width="6.77734375" style="5" customWidth="1"/>
    <col min="3" max="3" width="7.109375" style="5" customWidth="1"/>
    <col min="4" max="4" width="12.6640625" style="5" bestFit="1" customWidth="1"/>
    <col min="5" max="5" width="8.44140625" style="5" customWidth="1"/>
    <col min="10" max="10" width="8.88671875" style="5"/>
    <col min="13" max="13" width="8.88671875" style="5"/>
    <col min="14" max="14" width="24.88671875" customWidth="1"/>
    <col min="15" max="15" width="14.44140625" bestFit="1" customWidth="1"/>
    <col min="17" max="17" width="17" customWidth="1"/>
  </cols>
  <sheetData>
    <row r="1" spans="1:16" s="3" customFormat="1" x14ac:dyDescent="0.3">
      <c r="A1" s="3" t="s">
        <v>0</v>
      </c>
      <c r="B1" s="4" t="s">
        <v>409</v>
      </c>
      <c r="C1" s="4" t="s">
        <v>408</v>
      </c>
      <c r="D1" s="4" t="s">
        <v>412</v>
      </c>
      <c r="E1" s="4" t="s">
        <v>407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410</v>
      </c>
      <c r="K1" s="3" t="s">
        <v>5</v>
      </c>
      <c r="L1" s="3" t="s">
        <v>6</v>
      </c>
      <c r="M1" s="4" t="s">
        <v>411</v>
      </c>
    </row>
    <row r="2" spans="1:16" x14ac:dyDescent="0.3">
      <c r="A2" s="1">
        <v>45330</v>
      </c>
      <c r="B2" s="6" t="str">
        <f t="shared" ref="B2:B65" si="0">TEXT(A2,"yyyy")</f>
        <v>2024</v>
      </c>
      <c r="C2" s="6" t="str">
        <f t="shared" ref="C2:C65" si="1">TEXT(A2,"mm")</f>
        <v>02</v>
      </c>
      <c r="D2" s="6" t="str">
        <f>TEXT(A2,"mmm")</f>
        <v>Feb</v>
      </c>
      <c r="E2" s="6" t="str">
        <f t="shared" ref="E2:E65" si="2">TEXT(A2,"dd")</f>
        <v>08</v>
      </c>
      <c r="F2">
        <v>31.45</v>
      </c>
      <c r="G2">
        <v>29.97</v>
      </c>
      <c r="H2">
        <v>31.99</v>
      </c>
      <c r="I2">
        <v>30.86</v>
      </c>
      <c r="J2" s="5" t="str">
        <f>SUBSTITUTE(K2,"K","")</f>
        <v>15.88</v>
      </c>
      <c r="K2" t="s">
        <v>7</v>
      </c>
      <c r="L2" s="2">
        <v>4.9399999999999999E-2</v>
      </c>
      <c r="M2" s="5" t="str">
        <f>SUBSTITUTE(L2,"%","")</f>
        <v>0.0494</v>
      </c>
    </row>
    <row r="3" spans="1:16" x14ac:dyDescent="0.3">
      <c r="A3" s="1">
        <v>45329</v>
      </c>
      <c r="B3" s="6" t="str">
        <f t="shared" si="0"/>
        <v>2024</v>
      </c>
      <c r="C3" s="6" t="str">
        <f t="shared" si="1"/>
        <v>02</v>
      </c>
      <c r="D3" s="6" t="str">
        <f t="shared" ref="D3:D66" si="3">TEXT(A3,"mmm")</f>
        <v>Feb</v>
      </c>
      <c r="E3" s="6" t="str">
        <f t="shared" si="2"/>
        <v>07</v>
      </c>
      <c r="F3">
        <v>29.97</v>
      </c>
      <c r="G3">
        <v>30.67</v>
      </c>
      <c r="H3">
        <v>31.22</v>
      </c>
      <c r="I3">
        <v>29.97</v>
      </c>
      <c r="J3" s="5" t="str">
        <f t="shared" ref="J3:J66" si="4">SUBSTITUTE(K3,"K","")</f>
        <v>7.36</v>
      </c>
      <c r="K3" t="s">
        <v>8</v>
      </c>
      <c r="L3" s="2">
        <v>-2.2800000000000001E-2</v>
      </c>
      <c r="M3" s="5" t="str">
        <f t="shared" ref="M3:M66" si="5">SUBSTITUTE(L3,"%","")</f>
        <v>-0.0228</v>
      </c>
    </row>
    <row r="4" spans="1:16" x14ac:dyDescent="0.3">
      <c r="A4" s="1">
        <v>45328</v>
      </c>
      <c r="B4" s="6" t="str">
        <f t="shared" si="0"/>
        <v>2024</v>
      </c>
      <c r="C4" s="6" t="str">
        <f t="shared" si="1"/>
        <v>02</v>
      </c>
      <c r="D4" s="6" t="str">
        <f t="shared" si="3"/>
        <v>Feb</v>
      </c>
      <c r="E4" s="6" t="str">
        <f t="shared" si="2"/>
        <v>06</v>
      </c>
      <c r="F4">
        <v>30.67</v>
      </c>
      <c r="G4">
        <v>30.73</v>
      </c>
      <c r="H4">
        <v>31.2</v>
      </c>
      <c r="I4">
        <v>30.32</v>
      </c>
      <c r="J4" s="5" t="str">
        <f t="shared" si="4"/>
        <v>12.18</v>
      </c>
      <c r="K4" t="s">
        <v>9</v>
      </c>
      <c r="L4" s="2">
        <v>-2E-3</v>
      </c>
      <c r="M4" s="5" t="str">
        <f t="shared" si="5"/>
        <v>-0.002</v>
      </c>
    </row>
    <row r="5" spans="1:16" x14ac:dyDescent="0.3">
      <c r="A5" s="1">
        <v>45327</v>
      </c>
      <c r="B5" s="6" t="str">
        <f t="shared" si="0"/>
        <v>2024</v>
      </c>
      <c r="C5" s="6" t="str">
        <f t="shared" si="1"/>
        <v>02</v>
      </c>
      <c r="D5" s="6" t="str">
        <f t="shared" si="3"/>
        <v>Feb</v>
      </c>
      <c r="E5" s="6" t="str">
        <f t="shared" si="2"/>
        <v>05</v>
      </c>
      <c r="F5">
        <v>30.73</v>
      </c>
      <c r="G5">
        <v>30.8</v>
      </c>
      <c r="H5">
        <v>30.95</v>
      </c>
      <c r="I5">
        <v>30.3</v>
      </c>
      <c r="J5" s="5" t="str">
        <f t="shared" si="4"/>
        <v>16.34</v>
      </c>
      <c r="K5" t="s">
        <v>10</v>
      </c>
      <c r="L5" s="2">
        <v>-2.3E-3</v>
      </c>
      <c r="M5" s="5" t="str">
        <f t="shared" si="5"/>
        <v>-0.0023</v>
      </c>
    </row>
    <row r="6" spans="1:16" x14ac:dyDescent="0.3">
      <c r="A6" s="1">
        <v>45326</v>
      </c>
      <c r="B6" s="6" t="str">
        <f t="shared" si="0"/>
        <v>2024</v>
      </c>
      <c r="C6" s="6" t="str">
        <f t="shared" si="1"/>
        <v>02</v>
      </c>
      <c r="D6" s="6" t="str">
        <f t="shared" si="3"/>
        <v>Feb</v>
      </c>
      <c r="E6" s="6" t="str">
        <f t="shared" si="2"/>
        <v>04</v>
      </c>
      <c r="F6">
        <v>30.8</v>
      </c>
      <c r="G6">
        <v>31.41</v>
      </c>
      <c r="H6">
        <v>32</v>
      </c>
      <c r="I6">
        <v>30.15</v>
      </c>
      <c r="J6" s="5" t="str">
        <f t="shared" si="4"/>
        <v>19.22</v>
      </c>
      <c r="K6" t="s">
        <v>11</v>
      </c>
      <c r="L6" s="2">
        <v>-1.9400000000000001E-2</v>
      </c>
      <c r="M6" s="5" t="str">
        <f t="shared" si="5"/>
        <v>-0.0194</v>
      </c>
    </row>
    <row r="7" spans="1:16" x14ac:dyDescent="0.3">
      <c r="A7" s="1">
        <v>45323</v>
      </c>
      <c r="B7" s="6" t="str">
        <f t="shared" si="0"/>
        <v>2024</v>
      </c>
      <c r="C7" s="6" t="str">
        <f t="shared" si="1"/>
        <v>02</v>
      </c>
      <c r="D7" s="6" t="str">
        <f t="shared" si="3"/>
        <v>Feb</v>
      </c>
      <c r="E7" s="6" t="str">
        <f t="shared" si="2"/>
        <v>01</v>
      </c>
      <c r="F7">
        <v>31.41</v>
      </c>
      <c r="G7">
        <v>31.39</v>
      </c>
      <c r="H7">
        <v>32</v>
      </c>
      <c r="I7">
        <v>30.1</v>
      </c>
      <c r="J7" s="5" t="str">
        <f t="shared" si="4"/>
        <v>17.21</v>
      </c>
      <c r="K7" t="s">
        <v>12</v>
      </c>
      <c r="L7" s="2">
        <v>5.9999999999999995E-4</v>
      </c>
      <c r="M7" s="5" t="str">
        <f t="shared" si="5"/>
        <v>0.0006</v>
      </c>
      <c r="O7" s="7" t="s">
        <v>440</v>
      </c>
      <c r="P7" s="7">
        <f>SUM(F2:F850)</f>
        <v>13014.889999999994</v>
      </c>
    </row>
    <row r="8" spans="1:16" x14ac:dyDescent="0.3">
      <c r="A8" s="1">
        <v>45322</v>
      </c>
      <c r="B8" s="6" t="str">
        <f t="shared" si="0"/>
        <v>2024</v>
      </c>
      <c r="C8" s="6" t="str">
        <f t="shared" si="1"/>
        <v>01</v>
      </c>
      <c r="D8" s="6" t="str">
        <f t="shared" si="3"/>
        <v>Jan</v>
      </c>
      <c r="E8" s="6" t="str">
        <f t="shared" si="2"/>
        <v>31</v>
      </c>
      <c r="F8">
        <v>31.39</v>
      </c>
      <c r="G8">
        <v>33</v>
      </c>
      <c r="H8">
        <v>34.5</v>
      </c>
      <c r="I8">
        <v>30.55</v>
      </c>
      <c r="J8" s="5" t="str">
        <f t="shared" si="4"/>
        <v>41.03</v>
      </c>
      <c r="K8" t="s">
        <v>13</v>
      </c>
      <c r="L8" s="2">
        <v>-2.4899999999999999E-2</v>
      </c>
      <c r="M8" s="5" t="str">
        <f t="shared" si="5"/>
        <v>-0.0249</v>
      </c>
      <c r="O8" s="12" t="s">
        <v>436</v>
      </c>
      <c r="P8" s="12">
        <f>LARGE(L2:L850,1)</f>
        <v>0.10009999999999999</v>
      </c>
    </row>
    <row r="9" spans="1:16" x14ac:dyDescent="0.3">
      <c r="A9" s="1">
        <v>45321</v>
      </c>
      <c r="B9" s="6" t="str">
        <f t="shared" si="0"/>
        <v>2024</v>
      </c>
      <c r="C9" s="6" t="str">
        <f t="shared" si="1"/>
        <v>01</v>
      </c>
      <c r="D9" s="6" t="str">
        <f t="shared" si="3"/>
        <v>Jan</v>
      </c>
      <c r="E9" s="6" t="str">
        <f t="shared" si="2"/>
        <v>30</v>
      </c>
      <c r="F9">
        <v>32.19</v>
      </c>
      <c r="G9">
        <v>31.9</v>
      </c>
      <c r="H9">
        <v>32.979999999999997</v>
      </c>
      <c r="I9">
        <v>31.9</v>
      </c>
      <c r="J9" s="5" t="str">
        <f t="shared" si="4"/>
        <v>7.77</v>
      </c>
      <c r="K9" t="s">
        <v>14</v>
      </c>
      <c r="L9" s="2">
        <v>2.1899999999999999E-2</v>
      </c>
      <c r="M9" s="5" t="str">
        <f t="shared" si="5"/>
        <v>0.0219</v>
      </c>
      <c r="O9" s="12" t="s">
        <v>437</v>
      </c>
      <c r="P9" s="12">
        <f>LARGE(H2:H850,1)</f>
        <v>34.5</v>
      </c>
    </row>
    <row r="10" spans="1:16" x14ac:dyDescent="0.3">
      <c r="A10" s="1">
        <v>45320</v>
      </c>
      <c r="B10" s="6" t="str">
        <f t="shared" si="0"/>
        <v>2024</v>
      </c>
      <c r="C10" s="6" t="str">
        <f t="shared" si="1"/>
        <v>01</v>
      </c>
      <c r="D10" s="6" t="str">
        <f t="shared" si="3"/>
        <v>Jan</v>
      </c>
      <c r="E10" s="6" t="str">
        <f t="shared" si="2"/>
        <v>29</v>
      </c>
      <c r="F10">
        <v>31.5</v>
      </c>
      <c r="G10">
        <v>31.49</v>
      </c>
      <c r="H10">
        <v>31.9</v>
      </c>
      <c r="I10">
        <v>31.05</v>
      </c>
      <c r="J10" s="5" t="str">
        <f t="shared" si="4"/>
        <v>9.84</v>
      </c>
      <c r="K10" t="s">
        <v>15</v>
      </c>
      <c r="L10" s="2">
        <v>9.5999999999999992E-3</v>
      </c>
      <c r="M10" s="5" t="str">
        <f t="shared" si="5"/>
        <v>0.0096</v>
      </c>
      <c r="O10" s="13" t="s">
        <v>438</v>
      </c>
      <c r="P10" s="13">
        <f>SMALL(F2:F850,1)</f>
        <v>9.26</v>
      </c>
    </row>
    <row r="11" spans="1:16" x14ac:dyDescent="0.3">
      <c r="A11" s="1">
        <v>45319</v>
      </c>
      <c r="B11" s="6" t="str">
        <f t="shared" si="0"/>
        <v>2024</v>
      </c>
      <c r="C11" s="6" t="str">
        <f t="shared" si="1"/>
        <v>01</v>
      </c>
      <c r="D11" s="6" t="str">
        <f t="shared" si="3"/>
        <v>Jan</v>
      </c>
      <c r="E11" s="6" t="str">
        <f t="shared" si="2"/>
        <v>28</v>
      </c>
      <c r="F11">
        <v>31.2</v>
      </c>
      <c r="G11">
        <v>30.6</v>
      </c>
      <c r="H11">
        <v>31.59</v>
      </c>
      <c r="I11">
        <v>30.15</v>
      </c>
      <c r="J11" s="5" t="str">
        <f t="shared" si="4"/>
        <v>11.98</v>
      </c>
      <c r="K11" t="s">
        <v>16</v>
      </c>
      <c r="L11" s="2">
        <v>2.63E-2</v>
      </c>
      <c r="M11" s="5" t="str">
        <f t="shared" si="5"/>
        <v>0.0263</v>
      </c>
      <c r="O11" s="7" t="s">
        <v>439</v>
      </c>
      <c r="P11" s="7">
        <f>LARGE(F2:F850,1)</f>
        <v>32.19</v>
      </c>
    </row>
    <row r="12" spans="1:16" x14ac:dyDescent="0.3">
      <c r="A12" s="1">
        <v>45315</v>
      </c>
      <c r="B12" s="6" t="str">
        <f t="shared" si="0"/>
        <v>2024</v>
      </c>
      <c r="C12" s="6" t="str">
        <f t="shared" si="1"/>
        <v>01</v>
      </c>
      <c r="D12" s="6" t="str">
        <f t="shared" si="3"/>
        <v>Jan</v>
      </c>
      <c r="E12" s="6" t="str">
        <f t="shared" si="2"/>
        <v>24</v>
      </c>
      <c r="F12">
        <v>30.4</v>
      </c>
      <c r="G12">
        <v>31</v>
      </c>
      <c r="H12">
        <v>31.15</v>
      </c>
      <c r="I12">
        <v>29.85</v>
      </c>
      <c r="J12" s="5" t="str">
        <f t="shared" si="4"/>
        <v>9.64</v>
      </c>
      <c r="K12" t="s">
        <v>17</v>
      </c>
      <c r="L12" s="2">
        <v>-1.78E-2</v>
      </c>
      <c r="M12" s="5" t="str">
        <f t="shared" si="5"/>
        <v>-0.0178</v>
      </c>
    </row>
    <row r="13" spans="1:16" x14ac:dyDescent="0.3">
      <c r="A13" s="1">
        <v>45314</v>
      </c>
      <c r="B13" s="6" t="str">
        <f t="shared" si="0"/>
        <v>2024</v>
      </c>
      <c r="C13" s="6" t="str">
        <f t="shared" si="1"/>
        <v>01</v>
      </c>
      <c r="D13" s="6" t="str">
        <f t="shared" si="3"/>
        <v>Jan</v>
      </c>
      <c r="E13" s="6" t="str">
        <f t="shared" si="2"/>
        <v>23</v>
      </c>
      <c r="F13">
        <v>30.95</v>
      </c>
      <c r="G13">
        <v>31.3</v>
      </c>
      <c r="H13">
        <v>31.5</v>
      </c>
      <c r="I13">
        <v>30.25</v>
      </c>
      <c r="J13" s="5" t="str">
        <f t="shared" si="4"/>
        <v>17.76</v>
      </c>
      <c r="K13" t="s">
        <v>18</v>
      </c>
      <c r="L13" s="2">
        <v>-4.1999999999999997E-3</v>
      </c>
      <c r="M13" s="5" t="str">
        <f t="shared" si="5"/>
        <v>-0.0042</v>
      </c>
    </row>
    <row r="14" spans="1:16" x14ac:dyDescent="0.3">
      <c r="A14" s="1">
        <v>45313</v>
      </c>
      <c r="B14" s="6" t="str">
        <f t="shared" si="0"/>
        <v>2024</v>
      </c>
      <c r="C14" s="6" t="str">
        <f t="shared" si="1"/>
        <v>01</v>
      </c>
      <c r="D14" s="6" t="str">
        <f t="shared" si="3"/>
        <v>Jan</v>
      </c>
      <c r="E14" s="6" t="str">
        <f t="shared" si="2"/>
        <v>22</v>
      </c>
      <c r="F14">
        <v>31.08</v>
      </c>
      <c r="G14">
        <v>30.6</v>
      </c>
      <c r="H14">
        <v>31.24</v>
      </c>
      <c r="I14">
        <v>30.2</v>
      </c>
      <c r="J14" s="5" t="str">
        <f t="shared" si="4"/>
        <v>17.24</v>
      </c>
      <c r="K14" t="s">
        <v>19</v>
      </c>
      <c r="L14" s="2">
        <v>2.3699999999999999E-2</v>
      </c>
      <c r="M14" s="5" t="str">
        <f t="shared" si="5"/>
        <v>0.0237</v>
      </c>
    </row>
    <row r="15" spans="1:16" x14ac:dyDescent="0.3">
      <c r="A15" s="1">
        <v>45312</v>
      </c>
      <c r="B15" s="6" t="str">
        <f t="shared" si="0"/>
        <v>2024</v>
      </c>
      <c r="C15" s="6" t="str">
        <f t="shared" si="1"/>
        <v>01</v>
      </c>
      <c r="D15" s="6" t="str">
        <f t="shared" si="3"/>
        <v>Jan</v>
      </c>
      <c r="E15" s="6" t="str">
        <f t="shared" si="2"/>
        <v>21</v>
      </c>
      <c r="F15">
        <v>30.36</v>
      </c>
      <c r="G15">
        <v>29.99</v>
      </c>
      <c r="H15">
        <v>30.44</v>
      </c>
      <c r="I15">
        <v>29.9</v>
      </c>
      <c r="J15" s="5" t="str">
        <f t="shared" si="4"/>
        <v>11.53</v>
      </c>
      <c r="K15" t="s">
        <v>20</v>
      </c>
      <c r="L15" s="2">
        <v>2.8799999999999999E-2</v>
      </c>
      <c r="M15" s="5" t="str">
        <f t="shared" si="5"/>
        <v>0.0288</v>
      </c>
    </row>
    <row r="16" spans="1:16" x14ac:dyDescent="0.3">
      <c r="A16" s="1">
        <v>45309</v>
      </c>
      <c r="B16" s="6" t="str">
        <f t="shared" si="0"/>
        <v>2024</v>
      </c>
      <c r="C16" s="6" t="str">
        <f t="shared" si="1"/>
        <v>01</v>
      </c>
      <c r="D16" s="6" t="str">
        <f t="shared" si="3"/>
        <v>Jan</v>
      </c>
      <c r="E16" s="6" t="str">
        <f t="shared" si="2"/>
        <v>18</v>
      </c>
      <c r="F16">
        <v>29.51</v>
      </c>
      <c r="G16">
        <v>29.99</v>
      </c>
      <c r="H16">
        <v>29.99</v>
      </c>
      <c r="I16">
        <v>29.52</v>
      </c>
      <c r="J16" s="5" t="str">
        <f t="shared" si="4"/>
        <v>5.48</v>
      </c>
      <c r="K16" t="s">
        <v>21</v>
      </c>
      <c r="L16" s="2">
        <v>-1.4999999999999999E-2</v>
      </c>
      <c r="M16" s="5" t="str">
        <f t="shared" si="5"/>
        <v>-0.015</v>
      </c>
    </row>
    <row r="17" spans="1:13" x14ac:dyDescent="0.3">
      <c r="A17" s="1">
        <v>45308</v>
      </c>
      <c r="B17" s="6" t="str">
        <f t="shared" si="0"/>
        <v>2024</v>
      </c>
      <c r="C17" s="6" t="str">
        <f t="shared" si="1"/>
        <v>01</v>
      </c>
      <c r="D17" s="6" t="str">
        <f t="shared" si="3"/>
        <v>Jan</v>
      </c>
      <c r="E17" s="6" t="str">
        <f t="shared" si="2"/>
        <v>17</v>
      </c>
      <c r="F17">
        <v>29.96</v>
      </c>
      <c r="G17">
        <v>29.49</v>
      </c>
      <c r="H17">
        <v>30.1</v>
      </c>
      <c r="I17">
        <v>29.49</v>
      </c>
      <c r="J17" s="5" t="str">
        <f t="shared" si="4"/>
        <v>13.73</v>
      </c>
      <c r="K17" t="s">
        <v>22</v>
      </c>
      <c r="L17" s="2">
        <v>3.4500000000000003E-2</v>
      </c>
      <c r="M17" s="5" t="str">
        <f t="shared" si="5"/>
        <v>0.0345</v>
      </c>
    </row>
    <row r="18" spans="1:13" x14ac:dyDescent="0.3">
      <c r="A18" s="1">
        <v>45307</v>
      </c>
      <c r="B18" s="6" t="str">
        <f t="shared" si="0"/>
        <v>2024</v>
      </c>
      <c r="C18" s="6" t="str">
        <f t="shared" si="1"/>
        <v>01</v>
      </c>
      <c r="D18" s="6" t="str">
        <f t="shared" si="3"/>
        <v>Jan</v>
      </c>
      <c r="E18" s="6" t="str">
        <f t="shared" si="2"/>
        <v>16</v>
      </c>
      <c r="F18">
        <v>28.96</v>
      </c>
      <c r="G18">
        <v>28.59</v>
      </c>
      <c r="H18">
        <v>29.48</v>
      </c>
      <c r="I18">
        <v>28.5</v>
      </c>
      <c r="J18" s="5" t="str">
        <f t="shared" si="4"/>
        <v>5.70</v>
      </c>
      <c r="K18" t="s">
        <v>23</v>
      </c>
      <c r="L18" s="2">
        <v>1.29E-2</v>
      </c>
      <c r="M18" s="5" t="str">
        <f t="shared" si="5"/>
        <v>0.0129</v>
      </c>
    </row>
    <row r="19" spans="1:13" x14ac:dyDescent="0.3">
      <c r="A19" s="1">
        <v>45306</v>
      </c>
      <c r="B19" s="6" t="str">
        <f t="shared" si="0"/>
        <v>2024</v>
      </c>
      <c r="C19" s="6" t="str">
        <f t="shared" si="1"/>
        <v>01</v>
      </c>
      <c r="D19" s="6" t="str">
        <f t="shared" si="3"/>
        <v>Jan</v>
      </c>
      <c r="E19" s="6" t="str">
        <f t="shared" si="2"/>
        <v>15</v>
      </c>
      <c r="F19">
        <v>28.59</v>
      </c>
      <c r="G19">
        <v>28.15</v>
      </c>
      <c r="H19">
        <v>28.6</v>
      </c>
      <c r="I19">
        <v>28.15</v>
      </c>
      <c r="J19" s="5" t="str">
        <f t="shared" si="4"/>
        <v>10.97</v>
      </c>
      <c r="K19" t="s">
        <v>24</v>
      </c>
      <c r="L19" s="2">
        <v>9.4999999999999998E-3</v>
      </c>
      <c r="M19" s="5" t="str">
        <f t="shared" si="5"/>
        <v>0.0095</v>
      </c>
    </row>
    <row r="20" spans="1:13" x14ac:dyDescent="0.3">
      <c r="A20" s="1">
        <v>45305</v>
      </c>
      <c r="B20" s="6" t="str">
        <f t="shared" si="0"/>
        <v>2024</v>
      </c>
      <c r="C20" s="6" t="str">
        <f t="shared" si="1"/>
        <v>01</v>
      </c>
      <c r="D20" s="6" t="str">
        <f t="shared" si="3"/>
        <v>Jan</v>
      </c>
      <c r="E20" s="6" t="str">
        <f t="shared" si="2"/>
        <v>14</v>
      </c>
      <c r="F20">
        <v>28.32</v>
      </c>
      <c r="G20">
        <v>28.34</v>
      </c>
      <c r="H20">
        <v>28.5</v>
      </c>
      <c r="I20">
        <v>28</v>
      </c>
      <c r="J20" s="5" t="str">
        <f t="shared" si="4"/>
        <v>17.64</v>
      </c>
      <c r="K20" t="s">
        <v>25</v>
      </c>
      <c r="L20" s="2">
        <v>1.4E-3</v>
      </c>
      <c r="M20" s="5" t="str">
        <f t="shared" si="5"/>
        <v>0.0014</v>
      </c>
    </row>
    <row r="21" spans="1:13" x14ac:dyDescent="0.3">
      <c r="A21" s="1">
        <v>45302</v>
      </c>
      <c r="B21" s="6" t="str">
        <f t="shared" si="0"/>
        <v>2024</v>
      </c>
      <c r="C21" s="6" t="str">
        <f t="shared" si="1"/>
        <v>01</v>
      </c>
      <c r="D21" s="6" t="str">
        <f t="shared" si="3"/>
        <v>Jan</v>
      </c>
      <c r="E21" s="6" t="str">
        <f t="shared" si="2"/>
        <v>11</v>
      </c>
      <c r="F21">
        <v>28.28</v>
      </c>
      <c r="G21">
        <v>28.34</v>
      </c>
      <c r="H21">
        <v>28.34</v>
      </c>
      <c r="I21">
        <v>27.91</v>
      </c>
      <c r="J21" s="5" t="str">
        <f t="shared" si="4"/>
        <v>11.65</v>
      </c>
      <c r="K21" t="s">
        <v>26</v>
      </c>
      <c r="L21" s="2">
        <v>9.5999999999999992E-3</v>
      </c>
      <c r="M21" s="5" t="str">
        <f t="shared" si="5"/>
        <v>0.0096</v>
      </c>
    </row>
    <row r="22" spans="1:13" x14ac:dyDescent="0.3">
      <c r="A22" s="1">
        <v>45301</v>
      </c>
      <c r="B22" s="6" t="str">
        <f t="shared" si="0"/>
        <v>2024</v>
      </c>
      <c r="C22" s="6" t="str">
        <f t="shared" si="1"/>
        <v>01</v>
      </c>
      <c r="D22" s="6" t="str">
        <f t="shared" si="3"/>
        <v>Jan</v>
      </c>
      <c r="E22" s="6" t="str">
        <f t="shared" si="2"/>
        <v>10</v>
      </c>
      <c r="F22">
        <v>28.01</v>
      </c>
      <c r="G22">
        <v>28.33</v>
      </c>
      <c r="H22">
        <v>28.34</v>
      </c>
      <c r="I22">
        <v>27.83</v>
      </c>
      <c r="J22" s="5" t="str">
        <f t="shared" si="4"/>
        <v>12.39</v>
      </c>
      <c r="K22" t="s">
        <v>27</v>
      </c>
      <c r="L22" s="2">
        <v>1.4E-3</v>
      </c>
      <c r="M22" s="5" t="str">
        <f t="shared" si="5"/>
        <v>0.0014</v>
      </c>
    </row>
    <row r="23" spans="1:13" x14ac:dyDescent="0.3">
      <c r="A23" s="1">
        <v>45300</v>
      </c>
      <c r="B23" s="6" t="str">
        <f t="shared" si="0"/>
        <v>2024</v>
      </c>
      <c r="C23" s="6" t="str">
        <f t="shared" si="1"/>
        <v>01</v>
      </c>
      <c r="D23" s="6" t="str">
        <f t="shared" si="3"/>
        <v>Jan</v>
      </c>
      <c r="E23" s="6" t="str">
        <f t="shared" si="2"/>
        <v>09</v>
      </c>
      <c r="F23">
        <v>27.97</v>
      </c>
      <c r="G23">
        <v>28</v>
      </c>
      <c r="H23">
        <v>28.48</v>
      </c>
      <c r="I23">
        <v>28</v>
      </c>
      <c r="J23" s="5" t="str">
        <f t="shared" si="4"/>
        <v>1.83</v>
      </c>
      <c r="K23" t="s">
        <v>28</v>
      </c>
      <c r="L23" s="2">
        <v>-1.2E-2</v>
      </c>
      <c r="M23" s="5" t="str">
        <f t="shared" si="5"/>
        <v>-0.012</v>
      </c>
    </row>
    <row r="24" spans="1:13" x14ac:dyDescent="0.3">
      <c r="A24" s="1">
        <v>45299</v>
      </c>
      <c r="B24" s="6" t="str">
        <f t="shared" si="0"/>
        <v>2024</v>
      </c>
      <c r="C24" s="6" t="str">
        <f t="shared" si="1"/>
        <v>01</v>
      </c>
      <c r="D24" s="6" t="str">
        <f t="shared" si="3"/>
        <v>Jan</v>
      </c>
      <c r="E24" s="6" t="str">
        <f t="shared" si="2"/>
        <v>08</v>
      </c>
      <c r="F24">
        <v>28.31</v>
      </c>
      <c r="G24">
        <v>27.65</v>
      </c>
      <c r="H24">
        <v>28.49</v>
      </c>
      <c r="I24">
        <v>27.65</v>
      </c>
      <c r="J24" s="5" t="str">
        <f t="shared" si="4"/>
        <v>11.44</v>
      </c>
      <c r="K24" t="s">
        <v>29</v>
      </c>
      <c r="L24" s="2">
        <v>1.47E-2</v>
      </c>
      <c r="M24" s="5" t="str">
        <f t="shared" si="5"/>
        <v>0.0147</v>
      </c>
    </row>
    <row r="25" spans="1:13" x14ac:dyDescent="0.3">
      <c r="A25" s="1">
        <v>45295</v>
      </c>
      <c r="B25" s="6" t="str">
        <f t="shared" si="0"/>
        <v>2024</v>
      </c>
      <c r="C25" s="6" t="str">
        <f t="shared" si="1"/>
        <v>01</v>
      </c>
      <c r="D25" s="6" t="str">
        <f t="shared" si="3"/>
        <v>Jan</v>
      </c>
      <c r="E25" s="6" t="str">
        <f t="shared" si="2"/>
        <v>04</v>
      </c>
      <c r="F25">
        <v>27.9</v>
      </c>
      <c r="G25">
        <v>27.85</v>
      </c>
      <c r="H25">
        <v>28.39</v>
      </c>
      <c r="I25">
        <v>27.61</v>
      </c>
      <c r="J25" s="5" t="str">
        <f t="shared" si="4"/>
        <v>7.86</v>
      </c>
      <c r="K25" t="s">
        <v>30</v>
      </c>
      <c r="L25" s="2">
        <v>-8.8999999999999999E-3</v>
      </c>
      <c r="M25" s="5" t="str">
        <f t="shared" si="5"/>
        <v>-0.0089</v>
      </c>
    </row>
    <row r="26" spans="1:13" x14ac:dyDescent="0.3">
      <c r="A26" s="1">
        <v>45294</v>
      </c>
      <c r="B26" s="6" t="str">
        <f t="shared" si="0"/>
        <v>2024</v>
      </c>
      <c r="C26" s="6" t="str">
        <f t="shared" si="1"/>
        <v>01</v>
      </c>
      <c r="D26" s="6" t="str">
        <f t="shared" si="3"/>
        <v>Jan</v>
      </c>
      <c r="E26" s="6" t="str">
        <f t="shared" si="2"/>
        <v>03</v>
      </c>
      <c r="F26">
        <v>28.15</v>
      </c>
      <c r="G26">
        <v>27.54</v>
      </c>
      <c r="H26">
        <v>28.2</v>
      </c>
      <c r="I26">
        <v>27.54</v>
      </c>
      <c r="J26" s="5" t="str">
        <f t="shared" si="4"/>
        <v>8.29</v>
      </c>
      <c r="K26" t="s">
        <v>31</v>
      </c>
      <c r="L26" s="2">
        <v>2.4E-2</v>
      </c>
      <c r="M26" s="5" t="str">
        <f t="shared" si="5"/>
        <v>0.024</v>
      </c>
    </row>
    <row r="27" spans="1:13" x14ac:dyDescent="0.3">
      <c r="A27" s="1">
        <v>45293</v>
      </c>
      <c r="B27" s="6" t="str">
        <f t="shared" si="0"/>
        <v>2024</v>
      </c>
      <c r="C27" s="6" t="str">
        <f t="shared" si="1"/>
        <v>01</v>
      </c>
      <c r="D27" s="6" t="str">
        <f t="shared" si="3"/>
        <v>Jan</v>
      </c>
      <c r="E27" s="6" t="str">
        <f t="shared" si="2"/>
        <v>02</v>
      </c>
      <c r="F27">
        <v>27.49</v>
      </c>
      <c r="G27">
        <v>27.78</v>
      </c>
      <c r="H27">
        <v>27.85</v>
      </c>
      <c r="I27">
        <v>27.4</v>
      </c>
      <c r="J27" s="5" t="str">
        <f t="shared" si="4"/>
        <v>8.57</v>
      </c>
      <c r="K27" t="s">
        <v>32</v>
      </c>
      <c r="L27" s="2">
        <v>7.7000000000000002E-3</v>
      </c>
      <c r="M27" s="5" t="str">
        <f t="shared" si="5"/>
        <v>0.0077</v>
      </c>
    </row>
    <row r="28" spans="1:13" x14ac:dyDescent="0.3">
      <c r="A28" s="1">
        <v>45291</v>
      </c>
      <c r="B28" s="6" t="str">
        <f t="shared" si="0"/>
        <v>2023</v>
      </c>
      <c r="C28" s="6" t="str">
        <f t="shared" si="1"/>
        <v>12</v>
      </c>
      <c r="D28" s="6" t="str">
        <f t="shared" si="3"/>
        <v>Dec</v>
      </c>
      <c r="E28" s="6" t="str">
        <f t="shared" si="2"/>
        <v>31</v>
      </c>
      <c r="F28">
        <v>27.28</v>
      </c>
      <c r="G28">
        <v>27.84</v>
      </c>
      <c r="H28">
        <v>27.85</v>
      </c>
      <c r="I28">
        <v>27.2</v>
      </c>
      <c r="J28" s="5" t="str">
        <f t="shared" si="4"/>
        <v>7.13</v>
      </c>
      <c r="K28" t="s">
        <v>33</v>
      </c>
      <c r="L28" s="2">
        <v>1.34E-2</v>
      </c>
      <c r="M28" s="5" t="str">
        <f t="shared" si="5"/>
        <v>0.0134</v>
      </c>
    </row>
    <row r="29" spans="1:13" x14ac:dyDescent="0.3">
      <c r="A29" s="1">
        <v>45288</v>
      </c>
      <c r="B29" s="6" t="str">
        <f t="shared" si="0"/>
        <v>2023</v>
      </c>
      <c r="C29" s="6" t="str">
        <f t="shared" si="1"/>
        <v>12</v>
      </c>
      <c r="D29" s="6" t="str">
        <f t="shared" si="3"/>
        <v>Dec</v>
      </c>
      <c r="E29" s="6" t="str">
        <f t="shared" si="2"/>
        <v>28</v>
      </c>
      <c r="F29">
        <v>26.92</v>
      </c>
      <c r="G29">
        <v>27.5</v>
      </c>
      <c r="H29">
        <v>27.85</v>
      </c>
      <c r="I29">
        <v>27.05</v>
      </c>
      <c r="J29" s="5" t="str">
        <f t="shared" si="4"/>
        <v>4.24</v>
      </c>
      <c r="K29" t="s">
        <v>34</v>
      </c>
      <c r="L29" s="2">
        <v>1.43E-2</v>
      </c>
      <c r="M29" s="5" t="str">
        <f t="shared" si="5"/>
        <v>0.0143</v>
      </c>
    </row>
    <row r="30" spans="1:13" x14ac:dyDescent="0.3">
      <c r="A30" s="1">
        <v>45287</v>
      </c>
      <c r="B30" s="6" t="str">
        <f t="shared" si="0"/>
        <v>2023</v>
      </c>
      <c r="C30" s="6" t="str">
        <f t="shared" si="1"/>
        <v>12</v>
      </c>
      <c r="D30" s="6" t="str">
        <f t="shared" si="3"/>
        <v>Dec</v>
      </c>
      <c r="E30" s="6" t="str">
        <f t="shared" si="2"/>
        <v>27</v>
      </c>
      <c r="F30">
        <v>26.54</v>
      </c>
      <c r="G30">
        <v>27.67</v>
      </c>
      <c r="H30">
        <v>27.67</v>
      </c>
      <c r="I30">
        <v>26.81</v>
      </c>
      <c r="J30" s="5" t="str">
        <f t="shared" si="4"/>
        <v>4.01</v>
      </c>
      <c r="K30" t="s">
        <v>35</v>
      </c>
      <c r="L30" s="2">
        <v>-9.2999999999999992E-3</v>
      </c>
      <c r="M30" s="5" t="str">
        <f t="shared" si="5"/>
        <v>-0.0093</v>
      </c>
    </row>
    <row r="31" spans="1:13" x14ac:dyDescent="0.3">
      <c r="A31" s="1">
        <v>45286</v>
      </c>
      <c r="B31" s="6" t="str">
        <f t="shared" si="0"/>
        <v>2023</v>
      </c>
      <c r="C31" s="6" t="str">
        <f t="shared" si="1"/>
        <v>12</v>
      </c>
      <c r="D31" s="6" t="str">
        <f t="shared" si="3"/>
        <v>Dec</v>
      </c>
      <c r="E31" s="6" t="str">
        <f t="shared" si="2"/>
        <v>26</v>
      </c>
      <c r="F31">
        <v>26.79</v>
      </c>
      <c r="G31">
        <v>27.6</v>
      </c>
      <c r="H31">
        <v>27.6</v>
      </c>
      <c r="I31">
        <v>26.9</v>
      </c>
      <c r="J31" s="5" t="str">
        <f t="shared" si="4"/>
        <v>3.96</v>
      </c>
      <c r="K31" t="s">
        <v>36</v>
      </c>
      <c r="L31" s="2">
        <v>1.67E-2</v>
      </c>
      <c r="M31" s="5" t="str">
        <f t="shared" si="5"/>
        <v>0.0167</v>
      </c>
    </row>
    <row r="32" spans="1:13" x14ac:dyDescent="0.3">
      <c r="A32" s="1">
        <v>45285</v>
      </c>
      <c r="B32" s="6" t="str">
        <f t="shared" si="0"/>
        <v>2023</v>
      </c>
      <c r="C32" s="6" t="str">
        <f t="shared" si="1"/>
        <v>12</v>
      </c>
      <c r="D32" s="6" t="str">
        <f t="shared" si="3"/>
        <v>Dec</v>
      </c>
      <c r="E32" s="6" t="str">
        <f t="shared" si="2"/>
        <v>25</v>
      </c>
      <c r="F32">
        <v>26.35</v>
      </c>
      <c r="G32">
        <v>27.8</v>
      </c>
      <c r="H32">
        <v>27.8</v>
      </c>
      <c r="I32">
        <v>26.82</v>
      </c>
      <c r="J32" s="5" t="str">
        <f t="shared" si="4"/>
        <v>4.14</v>
      </c>
      <c r="K32" t="s">
        <v>37</v>
      </c>
      <c r="L32" s="2">
        <v>-4.7699999999999999E-2</v>
      </c>
      <c r="M32" s="5" t="str">
        <f t="shared" si="5"/>
        <v>-0.0477</v>
      </c>
    </row>
    <row r="33" spans="1:13" x14ac:dyDescent="0.3">
      <c r="A33" s="1">
        <v>45284</v>
      </c>
      <c r="B33" s="6" t="str">
        <f t="shared" si="0"/>
        <v>2023</v>
      </c>
      <c r="C33" s="6" t="str">
        <f t="shared" si="1"/>
        <v>12</v>
      </c>
      <c r="D33" s="6" t="str">
        <f t="shared" si="3"/>
        <v>Dec</v>
      </c>
      <c r="E33" s="6" t="str">
        <f t="shared" si="2"/>
        <v>24</v>
      </c>
      <c r="F33">
        <v>27.67</v>
      </c>
      <c r="G33">
        <v>27.5</v>
      </c>
      <c r="H33">
        <v>28.35</v>
      </c>
      <c r="I33">
        <v>27.06</v>
      </c>
      <c r="J33" s="5" t="str">
        <f t="shared" si="4"/>
        <v>35.34</v>
      </c>
      <c r="K33" t="s">
        <v>38</v>
      </c>
      <c r="L33" s="2">
        <v>7.3000000000000001E-3</v>
      </c>
      <c r="M33" s="5" t="str">
        <f t="shared" si="5"/>
        <v>0.0073</v>
      </c>
    </row>
    <row r="34" spans="1:13" x14ac:dyDescent="0.3">
      <c r="A34" s="1">
        <v>45281</v>
      </c>
      <c r="B34" s="6" t="str">
        <f t="shared" si="0"/>
        <v>2023</v>
      </c>
      <c r="C34" s="6" t="str">
        <f t="shared" si="1"/>
        <v>12</v>
      </c>
      <c r="D34" s="6" t="str">
        <f t="shared" si="3"/>
        <v>Dec</v>
      </c>
      <c r="E34" s="6" t="str">
        <f t="shared" si="2"/>
        <v>21</v>
      </c>
      <c r="F34">
        <v>27.47</v>
      </c>
      <c r="G34">
        <v>28.2</v>
      </c>
      <c r="H34">
        <v>28.2</v>
      </c>
      <c r="I34">
        <v>27.1</v>
      </c>
      <c r="J34" s="5" t="str">
        <f t="shared" si="4"/>
        <v>4.95</v>
      </c>
      <c r="K34" t="s">
        <v>39</v>
      </c>
      <c r="L34" s="2">
        <v>-9.4000000000000004E-3</v>
      </c>
      <c r="M34" s="5" t="str">
        <f t="shared" si="5"/>
        <v>-0.0094</v>
      </c>
    </row>
    <row r="35" spans="1:13" x14ac:dyDescent="0.3">
      <c r="A35" s="1">
        <v>45280</v>
      </c>
      <c r="B35" s="6" t="str">
        <f t="shared" si="0"/>
        <v>2023</v>
      </c>
      <c r="C35" s="6" t="str">
        <f t="shared" si="1"/>
        <v>12</v>
      </c>
      <c r="D35" s="6" t="str">
        <f t="shared" si="3"/>
        <v>Dec</v>
      </c>
      <c r="E35" s="6" t="str">
        <f t="shared" si="2"/>
        <v>20</v>
      </c>
      <c r="F35">
        <v>27.73</v>
      </c>
      <c r="G35">
        <v>28.39</v>
      </c>
      <c r="H35">
        <v>28.39</v>
      </c>
      <c r="I35">
        <v>27.8</v>
      </c>
      <c r="J35" s="5" t="str">
        <f t="shared" si="4"/>
        <v>3.31</v>
      </c>
      <c r="K35" t="s">
        <v>40</v>
      </c>
      <c r="L35" s="2">
        <v>-0.01</v>
      </c>
      <c r="M35" s="5" t="str">
        <f t="shared" si="5"/>
        <v>-0.01</v>
      </c>
    </row>
    <row r="36" spans="1:13" x14ac:dyDescent="0.3">
      <c r="A36" s="1">
        <v>45279</v>
      </c>
      <c r="B36" s="6" t="str">
        <f t="shared" si="0"/>
        <v>2023</v>
      </c>
      <c r="C36" s="6" t="str">
        <f t="shared" si="1"/>
        <v>12</v>
      </c>
      <c r="D36" s="6" t="str">
        <f t="shared" si="3"/>
        <v>Dec</v>
      </c>
      <c r="E36" s="6" t="str">
        <f t="shared" si="2"/>
        <v>19</v>
      </c>
      <c r="F36">
        <v>28.01</v>
      </c>
      <c r="G36">
        <v>28.3</v>
      </c>
      <c r="H36">
        <v>28.5</v>
      </c>
      <c r="I36">
        <v>28</v>
      </c>
      <c r="J36" s="5" t="str">
        <f t="shared" si="4"/>
        <v>5.08</v>
      </c>
      <c r="K36" t="s">
        <v>41</v>
      </c>
      <c r="L36" s="2">
        <v>2.1499999999999998E-2</v>
      </c>
      <c r="M36" s="5" t="str">
        <f t="shared" si="5"/>
        <v>0.0215</v>
      </c>
    </row>
    <row r="37" spans="1:13" x14ac:dyDescent="0.3">
      <c r="A37" s="1">
        <v>45278</v>
      </c>
      <c r="B37" s="6" t="str">
        <f t="shared" si="0"/>
        <v>2023</v>
      </c>
      <c r="C37" s="6" t="str">
        <f t="shared" si="1"/>
        <v>12</v>
      </c>
      <c r="D37" s="6" t="str">
        <f t="shared" si="3"/>
        <v>Dec</v>
      </c>
      <c r="E37" s="6" t="str">
        <f t="shared" si="2"/>
        <v>18</v>
      </c>
      <c r="F37">
        <v>27.42</v>
      </c>
      <c r="G37">
        <v>28.15</v>
      </c>
      <c r="H37">
        <v>28.29</v>
      </c>
      <c r="I37">
        <v>27.6</v>
      </c>
      <c r="J37" s="5" t="str">
        <f t="shared" si="4"/>
        <v>6.20</v>
      </c>
      <c r="K37" t="s">
        <v>42</v>
      </c>
      <c r="L37" s="2">
        <v>-2.52E-2</v>
      </c>
      <c r="M37" s="5" t="str">
        <f t="shared" si="5"/>
        <v>-0.0252</v>
      </c>
    </row>
    <row r="38" spans="1:13" x14ac:dyDescent="0.3">
      <c r="A38" s="1">
        <v>45277</v>
      </c>
      <c r="B38" s="6" t="str">
        <f t="shared" si="0"/>
        <v>2023</v>
      </c>
      <c r="C38" s="6" t="str">
        <f t="shared" si="1"/>
        <v>12</v>
      </c>
      <c r="D38" s="6" t="str">
        <f t="shared" si="3"/>
        <v>Dec</v>
      </c>
      <c r="E38" s="6" t="str">
        <f t="shared" si="2"/>
        <v>17</v>
      </c>
      <c r="F38">
        <v>28.13</v>
      </c>
      <c r="G38">
        <v>27.71</v>
      </c>
      <c r="H38">
        <v>28.29</v>
      </c>
      <c r="I38">
        <v>27.51</v>
      </c>
      <c r="J38" s="5" t="str">
        <f t="shared" si="4"/>
        <v>12.54</v>
      </c>
      <c r="K38" t="s">
        <v>43</v>
      </c>
      <c r="L38" s="2">
        <v>6.1000000000000004E-3</v>
      </c>
      <c r="M38" s="5" t="str">
        <f t="shared" si="5"/>
        <v>0.0061</v>
      </c>
    </row>
    <row r="39" spans="1:13" x14ac:dyDescent="0.3">
      <c r="A39" s="1">
        <v>45274</v>
      </c>
      <c r="B39" s="6" t="str">
        <f t="shared" si="0"/>
        <v>2023</v>
      </c>
      <c r="C39" s="6" t="str">
        <f t="shared" si="1"/>
        <v>12</v>
      </c>
      <c r="D39" s="6" t="str">
        <f t="shared" si="3"/>
        <v>Dec</v>
      </c>
      <c r="E39" s="6" t="str">
        <f t="shared" si="2"/>
        <v>14</v>
      </c>
      <c r="F39">
        <v>27.96</v>
      </c>
      <c r="G39">
        <v>27.58</v>
      </c>
      <c r="H39">
        <v>28.15</v>
      </c>
      <c r="I39">
        <v>27.3</v>
      </c>
      <c r="J39" s="5" t="str">
        <f t="shared" si="4"/>
        <v>11.43</v>
      </c>
      <c r="K39" t="s">
        <v>44</v>
      </c>
      <c r="L39" s="2">
        <v>4.99E-2</v>
      </c>
      <c r="M39" s="5" t="str">
        <f t="shared" si="5"/>
        <v>0.0499</v>
      </c>
    </row>
    <row r="40" spans="1:13" x14ac:dyDescent="0.3">
      <c r="A40" s="1">
        <v>45273</v>
      </c>
      <c r="B40" s="6" t="str">
        <f t="shared" si="0"/>
        <v>2023</v>
      </c>
      <c r="C40" s="6" t="str">
        <f t="shared" si="1"/>
        <v>12</v>
      </c>
      <c r="D40" s="6" t="str">
        <f t="shared" si="3"/>
        <v>Dec</v>
      </c>
      <c r="E40" s="6" t="str">
        <f t="shared" si="2"/>
        <v>13</v>
      </c>
      <c r="F40">
        <v>26.63</v>
      </c>
      <c r="G40">
        <v>27.49</v>
      </c>
      <c r="H40">
        <v>27.58</v>
      </c>
      <c r="I40">
        <v>26.73</v>
      </c>
      <c r="J40" s="5" t="str">
        <f t="shared" si="4"/>
        <v>9.33</v>
      </c>
      <c r="K40" t="s">
        <v>45</v>
      </c>
      <c r="L40" s="2">
        <v>-4.4999999999999997E-3</v>
      </c>
      <c r="M40" s="5" t="str">
        <f t="shared" si="5"/>
        <v>-0.0045</v>
      </c>
    </row>
    <row r="41" spans="1:13" x14ac:dyDescent="0.3">
      <c r="A41" s="1">
        <v>45272</v>
      </c>
      <c r="B41" s="6" t="str">
        <f t="shared" si="0"/>
        <v>2023</v>
      </c>
      <c r="C41" s="6" t="str">
        <f t="shared" si="1"/>
        <v>12</v>
      </c>
      <c r="D41" s="6" t="str">
        <f t="shared" si="3"/>
        <v>Dec</v>
      </c>
      <c r="E41" s="6" t="str">
        <f t="shared" si="2"/>
        <v>12</v>
      </c>
      <c r="F41">
        <v>26.75</v>
      </c>
      <c r="G41">
        <v>27.53</v>
      </c>
      <c r="H41">
        <v>27.55</v>
      </c>
      <c r="I41">
        <v>26.81</v>
      </c>
      <c r="J41" s="5" t="str">
        <f t="shared" si="4"/>
        <v>5.14</v>
      </c>
      <c r="K41" t="s">
        <v>46</v>
      </c>
      <c r="L41" s="2">
        <v>-4.0000000000000002E-4</v>
      </c>
      <c r="M41" s="5" t="str">
        <f t="shared" si="5"/>
        <v>-0.0004</v>
      </c>
    </row>
    <row r="42" spans="1:13" x14ac:dyDescent="0.3">
      <c r="A42" s="1">
        <v>45271</v>
      </c>
      <c r="B42" s="6" t="str">
        <f t="shared" si="0"/>
        <v>2023</v>
      </c>
      <c r="C42" s="6" t="str">
        <f t="shared" si="1"/>
        <v>12</v>
      </c>
      <c r="D42" s="6" t="str">
        <f t="shared" si="3"/>
        <v>Dec</v>
      </c>
      <c r="E42" s="6" t="str">
        <f t="shared" si="2"/>
        <v>11</v>
      </c>
      <c r="F42">
        <v>26.76</v>
      </c>
      <c r="G42">
        <v>27.79</v>
      </c>
      <c r="H42">
        <v>27.79</v>
      </c>
      <c r="I42">
        <v>26.65</v>
      </c>
      <c r="J42" s="5" t="str">
        <f t="shared" si="4"/>
        <v>8.73</v>
      </c>
      <c r="K42" t="s">
        <v>47</v>
      </c>
      <c r="L42" s="2">
        <v>-1.6199999999999999E-2</v>
      </c>
      <c r="M42" s="5" t="str">
        <f t="shared" si="5"/>
        <v>-0.0162</v>
      </c>
    </row>
    <row r="43" spans="1:13" x14ac:dyDescent="0.3">
      <c r="A43" s="1">
        <v>45270</v>
      </c>
      <c r="B43" s="6" t="str">
        <f t="shared" si="0"/>
        <v>2023</v>
      </c>
      <c r="C43" s="6" t="str">
        <f t="shared" si="1"/>
        <v>12</v>
      </c>
      <c r="D43" s="6" t="str">
        <f t="shared" si="3"/>
        <v>Dec</v>
      </c>
      <c r="E43" s="6" t="str">
        <f t="shared" si="2"/>
        <v>10</v>
      </c>
      <c r="F43">
        <v>27.2</v>
      </c>
      <c r="G43">
        <v>27.8</v>
      </c>
      <c r="H43">
        <v>27.8</v>
      </c>
      <c r="I43">
        <v>27.2</v>
      </c>
      <c r="J43" s="5" t="str">
        <f t="shared" si="4"/>
        <v>4.07</v>
      </c>
      <c r="K43" t="s">
        <v>48</v>
      </c>
      <c r="L43" s="2">
        <v>-4.4000000000000003E-3</v>
      </c>
      <c r="M43" s="5" t="str">
        <f t="shared" si="5"/>
        <v>-0.0044</v>
      </c>
    </row>
    <row r="44" spans="1:13" x14ac:dyDescent="0.3">
      <c r="A44" s="1">
        <v>45267</v>
      </c>
      <c r="B44" s="6" t="str">
        <f t="shared" si="0"/>
        <v>2023</v>
      </c>
      <c r="C44" s="6" t="str">
        <f t="shared" si="1"/>
        <v>12</v>
      </c>
      <c r="D44" s="6" t="str">
        <f t="shared" si="3"/>
        <v>Dec</v>
      </c>
      <c r="E44" s="6" t="str">
        <f t="shared" si="2"/>
        <v>07</v>
      </c>
      <c r="F44">
        <v>27.32</v>
      </c>
      <c r="G44">
        <v>27.45</v>
      </c>
      <c r="H44">
        <v>27.95</v>
      </c>
      <c r="I44">
        <v>27.16</v>
      </c>
      <c r="J44" s="5" t="str">
        <f t="shared" si="4"/>
        <v>4.92</v>
      </c>
      <c r="K44" t="s">
        <v>49</v>
      </c>
      <c r="L44" s="2">
        <v>-1.6899999999999998E-2</v>
      </c>
      <c r="M44" s="5" t="str">
        <f t="shared" si="5"/>
        <v>-0.0169</v>
      </c>
    </row>
    <row r="45" spans="1:13" x14ac:dyDescent="0.3">
      <c r="A45" s="1">
        <v>45266</v>
      </c>
      <c r="B45" s="6" t="str">
        <f t="shared" si="0"/>
        <v>2023</v>
      </c>
      <c r="C45" s="6" t="str">
        <f t="shared" si="1"/>
        <v>12</v>
      </c>
      <c r="D45" s="6" t="str">
        <f t="shared" si="3"/>
        <v>Dec</v>
      </c>
      <c r="E45" s="6" t="str">
        <f t="shared" si="2"/>
        <v>06</v>
      </c>
      <c r="F45">
        <v>27.79</v>
      </c>
      <c r="G45">
        <v>28.39</v>
      </c>
      <c r="H45">
        <v>28.39</v>
      </c>
      <c r="I45">
        <v>27.41</v>
      </c>
      <c r="J45" s="5" t="str">
        <f t="shared" si="4"/>
        <v>9.89</v>
      </c>
      <c r="K45" t="s">
        <v>50</v>
      </c>
      <c r="L45" s="2">
        <v>-5.4000000000000003E-3</v>
      </c>
      <c r="M45" s="5" t="str">
        <f t="shared" si="5"/>
        <v>-0.0054</v>
      </c>
    </row>
    <row r="46" spans="1:13" x14ac:dyDescent="0.3">
      <c r="A46" s="1">
        <v>45265</v>
      </c>
      <c r="B46" s="6" t="str">
        <f t="shared" si="0"/>
        <v>2023</v>
      </c>
      <c r="C46" s="6" t="str">
        <f t="shared" si="1"/>
        <v>12</v>
      </c>
      <c r="D46" s="6" t="str">
        <f t="shared" si="3"/>
        <v>Dec</v>
      </c>
      <c r="E46" s="6" t="str">
        <f t="shared" si="2"/>
        <v>05</v>
      </c>
      <c r="F46">
        <v>27.94</v>
      </c>
      <c r="G46">
        <v>28.2</v>
      </c>
      <c r="H46">
        <v>28.5</v>
      </c>
      <c r="I46">
        <v>27.72</v>
      </c>
      <c r="J46" s="5" t="str">
        <f t="shared" si="4"/>
        <v>3.82</v>
      </c>
      <c r="K46" t="s">
        <v>51</v>
      </c>
      <c r="L46" s="2">
        <v>2.8000000000000001E-2</v>
      </c>
      <c r="M46" s="5" t="str">
        <f t="shared" si="5"/>
        <v>0.028</v>
      </c>
    </row>
    <row r="47" spans="1:13" x14ac:dyDescent="0.3">
      <c r="A47" s="1">
        <v>45264</v>
      </c>
      <c r="B47" s="6" t="str">
        <f t="shared" si="0"/>
        <v>2023</v>
      </c>
      <c r="C47" s="6" t="str">
        <f t="shared" si="1"/>
        <v>12</v>
      </c>
      <c r="D47" s="6" t="str">
        <f t="shared" si="3"/>
        <v>Dec</v>
      </c>
      <c r="E47" s="6" t="str">
        <f t="shared" si="2"/>
        <v>04</v>
      </c>
      <c r="F47">
        <v>27.18</v>
      </c>
      <c r="G47">
        <v>27.7</v>
      </c>
      <c r="H47">
        <v>28.1</v>
      </c>
      <c r="I47">
        <v>27.51</v>
      </c>
      <c r="J47" s="5" t="str">
        <f t="shared" si="4"/>
        <v>4.90</v>
      </c>
      <c r="K47" t="s">
        <v>52</v>
      </c>
      <c r="L47" s="2">
        <v>-6.6E-3</v>
      </c>
      <c r="M47" s="5" t="str">
        <f t="shared" si="5"/>
        <v>-0.0066</v>
      </c>
    </row>
    <row r="48" spans="1:13" x14ac:dyDescent="0.3">
      <c r="A48" s="1">
        <v>45263</v>
      </c>
      <c r="B48" s="6" t="str">
        <f t="shared" si="0"/>
        <v>2023</v>
      </c>
      <c r="C48" s="6" t="str">
        <f t="shared" si="1"/>
        <v>12</v>
      </c>
      <c r="D48" s="6" t="str">
        <f t="shared" si="3"/>
        <v>Dec</v>
      </c>
      <c r="E48" s="6" t="str">
        <f t="shared" si="2"/>
        <v>03</v>
      </c>
      <c r="F48">
        <v>27.36</v>
      </c>
      <c r="G48">
        <v>27.8</v>
      </c>
      <c r="H48">
        <v>27.9</v>
      </c>
      <c r="I48">
        <v>27.15</v>
      </c>
      <c r="J48" s="5" t="str">
        <f t="shared" si="4"/>
        <v>9.37</v>
      </c>
      <c r="K48" t="s">
        <v>53</v>
      </c>
      <c r="L48" s="2">
        <v>-1.1000000000000001E-3</v>
      </c>
      <c r="M48" s="5" t="str">
        <f t="shared" si="5"/>
        <v>-0.0011</v>
      </c>
    </row>
    <row r="49" spans="1:13" x14ac:dyDescent="0.3">
      <c r="A49" s="1">
        <v>45260</v>
      </c>
      <c r="B49" s="6" t="str">
        <f t="shared" si="0"/>
        <v>2023</v>
      </c>
      <c r="C49" s="6" t="str">
        <f t="shared" si="1"/>
        <v>11</v>
      </c>
      <c r="D49" s="6" t="str">
        <f t="shared" si="3"/>
        <v>Nov</v>
      </c>
      <c r="E49" s="6" t="str">
        <f t="shared" si="2"/>
        <v>30</v>
      </c>
      <c r="F49">
        <v>27.39</v>
      </c>
      <c r="G49">
        <v>27.5</v>
      </c>
      <c r="H49">
        <v>28.05</v>
      </c>
      <c r="I49">
        <v>27.41</v>
      </c>
      <c r="J49" s="5" t="str">
        <f t="shared" si="4"/>
        <v>9.61</v>
      </c>
      <c r="K49" t="s">
        <v>54</v>
      </c>
      <c r="L49" s="2">
        <v>-1.4E-2</v>
      </c>
      <c r="M49" s="5" t="str">
        <f t="shared" si="5"/>
        <v>-0.014</v>
      </c>
    </row>
    <row r="50" spans="1:13" x14ac:dyDescent="0.3">
      <c r="A50" s="1">
        <v>45259</v>
      </c>
      <c r="B50" s="6" t="str">
        <f t="shared" si="0"/>
        <v>2023</v>
      </c>
      <c r="C50" s="6" t="str">
        <f t="shared" si="1"/>
        <v>11</v>
      </c>
      <c r="D50" s="6" t="str">
        <f t="shared" si="3"/>
        <v>Nov</v>
      </c>
      <c r="E50" s="6" t="str">
        <f t="shared" si="2"/>
        <v>29</v>
      </c>
      <c r="F50">
        <v>27.78</v>
      </c>
      <c r="G50">
        <v>28.5</v>
      </c>
      <c r="H50">
        <v>28.75</v>
      </c>
      <c r="I50">
        <v>27.4</v>
      </c>
      <c r="J50" s="5" t="str">
        <f t="shared" si="4"/>
        <v>10.51</v>
      </c>
      <c r="K50" t="s">
        <v>55</v>
      </c>
      <c r="L50" s="2">
        <v>-3.5400000000000001E-2</v>
      </c>
      <c r="M50" s="5" t="str">
        <f t="shared" si="5"/>
        <v>-0.0354</v>
      </c>
    </row>
    <row r="51" spans="1:13" x14ac:dyDescent="0.3">
      <c r="A51" s="1">
        <v>45258</v>
      </c>
      <c r="B51" s="6" t="str">
        <f t="shared" si="0"/>
        <v>2023</v>
      </c>
      <c r="C51" s="6" t="str">
        <f t="shared" si="1"/>
        <v>11</v>
      </c>
      <c r="D51" s="6" t="str">
        <f t="shared" si="3"/>
        <v>Nov</v>
      </c>
      <c r="E51" s="6" t="str">
        <f t="shared" si="2"/>
        <v>28</v>
      </c>
      <c r="F51">
        <v>28.8</v>
      </c>
      <c r="G51">
        <v>28.98</v>
      </c>
      <c r="H51">
        <v>28.98</v>
      </c>
      <c r="I51">
        <v>28.21</v>
      </c>
      <c r="J51" s="5" t="str">
        <f t="shared" si="4"/>
        <v>11.43</v>
      </c>
      <c r="K51" t="s">
        <v>44</v>
      </c>
      <c r="L51" s="2">
        <v>2.93E-2</v>
      </c>
      <c r="M51" s="5" t="str">
        <f t="shared" si="5"/>
        <v>0.0293</v>
      </c>
    </row>
    <row r="52" spans="1:13" x14ac:dyDescent="0.3">
      <c r="A52" s="1">
        <v>45257</v>
      </c>
      <c r="B52" s="6" t="str">
        <f t="shared" si="0"/>
        <v>2023</v>
      </c>
      <c r="C52" s="6" t="str">
        <f t="shared" si="1"/>
        <v>11</v>
      </c>
      <c r="D52" s="6" t="str">
        <f t="shared" si="3"/>
        <v>Nov</v>
      </c>
      <c r="E52" s="6" t="str">
        <f t="shared" si="2"/>
        <v>27</v>
      </c>
      <c r="F52">
        <v>27.98</v>
      </c>
      <c r="G52">
        <v>28.5</v>
      </c>
      <c r="H52">
        <v>28.98</v>
      </c>
      <c r="I52">
        <v>28.5</v>
      </c>
      <c r="J52" s="5" t="str">
        <f t="shared" si="4"/>
        <v>10.19</v>
      </c>
      <c r="K52" t="s">
        <v>56</v>
      </c>
      <c r="L52" s="2">
        <v>-2.7099999999999999E-2</v>
      </c>
      <c r="M52" s="5" t="str">
        <f t="shared" si="5"/>
        <v>-0.0271</v>
      </c>
    </row>
    <row r="53" spans="1:13" x14ac:dyDescent="0.3">
      <c r="A53" s="1">
        <v>45256</v>
      </c>
      <c r="B53" s="6" t="str">
        <f t="shared" si="0"/>
        <v>2023</v>
      </c>
      <c r="C53" s="6" t="str">
        <f t="shared" si="1"/>
        <v>11</v>
      </c>
      <c r="D53" s="6" t="str">
        <f t="shared" si="3"/>
        <v>Nov</v>
      </c>
      <c r="E53" s="6" t="str">
        <f t="shared" si="2"/>
        <v>26</v>
      </c>
      <c r="F53">
        <v>28.76</v>
      </c>
      <c r="G53">
        <v>28.75</v>
      </c>
      <c r="H53">
        <v>29</v>
      </c>
      <c r="I53">
        <v>28.5</v>
      </c>
      <c r="J53" s="5" t="str">
        <f t="shared" si="4"/>
        <v>30.34</v>
      </c>
      <c r="K53" t="s">
        <v>57</v>
      </c>
      <c r="L53" s="2">
        <v>3.8600000000000002E-2</v>
      </c>
      <c r="M53" s="5" t="str">
        <f t="shared" si="5"/>
        <v>0.0386</v>
      </c>
    </row>
    <row r="54" spans="1:13" x14ac:dyDescent="0.3">
      <c r="A54" s="1">
        <v>45253</v>
      </c>
      <c r="B54" s="6" t="str">
        <f t="shared" si="0"/>
        <v>2023</v>
      </c>
      <c r="C54" s="6" t="str">
        <f t="shared" si="1"/>
        <v>11</v>
      </c>
      <c r="D54" s="6" t="str">
        <f t="shared" si="3"/>
        <v>Nov</v>
      </c>
      <c r="E54" s="6" t="str">
        <f t="shared" si="2"/>
        <v>23</v>
      </c>
      <c r="F54">
        <v>27.69</v>
      </c>
      <c r="G54">
        <v>27.76</v>
      </c>
      <c r="H54">
        <v>28.75</v>
      </c>
      <c r="I54">
        <v>27.76</v>
      </c>
      <c r="J54" s="5" t="str">
        <f t="shared" si="4"/>
        <v>9.14</v>
      </c>
      <c r="K54" t="s">
        <v>58</v>
      </c>
      <c r="L54" s="2">
        <v>1.1299999999999999E-2</v>
      </c>
      <c r="M54" s="5" t="str">
        <f t="shared" si="5"/>
        <v>0.0113</v>
      </c>
    </row>
    <row r="55" spans="1:13" x14ac:dyDescent="0.3">
      <c r="A55" s="1">
        <v>45252</v>
      </c>
      <c r="B55" s="6" t="str">
        <f t="shared" si="0"/>
        <v>2023</v>
      </c>
      <c r="C55" s="6" t="str">
        <f t="shared" si="1"/>
        <v>11</v>
      </c>
      <c r="D55" s="6" t="str">
        <f t="shared" si="3"/>
        <v>Nov</v>
      </c>
      <c r="E55" s="6" t="str">
        <f t="shared" si="2"/>
        <v>22</v>
      </c>
      <c r="F55">
        <v>27.38</v>
      </c>
      <c r="G55">
        <v>27.55</v>
      </c>
      <c r="H55">
        <v>28</v>
      </c>
      <c r="I55">
        <v>27.1</v>
      </c>
      <c r="J55" s="5" t="str">
        <f t="shared" si="4"/>
        <v>12.34</v>
      </c>
      <c r="K55" t="s">
        <v>59</v>
      </c>
      <c r="L55" s="2">
        <v>-1.55E-2</v>
      </c>
      <c r="M55" s="5" t="str">
        <f t="shared" si="5"/>
        <v>-0.0155</v>
      </c>
    </row>
    <row r="56" spans="1:13" x14ac:dyDescent="0.3">
      <c r="A56" s="1">
        <v>45251</v>
      </c>
      <c r="B56" s="6" t="str">
        <f t="shared" si="0"/>
        <v>2023</v>
      </c>
      <c r="C56" s="6" t="str">
        <f t="shared" si="1"/>
        <v>11</v>
      </c>
      <c r="D56" s="6" t="str">
        <f t="shared" si="3"/>
        <v>Nov</v>
      </c>
      <c r="E56" s="6" t="str">
        <f t="shared" si="2"/>
        <v>21</v>
      </c>
      <c r="F56">
        <v>27.81</v>
      </c>
      <c r="G56">
        <v>28.3</v>
      </c>
      <c r="H56">
        <v>28.3</v>
      </c>
      <c r="I56">
        <v>27.4</v>
      </c>
      <c r="J56" s="5" t="str">
        <f t="shared" si="4"/>
        <v>14.24</v>
      </c>
      <c r="K56" t="s">
        <v>60</v>
      </c>
      <c r="L56" s="2">
        <v>1.1000000000000001E-3</v>
      </c>
      <c r="M56" s="5" t="str">
        <f t="shared" si="5"/>
        <v>0.0011</v>
      </c>
    </row>
    <row r="57" spans="1:13" x14ac:dyDescent="0.3">
      <c r="A57" s="1">
        <v>45250</v>
      </c>
      <c r="B57" s="6" t="str">
        <f t="shared" si="0"/>
        <v>2023</v>
      </c>
      <c r="C57" s="6" t="str">
        <f t="shared" si="1"/>
        <v>11</v>
      </c>
      <c r="D57" s="6" t="str">
        <f t="shared" si="3"/>
        <v>Nov</v>
      </c>
      <c r="E57" s="6" t="str">
        <f t="shared" si="2"/>
        <v>20</v>
      </c>
      <c r="F57">
        <v>27.78</v>
      </c>
      <c r="G57">
        <v>27.1</v>
      </c>
      <c r="H57">
        <v>28.3</v>
      </c>
      <c r="I57">
        <v>27.02</v>
      </c>
      <c r="J57" s="5" t="str">
        <f t="shared" si="4"/>
        <v>12.77</v>
      </c>
      <c r="K57" t="s">
        <v>61</v>
      </c>
      <c r="L57" s="2">
        <v>2.93E-2</v>
      </c>
      <c r="M57" s="5" t="str">
        <f t="shared" si="5"/>
        <v>0.0293</v>
      </c>
    </row>
    <row r="58" spans="1:13" x14ac:dyDescent="0.3">
      <c r="A58" s="1">
        <v>45249</v>
      </c>
      <c r="B58" s="6" t="str">
        <f t="shared" si="0"/>
        <v>2023</v>
      </c>
      <c r="C58" s="6" t="str">
        <f t="shared" si="1"/>
        <v>11</v>
      </c>
      <c r="D58" s="6" t="str">
        <f t="shared" si="3"/>
        <v>Nov</v>
      </c>
      <c r="E58" s="6" t="str">
        <f t="shared" si="2"/>
        <v>19</v>
      </c>
      <c r="F58">
        <v>26.99</v>
      </c>
      <c r="G58">
        <v>27.1</v>
      </c>
      <c r="H58">
        <v>27.1</v>
      </c>
      <c r="I58">
        <v>26.83</v>
      </c>
      <c r="J58" s="5" t="str">
        <f t="shared" si="4"/>
        <v>9.06</v>
      </c>
      <c r="K58" t="s">
        <v>62</v>
      </c>
      <c r="L58" s="2">
        <v>1.01E-2</v>
      </c>
      <c r="M58" s="5" t="str">
        <f t="shared" si="5"/>
        <v>0.0101</v>
      </c>
    </row>
    <row r="59" spans="1:13" x14ac:dyDescent="0.3">
      <c r="A59" s="1">
        <v>45246</v>
      </c>
      <c r="B59" s="6" t="str">
        <f t="shared" si="0"/>
        <v>2023</v>
      </c>
      <c r="C59" s="6" t="str">
        <f t="shared" si="1"/>
        <v>11</v>
      </c>
      <c r="D59" s="6" t="str">
        <f t="shared" si="3"/>
        <v>Nov</v>
      </c>
      <c r="E59" s="6" t="str">
        <f t="shared" si="2"/>
        <v>16</v>
      </c>
      <c r="F59">
        <v>26.72</v>
      </c>
      <c r="G59">
        <v>27.09</v>
      </c>
      <c r="H59">
        <v>27.4</v>
      </c>
      <c r="I59">
        <v>26.7</v>
      </c>
      <c r="J59" s="5" t="str">
        <f t="shared" si="4"/>
        <v>8.68</v>
      </c>
      <c r="K59" t="s">
        <v>63</v>
      </c>
      <c r="L59" s="2">
        <v>9.7999999999999997E-3</v>
      </c>
      <c r="M59" s="5" t="str">
        <f t="shared" si="5"/>
        <v>0.0098</v>
      </c>
    </row>
    <row r="60" spans="1:13" x14ac:dyDescent="0.3">
      <c r="A60" s="1">
        <v>45245</v>
      </c>
      <c r="B60" s="6" t="str">
        <f t="shared" si="0"/>
        <v>2023</v>
      </c>
      <c r="C60" s="6" t="str">
        <f t="shared" si="1"/>
        <v>11</v>
      </c>
      <c r="D60" s="6" t="str">
        <f t="shared" si="3"/>
        <v>Nov</v>
      </c>
      <c r="E60" s="6" t="str">
        <f t="shared" si="2"/>
        <v>15</v>
      </c>
      <c r="F60">
        <v>26.46</v>
      </c>
      <c r="G60">
        <v>27.15</v>
      </c>
      <c r="H60">
        <v>27.15</v>
      </c>
      <c r="I60">
        <v>26.54</v>
      </c>
      <c r="J60" s="5" t="str">
        <f t="shared" si="4"/>
        <v>5.23</v>
      </c>
      <c r="K60" t="s">
        <v>64</v>
      </c>
      <c r="L60" s="2">
        <v>-2.5999999999999999E-3</v>
      </c>
      <c r="M60" s="5" t="str">
        <f t="shared" si="5"/>
        <v>-0.0026</v>
      </c>
    </row>
    <row r="61" spans="1:13" x14ac:dyDescent="0.3">
      <c r="A61" s="1">
        <v>45244</v>
      </c>
      <c r="B61" s="6" t="str">
        <f t="shared" si="0"/>
        <v>2023</v>
      </c>
      <c r="C61" s="6" t="str">
        <f t="shared" si="1"/>
        <v>11</v>
      </c>
      <c r="D61" s="6" t="str">
        <f t="shared" si="3"/>
        <v>Nov</v>
      </c>
      <c r="E61" s="6" t="str">
        <f t="shared" si="2"/>
        <v>14</v>
      </c>
      <c r="F61">
        <v>26.53</v>
      </c>
      <c r="G61">
        <v>27.12</v>
      </c>
      <c r="H61">
        <v>27.19</v>
      </c>
      <c r="I61">
        <v>26.8</v>
      </c>
      <c r="J61" s="5" t="str">
        <f t="shared" si="4"/>
        <v>3.76</v>
      </c>
      <c r="K61" t="s">
        <v>65</v>
      </c>
      <c r="L61" s="2">
        <v>2.3E-3</v>
      </c>
      <c r="M61" s="5" t="str">
        <f t="shared" si="5"/>
        <v>0.0023</v>
      </c>
    </row>
    <row r="62" spans="1:13" x14ac:dyDescent="0.3">
      <c r="A62" s="1">
        <v>45243</v>
      </c>
      <c r="B62" s="6" t="str">
        <f t="shared" si="0"/>
        <v>2023</v>
      </c>
      <c r="C62" s="6" t="str">
        <f t="shared" si="1"/>
        <v>11</v>
      </c>
      <c r="D62" s="6" t="str">
        <f t="shared" si="3"/>
        <v>Nov</v>
      </c>
      <c r="E62" s="6" t="str">
        <f t="shared" si="2"/>
        <v>13</v>
      </c>
      <c r="F62">
        <v>26.47</v>
      </c>
      <c r="G62">
        <v>27.1</v>
      </c>
      <c r="H62">
        <v>27.15</v>
      </c>
      <c r="I62">
        <v>26.7</v>
      </c>
      <c r="J62" s="5" t="str">
        <f t="shared" si="4"/>
        <v>2.00</v>
      </c>
      <c r="K62" t="s">
        <v>66</v>
      </c>
      <c r="L62" s="2">
        <v>-1.67E-2</v>
      </c>
      <c r="M62" s="5" t="str">
        <f t="shared" si="5"/>
        <v>-0.0167</v>
      </c>
    </row>
    <row r="63" spans="1:13" x14ac:dyDescent="0.3">
      <c r="A63" s="1">
        <v>45242</v>
      </c>
      <c r="B63" s="6" t="str">
        <f t="shared" si="0"/>
        <v>2023</v>
      </c>
      <c r="C63" s="6" t="str">
        <f t="shared" si="1"/>
        <v>11</v>
      </c>
      <c r="D63" s="6" t="str">
        <f t="shared" si="3"/>
        <v>Nov</v>
      </c>
      <c r="E63" s="6" t="str">
        <f t="shared" si="2"/>
        <v>12</v>
      </c>
      <c r="F63">
        <v>26.92</v>
      </c>
      <c r="G63">
        <v>26.56</v>
      </c>
      <c r="H63">
        <v>27.2</v>
      </c>
      <c r="I63">
        <v>26.53</v>
      </c>
      <c r="J63" s="5" t="str">
        <f t="shared" si="4"/>
        <v>10.16</v>
      </c>
      <c r="K63" t="s">
        <v>67</v>
      </c>
      <c r="L63" s="2">
        <v>1.3599999999999999E-2</v>
      </c>
      <c r="M63" s="5" t="str">
        <f t="shared" si="5"/>
        <v>0.0136</v>
      </c>
    </row>
    <row r="64" spans="1:13" x14ac:dyDescent="0.3">
      <c r="A64" s="1">
        <v>45239</v>
      </c>
      <c r="B64" s="6" t="str">
        <f t="shared" si="0"/>
        <v>2023</v>
      </c>
      <c r="C64" s="6" t="str">
        <f t="shared" si="1"/>
        <v>11</v>
      </c>
      <c r="D64" s="6" t="str">
        <f t="shared" si="3"/>
        <v>Nov</v>
      </c>
      <c r="E64" s="6" t="str">
        <f t="shared" si="2"/>
        <v>09</v>
      </c>
      <c r="F64">
        <v>26.56</v>
      </c>
      <c r="G64">
        <v>26.22</v>
      </c>
      <c r="H64">
        <v>27.3</v>
      </c>
      <c r="I64">
        <v>26.22</v>
      </c>
      <c r="J64" s="5" t="str">
        <f t="shared" si="4"/>
        <v>3.27</v>
      </c>
      <c r="K64" t="s">
        <v>68</v>
      </c>
      <c r="L64" s="2">
        <v>2.47E-2</v>
      </c>
      <c r="M64" s="5" t="str">
        <f t="shared" si="5"/>
        <v>0.0247</v>
      </c>
    </row>
    <row r="65" spans="1:13" x14ac:dyDescent="0.3">
      <c r="A65" s="1">
        <v>45238</v>
      </c>
      <c r="B65" s="6" t="str">
        <f t="shared" si="0"/>
        <v>2023</v>
      </c>
      <c r="C65" s="6" t="str">
        <f t="shared" si="1"/>
        <v>11</v>
      </c>
      <c r="D65" s="6" t="str">
        <f t="shared" si="3"/>
        <v>Nov</v>
      </c>
      <c r="E65" s="6" t="str">
        <f t="shared" si="2"/>
        <v>08</v>
      </c>
      <c r="F65">
        <v>25.92</v>
      </c>
      <c r="G65">
        <v>26.3</v>
      </c>
      <c r="H65">
        <v>26.5</v>
      </c>
      <c r="I65">
        <v>25.73</v>
      </c>
      <c r="J65" s="5" t="str">
        <f t="shared" si="4"/>
        <v>4.55</v>
      </c>
      <c r="K65" t="s">
        <v>69</v>
      </c>
      <c r="L65" s="2">
        <v>1.49E-2</v>
      </c>
      <c r="M65" s="5" t="str">
        <f t="shared" si="5"/>
        <v>0.0149</v>
      </c>
    </row>
    <row r="66" spans="1:13" x14ac:dyDescent="0.3">
      <c r="A66" s="1">
        <v>45237</v>
      </c>
      <c r="B66" s="6" t="str">
        <f t="shared" ref="B66:B129" si="6">TEXT(A66,"yyyy")</f>
        <v>2023</v>
      </c>
      <c r="C66" s="6" t="str">
        <f t="shared" ref="C66:C129" si="7">TEXT(A66,"mm")</f>
        <v>11</v>
      </c>
      <c r="D66" s="6" t="str">
        <f t="shared" si="3"/>
        <v>Nov</v>
      </c>
      <c r="E66" s="6" t="str">
        <f t="shared" ref="E66:E129" si="8">TEXT(A66,"dd")</f>
        <v>07</v>
      </c>
      <c r="F66">
        <v>25.54</v>
      </c>
      <c r="G66">
        <v>26.15</v>
      </c>
      <c r="H66">
        <v>26.35</v>
      </c>
      <c r="I66">
        <v>25.6</v>
      </c>
      <c r="J66" s="5" t="str">
        <f t="shared" si="4"/>
        <v>6.13</v>
      </c>
      <c r="K66" t="s">
        <v>70</v>
      </c>
      <c r="L66" s="2">
        <v>-4.0000000000000002E-4</v>
      </c>
      <c r="M66" s="5" t="str">
        <f t="shared" si="5"/>
        <v>-0.0004</v>
      </c>
    </row>
    <row r="67" spans="1:13" x14ac:dyDescent="0.3">
      <c r="A67" s="1">
        <v>45236</v>
      </c>
      <c r="B67" s="6" t="str">
        <f t="shared" si="6"/>
        <v>2023</v>
      </c>
      <c r="C67" s="6" t="str">
        <f t="shared" si="7"/>
        <v>11</v>
      </c>
      <c r="D67" s="6" t="str">
        <f t="shared" ref="D67:D130" si="9">TEXT(A67,"mmm")</f>
        <v>Nov</v>
      </c>
      <c r="E67" s="6" t="str">
        <f t="shared" si="8"/>
        <v>06</v>
      </c>
      <c r="F67">
        <v>25.55</v>
      </c>
      <c r="G67">
        <v>26.05</v>
      </c>
      <c r="H67">
        <v>26.33</v>
      </c>
      <c r="I67">
        <v>25.55</v>
      </c>
      <c r="J67" s="5" t="str">
        <f t="shared" ref="J67:J130" si="10">SUBSTITUTE(K67,"K","")</f>
        <v>4.64</v>
      </c>
      <c r="K67" t="s">
        <v>71</v>
      </c>
      <c r="L67" s="2">
        <v>1.9599999999999999E-2</v>
      </c>
      <c r="M67" s="5" t="str">
        <f t="shared" ref="M67:M130" si="11">SUBSTITUTE(L67,"%","")</f>
        <v>0.0196</v>
      </c>
    </row>
    <row r="68" spans="1:13" x14ac:dyDescent="0.3">
      <c r="A68" s="1">
        <v>45235</v>
      </c>
      <c r="B68" s="6" t="str">
        <f t="shared" si="6"/>
        <v>2023</v>
      </c>
      <c r="C68" s="6" t="str">
        <f t="shared" si="7"/>
        <v>11</v>
      </c>
      <c r="D68" s="6" t="str">
        <f t="shared" si="9"/>
        <v>Nov</v>
      </c>
      <c r="E68" s="6" t="str">
        <f t="shared" si="8"/>
        <v>05</v>
      </c>
      <c r="F68">
        <v>25.06</v>
      </c>
      <c r="G68">
        <v>25.82</v>
      </c>
      <c r="H68">
        <v>26.13</v>
      </c>
      <c r="I68">
        <v>25.01</v>
      </c>
      <c r="J68" s="5" t="str">
        <f t="shared" si="10"/>
        <v>5.42</v>
      </c>
      <c r="K68" t="s">
        <v>72</v>
      </c>
      <c r="L68" s="2">
        <v>9.2999999999999992E-3</v>
      </c>
      <c r="M68" s="5" t="str">
        <f t="shared" si="11"/>
        <v>0.0093</v>
      </c>
    </row>
    <row r="69" spans="1:13" x14ac:dyDescent="0.3">
      <c r="A69" s="1">
        <v>45232</v>
      </c>
      <c r="B69" s="6" t="str">
        <f t="shared" si="6"/>
        <v>2023</v>
      </c>
      <c r="C69" s="6" t="str">
        <f t="shared" si="7"/>
        <v>11</v>
      </c>
      <c r="D69" s="6" t="str">
        <f t="shared" si="9"/>
        <v>Nov</v>
      </c>
      <c r="E69" s="6" t="str">
        <f t="shared" si="8"/>
        <v>02</v>
      </c>
      <c r="F69">
        <v>24.83</v>
      </c>
      <c r="G69">
        <v>25.85</v>
      </c>
      <c r="H69">
        <v>25.85</v>
      </c>
      <c r="I69">
        <v>25.4</v>
      </c>
      <c r="J69" s="5" t="str">
        <f t="shared" si="10"/>
        <v>1.39</v>
      </c>
      <c r="K69" t="s">
        <v>73</v>
      </c>
      <c r="L69" s="2">
        <v>-5.1999999999999998E-3</v>
      </c>
      <c r="M69" s="5" t="str">
        <f t="shared" si="11"/>
        <v>-0.0052</v>
      </c>
    </row>
    <row r="70" spans="1:13" x14ac:dyDescent="0.3">
      <c r="A70" s="1">
        <v>45231</v>
      </c>
      <c r="B70" s="6" t="str">
        <f t="shared" si="6"/>
        <v>2023</v>
      </c>
      <c r="C70" s="6" t="str">
        <f t="shared" si="7"/>
        <v>11</v>
      </c>
      <c r="D70" s="6" t="str">
        <f t="shared" si="9"/>
        <v>Nov</v>
      </c>
      <c r="E70" s="6" t="str">
        <f t="shared" si="8"/>
        <v>01</v>
      </c>
      <c r="F70">
        <v>24.96</v>
      </c>
      <c r="G70">
        <v>25.8</v>
      </c>
      <c r="H70">
        <v>25.98</v>
      </c>
      <c r="I70">
        <v>25.35</v>
      </c>
      <c r="J70" s="5" t="str">
        <f t="shared" si="10"/>
        <v>2.96</v>
      </c>
      <c r="K70" t="s">
        <v>74</v>
      </c>
      <c r="L70" s="2">
        <v>-3.78E-2</v>
      </c>
      <c r="M70" s="5" t="str">
        <f t="shared" si="11"/>
        <v>-0.0378</v>
      </c>
    </row>
    <row r="71" spans="1:13" x14ac:dyDescent="0.3">
      <c r="A71" s="1">
        <v>45230</v>
      </c>
      <c r="B71" s="6" t="str">
        <f t="shared" si="6"/>
        <v>2023</v>
      </c>
      <c r="C71" s="6" t="str">
        <f t="shared" si="7"/>
        <v>10</v>
      </c>
      <c r="D71" s="6" t="str">
        <f t="shared" si="9"/>
        <v>Oct</v>
      </c>
      <c r="E71" s="6" t="str">
        <f t="shared" si="8"/>
        <v>31</v>
      </c>
      <c r="F71">
        <v>25.94</v>
      </c>
      <c r="G71">
        <v>26</v>
      </c>
      <c r="H71">
        <v>26</v>
      </c>
      <c r="I71">
        <v>25.27</v>
      </c>
      <c r="J71" s="5" t="str">
        <f t="shared" si="10"/>
        <v>0.84</v>
      </c>
      <c r="K71" t="s">
        <v>75</v>
      </c>
      <c r="L71" s="2">
        <v>1.49E-2</v>
      </c>
      <c r="M71" s="5" t="str">
        <f t="shared" si="11"/>
        <v>0.0149</v>
      </c>
    </row>
    <row r="72" spans="1:13" x14ac:dyDescent="0.3">
      <c r="A72" s="1">
        <v>45229</v>
      </c>
      <c r="B72" s="6" t="str">
        <f t="shared" si="6"/>
        <v>2023</v>
      </c>
      <c r="C72" s="6" t="str">
        <f t="shared" si="7"/>
        <v>10</v>
      </c>
      <c r="D72" s="6" t="str">
        <f t="shared" si="9"/>
        <v>Oct</v>
      </c>
      <c r="E72" s="6" t="str">
        <f t="shared" si="8"/>
        <v>30</v>
      </c>
      <c r="F72">
        <v>25.56</v>
      </c>
      <c r="G72">
        <v>26</v>
      </c>
      <c r="H72">
        <v>26.25</v>
      </c>
      <c r="I72">
        <v>25.22</v>
      </c>
      <c r="J72" s="5" t="str">
        <f t="shared" si="10"/>
        <v>10.22</v>
      </c>
      <c r="K72" t="s">
        <v>76</v>
      </c>
      <c r="L72" s="2">
        <v>-1.6899999999999998E-2</v>
      </c>
      <c r="M72" s="5" t="str">
        <f t="shared" si="11"/>
        <v>-0.0169</v>
      </c>
    </row>
    <row r="73" spans="1:13" x14ac:dyDescent="0.3">
      <c r="A73" s="1">
        <v>45228</v>
      </c>
      <c r="B73" s="6" t="str">
        <f t="shared" si="6"/>
        <v>2023</v>
      </c>
      <c r="C73" s="6" t="str">
        <f t="shared" si="7"/>
        <v>10</v>
      </c>
      <c r="D73" s="6" t="str">
        <f t="shared" si="9"/>
        <v>Oct</v>
      </c>
      <c r="E73" s="6" t="str">
        <f t="shared" si="8"/>
        <v>29</v>
      </c>
      <c r="F73">
        <v>26</v>
      </c>
      <c r="G73">
        <v>25.66</v>
      </c>
      <c r="H73">
        <v>26.1</v>
      </c>
      <c r="I73">
        <v>25.51</v>
      </c>
      <c r="J73" s="5" t="str">
        <f t="shared" si="10"/>
        <v>13.89</v>
      </c>
      <c r="K73" t="s">
        <v>77</v>
      </c>
      <c r="L73" s="2">
        <v>1.52E-2</v>
      </c>
      <c r="M73" s="5" t="str">
        <f t="shared" si="11"/>
        <v>0.0152</v>
      </c>
    </row>
    <row r="74" spans="1:13" x14ac:dyDescent="0.3">
      <c r="A74" s="1">
        <v>45225</v>
      </c>
      <c r="B74" s="6" t="str">
        <f t="shared" si="6"/>
        <v>2023</v>
      </c>
      <c r="C74" s="6" t="str">
        <f t="shared" si="7"/>
        <v>10</v>
      </c>
      <c r="D74" s="6" t="str">
        <f t="shared" si="9"/>
        <v>Oct</v>
      </c>
      <c r="E74" s="6" t="str">
        <f t="shared" si="8"/>
        <v>26</v>
      </c>
      <c r="F74">
        <v>25.61</v>
      </c>
      <c r="G74">
        <v>25</v>
      </c>
      <c r="H74">
        <v>25.9</v>
      </c>
      <c r="I74">
        <v>24.53</v>
      </c>
      <c r="J74" s="5" t="str">
        <f t="shared" si="10"/>
        <v>9.88</v>
      </c>
      <c r="K74" t="s">
        <v>78</v>
      </c>
      <c r="L74" s="2">
        <v>3.3500000000000002E-2</v>
      </c>
      <c r="M74" s="5" t="str">
        <f t="shared" si="11"/>
        <v>0.0335</v>
      </c>
    </row>
    <row r="75" spans="1:13" x14ac:dyDescent="0.3">
      <c r="A75" s="1">
        <v>45224</v>
      </c>
      <c r="B75" s="6" t="str">
        <f t="shared" si="6"/>
        <v>2023</v>
      </c>
      <c r="C75" s="6" t="str">
        <f t="shared" si="7"/>
        <v>10</v>
      </c>
      <c r="D75" s="6" t="str">
        <f t="shared" si="9"/>
        <v>Oct</v>
      </c>
      <c r="E75" s="6" t="str">
        <f t="shared" si="8"/>
        <v>25</v>
      </c>
      <c r="F75">
        <v>24.78</v>
      </c>
      <c r="G75">
        <v>25</v>
      </c>
      <c r="H75">
        <v>25.05</v>
      </c>
      <c r="I75">
        <v>24.31</v>
      </c>
      <c r="J75" s="5" t="str">
        <f t="shared" si="10"/>
        <v>2.03</v>
      </c>
      <c r="K75" t="s">
        <v>79</v>
      </c>
      <c r="L75" s="2">
        <v>4.8999999999999998E-3</v>
      </c>
      <c r="M75" s="5" t="str">
        <f t="shared" si="11"/>
        <v>0.0049</v>
      </c>
    </row>
    <row r="76" spans="1:13" x14ac:dyDescent="0.3">
      <c r="A76" s="1">
        <v>45223</v>
      </c>
      <c r="B76" s="6" t="str">
        <f t="shared" si="6"/>
        <v>2023</v>
      </c>
      <c r="C76" s="6" t="str">
        <f t="shared" si="7"/>
        <v>10</v>
      </c>
      <c r="D76" s="6" t="str">
        <f t="shared" si="9"/>
        <v>Oct</v>
      </c>
      <c r="E76" s="6" t="str">
        <f t="shared" si="8"/>
        <v>24</v>
      </c>
      <c r="F76">
        <v>24.66</v>
      </c>
      <c r="G76">
        <v>25</v>
      </c>
      <c r="H76">
        <v>25.15</v>
      </c>
      <c r="I76">
        <v>24.21</v>
      </c>
      <c r="J76" s="5" t="str">
        <f t="shared" si="10"/>
        <v>2.52</v>
      </c>
      <c r="K76" t="s">
        <v>80</v>
      </c>
      <c r="L76" s="2">
        <v>1.9900000000000001E-2</v>
      </c>
      <c r="M76" s="5" t="str">
        <f t="shared" si="11"/>
        <v>0.0199</v>
      </c>
    </row>
    <row r="77" spans="1:13" x14ac:dyDescent="0.3">
      <c r="A77" s="1">
        <v>45222</v>
      </c>
      <c r="B77" s="6" t="str">
        <f t="shared" si="6"/>
        <v>2023</v>
      </c>
      <c r="C77" s="6" t="str">
        <f t="shared" si="7"/>
        <v>10</v>
      </c>
      <c r="D77" s="6" t="str">
        <f t="shared" si="9"/>
        <v>Oct</v>
      </c>
      <c r="E77" s="6" t="str">
        <f t="shared" si="8"/>
        <v>23</v>
      </c>
      <c r="F77">
        <v>24.18</v>
      </c>
      <c r="G77">
        <v>24.51</v>
      </c>
      <c r="H77">
        <v>24.95</v>
      </c>
      <c r="I77">
        <v>24.25</v>
      </c>
      <c r="J77" s="5" t="str">
        <f t="shared" si="10"/>
        <v>3.59</v>
      </c>
      <c r="K77" t="s">
        <v>81</v>
      </c>
      <c r="L77" s="2">
        <v>2.3699999999999999E-2</v>
      </c>
      <c r="M77" s="5" t="str">
        <f t="shared" si="11"/>
        <v>0.0237</v>
      </c>
    </row>
    <row r="78" spans="1:13" x14ac:dyDescent="0.3">
      <c r="A78" s="1">
        <v>45221</v>
      </c>
      <c r="B78" s="6" t="str">
        <f t="shared" si="6"/>
        <v>2023</v>
      </c>
      <c r="C78" s="6" t="str">
        <f t="shared" si="7"/>
        <v>10</v>
      </c>
      <c r="D78" s="6" t="str">
        <f t="shared" si="9"/>
        <v>Oct</v>
      </c>
      <c r="E78" s="6" t="str">
        <f t="shared" si="8"/>
        <v>22</v>
      </c>
      <c r="F78">
        <v>23.62</v>
      </c>
      <c r="G78">
        <v>24.49</v>
      </c>
      <c r="H78">
        <v>25.65</v>
      </c>
      <c r="I78">
        <v>24.1</v>
      </c>
      <c r="J78" s="5" t="str">
        <f t="shared" si="10"/>
        <v>8.96</v>
      </c>
      <c r="K78" t="s">
        <v>82</v>
      </c>
      <c r="L78" s="2">
        <v>-4.53E-2</v>
      </c>
      <c r="M78" s="5" t="str">
        <f t="shared" si="11"/>
        <v>-0.0453</v>
      </c>
    </row>
    <row r="79" spans="1:13" x14ac:dyDescent="0.3">
      <c r="A79" s="1">
        <v>45218</v>
      </c>
      <c r="B79" s="6" t="str">
        <f t="shared" si="6"/>
        <v>2023</v>
      </c>
      <c r="C79" s="6" t="str">
        <f t="shared" si="7"/>
        <v>10</v>
      </c>
      <c r="D79" s="6" t="str">
        <f t="shared" si="9"/>
        <v>Oct</v>
      </c>
      <c r="E79" s="6" t="str">
        <f t="shared" si="8"/>
        <v>19</v>
      </c>
      <c r="F79">
        <v>24.74</v>
      </c>
      <c r="G79">
        <v>24.5</v>
      </c>
      <c r="H79">
        <v>25.45</v>
      </c>
      <c r="I79">
        <v>24.01</v>
      </c>
      <c r="J79" s="5" t="str">
        <f t="shared" si="10"/>
        <v>15.67</v>
      </c>
      <c r="K79" t="s">
        <v>83</v>
      </c>
      <c r="L79" s="2">
        <v>-6.7999999999999996E-3</v>
      </c>
      <c r="M79" s="5" t="str">
        <f t="shared" si="11"/>
        <v>-0.0068</v>
      </c>
    </row>
    <row r="80" spans="1:13" x14ac:dyDescent="0.3">
      <c r="A80" s="1">
        <v>45217</v>
      </c>
      <c r="B80" s="6" t="str">
        <f t="shared" si="6"/>
        <v>2023</v>
      </c>
      <c r="C80" s="6" t="str">
        <f t="shared" si="7"/>
        <v>10</v>
      </c>
      <c r="D80" s="6" t="str">
        <f t="shared" si="9"/>
        <v>Oct</v>
      </c>
      <c r="E80" s="6" t="str">
        <f t="shared" si="8"/>
        <v>18</v>
      </c>
      <c r="F80">
        <v>24.91</v>
      </c>
      <c r="G80">
        <v>24.99</v>
      </c>
      <c r="H80">
        <v>24.99</v>
      </c>
      <c r="I80">
        <v>24.1</v>
      </c>
      <c r="J80" s="5" t="str">
        <f t="shared" si="10"/>
        <v>12.49</v>
      </c>
      <c r="K80" t="s">
        <v>84</v>
      </c>
      <c r="L80" s="2">
        <v>8.4000000000000005E-2</v>
      </c>
      <c r="M80" s="5" t="str">
        <f t="shared" si="11"/>
        <v>0.084</v>
      </c>
    </row>
    <row r="81" spans="1:13" x14ac:dyDescent="0.3">
      <c r="A81" s="1">
        <v>45216</v>
      </c>
      <c r="B81" s="6" t="str">
        <f t="shared" si="6"/>
        <v>2023</v>
      </c>
      <c r="C81" s="6" t="str">
        <f t="shared" si="7"/>
        <v>10</v>
      </c>
      <c r="D81" s="6" t="str">
        <f t="shared" si="9"/>
        <v>Oct</v>
      </c>
      <c r="E81" s="6" t="str">
        <f t="shared" si="8"/>
        <v>17</v>
      </c>
      <c r="F81">
        <v>22.98</v>
      </c>
      <c r="G81">
        <v>22.84</v>
      </c>
      <c r="H81">
        <v>24.8</v>
      </c>
      <c r="I81">
        <v>22.84</v>
      </c>
      <c r="J81" s="5" t="str">
        <f t="shared" si="10"/>
        <v>7.01</v>
      </c>
      <c r="K81" t="s">
        <v>85</v>
      </c>
      <c r="L81" s="2">
        <v>3.4700000000000002E-2</v>
      </c>
      <c r="M81" s="5" t="str">
        <f t="shared" si="11"/>
        <v>0.0347</v>
      </c>
    </row>
    <row r="82" spans="1:13" x14ac:dyDescent="0.3">
      <c r="A82" s="1">
        <v>45215</v>
      </c>
      <c r="B82" s="6" t="str">
        <f t="shared" si="6"/>
        <v>2023</v>
      </c>
      <c r="C82" s="6" t="str">
        <f t="shared" si="7"/>
        <v>10</v>
      </c>
      <c r="D82" s="6" t="str">
        <f t="shared" si="9"/>
        <v>Oct</v>
      </c>
      <c r="E82" s="6" t="str">
        <f t="shared" si="8"/>
        <v>16</v>
      </c>
      <c r="F82">
        <v>22.21</v>
      </c>
      <c r="G82">
        <v>22.45</v>
      </c>
      <c r="H82">
        <v>22.85</v>
      </c>
      <c r="I82">
        <v>22.45</v>
      </c>
      <c r="J82" s="5" t="str">
        <f t="shared" si="10"/>
        <v>0.75</v>
      </c>
      <c r="K82" t="s">
        <v>86</v>
      </c>
      <c r="L82" s="2">
        <v>1.6E-2</v>
      </c>
      <c r="M82" s="5" t="str">
        <f t="shared" si="11"/>
        <v>0.016</v>
      </c>
    </row>
    <row r="83" spans="1:13" x14ac:dyDescent="0.3">
      <c r="A83" s="1">
        <v>45214</v>
      </c>
      <c r="B83" s="6" t="str">
        <f t="shared" si="6"/>
        <v>2023</v>
      </c>
      <c r="C83" s="6" t="str">
        <f t="shared" si="7"/>
        <v>10</v>
      </c>
      <c r="D83" s="6" t="str">
        <f t="shared" si="9"/>
        <v>Oct</v>
      </c>
      <c r="E83" s="6" t="str">
        <f t="shared" si="8"/>
        <v>15</v>
      </c>
      <c r="F83">
        <v>21.86</v>
      </c>
      <c r="G83">
        <v>22.2</v>
      </c>
      <c r="H83">
        <v>22.8</v>
      </c>
      <c r="I83">
        <v>21.65</v>
      </c>
      <c r="J83" s="5" t="str">
        <f t="shared" si="10"/>
        <v>5.54</v>
      </c>
      <c r="K83" t="s">
        <v>87</v>
      </c>
      <c r="L83" s="2">
        <v>1.72E-2</v>
      </c>
      <c r="M83" s="5" t="str">
        <f t="shared" si="11"/>
        <v>0.0172</v>
      </c>
    </row>
    <row r="84" spans="1:13" x14ac:dyDescent="0.3">
      <c r="A84" s="1">
        <v>45211</v>
      </c>
      <c r="B84" s="6" t="str">
        <f t="shared" si="6"/>
        <v>2023</v>
      </c>
      <c r="C84" s="6" t="str">
        <f t="shared" si="7"/>
        <v>10</v>
      </c>
      <c r="D84" s="6" t="str">
        <f t="shared" si="9"/>
        <v>Oct</v>
      </c>
      <c r="E84" s="6" t="str">
        <f t="shared" si="8"/>
        <v>12</v>
      </c>
      <c r="F84">
        <v>21.49</v>
      </c>
      <c r="G84">
        <v>21.8</v>
      </c>
      <c r="H84">
        <v>22.25</v>
      </c>
      <c r="I84">
        <v>21.6</v>
      </c>
      <c r="J84" s="5" t="str">
        <f t="shared" si="10"/>
        <v>4.58</v>
      </c>
      <c r="K84" t="s">
        <v>88</v>
      </c>
      <c r="L84" s="2">
        <v>-3.7000000000000002E-3</v>
      </c>
      <c r="M84" s="5" t="str">
        <f t="shared" si="11"/>
        <v>-0.0037</v>
      </c>
    </row>
    <row r="85" spans="1:13" x14ac:dyDescent="0.3">
      <c r="A85" s="1">
        <v>45210</v>
      </c>
      <c r="B85" s="6" t="str">
        <f t="shared" si="6"/>
        <v>2023</v>
      </c>
      <c r="C85" s="6" t="str">
        <f t="shared" si="7"/>
        <v>10</v>
      </c>
      <c r="D85" s="6" t="str">
        <f t="shared" si="9"/>
        <v>Oct</v>
      </c>
      <c r="E85" s="6" t="str">
        <f t="shared" si="8"/>
        <v>11</v>
      </c>
      <c r="F85">
        <v>21.57</v>
      </c>
      <c r="G85">
        <v>22.14</v>
      </c>
      <c r="H85">
        <v>22.14</v>
      </c>
      <c r="I85">
        <v>21.8</v>
      </c>
      <c r="J85" s="5" t="str">
        <f t="shared" si="10"/>
        <v>0.93</v>
      </c>
      <c r="K85" t="s">
        <v>89</v>
      </c>
      <c r="L85" s="2">
        <v>1.6500000000000001E-2</v>
      </c>
      <c r="M85" s="5" t="str">
        <f t="shared" si="11"/>
        <v>0.0165</v>
      </c>
    </row>
    <row r="86" spans="1:13" x14ac:dyDescent="0.3">
      <c r="A86" s="1">
        <v>45209</v>
      </c>
      <c r="B86" s="6" t="str">
        <f t="shared" si="6"/>
        <v>2023</v>
      </c>
      <c r="C86" s="6" t="str">
        <f t="shared" si="7"/>
        <v>10</v>
      </c>
      <c r="D86" s="6" t="str">
        <f t="shared" si="9"/>
        <v>Oct</v>
      </c>
      <c r="E86" s="6" t="str">
        <f t="shared" si="8"/>
        <v>10</v>
      </c>
      <c r="F86">
        <v>21.22</v>
      </c>
      <c r="G86">
        <v>22</v>
      </c>
      <c r="H86">
        <v>22.14</v>
      </c>
      <c r="I86">
        <v>21.8</v>
      </c>
      <c r="J86" s="5" t="str">
        <f t="shared" si="10"/>
        <v>2.60</v>
      </c>
      <c r="K86" t="s">
        <v>90</v>
      </c>
      <c r="L86" s="2">
        <v>2.3999999999999998E-3</v>
      </c>
      <c r="M86" s="5" t="str">
        <f t="shared" si="11"/>
        <v>0.0024</v>
      </c>
    </row>
    <row r="87" spans="1:13" x14ac:dyDescent="0.3">
      <c r="A87" s="1">
        <v>45208</v>
      </c>
      <c r="B87" s="6" t="str">
        <f t="shared" si="6"/>
        <v>2023</v>
      </c>
      <c r="C87" s="6" t="str">
        <f t="shared" si="7"/>
        <v>10</v>
      </c>
      <c r="D87" s="6" t="str">
        <f t="shared" si="9"/>
        <v>Oct</v>
      </c>
      <c r="E87" s="6" t="str">
        <f t="shared" si="8"/>
        <v>09</v>
      </c>
      <c r="F87">
        <v>21.17</v>
      </c>
      <c r="G87">
        <v>21.8</v>
      </c>
      <c r="H87">
        <v>22</v>
      </c>
      <c r="I87">
        <v>21.4</v>
      </c>
      <c r="J87" s="5" t="str">
        <f t="shared" si="10"/>
        <v>1.81</v>
      </c>
      <c r="K87" t="s">
        <v>91</v>
      </c>
      <c r="L87" s="2">
        <v>-2.58E-2</v>
      </c>
      <c r="M87" s="5" t="str">
        <f t="shared" si="11"/>
        <v>-0.0258</v>
      </c>
    </row>
    <row r="88" spans="1:13" x14ac:dyDescent="0.3">
      <c r="A88" s="1">
        <v>45207</v>
      </c>
      <c r="B88" s="6" t="str">
        <f t="shared" si="6"/>
        <v>2023</v>
      </c>
      <c r="C88" s="6" t="str">
        <f t="shared" si="7"/>
        <v>10</v>
      </c>
      <c r="D88" s="6" t="str">
        <f t="shared" si="9"/>
        <v>Oct</v>
      </c>
      <c r="E88" s="6" t="str">
        <f t="shared" si="8"/>
        <v>08</v>
      </c>
      <c r="F88">
        <v>21.73</v>
      </c>
      <c r="G88">
        <v>21.75</v>
      </c>
      <c r="H88">
        <v>21.99</v>
      </c>
      <c r="I88">
        <v>21.45</v>
      </c>
      <c r="J88" s="5" t="str">
        <f t="shared" si="10"/>
        <v>7.32</v>
      </c>
      <c r="K88" t="s">
        <v>92</v>
      </c>
      <c r="L88" s="2">
        <v>8.3999999999999995E-3</v>
      </c>
      <c r="M88" s="5" t="str">
        <f t="shared" si="11"/>
        <v>0.0084</v>
      </c>
    </row>
    <row r="89" spans="1:13" x14ac:dyDescent="0.3">
      <c r="A89" s="1">
        <v>45203</v>
      </c>
      <c r="B89" s="6" t="str">
        <f t="shared" si="6"/>
        <v>2023</v>
      </c>
      <c r="C89" s="6" t="str">
        <f t="shared" si="7"/>
        <v>10</v>
      </c>
      <c r="D89" s="6" t="str">
        <f t="shared" si="9"/>
        <v>Oct</v>
      </c>
      <c r="E89" s="6" t="str">
        <f t="shared" si="8"/>
        <v>04</v>
      </c>
      <c r="F89">
        <v>21.55</v>
      </c>
      <c r="G89">
        <v>21.99</v>
      </c>
      <c r="H89">
        <v>22.05</v>
      </c>
      <c r="I89">
        <v>21.5</v>
      </c>
      <c r="J89" s="5" t="str">
        <f t="shared" si="10"/>
        <v>1.23</v>
      </c>
      <c r="K89" t="s">
        <v>93</v>
      </c>
      <c r="L89" s="2">
        <v>-9.7000000000000003E-3</v>
      </c>
      <c r="M89" s="5" t="str">
        <f t="shared" si="11"/>
        <v>-0.0097</v>
      </c>
    </row>
    <row r="90" spans="1:13" x14ac:dyDescent="0.3">
      <c r="A90" s="1">
        <v>45202</v>
      </c>
      <c r="B90" s="6" t="str">
        <f t="shared" si="6"/>
        <v>2023</v>
      </c>
      <c r="C90" s="6" t="str">
        <f t="shared" si="7"/>
        <v>10</v>
      </c>
      <c r="D90" s="6" t="str">
        <f t="shared" si="9"/>
        <v>Oct</v>
      </c>
      <c r="E90" s="6" t="str">
        <f t="shared" si="8"/>
        <v>03</v>
      </c>
      <c r="F90">
        <v>21.76</v>
      </c>
      <c r="G90">
        <v>22.15</v>
      </c>
      <c r="H90">
        <v>22.15</v>
      </c>
      <c r="I90">
        <v>22</v>
      </c>
      <c r="J90" s="5" t="str">
        <f t="shared" si="10"/>
        <v>4.43</v>
      </c>
      <c r="K90" t="s">
        <v>94</v>
      </c>
      <c r="L90" s="2">
        <v>-7.7999999999999996E-3</v>
      </c>
      <c r="M90" s="5" t="str">
        <f t="shared" si="11"/>
        <v>-0.0078</v>
      </c>
    </row>
    <row r="91" spans="1:13" x14ac:dyDescent="0.3">
      <c r="A91" s="1">
        <v>45201</v>
      </c>
      <c r="B91" s="6" t="str">
        <f t="shared" si="6"/>
        <v>2023</v>
      </c>
      <c r="C91" s="6" t="str">
        <f t="shared" si="7"/>
        <v>10</v>
      </c>
      <c r="D91" s="6" t="str">
        <f t="shared" si="9"/>
        <v>Oct</v>
      </c>
      <c r="E91" s="6" t="str">
        <f t="shared" si="8"/>
        <v>02</v>
      </c>
      <c r="F91">
        <v>21.93</v>
      </c>
      <c r="G91">
        <v>22.2</v>
      </c>
      <c r="H91">
        <v>22.3</v>
      </c>
      <c r="I91">
        <v>21.45</v>
      </c>
      <c r="J91" s="5" t="str">
        <f t="shared" si="10"/>
        <v>1.92</v>
      </c>
      <c r="K91" t="s">
        <v>95</v>
      </c>
      <c r="L91" s="2">
        <v>-5.8999999999999999E-3</v>
      </c>
      <c r="M91" s="5" t="str">
        <f t="shared" si="11"/>
        <v>-0.0059</v>
      </c>
    </row>
    <row r="92" spans="1:13" x14ac:dyDescent="0.3">
      <c r="A92" s="1">
        <v>45200</v>
      </c>
      <c r="B92" s="6" t="str">
        <f t="shared" si="6"/>
        <v>2023</v>
      </c>
      <c r="C92" s="6" t="str">
        <f t="shared" si="7"/>
        <v>10</v>
      </c>
      <c r="D92" s="6" t="str">
        <f t="shared" si="9"/>
        <v>Oct</v>
      </c>
      <c r="E92" s="6" t="str">
        <f t="shared" si="8"/>
        <v>01</v>
      </c>
      <c r="F92">
        <v>22.06</v>
      </c>
      <c r="G92">
        <v>22.35</v>
      </c>
      <c r="H92">
        <v>22.35</v>
      </c>
      <c r="I92">
        <v>22</v>
      </c>
      <c r="J92" s="5" t="str">
        <f t="shared" si="10"/>
        <v>1.34</v>
      </c>
      <c r="K92" t="s">
        <v>96</v>
      </c>
      <c r="L92" s="2">
        <v>-9.4000000000000004E-3</v>
      </c>
      <c r="M92" s="5" t="str">
        <f t="shared" si="11"/>
        <v>-0.0094</v>
      </c>
    </row>
    <row r="93" spans="1:13" x14ac:dyDescent="0.3">
      <c r="A93" s="1">
        <v>45196</v>
      </c>
      <c r="B93" s="6" t="str">
        <f t="shared" si="6"/>
        <v>2023</v>
      </c>
      <c r="C93" s="6" t="str">
        <f t="shared" si="7"/>
        <v>09</v>
      </c>
      <c r="D93" s="6" t="str">
        <f t="shared" si="9"/>
        <v>Sep</v>
      </c>
      <c r="E93" s="6" t="str">
        <f t="shared" si="8"/>
        <v>27</v>
      </c>
      <c r="F93">
        <v>22.27</v>
      </c>
      <c r="G93">
        <v>22.65</v>
      </c>
      <c r="H93">
        <v>22.65</v>
      </c>
      <c r="I93">
        <v>21.75</v>
      </c>
      <c r="J93" s="5" t="str">
        <f t="shared" si="10"/>
        <v>3.63</v>
      </c>
      <c r="K93" t="s">
        <v>97</v>
      </c>
      <c r="L93" s="2">
        <v>1.8E-3</v>
      </c>
      <c r="M93" s="5" t="str">
        <f t="shared" si="11"/>
        <v>0.0018</v>
      </c>
    </row>
    <row r="94" spans="1:13" x14ac:dyDescent="0.3">
      <c r="A94" s="1">
        <v>45195</v>
      </c>
      <c r="B94" s="6" t="str">
        <f t="shared" si="6"/>
        <v>2023</v>
      </c>
      <c r="C94" s="6" t="str">
        <f t="shared" si="7"/>
        <v>09</v>
      </c>
      <c r="D94" s="6" t="str">
        <f t="shared" si="9"/>
        <v>Sep</v>
      </c>
      <c r="E94" s="6" t="str">
        <f t="shared" si="8"/>
        <v>26</v>
      </c>
      <c r="F94">
        <v>22.23</v>
      </c>
      <c r="G94">
        <v>22.2</v>
      </c>
      <c r="H94">
        <v>22.68</v>
      </c>
      <c r="I94">
        <v>22.17</v>
      </c>
      <c r="J94" s="5" t="str">
        <f t="shared" si="10"/>
        <v>1.03</v>
      </c>
      <c r="K94" t="s">
        <v>98</v>
      </c>
      <c r="L94" s="2">
        <v>5.0000000000000001E-3</v>
      </c>
      <c r="M94" s="5" t="str">
        <f t="shared" si="11"/>
        <v>0.005</v>
      </c>
    </row>
    <row r="95" spans="1:13" x14ac:dyDescent="0.3">
      <c r="A95" s="1">
        <v>45194</v>
      </c>
      <c r="B95" s="6" t="str">
        <f t="shared" si="6"/>
        <v>2023</v>
      </c>
      <c r="C95" s="6" t="str">
        <f t="shared" si="7"/>
        <v>09</v>
      </c>
      <c r="D95" s="6" t="str">
        <f t="shared" si="9"/>
        <v>Sep</v>
      </c>
      <c r="E95" s="6" t="str">
        <f t="shared" si="8"/>
        <v>25</v>
      </c>
      <c r="F95">
        <v>22.12</v>
      </c>
      <c r="G95">
        <v>22.25</v>
      </c>
      <c r="H95">
        <v>22.7</v>
      </c>
      <c r="I95">
        <v>22.07</v>
      </c>
      <c r="J95" s="5" t="str">
        <f t="shared" si="10"/>
        <v>5.56</v>
      </c>
      <c r="K95" t="s">
        <v>99</v>
      </c>
      <c r="L95" s="2">
        <v>6.7999999999999996E-3</v>
      </c>
      <c r="M95" s="5" t="str">
        <f t="shared" si="11"/>
        <v>0.0068</v>
      </c>
    </row>
    <row r="96" spans="1:13" x14ac:dyDescent="0.3">
      <c r="A96" s="1">
        <v>45193</v>
      </c>
      <c r="B96" s="6" t="str">
        <f t="shared" si="6"/>
        <v>2023</v>
      </c>
      <c r="C96" s="6" t="str">
        <f t="shared" si="7"/>
        <v>09</v>
      </c>
      <c r="D96" s="6" t="str">
        <f t="shared" si="9"/>
        <v>Sep</v>
      </c>
      <c r="E96" s="6" t="str">
        <f t="shared" si="8"/>
        <v>24</v>
      </c>
      <c r="F96">
        <v>21.97</v>
      </c>
      <c r="G96">
        <v>22.15</v>
      </c>
      <c r="H96">
        <v>22.2</v>
      </c>
      <c r="I96">
        <v>22.15</v>
      </c>
      <c r="J96" s="5" t="str">
        <f t="shared" si="10"/>
        <v>1.44</v>
      </c>
      <c r="K96" t="s">
        <v>100</v>
      </c>
      <c r="L96" s="2">
        <v>1.43E-2</v>
      </c>
      <c r="M96" s="5" t="str">
        <f t="shared" si="11"/>
        <v>0.0143</v>
      </c>
    </row>
    <row r="97" spans="1:13" x14ac:dyDescent="0.3">
      <c r="A97" s="1">
        <v>45190</v>
      </c>
      <c r="B97" s="6" t="str">
        <f t="shared" si="6"/>
        <v>2023</v>
      </c>
      <c r="C97" s="6" t="str">
        <f t="shared" si="7"/>
        <v>09</v>
      </c>
      <c r="D97" s="6" t="str">
        <f t="shared" si="9"/>
        <v>Sep</v>
      </c>
      <c r="E97" s="6" t="str">
        <f t="shared" si="8"/>
        <v>21</v>
      </c>
      <c r="F97">
        <v>21.66</v>
      </c>
      <c r="G97">
        <v>21.99</v>
      </c>
      <c r="H97">
        <v>22.15</v>
      </c>
      <c r="I97">
        <v>21.36</v>
      </c>
      <c r="J97" s="5" t="str">
        <f t="shared" si="10"/>
        <v>4.07</v>
      </c>
      <c r="K97" t="s">
        <v>48</v>
      </c>
      <c r="L97" s="2">
        <v>-7.7999999999999996E-3</v>
      </c>
      <c r="M97" s="5" t="str">
        <f t="shared" si="11"/>
        <v>-0.0078</v>
      </c>
    </row>
    <row r="98" spans="1:13" x14ac:dyDescent="0.3">
      <c r="A98" s="1">
        <v>45189</v>
      </c>
      <c r="B98" s="6" t="str">
        <f t="shared" si="6"/>
        <v>2023</v>
      </c>
      <c r="C98" s="6" t="str">
        <f t="shared" si="7"/>
        <v>09</v>
      </c>
      <c r="D98" s="6" t="str">
        <f t="shared" si="9"/>
        <v>Sep</v>
      </c>
      <c r="E98" s="6" t="str">
        <f t="shared" si="8"/>
        <v>20</v>
      </c>
      <c r="F98">
        <v>21.83</v>
      </c>
      <c r="G98">
        <v>22</v>
      </c>
      <c r="H98">
        <v>22.1</v>
      </c>
      <c r="I98">
        <v>21.75</v>
      </c>
      <c r="J98" s="5" t="str">
        <f t="shared" si="10"/>
        <v>0.78</v>
      </c>
      <c r="K98" t="s">
        <v>101</v>
      </c>
      <c r="L98" s="2">
        <v>1.0200000000000001E-2</v>
      </c>
      <c r="M98" s="5" t="str">
        <f t="shared" si="11"/>
        <v>0.0102</v>
      </c>
    </row>
    <row r="99" spans="1:13" x14ac:dyDescent="0.3">
      <c r="A99" s="1">
        <v>45188</v>
      </c>
      <c r="B99" s="6" t="str">
        <f t="shared" si="6"/>
        <v>2023</v>
      </c>
      <c r="C99" s="6" t="str">
        <f t="shared" si="7"/>
        <v>09</v>
      </c>
      <c r="D99" s="6" t="str">
        <f t="shared" si="9"/>
        <v>Sep</v>
      </c>
      <c r="E99" s="6" t="str">
        <f t="shared" si="8"/>
        <v>19</v>
      </c>
      <c r="F99">
        <v>21.61</v>
      </c>
      <c r="G99">
        <v>21.3</v>
      </c>
      <c r="H99">
        <v>22</v>
      </c>
      <c r="I99">
        <v>21.3</v>
      </c>
      <c r="J99" s="5" t="str">
        <f t="shared" si="10"/>
        <v>1.33</v>
      </c>
      <c r="K99" t="s">
        <v>102</v>
      </c>
      <c r="L99" s="2">
        <v>4.1999999999999997E-3</v>
      </c>
      <c r="M99" s="5" t="str">
        <f t="shared" si="11"/>
        <v>0.0042</v>
      </c>
    </row>
    <row r="100" spans="1:13" x14ac:dyDescent="0.3">
      <c r="A100" s="1">
        <v>45187</v>
      </c>
      <c r="B100" s="6" t="str">
        <f t="shared" si="6"/>
        <v>2023</v>
      </c>
      <c r="C100" s="6" t="str">
        <f t="shared" si="7"/>
        <v>09</v>
      </c>
      <c r="D100" s="6" t="str">
        <f t="shared" si="9"/>
        <v>Sep</v>
      </c>
      <c r="E100" s="6" t="str">
        <f t="shared" si="8"/>
        <v>18</v>
      </c>
      <c r="F100">
        <v>21.52</v>
      </c>
      <c r="G100">
        <v>21.75</v>
      </c>
      <c r="H100">
        <v>21.8</v>
      </c>
      <c r="I100">
        <v>21.22</v>
      </c>
      <c r="J100" s="5" t="str">
        <f t="shared" si="10"/>
        <v>1.17</v>
      </c>
      <c r="K100" t="s">
        <v>103</v>
      </c>
      <c r="L100" s="2">
        <v>6.1000000000000004E-3</v>
      </c>
      <c r="M100" s="5" t="str">
        <f t="shared" si="11"/>
        <v>0.0061</v>
      </c>
    </row>
    <row r="101" spans="1:13" x14ac:dyDescent="0.3">
      <c r="A101" s="1">
        <v>45186</v>
      </c>
      <c r="B101" s="6" t="str">
        <f t="shared" si="6"/>
        <v>2023</v>
      </c>
      <c r="C101" s="6" t="str">
        <f t="shared" si="7"/>
        <v>09</v>
      </c>
      <c r="D101" s="6" t="str">
        <f t="shared" si="9"/>
        <v>Sep</v>
      </c>
      <c r="E101" s="6" t="str">
        <f t="shared" si="8"/>
        <v>17</v>
      </c>
      <c r="F101">
        <v>21.39</v>
      </c>
      <c r="G101">
        <v>21.4</v>
      </c>
      <c r="H101">
        <v>21.83</v>
      </c>
      <c r="I101">
        <v>21.4</v>
      </c>
      <c r="J101" s="5" t="str">
        <f t="shared" si="10"/>
        <v>6.76</v>
      </c>
      <c r="K101" t="s">
        <v>104</v>
      </c>
      <c r="L101" s="2">
        <v>-2.3E-3</v>
      </c>
      <c r="M101" s="5" t="str">
        <f t="shared" si="11"/>
        <v>-0.0023</v>
      </c>
    </row>
    <row r="102" spans="1:13" x14ac:dyDescent="0.3">
      <c r="A102" s="1">
        <v>45183</v>
      </c>
      <c r="B102" s="6" t="str">
        <f t="shared" si="6"/>
        <v>2023</v>
      </c>
      <c r="C102" s="6" t="str">
        <f t="shared" si="7"/>
        <v>09</v>
      </c>
      <c r="D102" s="6" t="str">
        <f t="shared" si="9"/>
        <v>Sep</v>
      </c>
      <c r="E102" s="6" t="str">
        <f t="shared" si="8"/>
        <v>14</v>
      </c>
      <c r="F102">
        <v>21.44</v>
      </c>
      <c r="G102">
        <v>21.45</v>
      </c>
      <c r="H102">
        <v>21.6</v>
      </c>
      <c r="I102">
        <v>21.1</v>
      </c>
      <c r="J102" s="5" t="str">
        <f t="shared" si="10"/>
        <v>21.16</v>
      </c>
      <c r="K102" t="s">
        <v>105</v>
      </c>
      <c r="L102" s="2">
        <v>2.29E-2</v>
      </c>
      <c r="M102" s="5" t="str">
        <f t="shared" si="11"/>
        <v>0.0229</v>
      </c>
    </row>
    <row r="103" spans="1:13" x14ac:dyDescent="0.3">
      <c r="A103" s="1">
        <v>45182</v>
      </c>
      <c r="B103" s="6" t="str">
        <f t="shared" si="6"/>
        <v>2023</v>
      </c>
      <c r="C103" s="6" t="str">
        <f t="shared" si="7"/>
        <v>09</v>
      </c>
      <c r="D103" s="6" t="str">
        <f t="shared" si="9"/>
        <v>Sep</v>
      </c>
      <c r="E103" s="6" t="str">
        <f t="shared" si="8"/>
        <v>13</v>
      </c>
      <c r="F103">
        <v>20.96</v>
      </c>
      <c r="G103">
        <v>21.22</v>
      </c>
      <c r="H103">
        <v>21.35</v>
      </c>
      <c r="I103">
        <v>21.22</v>
      </c>
      <c r="J103" s="5" t="str">
        <f t="shared" si="10"/>
        <v>0.87</v>
      </c>
      <c r="K103" t="s">
        <v>106</v>
      </c>
      <c r="L103" s="2">
        <v>-6.6E-3</v>
      </c>
      <c r="M103" s="5" t="str">
        <f t="shared" si="11"/>
        <v>-0.0066</v>
      </c>
    </row>
    <row r="104" spans="1:13" x14ac:dyDescent="0.3">
      <c r="A104" s="1">
        <v>45181</v>
      </c>
      <c r="B104" s="6" t="str">
        <f t="shared" si="6"/>
        <v>2023</v>
      </c>
      <c r="C104" s="6" t="str">
        <f t="shared" si="7"/>
        <v>09</v>
      </c>
      <c r="D104" s="6" t="str">
        <f t="shared" si="9"/>
        <v>Sep</v>
      </c>
      <c r="E104" s="6" t="str">
        <f t="shared" si="8"/>
        <v>12</v>
      </c>
      <c r="F104">
        <v>21.1</v>
      </c>
      <c r="G104">
        <v>21.49</v>
      </c>
      <c r="H104">
        <v>21.49</v>
      </c>
      <c r="I104">
        <v>21</v>
      </c>
      <c r="J104" s="5" t="str">
        <f t="shared" si="10"/>
        <v>0.95</v>
      </c>
      <c r="K104" t="s">
        <v>107</v>
      </c>
      <c r="L104" s="2">
        <v>-1.54E-2</v>
      </c>
      <c r="M104" s="5" t="str">
        <f t="shared" si="11"/>
        <v>-0.0154</v>
      </c>
    </row>
    <row r="105" spans="1:13" x14ac:dyDescent="0.3">
      <c r="A105" s="1">
        <v>45180</v>
      </c>
      <c r="B105" s="6" t="str">
        <f t="shared" si="6"/>
        <v>2023</v>
      </c>
      <c r="C105" s="6" t="str">
        <f t="shared" si="7"/>
        <v>09</v>
      </c>
      <c r="D105" s="6" t="str">
        <f t="shared" si="9"/>
        <v>Sep</v>
      </c>
      <c r="E105" s="6" t="str">
        <f t="shared" si="8"/>
        <v>11</v>
      </c>
      <c r="F105">
        <v>21.43</v>
      </c>
      <c r="G105">
        <v>21.6</v>
      </c>
      <c r="H105">
        <v>21.6</v>
      </c>
      <c r="I105">
        <v>21</v>
      </c>
      <c r="J105" s="5" t="str">
        <f t="shared" si="10"/>
        <v>7.57</v>
      </c>
      <c r="K105" t="s">
        <v>108</v>
      </c>
      <c r="L105" s="2">
        <v>1.04E-2</v>
      </c>
      <c r="M105" s="5" t="str">
        <f t="shared" si="11"/>
        <v>0.0104</v>
      </c>
    </row>
    <row r="106" spans="1:13" x14ac:dyDescent="0.3">
      <c r="A106" s="1">
        <v>45179</v>
      </c>
      <c r="B106" s="6" t="str">
        <f t="shared" si="6"/>
        <v>2023</v>
      </c>
      <c r="C106" s="6" t="str">
        <f t="shared" si="7"/>
        <v>09</v>
      </c>
      <c r="D106" s="6" t="str">
        <f t="shared" si="9"/>
        <v>Sep</v>
      </c>
      <c r="E106" s="6" t="str">
        <f t="shared" si="8"/>
        <v>10</v>
      </c>
      <c r="F106">
        <v>21.21</v>
      </c>
      <c r="G106">
        <v>21</v>
      </c>
      <c r="H106">
        <v>21.61</v>
      </c>
      <c r="I106">
        <v>20.95</v>
      </c>
      <c r="J106" s="5" t="str">
        <f t="shared" si="10"/>
        <v>2.21</v>
      </c>
      <c r="K106" t="s">
        <v>109</v>
      </c>
      <c r="L106" s="2">
        <v>7.6E-3</v>
      </c>
      <c r="M106" s="5" t="str">
        <f t="shared" si="11"/>
        <v>0.0076</v>
      </c>
    </row>
    <row r="107" spans="1:13" x14ac:dyDescent="0.3">
      <c r="A107" s="1">
        <v>45176</v>
      </c>
      <c r="B107" s="6" t="str">
        <f t="shared" si="6"/>
        <v>2023</v>
      </c>
      <c r="C107" s="6" t="str">
        <f t="shared" si="7"/>
        <v>09</v>
      </c>
      <c r="D107" s="6" t="str">
        <f t="shared" si="9"/>
        <v>Sep</v>
      </c>
      <c r="E107" s="6" t="str">
        <f t="shared" si="8"/>
        <v>07</v>
      </c>
      <c r="F107">
        <v>21.05</v>
      </c>
      <c r="G107">
        <v>21.19</v>
      </c>
      <c r="H107">
        <v>21.3</v>
      </c>
      <c r="I107">
        <v>20.81</v>
      </c>
      <c r="J107" s="5" t="str">
        <f t="shared" si="10"/>
        <v>0.97</v>
      </c>
      <c r="K107" t="s">
        <v>110</v>
      </c>
      <c r="L107" s="2">
        <v>9.5999999999999992E-3</v>
      </c>
      <c r="M107" s="5" t="str">
        <f t="shared" si="11"/>
        <v>0.0096</v>
      </c>
    </row>
    <row r="108" spans="1:13" x14ac:dyDescent="0.3">
      <c r="A108" s="1">
        <v>45175</v>
      </c>
      <c r="B108" s="6" t="str">
        <f t="shared" si="6"/>
        <v>2023</v>
      </c>
      <c r="C108" s="6" t="str">
        <f t="shared" si="7"/>
        <v>09</v>
      </c>
      <c r="D108" s="6" t="str">
        <f t="shared" si="9"/>
        <v>Sep</v>
      </c>
      <c r="E108" s="6" t="str">
        <f t="shared" si="8"/>
        <v>06</v>
      </c>
      <c r="F108">
        <v>20.85</v>
      </c>
      <c r="G108">
        <v>20.63</v>
      </c>
      <c r="H108">
        <v>21.19</v>
      </c>
      <c r="I108">
        <v>20.63</v>
      </c>
      <c r="J108" s="5" t="str">
        <f t="shared" si="10"/>
        <v>0.85</v>
      </c>
      <c r="K108" t="s">
        <v>111</v>
      </c>
      <c r="L108" s="2">
        <v>6.7999999999999996E-3</v>
      </c>
      <c r="M108" s="5" t="str">
        <f t="shared" si="11"/>
        <v>0.0068</v>
      </c>
    </row>
    <row r="109" spans="1:13" x14ac:dyDescent="0.3">
      <c r="A109" s="1">
        <v>45174</v>
      </c>
      <c r="B109" s="6" t="str">
        <f t="shared" si="6"/>
        <v>2023</v>
      </c>
      <c r="C109" s="6" t="str">
        <f t="shared" si="7"/>
        <v>09</v>
      </c>
      <c r="D109" s="6" t="str">
        <f t="shared" si="9"/>
        <v>Sep</v>
      </c>
      <c r="E109" s="6" t="str">
        <f t="shared" si="8"/>
        <v>05</v>
      </c>
      <c r="F109">
        <v>20.71</v>
      </c>
      <c r="G109">
        <v>22.25</v>
      </c>
      <c r="H109">
        <v>22.25</v>
      </c>
      <c r="I109">
        <v>20.6</v>
      </c>
      <c r="J109" s="5" t="str">
        <f t="shared" si="10"/>
        <v>1.11</v>
      </c>
      <c r="K109" t="s">
        <v>112</v>
      </c>
      <c r="L109" s="2">
        <v>9.7999999999999997E-3</v>
      </c>
      <c r="M109" s="5" t="str">
        <f t="shared" si="11"/>
        <v>0.0098</v>
      </c>
    </row>
    <row r="110" spans="1:13" x14ac:dyDescent="0.3">
      <c r="A110" s="1">
        <v>45173</v>
      </c>
      <c r="B110" s="6" t="str">
        <f t="shared" si="6"/>
        <v>2023</v>
      </c>
      <c r="C110" s="6" t="str">
        <f t="shared" si="7"/>
        <v>09</v>
      </c>
      <c r="D110" s="6" t="str">
        <f t="shared" si="9"/>
        <v>Sep</v>
      </c>
      <c r="E110" s="6" t="str">
        <f t="shared" si="8"/>
        <v>04</v>
      </c>
      <c r="F110">
        <v>20.51</v>
      </c>
      <c r="G110">
        <v>21</v>
      </c>
      <c r="H110">
        <v>21</v>
      </c>
      <c r="I110">
        <v>20.420000000000002</v>
      </c>
      <c r="J110" s="5" t="str">
        <f t="shared" si="10"/>
        <v>0.78</v>
      </c>
      <c r="K110" t="s">
        <v>101</v>
      </c>
      <c r="L110" s="2">
        <v>-7.7000000000000002E-3</v>
      </c>
      <c r="M110" s="5" t="str">
        <f t="shared" si="11"/>
        <v>-0.0077</v>
      </c>
    </row>
    <row r="111" spans="1:13" x14ac:dyDescent="0.3">
      <c r="A111" s="1">
        <v>45172</v>
      </c>
      <c r="B111" s="6" t="str">
        <f t="shared" si="6"/>
        <v>2023</v>
      </c>
      <c r="C111" s="6" t="str">
        <f t="shared" si="7"/>
        <v>09</v>
      </c>
      <c r="D111" s="6" t="str">
        <f t="shared" si="9"/>
        <v>Sep</v>
      </c>
      <c r="E111" s="6" t="str">
        <f t="shared" si="8"/>
        <v>03</v>
      </c>
      <c r="F111">
        <v>20.67</v>
      </c>
      <c r="G111">
        <v>20.399999999999999</v>
      </c>
      <c r="H111">
        <v>21.2</v>
      </c>
      <c r="I111">
        <v>20.399999999999999</v>
      </c>
      <c r="J111" s="5" t="str">
        <f t="shared" si="10"/>
        <v>8.02</v>
      </c>
      <c r="K111" t="s">
        <v>113</v>
      </c>
      <c r="L111" s="2">
        <v>2.8999999999999998E-3</v>
      </c>
      <c r="M111" s="5" t="str">
        <f t="shared" si="11"/>
        <v>0.0029</v>
      </c>
    </row>
    <row r="112" spans="1:13" x14ac:dyDescent="0.3">
      <c r="A112" s="1">
        <v>45169</v>
      </c>
      <c r="B112" s="6" t="str">
        <f t="shared" si="6"/>
        <v>2023</v>
      </c>
      <c r="C112" s="6" t="str">
        <f t="shared" si="7"/>
        <v>08</v>
      </c>
      <c r="D112" s="6" t="str">
        <f t="shared" si="9"/>
        <v>Aug</v>
      </c>
      <c r="E112" s="6" t="str">
        <f t="shared" si="8"/>
        <v>31</v>
      </c>
      <c r="F112">
        <v>20.61</v>
      </c>
      <c r="G112">
        <v>20.18</v>
      </c>
      <c r="H112">
        <v>20.6</v>
      </c>
      <c r="I112">
        <v>20.18</v>
      </c>
      <c r="J112" s="5" t="str">
        <f t="shared" si="10"/>
        <v>0.52</v>
      </c>
      <c r="K112" t="s">
        <v>114</v>
      </c>
      <c r="L112" s="2">
        <v>1.03E-2</v>
      </c>
      <c r="M112" s="5" t="str">
        <f t="shared" si="11"/>
        <v>0.0103</v>
      </c>
    </row>
    <row r="113" spans="1:13" x14ac:dyDescent="0.3">
      <c r="A113" s="1">
        <v>45168</v>
      </c>
      <c r="B113" s="6" t="str">
        <f t="shared" si="6"/>
        <v>2023</v>
      </c>
      <c r="C113" s="6" t="str">
        <f t="shared" si="7"/>
        <v>08</v>
      </c>
      <c r="D113" s="6" t="str">
        <f t="shared" si="9"/>
        <v>Aug</v>
      </c>
      <c r="E113" s="6" t="str">
        <f t="shared" si="8"/>
        <v>30</v>
      </c>
      <c r="F113">
        <v>20.399999999999999</v>
      </c>
      <c r="G113">
        <v>20.399999999999999</v>
      </c>
      <c r="H113">
        <v>20.61</v>
      </c>
      <c r="I113">
        <v>20.2</v>
      </c>
      <c r="J113" s="5" t="str">
        <f t="shared" si="10"/>
        <v>0.60</v>
      </c>
      <c r="K113" t="s">
        <v>115</v>
      </c>
      <c r="L113" s="2">
        <v>2.5000000000000001E-3</v>
      </c>
      <c r="M113" s="5" t="str">
        <f t="shared" si="11"/>
        <v>0.0025</v>
      </c>
    </row>
    <row r="114" spans="1:13" x14ac:dyDescent="0.3">
      <c r="A114" s="1">
        <v>45167</v>
      </c>
      <c r="B114" s="6" t="str">
        <f t="shared" si="6"/>
        <v>2023</v>
      </c>
      <c r="C114" s="6" t="str">
        <f t="shared" si="7"/>
        <v>08</v>
      </c>
      <c r="D114" s="6" t="str">
        <f t="shared" si="9"/>
        <v>Aug</v>
      </c>
      <c r="E114" s="6" t="str">
        <f t="shared" si="8"/>
        <v>29</v>
      </c>
      <c r="F114">
        <v>20.350000000000001</v>
      </c>
      <c r="G114">
        <v>20.399999999999999</v>
      </c>
      <c r="H114">
        <v>20.399999999999999</v>
      </c>
      <c r="I114">
        <v>20.170000000000002</v>
      </c>
      <c r="J114" s="5" t="str">
        <f t="shared" si="10"/>
        <v>0.36</v>
      </c>
      <c r="K114" t="s">
        <v>116</v>
      </c>
      <c r="L114" s="2">
        <v>3.5000000000000001E-3</v>
      </c>
      <c r="M114" s="5" t="str">
        <f t="shared" si="11"/>
        <v>0.0035</v>
      </c>
    </row>
    <row r="115" spans="1:13" x14ac:dyDescent="0.3">
      <c r="A115" s="1">
        <v>45166</v>
      </c>
      <c r="B115" s="6" t="str">
        <f t="shared" si="6"/>
        <v>2023</v>
      </c>
      <c r="C115" s="6" t="str">
        <f t="shared" si="7"/>
        <v>08</v>
      </c>
      <c r="D115" s="6" t="str">
        <f t="shared" si="9"/>
        <v>Aug</v>
      </c>
      <c r="E115" s="6" t="str">
        <f t="shared" si="8"/>
        <v>28</v>
      </c>
      <c r="F115">
        <v>20.28</v>
      </c>
      <c r="G115">
        <v>20</v>
      </c>
      <c r="H115">
        <v>20.65</v>
      </c>
      <c r="I115">
        <v>20</v>
      </c>
      <c r="J115" s="5" t="str">
        <f t="shared" si="10"/>
        <v>1.60</v>
      </c>
      <c r="K115" t="s">
        <v>117</v>
      </c>
      <c r="L115" s="2">
        <v>1.6500000000000001E-2</v>
      </c>
      <c r="M115" s="5" t="str">
        <f t="shared" si="11"/>
        <v>0.0165</v>
      </c>
    </row>
    <row r="116" spans="1:13" x14ac:dyDescent="0.3">
      <c r="A116" s="1">
        <v>45165</v>
      </c>
      <c r="B116" s="6" t="str">
        <f t="shared" si="6"/>
        <v>2023</v>
      </c>
      <c r="C116" s="6" t="str">
        <f t="shared" si="7"/>
        <v>08</v>
      </c>
      <c r="D116" s="6" t="str">
        <f t="shared" si="9"/>
        <v>Aug</v>
      </c>
      <c r="E116" s="6" t="str">
        <f t="shared" si="8"/>
        <v>27</v>
      </c>
      <c r="F116">
        <v>19.95</v>
      </c>
      <c r="G116">
        <v>19.5</v>
      </c>
      <c r="H116">
        <v>20</v>
      </c>
      <c r="I116">
        <v>19.22</v>
      </c>
      <c r="J116" s="5" t="str">
        <f t="shared" si="10"/>
        <v>0.62</v>
      </c>
      <c r="K116" t="s">
        <v>118</v>
      </c>
      <c r="L116" s="2">
        <v>4.0000000000000001E-3</v>
      </c>
      <c r="M116" s="5" t="str">
        <f t="shared" si="11"/>
        <v>0.004</v>
      </c>
    </row>
    <row r="117" spans="1:13" x14ac:dyDescent="0.3">
      <c r="A117" s="1">
        <v>45162</v>
      </c>
      <c r="B117" s="6" t="str">
        <f t="shared" si="6"/>
        <v>2023</v>
      </c>
      <c r="C117" s="6" t="str">
        <f t="shared" si="7"/>
        <v>08</v>
      </c>
      <c r="D117" s="6" t="str">
        <f t="shared" si="9"/>
        <v>Aug</v>
      </c>
      <c r="E117" s="6" t="str">
        <f t="shared" si="8"/>
        <v>24</v>
      </c>
      <c r="F117">
        <v>19.87</v>
      </c>
      <c r="G117">
        <v>19.36</v>
      </c>
      <c r="H117">
        <v>19.7</v>
      </c>
      <c r="I117">
        <v>19.2</v>
      </c>
      <c r="J117" s="5" t="str">
        <f t="shared" si="10"/>
        <v>1.66</v>
      </c>
      <c r="K117" t="s">
        <v>119</v>
      </c>
      <c r="L117" s="2">
        <v>-4.4999999999999997E-3</v>
      </c>
      <c r="M117" s="5" t="str">
        <f t="shared" si="11"/>
        <v>-0.0045</v>
      </c>
    </row>
    <row r="118" spans="1:13" x14ac:dyDescent="0.3">
      <c r="A118" s="1">
        <v>45161</v>
      </c>
      <c r="B118" s="6" t="str">
        <f t="shared" si="6"/>
        <v>2023</v>
      </c>
      <c r="C118" s="6" t="str">
        <f t="shared" si="7"/>
        <v>08</v>
      </c>
      <c r="D118" s="6" t="str">
        <f t="shared" si="9"/>
        <v>Aug</v>
      </c>
      <c r="E118" s="6" t="str">
        <f t="shared" si="8"/>
        <v>23</v>
      </c>
      <c r="F118">
        <v>19.96</v>
      </c>
      <c r="G118">
        <v>19.309999999999999</v>
      </c>
      <c r="H118">
        <v>19.55</v>
      </c>
      <c r="I118">
        <v>19.309999999999999</v>
      </c>
      <c r="J118" s="5" t="str">
        <f t="shared" si="10"/>
        <v>0.11</v>
      </c>
      <c r="K118" t="s">
        <v>120</v>
      </c>
      <c r="L118" s="2">
        <v>1.6299999999999999E-2</v>
      </c>
      <c r="M118" s="5" t="str">
        <f t="shared" si="11"/>
        <v>0.0163</v>
      </c>
    </row>
    <row r="119" spans="1:13" x14ac:dyDescent="0.3">
      <c r="A119" s="1">
        <v>45160</v>
      </c>
      <c r="B119" s="6" t="str">
        <f t="shared" si="6"/>
        <v>2023</v>
      </c>
      <c r="C119" s="6" t="str">
        <f t="shared" si="7"/>
        <v>08</v>
      </c>
      <c r="D119" s="6" t="str">
        <f t="shared" si="9"/>
        <v>Aug</v>
      </c>
      <c r="E119" s="6" t="str">
        <f t="shared" si="8"/>
        <v>22</v>
      </c>
      <c r="F119">
        <v>19.64</v>
      </c>
      <c r="G119">
        <v>19.5</v>
      </c>
      <c r="H119">
        <v>19.5</v>
      </c>
      <c r="I119">
        <v>19.309999999999999</v>
      </c>
      <c r="J119" s="5" t="str">
        <f t="shared" si="10"/>
        <v>0.61</v>
      </c>
      <c r="K119" t="s">
        <v>121</v>
      </c>
      <c r="L119" s="2">
        <v>-5.5999999999999999E-3</v>
      </c>
      <c r="M119" s="5" t="str">
        <f t="shared" si="11"/>
        <v>-0.0056</v>
      </c>
    </row>
    <row r="120" spans="1:13" x14ac:dyDescent="0.3">
      <c r="A120" s="1">
        <v>45159</v>
      </c>
      <c r="B120" s="6" t="str">
        <f t="shared" si="6"/>
        <v>2023</v>
      </c>
      <c r="C120" s="6" t="str">
        <f t="shared" si="7"/>
        <v>08</v>
      </c>
      <c r="D120" s="6" t="str">
        <f t="shared" si="9"/>
        <v>Aug</v>
      </c>
      <c r="E120" s="6" t="str">
        <f t="shared" si="8"/>
        <v>21</v>
      </c>
      <c r="F120">
        <v>19.75</v>
      </c>
      <c r="G120">
        <v>19.22</v>
      </c>
      <c r="H120">
        <v>19.5</v>
      </c>
      <c r="I120">
        <v>19.22</v>
      </c>
      <c r="J120" s="5" t="str">
        <f t="shared" si="10"/>
        <v>0.29</v>
      </c>
      <c r="K120" t="s">
        <v>122</v>
      </c>
      <c r="L120" s="2">
        <v>3.5999999999999999E-3</v>
      </c>
      <c r="M120" s="5" t="str">
        <f t="shared" si="11"/>
        <v>0.0036</v>
      </c>
    </row>
    <row r="121" spans="1:13" x14ac:dyDescent="0.3">
      <c r="A121" s="1">
        <v>45158</v>
      </c>
      <c r="B121" s="6" t="str">
        <f t="shared" si="6"/>
        <v>2023</v>
      </c>
      <c r="C121" s="6" t="str">
        <f t="shared" si="7"/>
        <v>08</v>
      </c>
      <c r="D121" s="6" t="str">
        <f t="shared" si="9"/>
        <v>Aug</v>
      </c>
      <c r="E121" s="6" t="str">
        <f t="shared" si="8"/>
        <v>20</v>
      </c>
      <c r="F121">
        <v>19.68</v>
      </c>
      <c r="G121">
        <v>19.5</v>
      </c>
      <c r="H121">
        <v>19.5</v>
      </c>
      <c r="I121">
        <v>19.16</v>
      </c>
      <c r="J121" s="5" t="str">
        <f t="shared" si="10"/>
        <v>0.20</v>
      </c>
      <c r="K121" t="s">
        <v>123</v>
      </c>
      <c r="L121" s="2">
        <v>-5.5999999999999999E-3</v>
      </c>
      <c r="M121" s="5" t="str">
        <f t="shared" si="11"/>
        <v>-0.0056</v>
      </c>
    </row>
    <row r="122" spans="1:13" x14ac:dyDescent="0.3">
      <c r="A122" s="1">
        <v>45155</v>
      </c>
      <c r="B122" s="6" t="str">
        <f t="shared" si="6"/>
        <v>2023</v>
      </c>
      <c r="C122" s="6" t="str">
        <f t="shared" si="7"/>
        <v>08</v>
      </c>
      <c r="D122" s="6" t="str">
        <f t="shared" si="9"/>
        <v>Aug</v>
      </c>
      <c r="E122" s="6" t="str">
        <f t="shared" si="8"/>
        <v>17</v>
      </c>
      <c r="F122">
        <v>19.79</v>
      </c>
      <c r="G122">
        <v>19.2</v>
      </c>
      <c r="H122">
        <v>19.45</v>
      </c>
      <c r="I122">
        <v>19.2</v>
      </c>
      <c r="J122" s="5" t="str">
        <f t="shared" si="10"/>
        <v>0.39</v>
      </c>
      <c r="K122" t="s">
        <v>124</v>
      </c>
      <c r="L122" s="2">
        <v>5.5999999999999999E-3</v>
      </c>
      <c r="M122" s="5" t="str">
        <f t="shared" si="11"/>
        <v>0.0056</v>
      </c>
    </row>
    <row r="123" spans="1:13" x14ac:dyDescent="0.3">
      <c r="A123" s="1">
        <v>45154</v>
      </c>
      <c r="B123" s="6" t="str">
        <f t="shared" si="6"/>
        <v>2023</v>
      </c>
      <c r="C123" s="6" t="str">
        <f t="shared" si="7"/>
        <v>08</v>
      </c>
      <c r="D123" s="6" t="str">
        <f t="shared" si="9"/>
        <v>Aug</v>
      </c>
      <c r="E123" s="6" t="str">
        <f t="shared" si="8"/>
        <v>16</v>
      </c>
      <c r="F123">
        <v>19.68</v>
      </c>
      <c r="G123">
        <v>19.25</v>
      </c>
      <c r="H123">
        <v>19.45</v>
      </c>
      <c r="I123">
        <v>19.12</v>
      </c>
      <c r="J123" s="5" t="str">
        <f t="shared" si="10"/>
        <v>3.48</v>
      </c>
      <c r="K123" t="s">
        <v>125</v>
      </c>
      <c r="L123" s="2">
        <v>3.5999999999999999E-3</v>
      </c>
      <c r="M123" s="5" t="str">
        <f t="shared" si="11"/>
        <v>0.0036</v>
      </c>
    </row>
    <row r="124" spans="1:13" x14ac:dyDescent="0.3">
      <c r="A124" s="1">
        <v>45153</v>
      </c>
      <c r="B124" s="6" t="str">
        <f t="shared" si="6"/>
        <v>2023</v>
      </c>
      <c r="C124" s="6" t="str">
        <f t="shared" si="7"/>
        <v>08</v>
      </c>
      <c r="D124" s="6" t="str">
        <f t="shared" si="9"/>
        <v>Aug</v>
      </c>
      <c r="E124" s="6" t="str">
        <f t="shared" si="8"/>
        <v>15</v>
      </c>
      <c r="F124">
        <v>19.61</v>
      </c>
      <c r="G124">
        <v>19.3</v>
      </c>
      <c r="H124">
        <v>19.309999999999999</v>
      </c>
      <c r="I124">
        <v>19.07</v>
      </c>
      <c r="J124" s="5" t="str">
        <f t="shared" si="10"/>
        <v>1.81</v>
      </c>
      <c r="K124" t="s">
        <v>91</v>
      </c>
      <c r="L124" s="2">
        <v>2E-3</v>
      </c>
      <c r="M124" s="5" t="str">
        <f t="shared" si="11"/>
        <v>0.002</v>
      </c>
    </row>
    <row r="125" spans="1:13" x14ac:dyDescent="0.3">
      <c r="A125" s="1">
        <v>45152</v>
      </c>
      <c r="B125" s="6" t="str">
        <f t="shared" si="6"/>
        <v>2023</v>
      </c>
      <c r="C125" s="6" t="str">
        <f t="shared" si="7"/>
        <v>08</v>
      </c>
      <c r="D125" s="6" t="str">
        <f t="shared" si="9"/>
        <v>Aug</v>
      </c>
      <c r="E125" s="6" t="str">
        <f t="shared" si="8"/>
        <v>14</v>
      </c>
      <c r="F125">
        <v>19.57</v>
      </c>
      <c r="G125">
        <v>19.05</v>
      </c>
      <c r="H125">
        <v>19.309999999999999</v>
      </c>
      <c r="I125">
        <v>19.05</v>
      </c>
      <c r="J125" s="5" t="str">
        <f t="shared" si="10"/>
        <v>1.14</v>
      </c>
      <c r="K125" t="s">
        <v>126</v>
      </c>
      <c r="L125" s="2">
        <v>8.2000000000000007E-3</v>
      </c>
      <c r="M125" s="5" t="str">
        <f t="shared" si="11"/>
        <v>0.0082</v>
      </c>
    </row>
    <row r="126" spans="1:13" x14ac:dyDescent="0.3">
      <c r="A126" s="1">
        <v>45151</v>
      </c>
      <c r="B126" s="6" t="str">
        <f t="shared" si="6"/>
        <v>2023</v>
      </c>
      <c r="C126" s="6" t="str">
        <f t="shared" si="7"/>
        <v>08</v>
      </c>
      <c r="D126" s="6" t="str">
        <f t="shared" si="9"/>
        <v>Aug</v>
      </c>
      <c r="E126" s="6" t="str">
        <f t="shared" si="8"/>
        <v>13</v>
      </c>
      <c r="F126">
        <v>19.41</v>
      </c>
      <c r="G126">
        <v>19.3</v>
      </c>
      <c r="H126">
        <v>19.3</v>
      </c>
      <c r="I126">
        <v>19.03</v>
      </c>
      <c r="J126" s="5" t="str">
        <f t="shared" si="10"/>
        <v>0.47</v>
      </c>
      <c r="K126" t="s">
        <v>127</v>
      </c>
      <c r="L126" s="2">
        <v>-3.0999999999999999E-3</v>
      </c>
      <c r="M126" s="5" t="str">
        <f t="shared" si="11"/>
        <v>-0.0031</v>
      </c>
    </row>
    <row r="127" spans="1:13" x14ac:dyDescent="0.3">
      <c r="A127" s="1">
        <v>45148</v>
      </c>
      <c r="B127" s="6" t="str">
        <f t="shared" si="6"/>
        <v>2023</v>
      </c>
      <c r="C127" s="6" t="str">
        <f t="shared" si="7"/>
        <v>08</v>
      </c>
      <c r="D127" s="6" t="str">
        <f t="shared" si="9"/>
        <v>Aug</v>
      </c>
      <c r="E127" s="6" t="str">
        <f t="shared" si="8"/>
        <v>10</v>
      </c>
      <c r="F127">
        <v>19.47</v>
      </c>
      <c r="G127">
        <v>19.3</v>
      </c>
      <c r="H127">
        <v>19.3</v>
      </c>
      <c r="I127">
        <v>19.010000000000002</v>
      </c>
      <c r="J127" s="5" t="str">
        <f t="shared" si="10"/>
        <v>0.47</v>
      </c>
      <c r="K127" t="s">
        <v>127</v>
      </c>
      <c r="L127" s="2">
        <v>1E-3</v>
      </c>
      <c r="M127" s="5" t="str">
        <f t="shared" si="11"/>
        <v>0.001</v>
      </c>
    </row>
    <row r="128" spans="1:13" x14ac:dyDescent="0.3">
      <c r="A128" s="1">
        <v>45147</v>
      </c>
      <c r="B128" s="6" t="str">
        <f t="shared" si="6"/>
        <v>2023</v>
      </c>
      <c r="C128" s="6" t="str">
        <f t="shared" si="7"/>
        <v>08</v>
      </c>
      <c r="D128" s="6" t="str">
        <f t="shared" si="9"/>
        <v>Aug</v>
      </c>
      <c r="E128" s="6" t="str">
        <f t="shared" si="8"/>
        <v>09</v>
      </c>
      <c r="F128">
        <v>19.45</v>
      </c>
      <c r="G128">
        <v>19.16</v>
      </c>
      <c r="H128">
        <v>19.3</v>
      </c>
      <c r="I128">
        <v>19.16</v>
      </c>
      <c r="J128" s="5" t="str">
        <f t="shared" si="10"/>
        <v>1.07</v>
      </c>
      <c r="K128" t="s">
        <v>128</v>
      </c>
      <c r="L128" s="2">
        <v>-5.5999999999999999E-3</v>
      </c>
      <c r="M128" s="5" t="str">
        <f t="shared" si="11"/>
        <v>-0.0056</v>
      </c>
    </row>
    <row r="129" spans="1:13" x14ac:dyDescent="0.3">
      <c r="A129" s="1">
        <v>45146</v>
      </c>
      <c r="B129" s="6" t="str">
        <f t="shared" si="6"/>
        <v>2023</v>
      </c>
      <c r="C129" s="6" t="str">
        <f t="shared" si="7"/>
        <v>08</v>
      </c>
      <c r="D129" s="6" t="str">
        <f t="shared" si="9"/>
        <v>Aug</v>
      </c>
      <c r="E129" s="6" t="str">
        <f t="shared" si="8"/>
        <v>08</v>
      </c>
      <c r="F129">
        <v>19.559999999999999</v>
      </c>
      <c r="G129">
        <v>19.25</v>
      </c>
      <c r="H129">
        <v>19.25</v>
      </c>
      <c r="I129">
        <v>19.16</v>
      </c>
      <c r="J129" s="5" t="str">
        <f t="shared" si="10"/>
        <v>0.31</v>
      </c>
      <c r="K129" t="s">
        <v>129</v>
      </c>
      <c r="L129" s="2">
        <v>8.2000000000000007E-3</v>
      </c>
      <c r="M129" s="5" t="str">
        <f t="shared" si="11"/>
        <v>0.0082</v>
      </c>
    </row>
    <row r="130" spans="1:13" x14ac:dyDescent="0.3">
      <c r="A130" s="1">
        <v>45145</v>
      </c>
      <c r="B130" s="6" t="str">
        <f t="shared" ref="B130:B193" si="12">TEXT(A130,"yyyy")</f>
        <v>2023</v>
      </c>
      <c r="C130" s="6" t="str">
        <f t="shared" ref="C130:C193" si="13">TEXT(A130,"mm")</f>
        <v>08</v>
      </c>
      <c r="D130" s="6" t="str">
        <f t="shared" si="9"/>
        <v>Aug</v>
      </c>
      <c r="E130" s="6" t="str">
        <f t="shared" ref="E130:E193" si="14">TEXT(A130,"dd")</f>
        <v>07</v>
      </c>
      <c r="F130">
        <v>19.399999999999999</v>
      </c>
      <c r="G130">
        <v>19.22</v>
      </c>
      <c r="H130">
        <v>19.29</v>
      </c>
      <c r="I130">
        <v>19.04</v>
      </c>
      <c r="J130" s="5" t="str">
        <f t="shared" si="10"/>
        <v>4.51</v>
      </c>
      <c r="K130" t="s">
        <v>130</v>
      </c>
      <c r="L130" s="2">
        <v>1.3599999999999999E-2</v>
      </c>
      <c r="M130" s="5" t="str">
        <f t="shared" si="11"/>
        <v>0.0136</v>
      </c>
    </row>
    <row r="131" spans="1:13" x14ac:dyDescent="0.3">
      <c r="A131" s="1">
        <v>45144</v>
      </c>
      <c r="B131" s="6" t="str">
        <f t="shared" si="12"/>
        <v>2023</v>
      </c>
      <c r="C131" s="6" t="str">
        <f t="shared" si="13"/>
        <v>08</v>
      </c>
      <c r="D131" s="6" t="str">
        <f t="shared" ref="D131:D194" si="15">TEXT(A131,"mmm")</f>
        <v>Aug</v>
      </c>
      <c r="E131" s="6" t="str">
        <f t="shared" si="14"/>
        <v>06</v>
      </c>
      <c r="F131">
        <v>19.14</v>
      </c>
      <c r="G131">
        <v>19.239999999999998</v>
      </c>
      <c r="H131">
        <v>19.239999999999998</v>
      </c>
      <c r="I131">
        <v>18.91</v>
      </c>
      <c r="J131" s="5" t="str">
        <f t="shared" ref="J131:J194" si="16">SUBSTITUTE(K131,"K","")</f>
        <v>0.39</v>
      </c>
      <c r="K131" t="s">
        <v>124</v>
      </c>
      <c r="L131" s="2">
        <v>0</v>
      </c>
      <c r="M131" s="5" t="str">
        <f t="shared" ref="M131:M194" si="17">SUBSTITUTE(L131,"%","")</f>
        <v>0</v>
      </c>
    </row>
    <row r="132" spans="1:13" x14ac:dyDescent="0.3">
      <c r="A132" s="1">
        <v>45141</v>
      </c>
      <c r="B132" s="6" t="str">
        <f t="shared" si="12"/>
        <v>2023</v>
      </c>
      <c r="C132" s="6" t="str">
        <f t="shared" si="13"/>
        <v>08</v>
      </c>
      <c r="D132" s="6" t="str">
        <f t="shared" si="15"/>
        <v>Aug</v>
      </c>
      <c r="E132" s="6" t="str">
        <f t="shared" si="14"/>
        <v>03</v>
      </c>
      <c r="F132">
        <v>19.14</v>
      </c>
      <c r="G132">
        <v>19.2</v>
      </c>
      <c r="H132">
        <v>19.239999999999998</v>
      </c>
      <c r="I132">
        <v>18.86</v>
      </c>
      <c r="J132" s="5" t="str">
        <f t="shared" si="16"/>
        <v>1.05</v>
      </c>
      <c r="K132" t="s">
        <v>131</v>
      </c>
      <c r="L132" s="2">
        <v>-3.5999999999999999E-3</v>
      </c>
      <c r="M132" s="5" t="str">
        <f t="shared" si="17"/>
        <v>-0.0036</v>
      </c>
    </row>
    <row r="133" spans="1:13" x14ac:dyDescent="0.3">
      <c r="A133" s="1">
        <v>45140</v>
      </c>
      <c r="B133" s="6" t="str">
        <f t="shared" si="12"/>
        <v>2023</v>
      </c>
      <c r="C133" s="6" t="str">
        <f t="shared" si="13"/>
        <v>08</v>
      </c>
      <c r="D133" s="6" t="str">
        <f t="shared" si="15"/>
        <v>Aug</v>
      </c>
      <c r="E133" s="6" t="str">
        <f t="shared" si="14"/>
        <v>02</v>
      </c>
      <c r="F133">
        <v>19.21</v>
      </c>
      <c r="G133">
        <v>19.23</v>
      </c>
      <c r="H133">
        <v>19.239999999999998</v>
      </c>
      <c r="I133">
        <v>18.510000000000002</v>
      </c>
      <c r="J133" s="5" t="str">
        <f t="shared" si="16"/>
        <v>6.03</v>
      </c>
      <c r="K133" t="s">
        <v>132</v>
      </c>
      <c r="L133" s="2">
        <v>-5.7000000000000002E-3</v>
      </c>
      <c r="M133" s="5" t="str">
        <f t="shared" si="17"/>
        <v>-0.0057</v>
      </c>
    </row>
    <row r="134" spans="1:13" x14ac:dyDescent="0.3">
      <c r="A134" s="1">
        <v>45139</v>
      </c>
      <c r="B134" s="6" t="str">
        <f t="shared" si="12"/>
        <v>2023</v>
      </c>
      <c r="C134" s="6" t="str">
        <f t="shared" si="13"/>
        <v>08</v>
      </c>
      <c r="D134" s="6" t="str">
        <f t="shared" si="15"/>
        <v>Aug</v>
      </c>
      <c r="E134" s="6" t="str">
        <f t="shared" si="14"/>
        <v>01</v>
      </c>
      <c r="F134">
        <v>19.32</v>
      </c>
      <c r="G134">
        <v>19</v>
      </c>
      <c r="H134">
        <v>19.239999999999998</v>
      </c>
      <c r="I134">
        <v>18.91</v>
      </c>
      <c r="J134" s="5" t="str">
        <f t="shared" si="16"/>
        <v>1.29</v>
      </c>
      <c r="K134" t="s">
        <v>133</v>
      </c>
      <c r="L134" s="2">
        <v>2.0999999999999999E-3</v>
      </c>
      <c r="M134" s="5" t="str">
        <f t="shared" si="17"/>
        <v>0.0021</v>
      </c>
    </row>
    <row r="135" spans="1:13" x14ac:dyDescent="0.3">
      <c r="A135" s="1">
        <v>45138</v>
      </c>
      <c r="B135" s="6" t="str">
        <f t="shared" si="12"/>
        <v>2023</v>
      </c>
      <c r="C135" s="6" t="str">
        <f t="shared" si="13"/>
        <v>07</v>
      </c>
      <c r="D135" s="6" t="str">
        <f t="shared" si="15"/>
        <v>Jul</v>
      </c>
      <c r="E135" s="6" t="str">
        <f t="shared" si="14"/>
        <v>31</v>
      </c>
      <c r="F135">
        <v>19.28</v>
      </c>
      <c r="G135">
        <v>19.100000000000001</v>
      </c>
      <c r="H135">
        <v>19.2</v>
      </c>
      <c r="I135">
        <v>18.91</v>
      </c>
      <c r="J135" s="5" t="str">
        <f t="shared" si="16"/>
        <v>0.78</v>
      </c>
      <c r="K135" t="s">
        <v>101</v>
      </c>
      <c r="L135" s="2">
        <v>1.21E-2</v>
      </c>
      <c r="M135" s="5" t="str">
        <f t="shared" si="17"/>
        <v>0.0121</v>
      </c>
    </row>
    <row r="136" spans="1:13" x14ac:dyDescent="0.3">
      <c r="A136" s="1">
        <v>45137</v>
      </c>
      <c r="B136" s="6" t="str">
        <f t="shared" si="12"/>
        <v>2023</v>
      </c>
      <c r="C136" s="6" t="str">
        <f t="shared" si="13"/>
        <v>07</v>
      </c>
      <c r="D136" s="6" t="str">
        <f t="shared" si="15"/>
        <v>Jul</v>
      </c>
      <c r="E136" s="6" t="str">
        <f t="shared" si="14"/>
        <v>30</v>
      </c>
      <c r="F136">
        <v>19.05</v>
      </c>
      <c r="G136">
        <v>18.899999999999999</v>
      </c>
      <c r="H136">
        <v>19.239999999999998</v>
      </c>
      <c r="I136">
        <v>18.75</v>
      </c>
      <c r="J136" s="5" t="str">
        <f t="shared" si="16"/>
        <v>0.62</v>
      </c>
      <c r="K136" t="s">
        <v>118</v>
      </c>
      <c r="L136" s="2">
        <v>-3.0999999999999999E-3</v>
      </c>
      <c r="M136" s="5" t="str">
        <f t="shared" si="17"/>
        <v>-0.0031</v>
      </c>
    </row>
    <row r="137" spans="1:13" x14ac:dyDescent="0.3">
      <c r="A137" s="1">
        <v>45134</v>
      </c>
      <c r="B137" s="6" t="str">
        <f t="shared" si="12"/>
        <v>2023</v>
      </c>
      <c r="C137" s="6" t="str">
        <f t="shared" si="13"/>
        <v>07</v>
      </c>
      <c r="D137" s="6" t="str">
        <f t="shared" si="15"/>
        <v>Jul</v>
      </c>
      <c r="E137" s="6" t="str">
        <f t="shared" si="14"/>
        <v>27</v>
      </c>
      <c r="F137">
        <v>19.11</v>
      </c>
      <c r="G137">
        <v>18.95</v>
      </c>
      <c r="H137">
        <v>19.18</v>
      </c>
      <c r="I137">
        <v>18.899999999999999</v>
      </c>
      <c r="J137" s="5" t="str">
        <f t="shared" si="16"/>
        <v>0.96</v>
      </c>
      <c r="K137" t="s">
        <v>134</v>
      </c>
      <c r="L137" s="2">
        <v>-4.7000000000000002E-3</v>
      </c>
      <c r="M137" s="5" t="str">
        <f t="shared" si="17"/>
        <v>-0.0047</v>
      </c>
    </row>
    <row r="138" spans="1:13" x14ac:dyDescent="0.3">
      <c r="A138" s="1">
        <v>45133</v>
      </c>
      <c r="B138" s="6" t="str">
        <f t="shared" si="12"/>
        <v>2023</v>
      </c>
      <c r="C138" s="6" t="str">
        <f t="shared" si="13"/>
        <v>07</v>
      </c>
      <c r="D138" s="6" t="str">
        <f t="shared" si="15"/>
        <v>Jul</v>
      </c>
      <c r="E138" s="6" t="str">
        <f t="shared" si="14"/>
        <v>26</v>
      </c>
      <c r="F138">
        <v>19.2</v>
      </c>
      <c r="G138">
        <v>18.93</v>
      </c>
      <c r="H138">
        <v>19.18</v>
      </c>
      <c r="I138">
        <v>18.920000000000002</v>
      </c>
      <c r="J138" s="5" t="str">
        <f t="shared" si="16"/>
        <v>0.66</v>
      </c>
      <c r="K138" t="s">
        <v>135</v>
      </c>
      <c r="L138" s="2">
        <v>-4.1000000000000003E-3</v>
      </c>
      <c r="M138" s="5" t="str">
        <f t="shared" si="17"/>
        <v>-0.0041</v>
      </c>
    </row>
    <row r="139" spans="1:13" x14ac:dyDescent="0.3">
      <c r="A139" s="1">
        <v>45132</v>
      </c>
      <c r="B139" s="6" t="str">
        <f t="shared" si="12"/>
        <v>2023</v>
      </c>
      <c r="C139" s="6" t="str">
        <f t="shared" si="13"/>
        <v>07</v>
      </c>
      <c r="D139" s="6" t="str">
        <f t="shared" si="15"/>
        <v>Jul</v>
      </c>
      <c r="E139" s="6" t="str">
        <f t="shared" si="14"/>
        <v>25</v>
      </c>
      <c r="F139">
        <v>19.28</v>
      </c>
      <c r="G139">
        <v>19</v>
      </c>
      <c r="H139">
        <v>19.190000000000001</v>
      </c>
      <c r="I139">
        <v>18.940000000000001</v>
      </c>
      <c r="J139" s="5" t="str">
        <f t="shared" si="16"/>
        <v>0.88</v>
      </c>
      <c r="K139" t="s">
        <v>136</v>
      </c>
      <c r="L139" s="2">
        <v>-1.6000000000000001E-3</v>
      </c>
      <c r="M139" s="5" t="str">
        <f t="shared" si="17"/>
        <v>-0.0016</v>
      </c>
    </row>
    <row r="140" spans="1:13" x14ac:dyDescent="0.3">
      <c r="A140" s="1">
        <v>45131</v>
      </c>
      <c r="B140" s="6" t="str">
        <f t="shared" si="12"/>
        <v>2023</v>
      </c>
      <c r="C140" s="6" t="str">
        <f t="shared" si="13"/>
        <v>07</v>
      </c>
      <c r="D140" s="6" t="str">
        <f t="shared" si="15"/>
        <v>Jul</v>
      </c>
      <c r="E140" s="6" t="str">
        <f t="shared" si="14"/>
        <v>24</v>
      </c>
      <c r="F140">
        <v>19.309999999999999</v>
      </c>
      <c r="G140">
        <v>18.920000000000002</v>
      </c>
      <c r="H140">
        <v>19.190000000000001</v>
      </c>
      <c r="I140">
        <v>18.920000000000002</v>
      </c>
      <c r="J140" s="5" t="str">
        <f t="shared" si="16"/>
        <v>0.80</v>
      </c>
      <c r="K140" t="s">
        <v>137</v>
      </c>
      <c r="L140" s="2">
        <v>-1.6000000000000001E-3</v>
      </c>
      <c r="M140" s="5" t="str">
        <f t="shared" si="17"/>
        <v>-0.0016</v>
      </c>
    </row>
    <row r="141" spans="1:13" x14ac:dyDescent="0.3">
      <c r="A141" s="1">
        <v>45126</v>
      </c>
      <c r="B141" s="6" t="str">
        <f t="shared" si="12"/>
        <v>2023</v>
      </c>
      <c r="C141" s="6" t="str">
        <f t="shared" si="13"/>
        <v>07</v>
      </c>
      <c r="D141" s="6" t="str">
        <f t="shared" si="15"/>
        <v>Jul</v>
      </c>
      <c r="E141" s="6" t="str">
        <f t="shared" si="14"/>
        <v>19</v>
      </c>
      <c r="F141">
        <v>19.34</v>
      </c>
      <c r="G141">
        <v>19.190000000000001</v>
      </c>
      <c r="H141">
        <v>19.190000000000001</v>
      </c>
      <c r="I141">
        <v>18.899999999999999</v>
      </c>
      <c r="J141" s="5" t="str">
        <f t="shared" si="16"/>
        <v>1.52</v>
      </c>
      <c r="K141" t="s">
        <v>138</v>
      </c>
      <c r="L141" s="2">
        <v>5.1999999999999998E-3</v>
      </c>
      <c r="M141" s="5" t="str">
        <f t="shared" si="17"/>
        <v>0.0052</v>
      </c>
    </row>
    <row r="142" spans="1:13" x14ac:dyDescent="0.3">
      <c r="A142" s="1">
        <v>45125</v>
      </c>
      <c r="B142" s="6" t="str">
        <f t="shared" si="12"/>
        <v>2023</v>
      </c>
      <c r="C142" s="6" t="str">
        <f t="shared" si="13"/>
        <v>07</v>
      </c>
      <c r="D142" s="6" t="str">
        <f t="shared" si="15"/>
        <v>Jul</v>
      </c>
      <c r="E142" s="6" t="str">
        <f t="shared" si="14"/>
        <v>18</v>
      </c>
      <c r="F142">
        <v>19.239999999999998</v>
      </c>
      <c r="G142">
        <v>19.190000000000001</v>
      </c>
      <c r="H142">
        <v>19.190000000000001</v>
      </c>
      <c r="I142">
        <v>18.899999999999999</v>
      </c>
      <c r="J142" s="5" t="str">
        <f t="shared" si="16"/>
        <v>0.25</v>
      </c>
      <c r="K142" t="s">
        <v>139</v>
      </c>
      <c r="L142" s="2">
        <v>9.4000000000000004E-3</v>
      </c>
      <c r="M142" s="5" t="str">
        <f t="shared" si="17"/>
        <v>0.0094</v>
      </c>
    </row>
    <row r="143" spans="1:13" x14ac:dyDescent="0.3">
      <c r="A143" s="1">
        <v>45124</v>
      </c>
      <c r="B143" s="6" t="str">
        <f t="shared" si="12"/>
        <v>2023</v>
      </c>
      <c r="C143" s="6" t="str">
        <f t="shared" si="13"/>
        <v>07</v>
      </c>
      <c r="D143" s="6" t="str">
        <f t="shared" si="15"/>
        <v>Jul</v>
      </c>
      <c r="E143" s="6" t="str">
        <f t="shared" si="14"/>
        <v>17</v>
      </c>
      <c r="F143">
        <v>19.059999999999999</v>
      </c>
      <c r="G143">
        <v>18.809999999999999</v>
      </c>
      <c r="H143">
        <v>19.190000000000001</v>
      </c>
      <c r="I143">
        <v>18.760000000000002</v>
      </c>
      <c r="J143" s="5" t="str">
        <f t="shared" si="16"/>
        <v>0.77</v>
      </c>
      <c r="K143" t="s">
        <v>140</v>
      </c>
      <c r="L143" s="2">
        <v>0</v>
      </c>
      <c r="M143" s="5" t="str">
        <f t="shared" si="17"/>
        <v>0</v>
      </c>
    </row>
    <row r="144" spans="1:13" x14ac:dyDescent="0.3">
      <c r="A144" s="1">
        <v>45123</v>
      </c>
      <c r="B144" s="6" t="str">
        <f t="shared" si="12"/>
        <v>2023</v>
      </c>
      <c r="C144" s="6" t="str">
        <f t="shared" si="13"/>
        <v>07</v>
      </c>
      <c r="D144" s="6" t="str">
        <f t="shared" si="15"/>
        <v>Jul</v>
      </c>
      <c r="E144" s="6" t="str">
        <f t="shared" si="14"/>
        <v>16</v>
      </c>
      <c r="F144">
        <v>19.059999999999999</v>
      </c>
      <c r="G144">
        <v>18.71</v>
      </c>
      <c r="H144">
        <v>19.28</v>
      </c>
      <c r="I144">
        <v>18.66</v>
      </c>
      <c r="J144" s="5" t="str">
        <f t="shared" si="16"/>
        <v>1.78</v>
      </c>
      <c r="K144" t="s">
        <v>141</v>
      </c>
      <c r="L144" s="2">
        <v>1.11E-2</v>
      </c>
      <c r="M144" s="5" t="str">
        <f t="shared" si="17"/>
        <v>0.0111</v>
      </c>
    </row>
    <row r="145" spans="1:13" x14ac:dyDescent="0.3">
      <c r="A145" s="1">
        <v>45120</v>
      </c>
      <c r="B145" s="6" t="str">
        <f t="shared" si="12"/>
        <v>2023</v>
      </c>
      <c r="C145" s="6" t="str">
        <f t="shared" si="13"/>
        <v>07</v>
      </c>
      <c r="D145" s="6" t="str">
        <f t="shared" si="15"/>
        <v>Jul</v>
      </c>
      <c r="E145" s="6" t="str">
        <f t="shared" si="14"/>
        <v>13</v>
      </c>
      <c r="F145">
        <v>18.850000000000001</v>
      </c>
      <c r="G145">
        <v>19</v>
      </c>
      <c r="H145">
        <v>19.27</v>
      </c>
      <c r="I145">
        <v>18.649999999999999</v>
      </c>
      <c r="J145" s="5" t="str">
        <f t="shared" si="16"/>
        <v>0.98</v>
      </c>
      <c r="K145" t="s">
        <v>142</v>
      </c>
      <c r="L145" s="2">
        <v>-5.0000000000000001E-4</v>
      </c>
      <c r="M145" s="5" t="str">
        <f t="shared" si="17"/>
        <v>-0.0005</v>
      </c>
    </row>
    <row r="146" spans="1:13" x14ac:dyDescent="0.3">
      <c r="A146" s="1">
        <v>45119</v>
      </c>
      <c r="B146" s="6" t="str">
        <f t="shared" si="12"/>
        <v>2023</v>
      </c>
      <c r="C146" s="6" t="str">
        <f t="shared" si="13"/>
        <v>07</v>
      </c>
      <c r="D146" s="6" t="str">
        <f t="shared" si="15"/>
        <v>Jul</v>
      </c>
      <c r="E146" s="6" t="str">
        <f t="shared" si="14"/>
        <v>12</v>
      </c>
      <c r="F146">
        <v>18.86</v>
      </c>
      <c r="G146">
        <v>18.649999999999999</v>
      </c>
      <c r="H146">
        <v>19</v>
      </c>
      <c r="I146">
        <v>18.600000000000001</v>
      </c>
      <c r="J146" s="5" t="str">
        <f t="shared" si="16"/>
        <v>0.23</v>
      </c>
      <c r="K146" t="s">
        <v>143</v>
      </c>
      <c r="L146" s="2">
        <v>1.1299999999999999E-2</v>
      </c>
      <c r="M146" s="5" t="str">
        <f t="shared" si="17"/>
        <v>0.0113</v>
      </c>
    </row>
    <row r="147" spans="1:13" x14ac:dyDescent="0.3">
      <c r="A147" s="1">
        <v>45118</v>
      </c>
      <c r="B147" s="6" t="str">
        <f t="shared" si="12"/>
        <v>2023</v>
      </c>
      <c r="C147" s="6" t="str">
        <f t="shared" si="13"/>
        <v>07</v>
      </c>
      <c r="D147" s="6" t="str">
        <f t="shared" si="15"/>
        <v>Jul</v>
      </c>
      <c r="E147" s="6" t="str">
        <f t="shared" si="14"/>
        <v>11</v>
      </c>
      <c r="F147">
        <v>18.649999999999999</v>
      </c>
      <c r="G147">
        <v>19.25</v>
      </c>
      <c r="H147">
        <v>19.25</v>
      </c>
      <c r="I147">
        <v>18.71</v>
      </c>
      <c r="J147" s="5" t="str">
        <f t="shared" si="16"/>
        <v>0.54</v>
      </c>
      <c r="K147" t="s">
        <v>144</v>
      </c>
      <c r="L147" s="2">
        <v>2.4199999999999999E-2</v>
      </c>
      <c r="M147" s="5" t="str">
        <f t="shared" si="17"/>
        <v>0.0242</v>
      </c>
    </row>
    <row r="148" spans="1:13" x14ac:dyDescent="0.3">
      <c r="A148" s="1">
        <v>45117</v>
      </c>
      <c r="B148" s="6" t="str">
        <f t="shared" si="12"/>
        <v>2023</v>
      </c>
      <c r="C148" s="6" t="str">
        <f t="shared" si="13"/>
        <v>07</v>
      </c>
      <c r="D148" s="6" t="str">
        <f t="shared" si="15"/>
        <v>Jul</v>
      </c>
      <c r="E148" s="6" t="str">
        <f t="shared" si="14"/>
        <v>10</v>
      </c>
      <c r="F148">
        <v>18.21</v>
      </c>
      <c r="G148">
        <v>18.5</v>
      </c>
      <c r="H148">
        <v>19.28</v>
      </c>
      <c r="I148">
        <v>18.5</v>
      </c>
      <c r="J148" s="5" t="str">
        <f t="shared" si="16"/>
        <v>0.75</v>
      </c>
      <c r="K148" t="s">
        <v>86</v>
      </c>
      <c r="L148" s="2">
        <v>-3.1899999999999998E-2</v>
      </c>
      <c r="M148" s="5" t="str">
        <f t="shared" si="17"/>
        <v>-0.0319</v>
      </c>
    </row>
    <row r="149" spans="1:13" x14ac:dyDescent="0.3">
      <c r="A149" s="1">
        <v>45116</v>
      </c>
      <c r="B149" s="6" t="str">
        <f t="shared" si="12"/>
        <v>2023</v>
      </c>
      <c r="C149" s="6" t="str">
        <f t="shared" si="13"/>
        <v>07</v>
      </c>
      <c r="D149" s="6" t="str">
        <f t="shared" si="15"/>
        <v>Jul</v>
      </c>
      <c r="E149" s="6" t="str">
        <f t="shared" si="14"/>
        <v>09</v>
      </c>
      <c r="F149">
        <v>18.809999999999999</v>
      </c>
      <c r="G149">
        <v>19.29</v>
      </c>
      <c r="H149">
        <v>19.29</v>
      </c>
      <c r="I149">
        <v>18.5</v>
      </c>
      <c r="J149" s="5" t="str">
        <f t="shared" si="16"/>
        <v>1.02</v>
      </c>
      <c r="K149" t="s">
        <v>145</v>
      </c>
      <c r="L149" s="2">
        <v>-1.5699999999999999E-2</v>
      </c>
      <c r="M149" s="5" t="str">
        <f t="shared" si="17"/>
        <v>-0.0157</v>
      </c>
    </row>
    <row r="150" spans="1:13" x14ac:dyDescent="0.3">
      <c r="A150" s="1">
        <v>45113</v>
      </c>
      <c r="B150" s="6" t="str">
        <f t="shared" si="12"/>
        <v>2023</v>
      </c>
      <c r="C150" s="6" t="str">
        <f t="shared" si="13"/>
        <v>07</v>
      </c>
      <c r="D150" s="6" t="str">
        <f t="shared" si="15"/>
        <v>Jul</v>
      </c>
      <c r="E150" s="6" t="str">
        <f t="shared" si="14"/>
        <v>06</v>
      </c>
      <c r="F150">
        <v>19.11</v>
      </c>
      <c r="G150">
        <v>19.2</v>
      </c>
      <c r="H150">
        <v>19.329999999999998</v>
      </c>
      <c r="I150">
        <v>19</v>
      </c>
      <c r="J150" s="5" t="str">
        <f t="shared" si="16"/>
        <v>1.85</v>
      </c>
      <c r="K150" t="s">
        <v>146</v>
      </c>
      <c r="L150" s="2">
        <v>-4.7000000000000002E-3</v>
      </c>
      <c r="M150" s="5" t="str">
        <f t="shared" si="17"/>
        <v>-0.0047</v>
      </c>
    </row>
    <row r="151" spans="1:13" x14ac:dyDescent="0.3">
      <c r="A151" s="1">
        <v>45112</v>
      </c>
      <c r="B151" s="6" t="str">
        <f t="shared" si="12"/>
        <v>2023</v>
      </c>
      <c r="C151" s="6" t="str">
        <f t="shared" si="13"/>
        <v>07</v>
      </c>
      <c r="D151" s="6" t="str">
        <f t="shared" si="15"/>
        <v>Jul</v>
      </c>
      <c r="E151" s="6" t="str">
        <f t="shared" si="14"/>
        <v>05</v>
      </c>
      <c r="F151">
        <v>19.2</v>
      </c>
      <c r="G151">
        <v>19.2</v>
      </c>
      <c r="H151">
        <v>19.2</v>
      </c>
      <c r="I151">
        <v>19</v>
      </c>
      <c r="J151" s="5" t="str">
        <f t="shared" si="16"/>
        <v>0.22</v>
      </c>
      <c r="K151" t="s">
        <v>147</v>
      </c>
      <c r="L151" s="2">
        <v>-1.1299999999999999E-2</v>
      </c>
      <c r="M151" s="5" t="str">
        <f t="shared" si="17"/>
        <v>-0.0113</v>
      </c>
    </row>
    <row r="152" spans="1:13" x14ac:dyDescent="0.3">
      <c r="A152" s="1">
        <v>45111</v>
      </c>
      <c r="B152" s="6" t="str">
        <f t="shared" si="12"/>
        <v>2023</v>
      </c>
      <c r="C152" s="6" t="str">
        <f t="shared" si="13"/>
        <v>07</v>
      </c>
      <c r="D152" s="6" t="str">
        <f t="shared" si="15"/>
        <v>Jul</v>
      </c>
      <c r="E152" s="6" t="str">
        <f t="shared" si="14"/>
        <v>04</v>
      </c>
      <c r="F152">
        <v>19.420000000000002</v>
      </c>
      <c r="G152">
        <v>19.3</v>
      </c>
      <c r="H152">
        <v>19.350000000000001</v>
      </c>
      <c r="I152">
        <v>18.829999999999998</v>
      </c>
      <c r="J152" s="5" t="str">
        <f t="shared" si="16"/>
        <v>1.43</v>
      </c>
      <c r="K152" t="s">
        <v>148</v>
      </c>
      <c r="L152" s="2">
        <v>2.1000000000000001E-2</v>
      </c>
      <c r="M152" s="5" t="str">
        <f t="shared" si="17"/>
        <v>0.021</v>
      </c>
    </row>
    <row r="153" spans="1:13" x14ac:dyDescent="0.3">
      <c r="A153" s="1">
        <v>45103</v>
      </c>
      <c r="B153" s="6" t="str">
        <f t="shared" si="12"/>
        <v>2023</v>
      </c>
      <c r="C153" s="6" t="str">
        <f t="shared" si="13"/>
        <v>06</v>
      </c>
      <c r="D153" s="6" t="str">
        <f t="shared" si="15"/>
        <v>Jun</v>
      </c>
      <c r="E153" s="6" t="str">
        <f t="shared" si="14"/>
        <v>26</v>
      </c>
      <c r="F153">
        <v>19.02</v>
      </c>
      <c r="G153">
        <v>19.16</v>
      </c>
      <c r="H153">
        <v>19.34</v>
      </c>
      <c r="I153">
        <v>18.8</v>
      </c>
      <c r="J153" s="5" t="str">
        <f t="shared" si="16"/>
        <v>2.96</v>
      </c>
      <c r="K153" t="s">
        <v>74</v>
      </c>
      <c r="L153" s="2">
        <v>-2.3599999999999999E-2</v>
      </c>
      <c r="M153" s="5" t="str">
        <f t="shared" si="17"/>
        <v>-0.0236</v>
      </c>
    </row>
    <row r="154" spans="1:13" x14ac:dyDescent="0.3">
      <c r="A154" s="1">
        <v>45102</v>
      </c>
      <c r="B154" s="6" t="str">
        <f t="shared" si="12"/>
        <v>2023</v>
      </c>
      <c r="C154" s="6" t="str">
        <f t="shared" si="13"/>
        <v>06</v>
      </c>
      <c r="D154" s="6" t="str">
        <f t="shared" si="15"/>
        <v>Jun</v>
      </c>
      <c r="E154" s="6" t="str">
        <f t="shared" si="14"/>
        <v>25</v>
      </c>
      <c r="F154">
        <v>19.48</v>
      </c>
      <c r="G154">
        <v>19.46</v>
      </c>
      <c r="H154">
        <v>19.489999999999998</v>
      </c>
      <c r="I154">
        <v>18.82</v>
      </c>
      <c r="J154" s="5" t="str">
        <f t="shared" si="16"/>
        <v>2.34</v>
      </c>
      <c r="K154" t="s">
        <v>149</v>
      </c>
      <c r="L154" s="2">
        <v>5.0000000000000001E-4</v>
      </c>
      <c r="M154" s="5" t="str">
        <f t="shared" si="17"/>
        <v>0.0005</v>
      </c>
    </row>
    <row r="155" spans="1:13" x14ac:dyDescent="0.3">
      <c r="A155" s="1">
        <v>45099</v>
      </c>
      <c r="B155" s="6" t="str">
        <f t="shared" si="12"/>
        <v>2023</v>
      </c>
      <c r="C155" s="6" t="str">
        <f t="shared" si="13"/>
        <v>06</v>
      </c>
      <c r="D155" s="6" t="str">
        <f t="shared" si="15"/>
        <v>Jun</v>
      </c>
      <c r="E155" s="6" t="str">
        <f t="shared" si="14"/>
        <v>22</v>
      </c>
      <c r="F155">
        <v>19.47</v>
      </c>
      <c r="G155">
        <v>19.46</v>
      </c>
      <c r="H155">
        <v>19.46</v>
      </c>
      <c r="I155">
        <v>18.96</v>
      </c>
      <c r="J155" s="5" t="str">
        <f t="shared" si="16"/>
        <v>0.40</v>
      </c>
      <c r="K155" t="s">
        <v>150</v>
      </c>
      <c r="L155" s="2">
        <v>-1.17E-2</v>
      </c>
      <c r="M155" s="5" t="str">
        <f t="shared" si="17"/>
        <v>-0.0117</v>
      </c>
    </row>
    <row r="156" spans="1:13" x14ac:dyDescent="0.3">
      <c r="A156" s="1">
        <v>45098</v>
      </c>
      <c r="B156" s="6" t="str">
        <f t="shared" si="12"/>
        <v>2023</v>
      </c>
      <c r="C156" s="6" t="str">
        <f t="shared" si="13"/>
        <v>06</v>
      </c>
      <c r="D156" s="6" t="str">
        <f t="shared" si="15"/>
        <v>Jun</v>
      </c>
      <c r="E156" s="6" t="str">
        <f t="shared" si="14"/>
        <v>21</v>
      </c>
      <c r="F156">
        <v>19.7</v>
      </c>
      <c r="G156">
        <v>19.5</v>
      </c>
      <c r="H156">
        <v>19.5</v>
      </c>
      <c r="I156">
        <v>19.02</v>
      </c>
      <c r="J156" s="5" t="str">
        <f t="shared" si="16"/>
        <v>0.45</v>
      </c>
      <c r="K156" t="s">
        <v>151</v>
      </c>
      <c r="L156" s="2">
        <v>-4.0000000000000001E-3</v>
      </c>
      <c r="M156" s="5" t="str">
        <f t="shared" si="17"/>
        <v>-0.004</v>
      </c>
    </row>
    <row r="157" spans="1:13" x14ac:dyDescent="0.3">
      <c r="A157" s="1">
        <v>45097</v>
      </c>
      <c r="B157" s="6" t="str">
        <f t="shared" si="12"/>
        <v>2023</v>
      </c>
      <c r="C157" s="6" t="str">
        <f t="shared" si="13"/>
        <v>06</v>
      </c>
      <c r="D157" s="6" t="str">
        <f t="shared" si="15"/>
        <v>Jun</v>
      </c>
      <c r="E157" s="6" t="str">
        <f t="shared" si="14"/>
        <v>20</v>
      </c>
      <c r="F157">
        <v>19.78</v>
      </c>
      <c r="G157">
        <v>19.36</v>
      </c>
      <c r="H157">
        <v>19.5</v>
      </c>
      <c r="I157">
        <v>19.350000000000001</v>
      </c>
      <c r="J157" s="5" t="str">
        <f t="shared" si="16"/>
        <v>1.88</v>
      </c>
      <c r="K157" t="s">
        <v>152</v>
      </c>
      <c r="L157" s="2">
        <v>-2E-3</v>
      </c>
      <c r="M157" s="5" t="str">
        <f t="shared" si="17"/>
        <v>-0.002</v>
      </c>
    </row>
    <row r="158" spans="1:13" x14ac:dyDescent="0.3">
      <c r="A158" s="1">
        <v>45096</v>
      </c>
      <c r="B158" s="6" t="str">
        <f t="shared" si="12"/>
        <v>2023</v>
      </c>
      <c r="C158" s="6" t="str">
        <f t="shared" si="13"/>
        <v>06</v>
      </c>
      <c r="D158" s="6" t="str">
        <f t="shared" si="15"/>
        <v>Jun</v>
      </c>
      <c r="E158" s="6" t="str">
        <f t="shared" si="14"/>
        <v>19</v>
      </c>
      <c r="F158">
        <v>19.82</v>
      </c>
      <c r="G158">
        <v>19.36</v>
      </c>
      <c r="H158">
        <v>19.5</v>
      </c>
      <c r="I158">
        <v>19.350000000000001</v>
      </c>
      <c r="J158" s="5" t="str">
        <f t="shared" si="16"/>
        <v>0.99</v>
      </c>
      <c r="K158" t="s">
        <v>153</v>
      </c>
      <c r="L158" s="2">
        <v>8.0999999999999996E-3</v>
      </c>
      <c r="M158" s="5" t="str">
        <f t="shared" si="17"/>
        <v>0.0081</v>
      </c>
    </row>
    <row r="159" spans="1:13" x14ac:dyDescent="0.3">
      <c r="A159" s="1">
        <v>45095</v>
      </c>
      <c r="B159" s="6" t="str">
        <f t="shared" si="12"/>
        <v>2023</v>
      </c>
      <c r="C159" s="6" t="str">
        <f t="shared" si="13"/>
        <v>06</v>
      </c>
      <c r="D159" s="6" t="str">
        <f t="shared" si="15"/>
        <v>Jun</v>
      </c>
      <c r="E159" s="6" t="str">
        <f t="shared" si="14"/>
        <v>18</v>
      </c>
      <c r="F159">
        <v>19.66</v>
      </c>
      <c r="G159">
        <v>19.03</v>
      </c>
      <c r="H159">
        <v>19.350000000000001</v>
      </c>
      <c r="I159">
        <v>19.03</v>
      </c>
      <c r="J159" s="5" t="str">
        <f t="shared" si="16"/>
        <v>3.00</v>
      </c>
      <c r="K159" t="s">
        <v>154</v>
      </c>
      <c r="L159" s="2">
        <v>5.0000000000000001E-4</v>
      </c>
      <c r="M159" s="5" t="str">
        <f t="shared" si="17"/>
        <v>0.0005</v>
      </c>
    </row>
    <row r="160" spans="1:13" x14ac:dyDescent="0.3">
      <c r="A160" s="1">
        <v>45092</v>
      </c>
      <c r="B160" s="6" t="str">
        <f t="shared" si="12"/>
        <v>2023</v>
      </c>
      <c r="C160" s="6" t="str">
        <f t="shared" si="13"/>
        <v>06</v>
      </c>
      <c r="D160" s="6" t="str">
        <f t="shared" si="15"/>
        <v>Jun</v>
      </c>
      <c r="E160" s="6" t="str">
        <f t="shared" si="14"/>
        <v>15</v>
      </c>
      <c r="F160">
        <v>19.649999999999999</v>
      </c>
      <c r="G160">
        <v>19.07</v>
      </c>
      <c r="H160">
        <v>19.190000000000001</v>
      </c>
      <c r="I160">
        <v>19.02</v>
      </c>
      <c r="J160" s="5" t="str">
        <f t="shared" si="16"/>
        <v>0.61</v>
      </c>
      <c r="K160" t="s">
        <v>121</v>
      </c>
      <c r="L160" s="2">
        <v>0</v>
      </c>
      <c r="M160" s="5" t="str">
        <f t="shared" si="17"/>
        <v>0</v>
      </c>
    </row>
    <row r="161" spans="1:13" x14ac:dyDescent="0.3">
      <c r="A161" s="1">
        <v>45091</v>
      </c>
      <c r="B161" s="6" t="str">
        <f t="shared" si="12"/>
        <v>2023</v>
      </c>
      <c r="C161" s="6" t="str">
        <f t="shared" si="13"/>
        <v>06</v>
      </c>
      <c r="D161" s="6" t="str">
        <f t="shared" si="15"/>
        <v>Jun</v>
      </c>
      <c r="E161" s="6" t="str">
        <f t="shared" si="14"/>
        <v>14</v>
      </c>
      <c r="F161">
        <v>19.649999999999999</v>
      </c>
      <c r="G161">
        <v>19.02</v>
      </c>
      <c r="H161">
        <v>19.190000000000001</v>
      </c>
      <c r="I161">
        <v>19.010000000000002</v>
      </c>
      <c r="J161" s="5" t="str">
        <f t="shared" si="16"/>
        <v>0.43</v>
      </c>
      <c r="K161" t="s">
        <v>155</v>
      </c>
      <c r="L161" s="2">
        <v>9.1999999999999998E-3</v>
      </c>
      <c r="M161" s="5" t="str">
        <f t="shared" si="17"/>
        <v>0.0092</v>
      </c>
    </row>
    <row r="162" spans="1:13" x14ac:dyDescent="0.3">
      <c r="A162" s="1">
        <v>45090</v>
      </c>
      <c r="B162" s="6" t="str">
        <f t="shared" si="12"/>
        <v>2023</v>
      </c>
      <c r="C162" s="6" t="str">
        <f t="shared" si="13"/>
        <v>06</v>
      </c>
      <c r="D162" s="6" t="str">
        <f t="shared" si="15"/>
        <v>Jun</v>
      </c>
      <c r="E162" s="6" t="str">
        <f t="shared" si="14"/>
        <v>13</v>
      </c>
      <c r="F162">
        <v>19.47</v>
      </c>
      <c r="G162">
        <v>19</v>
      </c>
      <c r="H162">
        <v>19.190000000000001</v>
      </c>
      <c r="I162">
        <v>19</v>
      </c>
      <c r="J162" s="5" t="str">
        <f t="shared" si="16"/>
        <v>1.52</v>
      </c>
      <c r="K162" t="s">
        <v>138</v>
      </c>
      <c r="L162" s="2">
        <v>1.46E-2</v>
      </c>
      <c r="M162" s="5" t="str">
        <f t="shared" si="17"/>
        <v>0.0146</v>
      </c>
    </row>
    <row r="163" spans="1:13" x14ac:dyDescent="0.3">
      <c r="A163" s="1">
        <v>45089</v>
      </c>
      <c r="B163" s="6" t="str">
        <f t="shared" si="12"/>
        <v>2023</v>
      </c>
      <c r="C163" s="6" t="str">
        <f t="shared" si="13"/>
        <v>06</v>
      </c>
      <c r="D163" s="6" t="str">
        <f t="shared" si="15"/>
        <v>Jun</v>
      </c>
      <c r="E163" s="6" t="str">
        <f t="shared" si="14"/>
        <v>12</v>
      </c>
      <c r="F163">
        <v>19.190000000000001</v>
      </c>
      <c r="G163">
        <v>19</v>
      </c>
      <c r="H163">
        <v>19.190000000000001</v>
      </c>
      <c r="I163">
        <v>19</v>
      </c>
      <c r="J163" s="5" t="str">
        <f t="shared" si="16"/>
        <v>0.39</v>
      </c>
      <c r="K163" t="s">
        <v>124</v>
      </c>
      <c r="L163" s="2">
        <v>-4.7000000000000002E-3</v>
      </c>
      <c r="M163" s="5" t="str">
        <f t="shared" si="17"/>
        <v>-0.0047</v>
      </c>
    </row>
    <row r="164" spans="1:13" x14ac:dyDescent="0.3">
      <c r="A164" s="1">
        <v>45088</v>
      </c>
      <c r="B164" s="6" t="str">
        <f t="shared" si="12"/>
        <v>2023</v>
      </c>
      <c r="C164" s="6" t="str">
        <f t="shared" si="13"/>
        <v>06</v>
      </c>
      <c r="D164" s="6" t="str">
        <f t="shared" si="15"/>
        <v>Jun</v>
      </c>
      <c r="E164" s="6" t="str">
        <f t="shared" si="14"/>
        <v>11</v>
      </c>
      <c r="F164">
        <v>19.28</v>
      </c>
      <c r="G164">
        <v>19.14</v>
      </c>
      <c r="H164">
        <v>19.14</v>
      </c>
      <c r="I164">
        <v>18.809999999999999</v>
      </c>
      <c r="J164" s="5" t="str">
        <f t="shared" si="16"/>
        <v>0.63</v>
      </c>
      <c r="K164" t="s">
        <v>156</v>
      </c>
      <c r="L164" s="2">
        <v>0.01</v>
      </c>
      <c r="M164" s="5" t="str">
        <f t="shared" si="17"/>
        <v>0.01</v>
      </c>
    </row>
    <row r="165" spans="1:13" x14ac:dyDescent="0.3">
      <c r="A165" s="1">
        <v>45085</v>
      </c>
      <c r="B165" s="6" t="str">
        <f t="shared" si="12"/>
        <v>2023</v>
      </c>
      <c r="C165" s="6" t="str">
        <f t="shared" si="13"/>
        <v>06</v>
      </c>
      <c r="D165" s="6" t="str">
        <f t="shared" si="15"/>
        <v>Jun</v>
      </c>
      <c r="E165" s="6" t="str">
        <f t="shared" si="14"/>
        <v>08</v>
      </c>
      <c r="F165">
        <v>19.09</v>
      </c>
      <c r="G165">
        <v>19.149999999999999</v>
      </c>
      <c r="H165">
        <v>19.149999999999999</v>
      </c>
      <c r="I165">
        <v>18.79</v>
      </c>
      <c r="J165" s="5" t="str">
        <f t="shared" si="16"/>
        <v>1.42</v>
      </c>
      <c r="K165" t="s">
        <v>157</v>
      </c>
      <c r="L165" s="2">
        <v>-7.7999999999999996E-3</v>
      </c>
      <c r="M165" s="5" t="str">
        <f t="shared" si="17"/>
        <v>-0.0078</v>
      </c>
    </row>
    <row r="166" spans="1:13" x14ac:dyDescent="0.3">
      <c r="A166" s="1">
        <v>45084</v>
      </c>
      <c r="B166" s="6" t="str">
        <f t="shared" si="12"/>
        <v>2023</v>
      </c>
      <c r="C166" s="6" t="str">
        <f t="shared" si="13"/>
        <v>06</v>
      </c>
      <c r="D166" s="6" t="str">
        <f t="shared" si="15"/>
        <v>Jun</v>
      </c>
      <c r="E166" s="6" t="str">
        <f t="shared" si="14"/>
        <v>07</v>
      </c>
      <c r="F166">
        <v>19.239999999999998</v>
      </c>
      <c r="G166">
        <v>18.86</v>
      </c>
      <c r="H166">
        <v>19.149999999999999</v>
      </c>
      <c r="I166">
        <v>18.82</v>
      </c>
      <c r="J166" s="5" t="str">
        <f t="shared" si="16"/>
        <v>0.95</v>
      </c>
      <c r="K166" t="s">
        <v>107</v>
      </c>
      <c r="L166" s="2">
        <v>8.3999999999999995E-3</v>
      </c>
      <c r="M166" s="5" t="str">
        <f t="shared" si="17"/>
        <v>0.0084</v>
      </c>
    </row>
    <row r="167" spans="1:13" x14ac:dyDescent="0.3">
      <c r="A167" s="1">
        <v>45083</v>
      </c>
      <c r="B167" s="6" t="str">
        <f t="shared" si="12"/>
        <v>2023</v>
      </c>
      <c r="C167" s="6" t="str">
        <f t="shared" si="13"/>
        <v>06</v>
      </c>
      <c r="D167" s="6" t="str">
        <f t="shared" si="15"/>
        <v>Jun</v>
      </c>
      <c r="E167" s="6" t="str">
        <f t="shared" si="14"/>
        <v>06</v>
      </c>
      <c r="F167">
        <v>19.079999999999998</v>
      </c>
      <c r="G167">
        <v>19.16</v>
      </c>
      <c r="H167">
        <v>19.16</v>
      </c>
      <c r="I167">
        <v>18.829999999999998</v>
      </c>
      <c r="J167" s="5" t="str">
        <f t="shared" si="16"/>
        <v>2.04</v>
      </c>
      <c r="K167" t="s">
        <v>158</v>
      </c>
      <c r="L167" s="2">
        <v>-6.3E-3</v>
      </c>
      <c r="M167" s="5" t="str">
        <f t="shared" si="17"/>
        <v>-0.0063</v>
      </c>
    </row>
    <row r="168" spans="1:13" x14ac:dyDescent="0.3">
      <c r="A168" s="1">
        <v>45082</v>
      </c>
      <c r="B168" s="6" t="str">
        <f t="shared" si="12"/>
        <v>2023</v>
      </c>
      <c r="C168" s="6" t="str">
        <f t="shared" si="13"/>
        <v>06</v>
      </c>
      <c r="D168" s="6" t="str">
        <f t="shared" si="15"/>
        <v>Jun</v>
      </c>
      <c r="E168" s="6" t="str">
        <f t="shared" si="14"/>
        <v>05</v>
      </c>
      <c r="F168">
        <v>19.2</v>
      </c>
      <c r="G168">
        <v>18.920000000000002</v>
      </c>
      <c r="H168">
        <v>19.239999999999998</v>
      </c>
      <c r="I168">
        <v>18.809999999999999</v>
      </c>
      <c r="J168" s="5" t="str">
        <f t="shared" si="16"/>
        <v>1.05</v>
      </c>
      <c r="K168" t="s">
        <v>131</v>
      </c>
      <c r="L168" s="2">
        <v>-4.7000000000000002E-3</v>
      </c>
      <c r="M168" s="5" t="str">
        <f t="shared" si="17"/>
        <v>-0.0047</v>
      </c>
    </row>
    <row r="169" spans="1:13" x14ac:dyDescent="0.3">
      <c r="A169" s="1">
        <v>45081</v>
      </c>
      <c r="B169" s="6" t="str">
        <f t="shared" si="12"/>
        <v>2023</v>
      </c>
      <c r="C169" s="6" t="str">
        <f t="shared" si="13"/>
        <v>06</v>
      </c>
      <c r="D169" s="6" t="str">
        <f t="shared" si="15"/>
        <v>Jun</v>
      </c>
      <c r="E169" s="6" t="str">
        <f t="shared" si="14"/>
        <v>04</v>
      </c>
      <c r="F169">
        <v>19.29</v>
      </c>
      <c r="G169">
        <v>19.29</v>
      </c>
      <c r="H169">
        <v>19.29</v>
      </c>
      <c r="I169">
        <v>18.920000000000002</v>
      </c>
      <c r="J169" s="5" t="str">
        <f t="shared" si="16"/>
        <v>2.20</v>
      </c>
      <c r="K169" t="s">
        <v>159</v>
      </c>
      <c r="L169" s="2">
        <v>2.0999999999999999E-3</v>
      </c>
      <c r="M169" s="5" t="str">
        <f t="shared" si="17"/>
        <v>0.0021</v>
      </c>
    </row>
    <row r="170" spans="1:13" x14ac:dyDescent="0.3">
      <c r="A170" s="1">
        <v>45078</v>
      </c>
      <c r="B170" s="6" t="str">
        <f t="shared" si="12"/>
        <v>2023</v>
      </c>
      <c r="C170" s="6" t="str">
        <f t="shared" si="13"/>
        <v>06</v>
      </c>
      <c r="D170" s="6" t="str">
        <f t="shared" si="15"/>
        <v>Jun</v>
      </c>
      <c r="E170" s="6" t="str">
        <f t="shared" si="14"/>
        <v>01</v>
      </c>
      <c r="F170">
        <v>19.25</v>
      </c>
      <c r="G170">
        <v>19.36</v>
      </c>
      <c r="H170">
        <v>19.37</v>
      </c>
      <c r="I170">
        <v>18.93</v>
      </c>
      <c r="J170" s="5" t="str">
        <f t="shared" si="16"/>
        <v>1.20</v>
      </c>
      <c r="K170" t="s">
        <v>160</v>
      </c>
      <c r="L170" s="2">
        <v>-3.5999999999999999E-3</v>
      </c>
      <c r="M170" s="5" t="str">
        <f t="shared" si="17"/>
        <v>-0.0036</v>
      </c>
    </row>
    <row r="171" spans="1:13" x14ac:dyDescent="0.3">
      <c r="A171" s="1">
        <v>45077</v>
      </c>
      <c r="B171" s="6" t="str">
        <f t="shared" si="12"/>
        <v>2023</v>
      </c>
      <c r="C171" s="6" t="str">
        <f t="shared" si="13"/>
        <v>05</v>
      </c>
      <c r="D171" s="6" t="str">
        <f t="shared" si="15"/>
        <v>May</v>
      </c>
      <c r="E171" s="6" t="str">
        <f t="shared" si="14"/>
        <v>31</v>
      </c>
      <c r="F171">
        <v>19.32</v>
      </c>
      <c r="G171">
        <v>19.2</v>
      </c>
      <c r="H171">
        <v>19.440000000000001</v>
      </c>
      <c r="I171">
        <v>18.91</v>
      </c>
      <c r="J171" s="5" t="str">
        <f t="shared" si="16"/>
        <v>2.44</v>
      </c>
      <c r="K171" t="s">
        <v>161</v>
      </c>
      <c r="L171" s="2">
        <v>1.7899999999999999E-2</v>
      </c>
      <c r="M171" s="5" t="str">
        <f t="shared" si="17"/>
        <v>0.0179</v>
      </c>
    </row>
    <row r="172" spans="1:13" x14ac:dyDescent="0.3">
      <c r="A172" s="1">
        <v>45076</v>
      </c>
      <c r="B172" s="6" t="str">
        <f t="shared" si="12"/>
        <v>2023</v>
      </c>
      <c r="C172" s="6" t="str">
        <f t="shared" si="13"/>
        <v>05</v>
      </c>
      <c r="D172" s="6" t="str">
        <f t="shared" si="15"/>
        <v>May</v>
      </c>
      <c r="E172" s="6" t="str">
        <f t="shared" si="14"/>
        <v>30</v>
      </c>
      <c r="F172">
        <v>18.98</v>
      </c>
      <c r="G172">
        <v>18.850000000000001</v>
      </c>
      <c r="H172">
        <v>19.39</v>
      </c>
      <c r="I172">
        <v>18.829999999999998</v>
      </c>
      <c r="J172" s="5" t="str">
        <f t="shared" si="16"/>
        <v>1.25</v>
      </c>
      <c r="K172" t="s">
        <v>162</v>
      </c>
      <c r="L172" s="2">
        <v>5.7999999999999996E-3</v>
      </c>
      <c r="M172" s="5" t="str">
        <f t="shared" si="17"/>
        <v>0.0058</v>
      </c>
    </row>
    <row r="173" spans="1:13" x14ac:dyDescent="0.3">
      <c r="A173" s="1">
        <v>45075</v>
      </c>
      <c r="B173" s="6" t="str">
        <f t="shared" si="12"/>
        <v>2023</v>
      </c>
      <c r="C173" s="6" t="str">
        <f t="shared" si="13"/>
        <v>05</v>
      </c>
      <c r="D173" s="6" t="str">
        <f t="shared" si="15"/>
        <v>May</v>
      </c>
      <c r="E173" s="6" t="str">
        <f t="shared" si="14"/>
        <v>29</v>
      </c>
      <c r="F173">
        <v>18.87</v>
      </c>
      <c r="G173">
        <v>19.399999999999999</v>
      </c>
      <c r="H173">
        <v>19.440000000000001</v>
      </c>
      <c r="I173">
        <v>18.670000000000002</v>
      </c>
      <c r="J173" s="5" t="str">
        <f t="shared" si="16"/>
        <v>1.78</v>
      </c>
      <c r="K173" t="s">
        <v>141</v>
      </c>
      <c r="L173" s="2">
        <v>4.7999999999999996E-3</v>
      </c>
      <c r="M173" s="5" t="str">
        <f t="shared" si="17"/>
        <v>0.0048</v>
      </c>
    </row>
    <row r="174" spans="1:13" x14ac:dyDescent="0.3">
      <c r="A174" s="1">
        <v>45074</v>
      </c>
      <c r="B174" s="6" t="str">
        <f t="shared" si="12"/>
        <v>2023</v>
      </c>
      <c r="C174" s="6" t="str">
        <f t="shared" si="13"/>
        <v>05</v>
      </c>
      <c r="D174" s="6" t="str">
        <f t="shared" si="15"/>
        <v>May</v>
      </c>
      <c r="E174" s="6" t="str">
        <f t="shared" si="14"/>
        <v>28</v>
      </c>
      <c r="F174">
        <v>18.78</v>
      </c>
      <c r="G174">
        <v>19.03</v>
      </c>
      <c r="H174">
        <v>19.440000000000001</v>
      </c>
      <c r="I174">
        <v>18.71</v>
      </c>
      <c r="J174" s="5" t="str">
        <f t="shared" si="16"/>
        <v>1.67</v>
      </c>
      <c r="K174" t="s">
        <v>163</v>
      </c>
      <c r="L174" s="2">
        <v>-2.7000000000000001E-3</v>
      </c>
      <c r="M174" s="5" t="str">
        <f t="shared" si="17"/>
        <v>-0.0027</v>
      </c>
    </row>
    <row r="175" spans="1:13" x14ac:dyDescent="0.3">
      <c r="A175" s="1">
        <v>45071</v>
      </c>
      <c r="B175" s="6" t="str">
        <f t="shared" si="12"/>
        <v>2023</v>
      </c>
      <c r="C175" s="6" t="str">
        <f t="shared" si="13"/>
        <v>05</v>
      </c>
      <c r="D175" s="6" t="str">
        <f t="shared" si="15"/>
        <v>May</v>
      </c>
      <c r="E175" s="6" t="str">
        <f t="shared" si="14"/>
        <v>25</v>
      </c>
      <c r="F175">
        <v>18.829999999999998</v>
      </c>
      <c r="G175">
        <v>18.8</v>
      </c>
      <c r="H175">
        <v>19.05</v>
      </c>
      <c r="I175">
        <v>18.600000000000001</v>
      </c>
      <c r="J175" s="5" t="str">
        <f t="shared" si="16"/>
        <v>1.07</v>
      </c>
      <c r="K175" t="s">
        <v>128</v>
      </c>
      <c r="L175" s="2">
        <v>1.78E-2</v>
      </c>
      <c r="M175" s="5" t="str">
        <f t="shared" si="17"/>
        <v>0.0178</v>
      </c>
    </row>
    <row r="176" spans="1:13" x14ac:dyDescent="0.3">
      <c r="A176" s="1">
        <v>45070</v>
      </c>
      <c r="B176" s="6" t="str">
        <f t="shared" si="12"/>
        <v>2023</v>
      </c>
      <c r="C176" s="6" t="str">
        <f t="shared" si="13"/>
        <v>05</v>
      </c>
      <c r="D176" s="6" t="str">
        <f t="shared" si="15"/>
        <v>May</v>
      </c>
      <c r="E176" s="6" t="str">
        <f t="shared" si="14"/>
        <v>24</v>
      </c>
      <c r="F176">
        <v>18.5</v>
      </c>
      <c r="G176">
        <v>18.57</v>
      </c>
      <c r="H176">
        <v>18.93</v>
      </c>
      <c r="I176">
        <v>18.559999999999999</v>
      </c>
      <c r="J176" s="5" t="str">
        <f t="shared" si="16"/>
        <v>1.53</v>
      </c>
      <c r="K176" t="s">
        <v>164</v>
      </c>
      <c r="L176" s="2">
        <v>1.1000000000000001E-3</v>
      </c>
      <c r="M176" s="5" t="str">
        <f t="shared" si="17"/>
        <v>0.0011</v>
      </c>
    </row>
    <row r="177" spans="1:13" x14ac:dyDescent="0.3">
      <c r="A177" s="1">
        <v>45069</v>
      </c>
      <c r="B177" s="6" t="str">
        <f t="shared" si="12"/>
        <v>2023</v>
      </c>
      <c r="C177" s="6" t="str">
        <f t="shared" si="13"/>
        <v>05</v>
      </c>
      <c r="D177" s="6" t="str">
        <f t="shared" si="15"/>
        <v>May</v>
      </c>
      <c r="E177" s="6" t="str">
        <f t="shared" si="14"/>
        <v>23</v>
      </c>
      <c r="F177">
        <v>18.48</v>
      </c>
      <c r="G177">
        <v>18.96</v>
      </c>
      <c r="H177">
        <v>18.96</v>
      </c>
      <c r="I177">
        <v>18.559999999999999</v>
      </c>
      <c r="J177" s="5" t="str">
        <f t="shared" si="16"/>
        <v>0.29</v>
      </c>
      <c r="K177" t="s">
        <v>122</v>
      </c>
      <c r="L177" s="2">
        <v>-5.4000000000000003E-3</v>
      </c>
      <c r="M177" s="5" t="str">
        <f t="shared" si="17"/>
        <v>-0.0054</v>
      </c>
    </row>
    <row r="178" spans="1:13" x14ac:dyDescent="0.3">
      <c r="A178" s="1">
        <v>45068</v>
      </c>
      <c r="B178" s="6" t="str">
        <f t="shared" si="12"/>
        <v>2023</v>
      </c>
      <c r="C178" s="6" t="str">
        <f t="shared" si="13"/>
        <v>05</v>
      </c>
      <c r="D178" s="6" t="str">
        <f t="shared" si="15"/>
        <v>May</v>
      </c>
      <c r="E178" s="6" t="str">
        <f t="shared" si="14"/>
        <v>22</v>
      </c>
      <c r="F178">
        <v>18.579999999999998</v>
      </c>
      <c r="G178">
        <v>18.55</v>
      </c>
      <c r="H178">
        <v>18.98</v>
      </c>
      <c r="I178">
        <v>18.55</v>
      </c>
      <c r="J178" s="5" t="str">
        <f t="shared" si="16"/>
        <v>1.90</v>
      </c>
      <c r="K178" t="s">
        <v>165</v>
      </c>
      <c r="L178" s="2">
        <v>6.4999999999999997E-3</v>
      </c>
      <c r="M178" s="5" t="str">
        <f t="shared" si="17"/>
        <v>0.0065</v>
      </c>
    </row>
    <row r="179" spans="1:13" x14ac:dyDescent="0.3">
      <c r="A179" s="1">
        <v>45067</v>
      </c>
      <c r="B179" s="6" t="str">
        <f t="shared" si="12"/>
        <v>2023</v>
      </c>
      <c r="C179" s="6" t="str">
        <f t="shared" si="13"/>
        <v>05</v>
      </c>
      <c r="D179" s="6" t="str">
        <f t="shared" si="15"/>
        <v>May</v>
      </c>
      <c r="E179" s="6" t="str">
        <f t="shared" si="14"/>
        <v>21</v>
      </c>
      <c r="F179">
        <v>18.46</v>
      </c>
      <c r="G179">
        <v>18.89</v>
      </c>
      <c r="H179">
        <v>19.29</v>
      </c>
      <c r="I179">
        <v>18.5</v>
      </c>
      <c r="J179" s="5" t="str">
        <f t="shared" si="16"/>
        <v>5.67</v>
      </c>
      <c r="K179" t="s">
        <v>166</v>
      </c>
      <c r="L179" s="2">
        <v>-5.4000000000000003E-3</v>
      </c>
      <c r="M179" s="5" t="str">
        <f t="shared" si="17"/>
        <v>-0.0054</v>
      </c>
    </row>
    <row r="180" spans="1:13" x14ac:dyDescent="0.3">
      <c r="A180" s="1">
        <v>45064</v>
      </c>
      <c r="B180" s="6" t="str">
        <f t="shared" si="12"/>
        <v>2023</v>
      </c>
      <c r="C180" s="6" t="str">
        <f t="shared" si="13"/>
        <v>05</v>
      </c>
      <c r="D180" s="6" t="str">
        <f t="shared" si="15"/>
        <v>May</v>
      </c>
      <c r="E180" s="6" t="str">
        <f t="shared" si="14"/>
        <v>18</v>
      </c>
      <c r="F180">
        <v>18.559999999999999</v>
      </c>
      <c r="G180">
        <v>19.07</v>
      </c>
      <c r="H180">
        <v>19.07</v>
      </c>
      <c r="I180">
        <v>18.52</v>
      </c>
      <c r="J180" s="5" t="str">
        <f t="shared" si="16"/>
        <v>0.30</v>
      </c>
      <c r="K180" t="s">
        <v>167</v>
      </c>
      <c r="L180" s="2">
        <v>-1.01E-2</v>
      </c>
      <c r="M180" s="5" t="str">
        <f t="shared" si="17"/>
        <v>-0.0101</v>
      </c>
    </row>
    <row r="181" spans="1:13" x14ac:dyDescent="0.3">
      <c r="A181" s="1">
        <v>45063</v>
      </c>
      <c r="B181" s="6" t="str">
        <f t="shared" si="12"/>
        <v>2023</v>
      </c>
      <c r="C181" s="6" t="str">
        <f t="shared" si="13"/>
        <v>05</v>
      </c>
      <c r="D181" s="6" t="str">
        <f t="shared" si="15"/>
        <v>May</v>
      </c>
      <c r="E181" s="6" t="str">
        <f t="shared" si="14"/>
        <v>17</v>
      </c>
      <c r="F181">
        <v>18.75</v>
      </c>
      <c r="G181">
        <v>18.989999999999998</v>
      </c>
      <c r="H181">
        <v>19.190000000000001</v>
      </c>
      <c r="I181">
        <v>18.899999999999999</v>
      </c>
      <c r="J181" s="5" t="str">
        <f t="shared" si="16"/>
        <v>1.48</v>
      </c>
      <c r="K181" t="s">
        <v>168</v>
      </c>
      <c r="L181" s="2">
        <v>-5.7999999999999996E-3</v>
      </c>
      <c r="M181" s="5" t="str">
        <f t="shared" si="17"/>
        <v>-0.0058</v>
      </c>
    </row>
    <row r="182" spans="1:13" x14ac:dyDescent="0.3">
      <c r="A182" s="1">
        <v>45062</v>
      </c>
      <c r="B182" s="6" t="str">
        <f t="shared" si="12"/>
        <v>2023</v>
      </c>
      <c r="C182" s="6" t="str">
        <f t="shared" si="13"/>
        <v>05</v>
      </c>
      <c r="D182" s="6" t="str">
        <f t="shared" si="15"/>
        <v>May</v>
      </c>
      <c r="E182" s="6" t="str">
        <f t="shared" si="14"/>
        <v>16</v>
      </c>
      <c r="F182">
        <v>18.86</v>
      </c>
      <c r="G182">
        <v>18.920000000000002</v>
      </c>
      <c r="H182">
        <v>19.350000000000001</v>
      </c>
      <c r="I182">
        <v>18.899999999999999</v>
      </c>
      <c r="J182" s="5" t="str">
        <f t="shared" si="16"/>
        <v>0.99</v>
      </c>
      <c r="K182" t="s">
        <v>153</v>
      </c>
      <c r="L182" s="2">
        <v>-1.15E-2</v>
      </c>
      <c r="M182" s="5" t="str">
        <f t="shared" si="17"/>
        <v>-0.0115</v>
      </c>
    </row>
    <row r="183" spans="1:13" x14ac:dyDescent="0.3">
      <c r="A183" s="1">
        <v>45061</v>
      </c>
      <c r="B183" s="6" t="str">
        <f t="shared" si="12"/>
        <v>2023</v>
      </c>
      <c r="C183" s="6" t="str">
        <f t="shared" si="13"/>
        <v>05</v>
      </c>
      <c r="D183" s="6" t="str">
        <f t="shared" si="15"/>
        <v>May</v>
      </c>
      <c r="E183" s="6" t="str">
        <f t="shared" si="14"/>
        <v>15</v>
      </c>
      <c r="F183">
        <v>19.079999999999998</v>
      </c>
      <c r="G183">
        <v>19.25</v>
      </c>
      <c r="H183">
        <v>19.25</v>
      </c>
      <c r="I183">
        <v>18.87</v>
      </c>
      <c r="J183" s="5" t="str">
        <f t="shared" si="16"/>
        <v>1.36</v>
      </c>
      <c r="K183" t="s">
        <v>169</v>
      </c>
      <c r="L183" s="2">
        <v>5.7999999999999996E-3</v>
      </c>
      <c r="M183" s="5" t="str">
        <f t="shared" si="17"/>
        <v>0.0058</v>
      </c>
    </row>
    <row r="184" spans="1:13" x14ac:dyDescent="0.3">
      <c r="A184" s="1">
        <v>45060</v>
      </c>
      <c r="B184" s="6" t="str">
        <f t="shared" si="12"/>
        <v>2023</v>
      </c>
      <c r="C184" s="6" t="str">
        <f t="shared" si="13"/>
        <v>05</v>
      </c>
      <c r="D184" s="6" t="str">
        <f t="shared" si="15"/>
        <v>May</v>
      </c>
      <c r="E184" s="6" t="str">
        <f t="shared" si="14"/>
        <v>14</v>
      </c>
      <c r="F184">
        <v>18.97</v>
      </c>
      <c r="G184">
        <v>19.39</v>
      </c>
      <c r="H184">
        <v>19.39</v>
      </c>
      <c r="I184">
        <v>18.510000000000002</v>
      </c>
      <c r="J184" s="5" t="str">
        <f t="shared" si="16"/>
        <v>4.48</v>
      </c>
      <c r="K184" t="s">
        <v>170</v>
      </c>
      <c r="L184" s="2">
        <v>-1.2999999999999999E-2</v>
      </c>
      <c r="M184" s="5" t="str">
        <f t="shared" si="17"/>
        <v>-0.013</v>
      </c>
    </row>
    <row r="185" spans="1:13" x14ac:dyDescent="0.3">
      <c r="A185" s="1">
        <v>45057</v>
      </c>
      <c r="B185" s="6" t="str">
        <f t="shared" si="12"/>
        <v>2023</v>
      </c>
      <c r="C185" s="6" t="str">
        <f t="shared" si="13"/>
        <v>05</v>
      </c>
      <c r="D185" s="6" t="str">
        <f t="shared" si="15"/>
        <v>May</v>
      </c>
      <c r="E185" s="6" t="str">
        <f t="shared" si="14"/>
        <v>11</v>
      </c>
      <c r="F185">
        <v>19.22</v>
      </c>
      <c r="G185">
        <v>19.100000000000001</v>
      </c>
      <c r="H185">
        <v>19.399999999999999</v>
      </c>
      <c r="I185">
        <v>19</v>
      </c>
      <c r="J185" s="5" t="str">
        <f t="shared" si="16"/>
        <v>1.28</v>
      </c>
      <c r="K185" t="s">
        <v>171</v>
      </c>
      <c r="L185" s="2">
        <v>1.1599999999999999E-2</v>
      </c>
      <c r="M185" s="5" t="str">
        <f t="shared" si="17"/>
        <v>0.0116</v>
      </c>
    </row>
    <row r="186" spans="1:13" x14ac:dyDescent="0.3">
      <c r="A186" s="1">
        <v>45056</v>
      </c>
      <c r="B186" s="6" t="str">
        <f t="shared" si="12"/>
        <v>2023</v>
      </c>
      <c r="C186" s="6" t="str">
        <f t="shared" si="13"/>
        <v>05</v>
      </c>
      <c r="D186" s="6" t="str">
        <f t="shared" si="15"/>
        <v>May</v>
      </c>
      <c r="E186" s="6" t="str">
        <f t="shared" si="14"/>
        <v>10</v>
      </c>
      <c r="F186">
        <v>19</v>
      </c>
      <c r="G186">
        <v>19.100000000000001</v>
      </c>
      <c r="H186">
        <v>19.440000000000001</v>
      </c>
      <c r="I186">
        <v>19</v>
      </c>
      <c r="J186" s="5" t="str">
        <f t="shared" si="16"/>
        <v>1.22</v>
      </c>
      <c r="K186" t="s">
        <v>172</v>
      </c>
      <c r="L186" s="2">
        <v>-1.7600000000000001E-2</v>
      </c>
      <c r="M186" s="5" t="str">
        <f t="shared" si="17"/>
        <v>-0.0176</v>
      </c>
    </row>
    <row r="187" spans="1:13" x14ac:dyDescent="0.3">
      <c r="A187" s="1">
        <v>45055</v>
      </c>
      <c r="B187" s="6" t="str">
        <f t="shared" si="12"/>
        <v>2023</v>
      </c>
      <c r="C187" s="6" t="str">
        <f t="shared" si="13"/>
        <v>05</v>
      </c>
      <c r="D187" s="6" t="str">
        <f t="shared" si="15"/>
        <v>May</v>
      </c>
      <c r="E187" s="6" t="str">
        <f t="shared" si="14"/>
        <v>09</v>
      </c>
      <c r="F187">
        <v>19.34</v>
      </c>
      <c r="G187">
        <v>19.690000000000001</v>
      </c>
      <c r="H187">
        <v>19.690000000000001</v>
      </c>
      <c r="I187">
        <v>19</v>
      </c>
      <c r="J187" s="5" t="str">
        <f t="shared" si="16"/>
        <v>3.89</v>
      </c>
      <c r="K187" t="s">
        <v>173</v>
      </c>
      <c r="L187" s="2">
        <v>2.3300000000000001E-2</v>
      </c>
      <c r="M187" s="5" t="str">
        <f t="shared" si="17"/>
        <v>0.0233</v>
      </c>
    </row>
    <row r="188" spans="1:13" x14ac:dyDescent="0.3">
      <c r="A188" s="1">
        <v>45054</v>
      </c>
      <c r="B188" s="6" t="str">
        <f t="shared" si="12"/>
        <v>2023</v>
      </c>
      <c r="C188" s="6" t="str">
        <f t="shared" si="13"/>
        <v>05</v>
      </c>
      <c r="D188" s="6" t="str">
        <f t="shared" si="15"/>
        <v>May</v>
      </c>
      <c r="E188" s="6" t="str">
        <f t="shared" si="14"/>
        <v>08</v>
      </c>
      <c r="F188">
        <v>18.899999999999999</v>
      </c>
      <c r="G188">
        <v>19.489999999999998</v>
      </c>
      <c r="H188">
        <v>19.7</v>
      </c>
      <c r="I188">
        <v>19.11</v>
      </c>
      <c r="J188" s="5" t="str">
        <f t="shared" si="16"/>
        <v>3.47</v>
      </c>
      <c r="K188" t="s">
        <v>174</v>
      </c>
      <c r="L188" s="2">
        <v>-3.7000000000000002E-3</v>
      </c>
      <c r="M188" s="5" t="str">
        <f t="shared" si="17"/>
        <v>-0.0037</v>
      </c>
    </row>
    <row r="189" spans="1:13" x14ac:dyDescent="0.3">
      <c r="A189" s="1">
        <v>45053</v>
      </c>
      <c r="B189" s="6" t="str">
        <f t="shared" si="12"/>
        <v>2023</v>
      </c>
      <c r="C189" s="6" t="str">
        <f t="shared" si="13"/>
        <v>05</v>
      </c>
      <c r="D189" s="6" t="str">
        <f t="shared" si="15"/>
        <v>May</v>
      </c>
      <c r="E189" s="6" t="str">
        <f t="shared" si="14"/>
        <v>07</v>
      </c>
      <c r="F189">
        <v>18.97</v>
      </c>
      <c r="G189">
        <v>19</v>
      </c>
      <c r="H189">
        <v>19.989999999999998</v>
      </c>
      <c r="I189">
        <v>18.5</v>
      </c>
      <c r="J189" s="5" t="str">
        <f t="shared" si="16"/>
        <v>7.54</v>
      </c>
      <c r="K189" t="s">
        <v>175</v>
      </c>
      <c r="L189" s="2">
        <v>-5.0000000000000001E-4</v>
      </c>
      <c r="M189" s="5" t="str">
        <f t="shared" si="17"/>
        <v>-0.0005</v>
      </c>
    </row>
    <row r="190" spans="1:13" x14ac:dyDescent="0.3">
      <c r="A190" s="1">
        <v>45049</v>
      </c>
      <c r="B190" s="6" t="str">
        <f t="shared" si="12"/>
        <v>2023</v>
      </c>
      <c r="C190" s="6" t="str">
        <f t="shared" si="13"/>
        <v>05</v>
      </c>
      <c r="D190" s="6" t="str">
        <f t="shared" si="15"/>
        <v>May</v>
      </c>
      <c r="E190" s="6" t="str">
        <f t="shared" si="14"/>
        <v>03</v>
      </c>
      <c r="F190">
        <v>18.98</v>
      </c>
      <c r="G190">
        <v>19.25</v>
      </c>
      <c r="H190">
        <v>19.55</v>
      </c>
      <c r="I190">
        <v>18.75</v>
      </c>
      <c r="J190" s="5" t="str">
        <f t="shared" si="16"/>
        <v>0.89</v>
      </c>
      <c r="K190" t="s">
        <v>176</v>
      </c>
      <c r="L190" s="2">
        <v>-5.0000000000000001E-4</v>
      </c>
      <c r="M190" s="5" t="str">
        <f t="shared" si="17"/>
        <v>-0.0005</v>
      </c>
    </row>
    <row r="191" spans="1:13" x14ac:dyDescent="0.3">
      <c r="A191" s="1">
        <v>45048</v>
      </c>
      <c r="B191" s="6" t="str">
        <f t="shared" si="12"/>
        <v>2023</v>
      </c>
      <c r="C191" s="6" t="str">
        <f t="shared" si="13"/>
        <v>05</v>
      </c>
      <c r="D191" s="6" t="str">
        <f t="shared" si="15"/>
        <v>May</v>
      </c>
      <c r="E191" s="6" t="str">
        <f t="shared" si="14"/>
        <v>02</v>
      </c>
      <c r="F191">
        <v>18.989999999999998</v>
      </c>
      <c r="G191">
        <v>19.489999999999998</v>
      </c>
      <c r="H191">
        <v>19.760000000000002</v>
      </c>
      <c r="I191">
        <v>18.73</v>
      </c>
      <c r="J191" s="5" t="str">
        <f t="shared" si="16"/>
        <v>2.66</v>
      </c>
      <c r="K191" t="s">
        <v>177</v>
      </c>
      <c r="L191" s="2">
        <v>-1.9599999999999999E-2</v>
      </c>
      <c r="M191" s="5" t="str">
        <f t="shared" si="17"/>
        <v>-0.0196</v>
      </c>
    </row>
    <row r="192" spans="1:13" x14ac:dyDescent="0.3">
      <c r="A192" s="1">
        <v>45047</v>
      </c>
      <c r="B192" s="6" t="str">
        <f t="shared" si="12"/>
        <v>2023</v>
      </c>
      <c r="C192" s="6" t="str">
        <f t="shared" si="13"/>
        <v>05</v>
      </c>
      <c r="D192" s="6" t="str">
        <f t="shared" si="15"/>
        <v>May</v>
      </c>
      <c r="E192" s="6" t="str">
        <f t="shared" si="14"/>
        <v>01</v>
      </c>
      <c r="F192">
        <v>19.37</v>
      </c>
      <c r="G192">
        <v>19.79</v>
      </c>
      <c r="H192">
        <v>19.79</v>
      </c>
      <c r="I192">
        <v>18.71</v>
      </c>
      <c r="J192" s="5" t="str">
        <f t="shared" si="16"/>
        <v>1.35</v>
      </c>
      <c r="K192" t="s">
        <v>178</v>
      </c>
      <c r="L192" s="2">
        <v>-7.1999999999999998E-3</v>
      </c>
      <c r="M192" s="5" t="str">
        <f t="shared" si="17"/>
        <v>-0.0072</v>
      </c>
    </row>
    <row r="193" spans="1:13" x14ac:dyDescent="0.3">
      <c r="A193" s="1">
        <v>45046</v>
      </c>
      <c r="B193" s="6" t="str">
        <f t="shared" si="12"/>
        <v>2023</v>
      </c>
      <c r="C193" s="6" t="str">
        <f t="shared" si="13"/>
        <v>04</v>
      </c>
      <c r="D193" s="6" t="str">
        <f t="shared" si="15"/>
        <v>Apr</v>
      </c>
      <c r="E193" s="6" t="str">
        <f t="shared" si="14"/>
        <v>30</v>
      </c>
      <c r="F193">
        <v>19.510000000000002</v>
      </c>
      <c r="G193">
        <v>19.3</v>
      </c>
      <c r="H193">
        <v>19.989999999999998</v>
      </c>
      <c r="I193">
        <v>19.11</v>
      </c>
      <c r="J193" s="5" t="str">
        <f t="shared" si="16"/>
        <v>4.33</v>
      </c>
      <c r="K193" t="s">
        <v>179</v>
      </c>
      <c r="L193" s="2">
        <v>1.9300000000000001E-2</v>
      </c>
      <c r="M193" s="5" t="str">
        <f t="shared" si="17"/>
        <v>0.0193</v>
      </c>
    </row>
    <row r="194" spans="1:13" x14ac:dyDescent="0.3">
      <c r="A194" s="1">
        <v>45043</v>
      </c>
      <c r="B194" s="6" t="str">
        <f t="shared" ref="B194:B257" si="18">TEXT(A194,"yyyy")</f>
        <v>2023</v>
      </c>
      <c r="C194" s="6" t="str">
        <f t="shared" ref="C194:C257" si="19">TEXT(A194,"mm")</f>
        <v>04</v>
      </c>
      <c r="D194" s="6" t="str">
        <f t="shared" si="15"/>
        <v>Apr</v>
      </c>
      <c r="E194" s="6" t="str">
        <f t="shared" ref="E194:E257" si="20">TEXT(A194,"dd")</f>
        <v>27</v>
      </c>
      <c r="F194">
        <v>19.14</v>
      </c>
      <c r="G194">
        <v>18.899999999999999</v>
      </c>
      <c r="H194">
        <v>19.3</v>
      </c>
      <c r="I194">
        <v>18.8</v>
      </c>
      <c r="J194" s="5" t="str">
        <f t="shared" si="16"/>
        <v>3.84</v>
      </c>
      <c r="K194" t="s">
        <v>180</v>
      </c>
      <c r="L194" s="2">
        <v>-3.5999999999999999E-3</v>
      </c>
      <c r="M194" s="5" t="str">
        <f t="shared" si="17"/>
        <v>-0.0036</v>
      </c>
    </row>
    <row r="195" spans="1:13" x14ac:dyDescent="0.3">
      <c r="A195" s="1">
        <v>45042</v>
      </c>
      <c r="B195" s="6" t="str">
        <f t="shared" si="18"/>
        <v>2023</v>
      </c>
      <c r="C195" s="6" t="str">
        <f t="shared" si="19"/>
        <v>04</v>
      </c>
      <c r="D195" s="6" t="str">
        <f t="shared" ref="D195:D258" si="21">TEXT(A195,"mmm")</f>
        <v>Apr</v>
      </c>
      <c r="E195" s="6" t="str">
        <f t="shared" si="20"/>
        <v>26</v>
      </c>
      <c r="F195">
        <v>19.21</v>
      </c>
      <c r="G195">
        <v>18.84</v>
      </c>
      <c r="H195">
        <v>19</v>
      </c>
      <c r="I195">
        <v>18.61</v>
      </c>
      <c r="J195" s="5" t="str">
        <f t="shared" ref="J195:J258" si="22">SUBSTITUTE(K195,"K","")</f>
        <v>2.88</v>
      </c>
      <c r="K195" t="s">
        <v>181</v>
      </c>
      <c r="L195" s="2">
        <v>-1.6000000000000001E-3</v>
      </c>
      <c r="M195" s="5" t="str">
        <f t="shared" ref="M195:M258" si="23">SUBSTITUTE(L195,"%","")</f>
        <v>-0.0016</v>
      </c>
    </row>
    <row r="196" spans="1:13" x14ac:dyDescent="0.3">
      <c r="A196" s="1">
        <v>45035</v>
      </c>
      <c r="B196" s="6" t="str">
        <f t="shared" si="18"/>
        <v>2023</v>
      </c>
      <c r="C196" s="6" t="str">
        <f t="shared" si="19"/>
        <v>04</v>
      </c>
      <c r="D196" s="6" t="str">
        <f t="shared" si="21"/>
        <v>Apr</v>
      </c>
      <c r="E196" s="6" t="str">
        <f t="shared" si="20"/>
        <v>19</v>
      </c>
      <c r="F196">
        <v>19.239999999999998</v>
      </c>
      <c r="G196">
        <v>18.7</v>
      </c>
      <c r="H196">
        <v>18.899999999999999</v>
      </c>
      <c r="I196">
        <v>18.510000000000002</v>
      </c>
      <c r="J196" s="5" t="str">
        <f t="shared" si="22"/>
        <v>5.42</v>
      </c>
      <c r="K196" t="s">
        <v>72</v>
      </c>
      <c r="L196" s="2">
        <v>-6.1999999999999998E-3</v>
      </c>
      <c r="M196" s="5" t="str">
        <f t="shared" si="23"/>
        <v>-0.0062</v>
      </c>
    </row>
    <row r="197" spans="1:13" x14ac:dyDescent="0.3">
      <c r="A197" s="1">
        <v>45034</v>
      </c>
      <c r="B197" s="6" t="str">
        <f t="shared" si="18"/>
        <v>2023</v>
      </c>
      <c r="C197" s="6" t="str">
        <f t="shared" si="19"/>
        <v>04</v>
      </c>
      <c r="D197" s="6" t="str">
        <f t="shared" si="21"/>
        <v>Apr</v>
      </c>
      <c r="E197" s="6" t="str">
        <f t="shared" si="20"/>
        <v>18</v>
      </c>
      <c r="F197">
        <v>19.36</v>
      </c>
      <c r="G197">
        <v>18.37</v>
      </c>
      <c r="H197">
        <v>18.75</v>
      </c>
      <c r="I197">
        <v>18.37</v>
      </c>
      <c r="J197" s="5" t="str">
        <f t="shared" si="22"/>
        <v>3.60</v>
      </c>
      <c r="K197" t="s">
        <v>182</v>
      </c>
      <c r="L197" s="2">
        <v>5.45E-2</v>
      </c>
      <c r="M197" s="5" t="str">
        <f t="shared" si="23"/>
        <v>0.0545</v>
      </c>
    </row>
    <row r="198" spans="1:13" x14ac:dyDescent="0.3">
      <c r="A198" s="1">
        <v>45029</v>
      </c>
      <c r="B198" s="6" t="str">
        <f t="shared" si="18"/>
        <v>2023</v>
      </c>
      <c r="C198" s="6" t="str">
        <f t="shared" si="19"/>
        <v>04</v>
      </c>
      <c r="D198" s="6" t="str">
        <f t="shared" si="21"/>
        <v>Apr</v>
      </c>
      <c r="E198" s="6" t="str">
        <f t="shared" si="20"/>
        <v>13</v>
      </c>
      <c r="F198">
        <v>18.36</v>
      </c>
      <c r="G198">
        <v>18.11</v>
      </c>
      <c r="H198">
        <v>18.600000000000001</v>
      </c>
      <c r="I198">
        <v>18.11</v>
      </c>
      <c r="J198" s="5" t="str">
        <f t="shared" si="22"/>
        <v>0.97</v>
      </c>
      <c r="K198" t="s">
        <v>110</v>
      </c>
      <c r="L198" s="2">
        <v>-9.1999999999999998E-3</v>
      </c>
      <c r="M198" s="5" t="str">
        <f t="shared" si="23"/>
        <v>-0.0092</v>
      </c>
    </row>
    <row r="199" spans="1:13" x14ac:dyDescent="0.3">
      <c r="A199" s="1">
        <v>45028</v>
      </c>
      <c r="B199" s="6" t="str">
        <f t="shared" si="18"/>
        <v>2023</v>
      </c>
      <c r="C199" s="6" t="str">
        <f t="shared" si="19"/>
        <v>04</v>
      </c>
      <c r="D199" s="6" t="str">
        <f t="shared" si="21"/>
        <v>Apr</v>
      </c>
      <c r="E199" s="6" t="str">
        <f t="shared" si="20"/>
        <v>12</v>
      </c>
      <c r="F199">
        <v>18.53</v>
      </c>
      <c r="G199">
        <v>18.059999999999999</v>
      </c>
      <c r="H199">
        <v>18.690000000000001</v>
      </c>
      <c r="I199">
        <v>18.03</v>
      </c>
      <c r="J199" s="5" t="str">
        <f t="shared" si="22"/>
        <v>2.46</v>
      </c>
      <c r="K199" t="s">
        <v>183</v>
      </c>
      <c r="L199" s="2">
        <v>1.4200000000000001E-2</v>
      </c>
      <c r="M199" s="5" t="str">
        <f t="shared" si="23"/>
        <v>0.0142</v>
      </c>
    </row>
    <row r="200" spans="1:13" x14ac:dyDescent="0.3">
      <c r="A200" s="1">
        <v>45027</v>
      </c>
      <c r="B200" s="6" t="str">
        <f t="shared" si="18"/>
        <v>2023</v>
      </c>
      <c r="C200" s="6" t="str">
        <f t="shared" si="19"/>
        <v>04</v>
      </c>
      <c r="D200" s="6" t="str">
        <f t="shared" si="21"/>
        <v>Apr</v>
      </c>
      <c r="E200" s="6" t="str">
        <f t="shared" si="20"/>
        <v>11</v>
      </c>
      <c r="F200">
        <v>18.27</v>
      </c>
      <c r="G200">
        <v>18.5</v>
      </c>
      <c r="H200">
        <v>18.55</v>
      </c>
      <c r="I200">
        <v>18.02</v>
      </c>
      <c r="J200" s="5" t="str">
        <f t="shared" si="22"/>
        <v>0.74</v>
      </c>
      <c r="K200" t="s">
        <v>184</v>
      </c>
      <c r="L200" s="2">
        <v>6.1000000000000004E-3</v>
      </c>
      <c r="M200" s="5" t="str">
        <f t="shared" si="23"/>
        <v>0.0061</v>
      </c>
    </row>
    <row r="201" spans="1:13" x14ac:dyDescent="0.3">
      <c r="A201" s="1">
        <v>45026</v>
      </c>
      <c r="B201" s="6" t="str">
        <f t="shared" si="18"/>
        <v>2023</v>
      </c>
      <c r="C201" s="6" t="str">
        <f t="shared" si="19"/>
        <v>04</v>
      </c>
      <c r="D201" s="6" t="str">
        <f t="shared" si="21"/>
        <v>Apr</v>
      </c>
      <c r="E201" s="6" t="str">
        <f t="shared" si="20"/>
        <v>10</v>
      </c>
      <c r="F201">
        <v>18.16</v>
      </c>
      <c r="G201">
        <v>18.55</v>
      </c>
      <c r="H201">
        <v>18.600000000000001</v>
      </c>
      <c r="I201">
        <v>18.010000000000002</v>
      </c>
      <c r="J201" s="5" t="str">
        <f t="shared" si="22"/>
        <v>0.23</v>
      </c>
      <c r="K201" t="s">
        <v>143</v>
      </c>
      <c r="L201" s="2">
        <v>-2.2000000000000001E-3</v>
      </c>
      <c r="M201" s="5" t="str">
        <f t="shared" si="23"/>
        <v>-0.0022</v>
      </c>
    </row>
    <row r="202" spans="1:13" x14ac:dyDescent="0.3">
      <c r="A202" s="1">
        <v>45025</v>
      </c>
      <c r="B202" s="6" t="str">
        <f t="shared" si="18"/>
        <v>2023</v>
      </c>
      <c r="C202" s="6" t="str">
        <f t="shared" si="19"/>
        <v>04</v>
      </c>
      <c r="D202" s="6" t="str">
        <f t="shared" si="21"/>
        <v>Apr</v>
      </c>
      <c r="E202" s="6" t="str">
        <f t="shared" si="20"/>
        <v>09</v>
      </c>
      <c r="F202">
        <v>18.2</v>
      </c>
      <c r="G202">
        <v>18.75</v>
      </c>
      <c r="H202">
        <v>18.77</v>
      </c>
      <c r="I202">
        <v>17.73</v>
      </c>
      <c r="J202" s="5" t="str">
        <f t="shared" si="22"/>
        <v>0.60</v>
      </c>
      <c r="K202" t="s">
        <v>115</v>
      </c>
      <c r="L202" s="2">
        <v>-1.83E-2</v>
      </c>
      <c r="M202" s="5" t="str">
        <f t="shared" si="23"/>
        <v>-0.0183</v>
      </c>
    </row>
    <row r="203" spans="1:13" x14ac:dyDescent="0.3">
      <c r="A203" s="1">
        <v>45022</v>
      </c>
      <c r="B203" s="6" t="str">
        <f t="shared" si="18"/>
        <v>2023</v>
      </c>
      <c r="C203" s="6" t="str">
        <f t="shared" si="19"/>
        <v>04</v>
      </c>
      <c r="D203" s="6" t="str">
        <f t="shared" si="21"/>
        <v>Apr</v>
      </c>
      <c r="E203" s="6" t="str">
        <f t="shared" si="20"/>
        <v>06</v>
      </c>
      <c r="F203">
        <v>18.54</v>
      </c>
      <c r="G203">
        <v>18.829999999999998</v>
      </c>
      <c r="H203">
        <v>18.829999999999998</v>
      </c>
      <c r="I203">
        <v>17.649999999999999</v>
      </c>
      <c r="J203" s="5" t="str">
        <f t="shared" si="22"/>
        <v>0.93</v>
      </c>
      <c r="K203" t="s">
        <v>89</v>
      </c>
      <c r="L203" s="2">
        <v>1.1000000000000001E-3</v>
      </c>
      <c r="M203" s="5" t="str">
        <f t="shared" si="23"/>
        <v>0.0011</v>
      </c>
    </row>
    <row r="204" spans="1:13" x14ac:dyDescent="0.3">
      <c r="A204" s="1">
        <v>45021</v>
      </c>
      <c r="B204" s="6" t="str">
        <f t="shared" si="18"/>
        <v>2023</v>
      </c>
      <c r="C204" s="6" t="str">
        <f t="shared" si="19"/>
        <v>04</v>
      </c>
      <c r="D204" s="6" t="str">
        <f t="shared" si="21"/>
        <v>Apr</v>
      </c>
      <c r="E204" s="6" t="str">
        <f t="shared" si="20"/>
        <v>05</v>
      </c>
      <c r="F204">
        <v>18.52</v>
      </c>
      <c r="G204">
        <v>18.8</v>
      </c>
      <c r="H204">
        <v>18.89</v>
      </c>
      <c r="I204">
        <v>18.350000000000001</v>
      </c>
      <c r="J204" s="5" t="str">
        <f t="shared" si="22"/>
        <v>4.12</v>
      </c>
      <c r="K204" t="s">
        <v>185</v>
      </c>
      <c r="L204" s="2">
        <v>-5.0000000000000001E-4</v>
      </c>
      <c r="M204" s="5" t="str">
        <f t="shared" si="23"/>
        <v>-0.0005</v>
      </c>
    </row>
    <row r="205" spans="1:13" x14ac:dyDescent="0.3">
      <c r="A205" s="1">
        <v>45020</v>
      </c>
      <c r="B205" s="6" t="str">
        <f t="shared" si="18"/>
        <v>2023</v>
      </c>
      <c r="C205" s="6" t="str">
        <f t="shared" si="19"/>
        <v>04</v>
      </c>
      <c r="D205" s="6" t="str">
        <f t="shared" si="21"/>
        <v>Apr</v>
      </c>
      <c r="E205" s="6" t="str">
        <f t="shared" si="20"/>
        <v>04</v>
      </c>
      <c r="F205">
        <v>18.53</v>
      </c>
      <c r="G205">
        <v>18.89</v>
      </c>
      <c r="H205">
        <v>18.89</v>
      </c>
      <c r="I205">
        <v>18.39</v>
      </c>
      <c r="J205" s="5" t="str">
        <f t="shared" si="22"/>
        <v>3.66</v>
      </c>
      <c r="K205" t="s">
        <v>186</v>
      </c>
      <c r="L205" s="2">
        <v>2.2100000000000002E-2</v>
      </c>
      <c r="M205" s="5" t="str">
        <f t="shared" si="23"/>
        <v>0.0221</v>
      </c>
    </row>
    <row r="206" spans="1:13" x14ac:dyDescent="0.3">
      <c r="A206" s="1">
        <v>45019</v>
      </c>
      <c r="B206" s="6" t="str">
        <f t="shared" si="18"/>
        <v>2023</v>
      </c>
      <c r="C206" s="6" t="str">
        <f t="shared" si="19"/>
        <v>04</v>
      </c>
      <c r="D206" s="6" t="str">
        <f t="shared" si="21"/>
        <v>Apr</v>
      </c>
      <c r="E206" s="6" t="str">
        <f t="shared" si="20"/>
        <v>03</v>
      </c>
      <c r="F206">
        <v>18.13</v>
      </c>
      <c r="G206">
        <v>18.29</v>
      </c>
      <c r="H206">
        <v>18.87</v>
      </c>
      <c r="I206">
        <v>18.05</v>
      </c>
      <c r="J206" s="5" t="str">
        <f t="shared" si="22"/>
        <v>3.08</v>
      </c>
      <c r="K206" t="s">
        <v>187</v>
      </c>
      <c r="L206" s="2">
        <v>1.6299999999999999E-2</v>
      </c>
      <c r="M206" s="5" t="str">
        <f t="shared" si="23"/>
        <v>0.0163</v>
      </c>
    </row>
    <row r="207" spans="1:13" x14ac:dyDescent="0.3">
      <c r="A207" s="1">
        <v>45018</v>
      </c>
      <c r="B207" s="6" t="str">
        <f t="shared" si="18"/>
        <v>2023</v>
      </c>
      <c r="C207" s="6" t="str">
        <f t="shared" si="19"/>
        <v>04</v>
      </c>
      <c r="D207" s="6" t="str">
        <f t="shared" si="21"/>
        <v>Apr</v>
      </c>
      <c r="E207" s="6" t="str">
        <f t="shared" si="20"/>
        <v>02</v>
      </c>
      <c r="F207">
        <v>17.84</v>
      </c>
      <c r="G207">
        <v>18.190000000000001</v>
      </c>
      <c r="H207">
        <v>18.3</v>
      </c>
      <c r="I207">
        <v>17.61</v>
      </c>
      <c r="J207" s="5" t="str">
        <f t="shared" si="22"/>
        <v>1.50</v>
      </c>
      <c r="K207" t="s">
        <v>188</v>
      </c>
      <c r="L207" s="2">
        <v>0</v>
      </c>
      <c r="M207" s="5" t="str">
        <f t="shared" si="23"/>
        <v>0</v>
      </c>
    </row>
    <row r="208" spans="1:13" x14ac:dyDescent="0.3">
      <c r="A208" s="1">
        <v>45015</v>
      </c>
      <c r="B208" s="6" t="str">
        <f t="shared" si="18"/>
        <v>2023</v>
      </c>
      <c r="C208" s="6" t="str">
        <f t="shared" si="19"/>
        <v>03</v>
      </c>
      <c r="D208" s="6" t="str">
        <f t="shared" si="21"/>
        <v>Mar</v>
      </c>
      <c r="E208" s="6" t="str">
        <f t="shared" si="20"/>
        <v>30</v>
      </c>
      <c r="F208">
        <v>17.84</v>
      </c>
      <c r="G208">
        <v>17.7</v>
      </c>
      <c r="H208">
        <v>18.489999999999998</v>
      </c>
      <c r="I208">
        <v>17.600000000000001</v>
      </c>
      <c r="J208" s="5" t="str">
        <f t="shared" si="22"/>
        <v>3.44</v>
      </c>
      <c r="K208" t="s">
        <v>189</v>
      </c>
      <c r="L208" s="2">
        <v>3.1800000000000002E-2</v>
      </c>
      <c r="M208" s="5" t="str">
        <f t="shared" si="23"/>
        <v>0.0318</v>
      </c>
    </row>
    <row r="209" spans="1:13" x14ac:dyDescent="0.3">
      <c r="A209" s="1">
        <v>45014</v>
      </c>
      <c r="B209" s="6" t="str">
        <f t="shared" si="18"/>
        <v>2023</v>
      </c>
      <c r="C209" s="6" t="str">
        <f t="shared" si="19"/>
        <v>03</v>
      </c>
      <c r="D209" s="6" t="str">
        <f t="shared" si="21"/>
        <v>Mar</v>
      </c>
      <c r="E209" s="6" t="str">
        <f t="shared" si="20"/>
        <v>29</v>
      </c>
      <c r="F209">
        <v>17.29</v>
      </c>
      <c r="G209">
        <v>17.28</v>
      </c>
      <c r="H209">
        <v>17.59</v>
      </c>
      <c r="I209">
        <v>17.2</v>
      </c>
      <c r="J209" s="5" t="str">
        <f t="shared" si="22"/>
        <v>3.50</v>
      </c>
      <c r="K209" t="s">
        <v>190</v>
      </c>
      <c r="L209" s="2">
        <v>-2.8999999999999998E-3</v>
      </c>
      <c r="M209" s="5" t="str">
        <f t="shared" si="23"/>
        <v>-0.0029</v>
      </c>
    </row>
    <row r="210" spans="1:13" x14ac:dyDescent="0.3">
      <c r="A210" s="1">
        <v>45013</v>
      </c>
      <c r="B210" s="6" t="str">
        <f t="shared" si="18"/>
        <v>2023</v>
      </c>
      <c r="C210" s="6" t="str">
        <f t="shared" si="19"/>
        <v>03</v>
      </c>
      <c r="D210" s="6" t="str">
        <f t="shared" si="21"/>
        <v>Mar</v>
      </c>
      <c r="E210" s="6" t="str">
        <f t="shared" si="20"/>
        <v>28</v>
      </c>
      <c r="F210">
        <v>17.34</v>
      </c>
      <c r="G210">
        <v>17.3</v>
      </c>
      <c r="H210">
        <v>17.3</v>
      </c>
      <c r="I210">
        <v>16.71</v>
      </c>
      <c r="J210" s="5" t="str">
        <f t="shared" si="22"/>
        <v>1.19</v>
      </c>
      <c r="K210" t="s">
        <v>191</v>
      </c>
      <c r="L210" s="2">
        <v>-2.3E-3</v>
      </c>
      <c r="M210" s="5" t="str">
        <f t="shared" si="23"/>
        <v>-0.0023</v>
      </c>
    </row>
    <row r="211" spans="1:13" x14ac:dyDescent="0.3">
      <c r="A211" s="1">
        <v>45012</v>
      </c>
      <c r="B211" s="6" t="str">
        <f t="shared" si="18"/>
        <v>2023</v>
      </c>
      <c r="C211" s="6" t="str">
        <f t="shared" si="19"/>
        <v>03</v>
      </c>
      <c r="D211" s="6" t="str">
        <f t="shared" si="21"/>
        <v>Mar</v>
      </c>
      <c r="E211" s="6" t="str">
        <f t="shared" si="20"/>
        <v>27</v>
      </c>
      <c r="F211">
        <v>17.38</v>
      </c>
      <c r="G211">
        <v>17.3</v>
      </c>
      <c r="H211">
        <v>17.3</v>
      </c>
      <c r="I211">
        <v>17</v>
      </c>
      <c r="J211" s="5" t="str">
        <f t="shared" si="22"/>
        <v>0.21</v>
      </c>
      <c r="K211" t="s">
        <v>192</v>
      </c>
      <c r="L211" s="2">
        <v>2.3E-2</v>
      </c>
      <c r="M211" s="5" t="str">
        <f t="shared" si="23"/>
        <v>0.023</v>
      </c>
    </row>
    <row r="212" spans="1:13" x14ac:dyDescent="0.3">
      <c r="A212" s="1">
        <v>45011</v>
      </c>
      <c r="B212" s="6" t="str">
        <f t="shared" si="18"/>
        <v>2023</v>
      </c>
      <c r="C212" s="6" t="str">
        <f t="shared" si="19"/>
        <v>03</v>
      </c>
      <c r="D212" s="6" t="str">
        <f t="shared" si="21"/>
        <v>Mar</v>
      </c>
      <c r="E212" s="6" t="str">
        <f t="shared" si="20"/>
        <v>26</v>
      </c>
      <c r="F212">
        <v>16.989999999999998</v>
      </c>
      <c r="G212">
        <v>17.27</v>
      </c>
      <c r="H212">
        <v>17.3</v>
      </c>
      <c r="I212">
        <v>16.61</v>
      </c>
      <c r="J212" s="5" t="str">
        <f t="shared" si="22"/>
        <v>2.26</v>
      </c>
      <c r="K212" t="s">
        <v>193</v>
      </c>
      <c r="L212" s="2">
        <v>2.41E-2</v>
      </c>
      <c r="M212" s="5" t="str">
        <f t="shared" si="23"/>
        <v>0.0241</v>
      </c>
    </row>
    <row r="213" spans="1:13" x14ac:dyDescent="0.3">
      <c r="A213" s="1">
        <v>45008</v>
      </c>
      <c r="B213" s="6" t="str">
        <f t="shared" si="18"/>
        <v>2023</v>
      </c>
      <c r="C213" s="6" t="str">
        <f t="shared" si="19"/>
        <v>03</v>
      </c>
      <c r="D213" s="6" t="str">
        <f t="shared" si="21"/>
        <v>Mar</v>
      </c>
      <c r="E213" s="6" t="str">
        <f t="shared" si="20"/>
        <v>23</v>
      </c>
      <c r="F213">
        <v>16.59</v>
      </c>
      <c r="G213">
        <v>17.2</v>
      </c>
      <c r="H213">
        <v>17.29</v>
      </c>
      <c r="I213">
        <v>17</v>
      </c>
      <c r="J213" s="5" t="str">
        <f t="shared" si="22"/>
        <v>0.66</v>
      </c>
      <c r="K213" t="s">
        <v>135</v>
      </c>
      <c r="L213" s="2">
        <v>-4.7999999999999996E-3</v>
      </c>
      <c r="M213" s="5" t="str">
        <f t="shared" si="23"/>
        <v>-0.0048</v>
      </c>
    </row>
    <row r="214" spans="1:13" x14ac:dyDescent="0.3">
      <c r="A214" s="1">
        <v>45007</v>
      </c>
      <c r="B214" s="6" t="str">
        <f t="shared" si="18"/>
        <v>2023</v>
      </c>
      <c r="C214" s="6" t="str">
        <f t="shared" si="19"/>
        <v>03</v>
      </c>
      <c r="D214" s="6" t="str">
        <f t="shared" si="21"/>
        <v>Mar</v>
      </c>
      <c r="E214" s="6" t="str">
        <f t="shared" si="20"/>
        <v>22</v>
      </c>
      <c r="F214">
        <v>16.670000000000002</v>
      </c>
      <c r="G214">
        <v>17.25</v>
      </c>
      <c r="H214">
        <v>17.29</v>
      </c>
      <c r="I214">
        <v>16.510000000000002</v>
      </c>
      <c r="J214" s="5" t="str">
        <f t="shared" si="22"/>
        <v>1.11</v>
      </c>
      <c r="K214" t="s">
        <v>112</v>
      </c>
      <c r="L214" s="2">
        <v>2.7099999999999999E-2</v>
      </c>
      <c r="M214" s="5" t="str">
        <f t="shared" si="23"/>
        <v>0.0271</v>
      </c>
    </row>
    <row r="215" spans="1:13" x14ac:dyDescent="0.3">
      <c r="A215" s="1">
        <v>45006</v>
      </c>
      <c r="B215" s="6" t="str">
        <f t="shared" si="18"/>
        <v>2023</v>
      </c>
      <c r="C215" s="6" t="str">
        <f t="shared" si="19"/>
        <v>03</v>
      </c>
      <c r="D215" s="6" t="str">
        <f t="shared" si="21"/>
        <v>Mar</v>
      </c>
      <c r="E215" s="6" t="str">
        <f t="shared" si="20"/>
        <v>21</v>
      </c>
      <c r="F215">
        <v>16.23</v>
      </c>
      <c r="G215">
        <v>16.5</v>
      </c>
      <c r="H215">
        <v>17.29</v>
      </c>
      <c r="I215">
        <v>16.5</v>
      </c>
      <c r="J215" s="5" t="str">
        <f t="shared" si="22"/>
        <v>1.40</v>
      </c>
      <c r="K215" t="s">
        <v>194</v>
      </c>
      <c r="L215" s="2">
        <v>1.6299999999999999E-2</v>
      </c>
      <c r="M215" s="5" t="str">
        <f t="shared" si="23"/>
        <v>0.0163</v>
      </c>
    </row>
    <row r="216" spans="1:13" x14ac:dyDescent="0.3">
      <c r="A216" s="1">
        <v>45005</v>
      </c>
      <c r="B216" s="6" t="str">
        <f t="shared" si="18"/>
        <v>2023</v>
      </c>
      <c r="C216" s="6" t="str">
        <f t="shared" si="19"/>
        <v>03</v>
      </c>
      <c r="D216" s="6" t="str">
        <f t="shared" si="21"/>
        <v>Mar</v>
      </c>
      <c r="E216" s="6" t="str">
        <f t="shared" si="20"/>
        <v>20</v>
      </c>
      <c r="F216">
        <v>15.97</v>
      </c>
      <c r="G216">
        <v>17.25</v>
      </c>
      <c r="H216">
        <v>17.25</v>
      </c>
      <c r="I216">
        <v>16.399999999999999</v>
      </c>
      <c r="J216" s="5" t="str">
        <f t="shared" si="22"/>
        <v>1.50</v>
      </c>
      <c r="K216" t="s">
        <v>188</v>
      </c>
      <c r="L216" s="2">
        <v>-1.9E-3</v>
      </c>
      <c r="M216" s="5" t="str">
        <f t="shared" si="23"/>
        <v>-0.0019</v>
      </c>
    </row>
    <row r="217" spans="1:13" x14ac:dyDescent="0.3">
      <c r="A217" s="1">
        <v>45004</v>
      </c>
      <c r="B217" s="6" t="str">
        <f t="shared" si="18"/>
        <v>2023</v>
      </c>
      <c r="C217" s="6" t="str">
        <f t="shared" si="19"/>
        <v>03</v>
      </c>
      <c r="D217" s="6" t="str">
        <f t="shared" si="21"/>
        <v>Mar</v>
      </c>
      <c r="E217" s="6" t="str">
        <f t="shared" si="20"/>
        <v>19</v>
      </c>
      <c r="F217">
        <v>16</v>
      </c>
      <c r="G217">
        <v>17.39</v>
      </c>
      <c r="H217">
        <v>17.39</v>
      </c>
      <c r="I217">
        <v>16.11</v>
      </c>
      <c r="J217" s="5" t="str">
        <f t="shared" si="22"/>
        <v>1.57</v>
      </c>
      <c r="K217" t="s">
        <v>195</v>
      </c>
      <c r="L217" s="2">
        <v>-2.5000000000000001E-3</v>
      </c>
      <c r="M217" s="5" t="str">
        <f t="shared" si="23"/>
        <v>-0.0025</v>
      </c>
    </row>
    <row r="218" spans="1:13" x14ac:dyDescent="0.3">
      <c r="A218" s="1">
        <v>45001</v>
      </c>
      <c r="B218" s="6" t="str">
        <f t="shared" si="18"/>
        <v>2023</v>
      </c>
      <c r="C218" s="6" t="str">
        <f t="shared" si="19"/>
        <v>03</v>
      </c>
      <c r="D218" s="6" t="str">
        <f t="shared" si="21"/>
        <v>Mar</v>
      </c>
      <c r="E218" s="6" t="str">
        <f t="shared" si="20"/>
        <v>16</v>
      </c>
      <c r="F218">
        <v>16.04</v>
      </c>
      <c r="G218">
        <v>17.350000000000001</v>
      </c>
      <c r="H218">
        <v>17.350000000000001</v>
      </c>
      <c r="I218">
        <v>16</v>
      </c>
      <c r="J218" s="5" t="str">
        <f t="shared" si="22"/>
        <v>6.00</v>
      </c>
      <c r="K218" t="s">
        <v>196</v>
      </c>
      <c r="L218" s="2">
        <v>-4.0099999999999997E-2</v>
      </c>
      <c r="M218" s="5" t="str">
        <f t="shared" si="23"/>
        <v>-0.0401</v>
      </c>
    </row>
    <row r="219" spans="1:13" x14ac:dyDescent="0.3">
      <c r="A219" s="1">
        <v>45000</v>
      </c>
      <c r="B219" s="6" t="str">
        <f t="shared" si="18"/>
        <v>2023</v>
      </c>
      <c r="C219" s="6" t="str">
        <f t="shared" si="19"/>
        <v>03</v>
      </c>
      <c r="D219" s="6" t="str">
        <f t="shared" si="21"/>
        <v>Mar</v>
      </c>
      <c r="E219" s="6" t="str">
        <f t="shared" si="20"/>
        <v>15</v>
      </c>
      <c r="F219">
        <v>16.71</v>
      </c>
      <c r="G219">
        <v>17.329999999999998</v>
      </c>
      <c r="H219">
        <v>18</v>
      </c>
      <c r="I219">
        <v>17</v>
      </c>
      <c r="J219" s="5" t="str">
        <f t="shared" si="22"/>
        <v>5.28</v>
      </c>
      <c r="K219" t="s">
        <v>197</v>
      </c>
      <c r="L219" s="2">
        <v>-4.7999999999999996E-3</v>
      </c>
      <c r="M219" s="5" t="str">
        <f t="shared" si="23"/>
        <v>-0.0048</v>
      </c>
    </row>
    <row r="220" spans="1:13" x14ac:dyDescent="0.3">
      <c r="A220" s="1">
        <v>44999</v>
      </c>
      <c r="B220" s="6" t="str">
        <f t="shared" si="18"/>
        <v>2023</v>
      </c>
      <c r="C220" s="6" t="str">
        <f t="shared" si="19"/>
        <v>03</v>
      </c>
      <c r="D220" s="6" t="str">
        <f t="shared" si="21"/>
        <v>Mar</v>
      </c>
      <c r="E220" s="6" t="str">
        <f t="shared" si="20"/>
        <v>14</v>
      </c>
      <c r="F220">
        <v>16.79</v>
      </c>
      <c r="G220">
        <v>18.350000000000001</v>
      </c>
      <c r="H220">
        <v>18.350000000000001</v>
      </c>
      <c r="I220">
        <v>17</v>
      </c>
      <c r="J220" s="5" t="str">
        <f t="shared" si="22"/>
        <v>2.81</v>
      </c>
      <c r="K220" t="s">
        <v>198</v>
      </c>
      <c r="L220" s="2">
        <v>-3.1199999999999999E-2</v>
      </c>
      <c r="M220" s="5" t="str">
        <f t="shared" si="23"/>
        <v>-0.0312</v>
      </c>
    </row>
    <row r="221" spans="1:13" x14ac:dyDescent="0.3">
      <c r="A221" s="1">
        <v>44998</v>
      </c>
      <c r="B221" s="6" t="str">
        <f t="shared" si="18"/>
        <v>2023</v>
      </c>
      <c r="C221" s="6" t="str">
        <f t="shared" si="19"/>
        <v>03</v>
      </c>
      <c r="D221" s="6" t="str">
        <f t="shared" si="21"/>
        <v>Mar</v>
      </c>
      <c r="E221" s="6" t="str">
        <f t="shared" si="20"/>
        <v>13</v>
      </c>
      <c r="F221">
        <v>17.329999999999998</v>
      </c>
      <c r="G221">
        <v>18.39</v>
      </c>
      <c r="H221">
        <v>18.39</v>
      </c>
      <c r="I221">
        <v>16.600000000000001</v>
      </c>
      <c r="J221" s="5" t="str">
        <f t="shared" si="22"/>
        <v>2.15</v>
      </c>
      <c r="K221" t="s">
        <v>199</v>
      </c>
      <c r="L221" s="2">
        <v>-3.2399999999999998E-2</v>
      </c>
      <c r="M221" s="5" t="str">
        <f t="shared" si="23"/>
        <v>-0.0324</v>
      </c>
    </row>
    <row r="222" spans="1:13" x14ac:dyDescent="0.3">
      <c r="A222" s="1">
        <v>44997</v>
      </c>
      <c r="B222" s="6" t="str">
        <f t="shared" si="18"/>
        <v>2023</v>
      </c>
      <c r="C222" s="6" t="str">
        <f t="shared" si="19"/>
        <v>03</v>
      </c>
      <c r="D222" s="6" t="str">
        <f t="shared" si="21"/>
        <v>Mar</v>
      </c>
      <c r="E222" s="6" t="str">
        <f t="shared" si="20"/>
        <v>12</v>
      </c>
      <c r="F222">
        <v>17.91</v>
      </c>
      <c r="G222">
        <v>18.670000000000002</v>
      </c>
      <c r="H222">
        <v>18.670000000000002</v>
      </c>
      <c r="I222">
        <v>17.5</v>
      </c>
      <c r="J222" s="5" t="str">
        <f t="shared" si="22"/>
        <v>4.60</v>
      </c>
      <c r="K222" t="s">
        <v>200</v>
      </c>
      <c r="L222" s="2">
        <v>8.9999999999999993E-3</v>
      </c>
      <c r="M222" s="5" t="str">
        <f t="shared" si="23"/>
        <v>0.009</v>
      </c>
    </row>
    <row r="223" spans="1:13" x14ac:dyDescent="0.3">
      <c r="A223" s="1">
        <v>44994</v>
      </c>
      <c r="B223" s="6" t="str">
        <f t="shared" si="18"/>
        <v>2023</v>
      </c>
      <c r="C223" s="6" t="str">
        <f t="shared" si="19"/>
        <v>03</v>
      </c>
      <c r="D223" s="6" t="str">
        <f t="shared" si="21"/>
        <v>Mar</v>
      </c>
      <c r="E223" s="6" t="str">
        <f t="shared" si="20"/>
        <v>09</v>
      </c>
      <c r="F223">
        <v>17.75</v>
      </c>
      <c r="G223">
        <v>18.78</v>
      </c>
      <c r="H223">
        <v>18.78</v>
      </c>
      <c r="I223">
        <v>18.29</v>
      </c>
      <c r="J223" s="5" t="str">
        <f t="shared" si="22"/>
        <v>1.02</v>
      </c>
      <c r="K223" t="s">
        <v>145</v>
      </c>
      <c r="L223" s="2">
        <v>-6.7000000000000002E-3</v>
      </c>
      <c r="M223" s="5" t="str">
        <f t="shared" si="23"/>
        <v>-0.0067</v>
      </c>
    </row>
    <row r="224" spans="1:13" x14ac:dyDescent="0.3">
      <c r="A224" s="1">
        <v>44993</v>
      </c>
      <c r="B224" s="6" t="str">
        <f t="shared" si="18"/>
        <v>2023</v>
      </c>
      <c r="C224" s="6" t="str">
        <f t="shared" si="19"/>
        <v>03</v>
      </c>
      <c r="D224" s="6" t="str">
        <f t="shared" si="21"/>
        <v>Mar</v>
      </c>
      <c r="E224" s="6" t="str">
        <f t="shared" si="20"/>
        <v>08</v>
      </c>
      <c r="F224">
        <v>17.87</v>
      </c>
      <c r="G224">
        <v>18.62</v>
      </c>
      <c r="H224">
        <v>18.899999999999999</v>
      </c>
      <c r="I224">
        <v>18.149999999999999</v>
      </c>
      <c r="J224" s="5" t="str">
        <f t="shared" si="22"/>
        <v>0.89</v>
      </c>
      <c r="K224" t="s">
        <v>176</v>
      </c>
      <c r="L224" s="2">
        <v>-2.24E-2</v>
      </c>
      <c r="M224" s="5" t="str">
        <f t="shared" si="23"/>
        <v>-0.0224</v>
      </c>
    </row>
    <row r="225" spans="1:13" x14ac:dyDescent="0.3">
      <c r="A225" s="1">
        <v>44992</v>
      </c>
      <c r="B225" s="6" t="str">
        <f t="shared" si="18"/>
        <v>2023</v>
      </c>
      <c r="C225" s="6" t="str">
        <f t="shared" si="19"/>
        <v>03</v>
      </c>
      <c r="D225" s="6" t="str">
        <f t="shared" si="21"/>
        <v>Mar</v>
      </c>
      <c r="E225" s="6" t="str">
        <f t="shared" si="20"/>
        <v>07</v>
      </c>
      <c r="F225">
        <v>18.28</v>
      </c>
      <c r="G225">
        <v>18.45</v>
      </c>
      <c r="H225">
        <v>19.399999999999999</v>
      </c>
      <c r="I225">
        <v>18.39</v>
      </c>
      <c r="J225" s="5" t="str">
        <f t="shared" si="22"/>
        <v>2.78</v>
      </c>
      <c r="K225" t="s">
        <v>201</v>
      </c>
      <c r="L225" s="2">
        <v>-1.1000000000000001E-3</v>
      </c>
      <c r="M225" s="5" t="str">
        <f t="shared" si="23"/>
        <v>-0.0011</v>
      </c>
    </row>
    <row r="226" spans="1:13" x14ac:dyDescent="0.3">
      <c r="A226" s="1">
        <v>44991</v>
      </c>
      <c r="B226" s="6" t="str">
        <f t="shared" si="18"/>
        <v>2023</v>
      </c>
      <c r="C226" s="6" t="str">
        <f t="shared" si="19"/>
        <v>03</v>
      </c>
      <c r="D226" s="6" t="str">
        <f t="shared" si="21"/>
        <v>Mar</v>
      </c>
      <c r="E226" s="6" t="str">
        <f t="shared" si="20"/>
        <v>06</v>
      </c>
      <c r="F226">
        <v>18.3</v>
      </c>
      <c r="G226">
        <v>18.600000000000001</v>
      </c>
      <c r="H226">
        <v>19.47</v>
      </c>
      <c r="I226">
        <v>18.399999999999999</v>
      </c>
      <c r="J226" s="5" t="str">
        <f t="shared" si="22"/>
        <v>2.28</v>
      </c>
      <c r="K226" t="s">
        <v>202</v>
      </c>
      <c r="L226" s="2">
        <v>-1.1000000000000001E-3</v>
      </c>
      <c r="M226" s="5" t="str">
        <f t="shared" si="23"/>
        <v>-0.0011</v>
      </c>
    </row>
    <row r="227" spans="1:13" x14ac:dyDescent="0.3">
      <c r="A227" s="1">
        <v>44990</v>
      </c>
      <c r="B227" s="6" t="str">
        <f t="shared" si="18"/>
        <v>2023</v>
      </c>
      <c r="C227" s="6" t="str">
        <f t="shared" si="19"/>
        <v>03</v>
      </c>
      <c r="D227" s="6" t="str">
        <f t="shared" si="21"/>
        <v>Mar</v>
      </c>
      <c r="E227" s="6" t="str">
        <f t="shared" si="20"/>
        <v>05</v>
      </c>
      <c r="F227">
        <v>18.32</v>
      </c>
      <c r="G227">
        <v>19.18</v>
      </c>
      <c r="H227">
        <v>19.18</v>
      </c>
      <c r="I227">
        <v>18.5</v>
      </c>
      <c r="J227" s="5" t="str">
        <f t="shared" si="22"/>
        <v>9.23</v>
      </c>
      <c r="K227" t="s">
        <v>203</v>
      </c>
      <c r="L227" s="2">
        <v>-1.61E-2</v>
      </c>
      <c r="M227" s="5" t="str">
        <f t="shared" si="23"/>
        <v>-0.0161</v>
      </c>
    </row>
    <row r="228" spans="1:13" x14ac:dyDescent="0.3">
      <c r="A228" s="1">
        <v>44987</v>
      </c>
      <c r="B228" s="6" t="str">
        <f t="shared" si="18"/>
        <v>2023</v>
      </c>
      <c r="C228" s="6" t="str">
        <f t="shared" si="19"/>
        <v>03</v>
      </c>
      <c r="D228" s="6" t="str">
        <f t="shared" si="21"/>
        <v>Mar</v>
      </c>
      <c r="E228" s="6" t="str">
        <f t="shared" si="20"/>
        <v>02</v>
      </c>
      <c r="F228">
        <v>18.62</v>
      </c>
      <c r="G228">
        <v>18.62</v>
      </c>
      <c r="H228">
        <v>19.18</v>
      </c>
      <c r="I228">
        <v>18.55</v>
      </c>
      <c r="J228" s="5" t="str">
        <f t="shared" si="22"/>
        <v>1.27</v>
      </c>
      <c r="K228" t="s">
        <v>204</v>
      </c>
      <c r="L228" s="2">
        <v>7.0000000000000001E-3</v>
      </c>
      <c r="M228" s="5" t="str">
        <f t="shared" si="23"/>
        <v>0.007</v>
      </c>
    </row>
    <row r="229" spans="1:13" x14ac:dyDescent="0.3">
      <c r="A229" s="1">
        <v>44986</v>
      </c>
      <c r="B229" s="6" t="str">
        <f t="shared" si="18"/>
        <v>2023</v>
      </c>
      <c r="C229" s="6" t="str">
        <f t="shared" si="19"/>
        <v>03</v>
      </c>
      <c r="D229" s="6" t="str">
        <f t="shared" si="21"/>
        <v>Mar</v>
      </c>
      <c r="E229" s="6" t="str">
        <f t="shared" si="20"/>
        <v>01</v>
      </c>
      <c r="F229">
        <v>18.489999999999998</v>
      </c>
      <c r="G229">
        <v>19.04</v>
      </c>
      <c r="H229">
        <v>19.190000000000001</v>
      </c>
      <c r="I229">
        <v>18.510000000000002</v>
      </c>
      <c r="J229" s="5" t="str">
        <f t="shared" si="22"/>
        <v>0.83</v>
      </c>
      <c r="K229" t="s">
        <v>205</v>
      </c>
      <c r="L229" s="2">
        <v>-5.8999999999999999E-3</v>
      </c>
      <c r="M229" s="5" t="str">
        <f t="shared" si="23"/>
        <v>-0.0059</v>
      </c>
    </row>
    <row r="230" spans="1:13" x14ac:dyDescent="0.3">
      <c r="A230" s="1">
        <v>44985</v>
      </c>
      <c r="B230" s="6" t="str">
        <f t="shared" si="18"/>
        <v>2023</v>
      </c>
      <c r="C230" s="6" t="str">
        <f t="shared" si="19"/>
        <v>02</v>
      </c>
      <c r="D230" s="6" t="str">
        <f t="shared" si="21"/>
        <v>Feb</v>
      </c>
      <c r="E230" s="6" t="str">
        <f t="shared" si="20"/>
        <v>28</v>
      </c>
      <c r="F230">
        <v>18.600000000000001</v>
      </c>
      <c r="G230">
        <v>18.66</v>
      </c>
      <c r="H230">
        <v>19.34</v>
      </c>
      <c r="I230">
        <v>18.149999999999999</v>
      </c>
      <c r="J230" s="5" t="str">
        <f t="shared" si="22"/>
        <v>1.47</v>
      </c>
      <c r="K230" t="s">
        <v>206</v>
      </c>
      <c r="L230" s="2">
        <v>-6.4000000000000003E-3</v>
      </c>
      <c r="M230" s="5" t="str">
        <f t="shared" si="23"/>
        <v>-0.0064</v>
      </c>
    </row>
    <row r="231" spans="1:13" x14ac:dyDescent="0.3">
      <c r="A231" s="1">
        <v>44984</v>
      </c>
      <c r="B231" s="6" t="str">
        <f t="shared" si="18"/>
        <v>2023</v>
      </c>
      <c r="C231" s="6" t="str">
        <f t="shared" si="19"/>
        <v>02</v>
      </c>
      <c r="D231" s="6" t="str">
        <f t="shared" si="21"/>
        <v>Feb</v>
      </c>
      <c r="E231" s="6" t="str">
        <f t="shared" si="20"/>
        <v>27</v>
      </c>
      <c r="F231">
        <v>18.72</v>
      </c>
      <c r="G231">
        <v>18.510000000000002</v>
      </c>
      <c r="H231">
        <v>19.38</v>
      </c>
      <c r="I231">
        <v>18.5</v>
      </c>
      <c r="J231" s="5" t="str">
        <f t="shared" si="22"/>
        <v>1.50</v>
      </c>
      <c r="K231" t="s">
        <v>188</v>
      </c>
      <c r="L231" s="2">
        <v>1.1900000000000001E-2</v>
      </c>
      <c r="M231" s="5" t="str">
        <f t="shared" si="23"/>
        <v>0.0119</v>
      </c>
    </row>
    <row r="232" spans="1:13" x14ac:dyDescent="0.3">
      <c r="A232" s="1">
        <v>44983</v>
      </c>
      <c r="B232" s="6" t="str">
        <f t="shared" si="18"/>
        <v>2023</v>
      </c>
      <c r="C232" s="6" t="str">
        <f t="shared" si="19"/>
        <v>02</v>
      </c>
      <c r="D232" s="6" t="str">
        <f t="shared" si="21"/>
        <v>Feb</v>
      </c>
      <c r="E232" s="6" t="str">
        <f t="shared" si="20"/>
        <v>26</v>
      </c>
      <c r="F232">
        <v>18.5</v>
      </c>
      <c r="G232">
        <v>19.190000000000001</v>
      </c>
      <c r="H232">
        <v>19.38</v>
      </c>
      <c r="I232">
        <v>18.11</v>
      </c>
      <c r="J232" s="5" t="str">
        <f t="shared" si="22"/>
        <v>1.46</v>
      </c>
      <c r="K232" t="s">
        <v>207</v>
      </c>
      <c r="L232" s="2">
        <v>1.3100000000000001E-2</v>
      </c>
      <c r="M232" s="5" t="str">
        <f t="shared" si="23"/>
        <v>0.0131</v>
      </c>
    </row>
    <row r="233" spans="1:13" x14ac:dyDescent="0.3">
      <c r="A233" s="1">
        <v>44980</v>
      </c>
      <c r="B233" s="6" t="str">
        <f t="shared" si="18"/>
        <v>2023</v>
      </c>
      <c r="C233" s="6" t="str">
        <f t="shared" si="19"/>
        <v>02</v>
      </c>
      <c r="D233" s="6" t="str">
        <f t="shared" si="21"/>
        <v>Feb</v>
      </c>
      <c r="E233" s="6" t="str">
        <f t="shared" si="20"/>
        <v>23</v>
      </c>
      <c r="F233">
        <v>18.260000000000002</v>
      </c>
      <c r="G233">
        <v>19.190000000000001</v>
      </c>
      <c r="H233">
        <v>19.190000000000001</v>
      </c>
      <c r="I233">
        <v>18.04</v>
      </c>
      <c r="J233" s="5" t="str">
        <f t="shared" si="22"/>
        <v>1.82</v>
      </c>
      <c r="K233" t="s">
        <v>208</v>
      </c>
      <c r="L233" s="2">
        <v>-1.5100000000000001E-2</v>
      </c>
      <c r="M233" s="5" t="str">
        <f t="shared" si="23"/>
        <v>-0.0151</v>
      </c>
    </row>
    <row r="234" spans="1:13" x14ac:dyDescent="0.3">
      <c r="A234" s="1">
        <v>44979</v>
      </c>
      <c r="B234" s="6" t="str">
        <f t="shared" si="18"/>
        <v>2023</v>
      </c>
      <c r="C234" s="6" t="str">
        <f t="shared" si="19"/>
        <v>02</v>
      </c>
      <c r="D234" s="6" t="str">
        <f t="shared" si="21"/>
        <v>Feb</v>
      </c>
      <c r="E234" s="6" t="str">
        <f t="shared" si="20"/>
        <v>22</v>
      </c>
      <c r="F234">
        <v>18.54</v>
      </c>
      <c r="G234">
        <v>19.48</v>
      </c>
      <c r="H234">
        <v>19.48</v>
      </c>
      <c r="I234">
        <v>18.03</v>
      </c>
      <c r="J234" s="5" t="str">
        <f t="shared" si="22"/>
        <v>1.02</v>
      </c>
      <c r="K234" t="s">
        <v>145</v>
      </c>
      <c r="L234" s="2">
        <v>1.3100000000000001E-2</v>
      </c>
      <c r="M234" s="5" t="str">
        <f t="shared" si="23"/>
        <v>0.0131</v>
      </c>
    </row>
    <row r="235" spans="1:13" x14ac:dyDescent="0.3">
      <c r="A235" s="1">
        <v>44978</v>
      </c>
      <c r="B235" s="6" t="str">
        <f t="shared" si="18"/>
        <v>2023</v>
      </c>
      <c r="C235" s="6" t="str">
        <f t="shared" si="19"/>
        <v>02</v>
      </c>
      <c r="D235" s="6" t="str">
        <f t="shared" si="21"/>
        <v>Feb</v>
      </c>
      <c r="E235" s="6" t="str">
        <f t="shared" si="20"/>
        <v>21</v>
      </c>
      <c r="F235">
        <v>18.3</v>
      </c>
      <c r="G235">
        <v>18.5</v>
      </c>
      <c r="H235">
        <v>19.489999999999998</v>
      </c>
      <c r="I235">
        <v>18.260000000000002</v>
      </c>
      <c r="J235" s="5" t="str">
        <f t="shared" si="22"/>
        <v>1.25</v>
      </c>
      <c r="K235" t="s">
        <v>162</v>
      </c>
      <c r="L235" s="2">
        <v>-2.92E-2</v>
      </c>
      <c r="M235" s="5" t="str">
        <f t="shared" si="23"/>
        <v>-0.0292</v>
      </c>
    </row>
    <row r="236" spans="1:13" x14ac:dyDescent="0.3">
      <c r="A236" s="1">
        <v>44977</v>
      </c>
      <c r="B236" s="6" t="str">
        <f t="shared" si="18"/>
        <v>2023</v>
      </c>
      <c r="C236" s="6" t="str">
        <f t="shared" si="19"/>
        <v>02</v>
      </c>
      <c r="D236" s="6" t="str">
        <f t="shared" si="21"/>
        <v>Feb</v>
      </c>
      <c r="E236" s="6" t="str">
        <f t="shared" si="20"/>
        <v>20</v>
      </c>
      <c r="F236">
        <v>18.850000000000001</v>
      </c>
      <c r="G236">
        <v>18.95</v>
      </c>
      <c r="H236">
        <v>19.79</v>
      </c>
      <c r="I236">
        <v>18.03</v>
      </c>
      <c r="J236" s="5" t="str">
        <f t="shared" si="22"/>
        <v>8.99</v>
      </c>
      <c r="K236" t="s">
        <v>209</v>
      </c>
      <c r="L236" s="2">
        <v>-9.4999999999999998E-3</v>
      </c>
      <c r="M236" s="5" t="str">
        <f t="shared" si="23"/>
        <v>-0.0095</v>
      </c>
    </row>
    <row r="237" spans="1:13" x14ac:dyDescent="0.3">
      <c r="A237" s="1">
        <v>44976</v>
      </c>
      <c r="B237" s="6" t="str">
        <f t="shared" si="18"/>
        <v>2023</v>
      </c>
      <c r="C237" s="6" t="str">
        <f t="shared" si="19"/>
        <v>02</v>
      </c>
      <c r="D237" s="6" t="str">
        <f t="shared" si="21"/>
        <v>Feb</v>
      </c>
      <c r="E237" s="6" t="str">
        <f t="shared" si="20"/>
        <v>19</v>
      </c>
      <c r="F237">
        <v>19.03</v>
      </c>
      <c r="G237">
        <v>19.829999999999998</v>
      </c>
      <c r="H237">
        <v>19.829999999999998</v>
      </c>
      <c r="I237">
        <v>18.71</v>
      </c>
      <c r="J237" s="5" t="str">
        <f t="shared" si="22"/>
        <v>0.90</v>
      </c>
      <c r="K237" t="s">
        <v>210</v>
      </c>
      <c r="L237" s="2">
        <v>-1.6000000000000001E-3</v>
      </c>
      <c r="M237" s="5" t="str">
        <f t="shared" si="23"/>
        <v>-0.0016</v>
      </c>
    </row>
    <row r="238" spans="1:13" x14ac:dyDescent="0.3">
      <c r="A238" s="1">
        <v>44973</v>
      </c>
      <c r="B238" s="6" t="str">
        <f t="shared" si="18"/>
        <v>2023</v>
      </c>
      <c r="C238" s="6" t="str">
        <f t="shared" si="19"/>
        <v>02</v>
      </c>
      <c r="D238" s="6" t="str">
        <f t="shared" si="21"/>
        <v>Feb</v>
      </c>
      <c r="E238" s="6" t="str">
        <f t="shared" si="20"/>
        <v>16</v>
      </c>
      <c r="F238">
        <v>19.059999999999999</v>
      </c>
      <c r="G238">
        <v>18.97</v>
      </c>
      <c r="H238">
        <v>19.89</v>
      </c>
      <c r="I238">
        <v>18.7</v>
      </c>
      <c r="J238" s="5" t="str">
        <f t="shared" si="22"/>
        <v>4.63</v>
      </c>
      <c r="K238" t="s">
        <v>211</v>
      </c>
      <c r="L238" s="2">
        <v>4.7000000000000002E-3</v>
      </c>
      <c r="M238" s="5" t="str">
        <f t="shared" si="23"/>
        <v>0.0047</v>
      </c>
    </row>
    <row r="239" spans="1:13" x14ac:dyDescent="0.3">
      <c r="A239" s="1">
        <v>44972</v>
      </c>
      <c r="B239" s="6" t="str">
        <f t="shared" si="18"/>
        <v>2023</v>
      </c>
      <c r="C239" s="6" t="str">
        <f t="shared" si="19"/>
        <v>02</v>
      </c>
      <c r="D239" s="6" t="str">
        <f t="shared" si="21"/>
        <v>Feb</v>
      </c>
      <c r="E239" s="6" t="str">
        <f t="shared" si="20"/>
        <v>15</v>
      </c>
      <c r="F239">
        <v>18.97</v>
      </c>
      <c r="G239">
        <v>18.899999999999999</v>
      </c>
      <c r="H239">
        <v>18.95</v>
      </c>
      <c r="I239">
        <v>18.510000000000002</v>
      </c>
      <c r="J239" s="5" t="str">
        <f t="shared" si="22"/>
        <v>2.47</v>
      </c>
      <c r="K239" t="s">
        <v>212</v>
      </c>
      <c r="L239" s="2">
        <v>1.2800000000000001E-2</v>
      </c>
      <c r="M239" s="5" t="str">
        <f t="shared" si="23"/>
        <v>0.0128</v>
      </c>
    </row>
    <row r="240" spans="1:13" x14ac:dyDescent="0.3">
      <c r="A240" s="1">
        <v>44971</v>
      </c>
      <c r="B240" s="6" t="str">
        <f t="shared" si="18"/>
        <v>2023</v>
      </c>
      <c r="C240" s="6" t="str">
        <f t="shared" si="19"/>
        <v>02</v>
      </c>
      <c r="D240" s="6" t="str">
        <f t="shared" si="21"/>
        <v>Feb</v>
      </c>
      <c r="E240" s="6" t="str">
        <f t="shared" si="20"/>
        <v>14</v>
      </c>
      <c r="F240">
        <v>18.73</v>
      </c>
      <c r="G240">
        <v>18.7</v>
      </c>
      <c r="H240">
        <v>18.899999999999999</v>
      </c>
      <c r="I240">
        <v>18.07</v>
      </c>
      <c r="J240" s="5" t="str">
        <f t="shared" si="22"/>
        <v>7.04</v>
      </c>
      <c r="K240" t="s">
        <v>213</v>
      </c>
      <c r="L240" s="2">
        <v>-4.3E-3</v>
      </c>
      <c r="M240" s="5" t="str">
        <f t="shared" si="23"/>
        <v>-0.0043</v>
      </c>
    </row>
    <row r="241" spans="1:13" x14ac:dyDescent="0.3">
      <c r="A241" s="1">
        <v>44970</v>
      </c>
      <c r="B241" s="6" t="str">
        <f t="shared" si="18"/>
        <v>2023</v>
      </c>
      <c r="C241" s="6" t="str">
        <f t="shared" si="19"/>
        <v>02</v>
      </c>
      <c r="D241" s="6" t="str">
        <f t="shared" si="21"/>
        <v>Feb</v>
      </c>
      <c r="E241" s="6" t="str">
        <f t="shared" si="20"/>
        <v>13</v>
      </c>
      <c r="F241">
        <v>18.809999999999999</v>
      </c>
      <c r="G241">
        <v>18.899999999999999</v>
      </c>
      <c r="H241">
        <v>18.899999999999999</v>
      </c>
      <c r="I241">
        <v>18.2</v>
      </c>
      <c r="J241" s="5" t="str">
        <f t="shared" si="22"/>
        <v>0.46</v>
      </c>
      <c r="K241" t="s">
        <v>214</v>
      </c>
      <c r="L241" s="2">
        <v>-1.8800000000000001E-2</v>
      </c>
      <c r="M241" s="5" t="str">
        <f t="shared" si="23"/>
        <v>-0.0188</v>
      </c>
    </row>
    <row r="242" spans="1:13" x14ac:dyDescent="0.3">
      <c r="A242" s="1">
        <v>44969</v>
      </c>
      <c r="B242" s="6" t="str">
        <f t="shared" si="18"/>
        <v>2023</v>
      </c>
      <c r="C242" s="6" t="str">
        <f t="shared" si="19"/>
        <v>02</v>
      </c>
      <c r="D242" s="6" t="str">
        <f t="shared" si="21"/>
        <v>Feb</v>
      </c>
      <c r="E242" s="6" t="str">
        <f t="shared" si="20"/>
        <v>12</v>
      </c>
      <c r="F242">
        <v>19.170000000000002</v>
      </c>
      <c r="G242">
        <v>18.8</v>
      </c>
      <c r="H242">
        <v>18.899999999999999</v>
      </c>
      <c r="I242">
        <v>18.03</v>
      </c>
      <c r="J242" s="5" t="str">
        <f t="shared" si="22"/>
        <v>2.93</v>
      </c>
      <c r="K242" t="s">
        <v>215</v>
      </c>
      <c r="L242" s="2">
        <v>3.9E-2</v>
      </c>
      <c r="M242" s="5" t="str">
        <f t="shared" si="23"/>
        <v>0.039</v>
      </c>
    </row>
    <row r="243" spans="1:13" x14ac:dyDescent="0.3">
      <c r="A243" s="1">
        <v>44966</v>
      </c>
      <c r="B243" s="6" t="str">
        <f t="shared" si="18"/>
        <v>2023</v>
      </c>
      <c r="C243" s="6" t="str">
        <f t="shared" si="19"/>
        <v>02</v>
      </c>
      <c r="D243" s="6" t="str">
        <f t="shared" si="21"/>
        <v>Feb</v>
      </c>
      <c r="E243" s="6" t="str">
        <f t="shared" si="20"/>
        <v>09</v>
      </c>
      <c r="F243">
        <v>18.45</v>
      </c>
      <c r="G243">
        <v>18.45</v>
      </c>
      <c r="H243">
        <v>18.899999999999999</v>
      </c>
      <c r="I243">
        <v>18.149999999999999</v>
      </c>
      <c r="J243" s="5" t="str">
        <f t="shared" si="22"/>
        <v>10.98</v>
      </c>
      <c r="K243" t="s">
        <v>216</v>
      </c>
      <c r="L243" s="2">
        <v>3.3E-3</v>
      </c>
      <c r="M243" s="5" t="str">
        <f t="shared" si="23"/>
        <v>0.0033</v>
      </c>
    </row>
    <row r="244" spans="1:13" x14ac:dyDescent="0.3">
      <c r="A244" s="1">
        <v>44965</v>
      </c>
      <c r="B244" s="6" t="str">
        <f t="shared" si="18"/>
        <v>2023</v>
      </c>
      <c r="C244" s="6" t="str">
        <f t="shared" si="19"/>
        <v>02</v>
      </c>
      <c r="D244" s="6" t="str">
        <f t="shared" si="21"/>
        <v>Feb</v>
      </c>
      <c r="E244" s="6" t="str">
        <f t="shared" si="20"/>
        <v>08</v>
      </c>
      <c r="F244">
        <v>18.39</v>
      </c>
      <c r="G244">
        <v>18.02</v>
      </c>
      <c r="H244">
        <v>18.48</v>
      </c>
      <c r="I244">
        <v>18.010000000000002</v>
      </c>
      <c r="J244" s="5" t="str">
        <f t="shared" si="22"/>
        <v>2.59</v>
      </c>
      <c r="K244" t="s">
        <v>217</v>
      </c>
      <c r="L244" s="2">
        <v>1.83E-2</v>
      </c>
      <c r="M244" s="5" t="str">
        <f t="shared" si="23"/>
        <v>0.0183</v>
      </c>
    </row>
    <row r="245" spans="1:13" x14ac:dyDescent="0.3">
      <c r="A245" s="1">
        <v>44964</v>
      </c>
      <c r="B245" s="6" t="str">
        <f t="shared" si="18"/>
        <v>2023</v>
      </c>
      <c r="C245" s="6" t="str">
        <f t="shared" si="19"/>
        <v>02</v>
      </c>
      <c r="D245" s="6" t="str">
        <f t="shared" si="21"/>
        <v>Feb</v>
      </c>
      <c r="E245" s="6" t="str">
        <f t="shared" si="20"/>
        <v>07</v>
      </c>
      <c r="F245">
        <v>18.059999999999999</v>
      </c>
      <c r="G245">
        <v>18</v>
      </c>
      <c r="H245">
        <v>18.5</v>
      </c>
      <c r="I245">
        <v>17.899999999999999</v>
      </c>
      <c r="J245" s="5" t="str">
        <f t="shared" si="22"/>
        <v>1.16</v>
      </c>
      <c r="K245" t="s">
        <v>218</v>
      </c>
      <c r="L245" s="2">
        <v>1.9800000000000002E-2</v>
      </c>
      <c r="M245" s="5" t="str">
        <f t="shared" si="23"/>
        <v>0.0198</v>
      </c>
    </row>
    <row r="246" spans="1:13" x14ac:dyDescent="0.3">
      <c r="A246" s="1">
        <v>44963</v>
      </c>
      <c r="B246" s="6" t="str">
        <f t="shared" si="18"/>
        <v>2023</v>
      </c>
      <c r="C246" s="6" t="str">
        <f t="shared" si="19"/>
        <v>02</v>
      </c>
      <c r="D246" s="6" t="str">
        <f t="shared" si="21"/>
        <v>Feb</v>
      </c>
      <c r="E246" s="6" t="str">
        <f t="shared" si="20"/>
        <v>06</v>
      </c>
      <c r="F246">
        <v>17.71</v>
      </c>
      <c r="G246">
        <v>17.899999999999999</v>
      </c>
      <c r="H246">
        <v>18.489999999999998</v>
      </c>
      <c r="I246">
        <v>17.899999999999999</v>
      </c>
      <c r="J246" s="5" t="str">
        <f t="shared" si="22"/>
        <v>2.44</v>
      </c>
      <c r="K246" t="s">
        <v>161</v>
      </c>
      <c r="L246" s="2">
        <v>5.9999999999999995E-4</v>
      </c>
      <c r="M246" s="5" t="str">
        <f t="shared" si="23"/>
        <v>0.0006</v>
      </c>
    </row>
    <row r="247" spans="1:13" x14ac:dyDescent="0.3">
      <c r="A247" s="1">
        <v>44962</v>
      </c>
      <c r="B247" s="6" t="str">
        <f t="shared" si="18"/>
        <v>2023</v>
      </c>
      <c r="C247" s="6" t="str">
        <f t="shared" si="19"/>
        <v>02</v>
      </c>
      <c r="D247" s="6" t="str">
        <f t="shared" si="21"/>
        <v>Feb</v>
      </c>
      <c r="E247" s="6" t="str">
        <f t="shared" si="20"/>
        <v>05</v>
      </c>
      <c r="F247">
        <v>17.7</v>
      </c>
      <c r="G247">
        <v>17.8</v>
      </c>
      <c r="H247">
        <v>18.59</v>
      </c>
      <c r="I247">
        <v>17.5</v>
      </c>
      <c r="J247" s="5" t="str">
        <f t="shared" si="22"/>
        <v>2.00</v>
      </c>
      <c r="K247" t="s">
        <v>66</v>
      </c>
      <c r="L247" s="2">
        <v>-8.9999999999999993E-3</v>
      </c>
      <c r="M247" s="5" t="str">
        <f t="shared" si="23"/>
        <v>-0.009</v>
      </c>
    </row>
    <row r="248" spans="1:13" x14ac:dyDescent="0.3">
      <c r="A248" s="1">
        <v>44959</v>
      </c>
      <c r="B248" s="6" t="str">
        <f t="shared" si="18"/>
        <v>2023</v>
      </c>
      <c r="C248" s="6" t="str">
        <f t="shared" si="19"/>
        <v>02</v>
      </c>
      <c r="D248" s="6" t="str">
        <f t="shared" si="21"/>
        <v>Feb</v>
      </c>
      <c r="E248" s="6" t="str">
        <f t="shared" si="20"/>
        <v>02</v>
      </c>
      <c r="F248">
        <v>17.86</v>
      </c>
      <c r="G248">
        <v>18.59</v>
      </c>
      <c r="H248">
        <v>18.59</v>
      </c>
      <c r="I248">
        <v>17.75</v>
      </c>
      <c r="J248" s="5" t="str">
        <f t="shared" si="22"/>
        <v>0.88</v>
      </c>
      <c r="K248" t="s">
        <v>136</v>
      </c>
      <c r="L248" s="2">
        <v>-3.8999999999999998E-3</v>
      </c>
      <c r="M248" s="5" t="str">
        <f t="shared" si="23"/>
        <v>-0.0039</v>
      </c>
    </row>
    <row r="249" spans="1:13" x14ac:dyDescent="0.3">
      <c r="A249" s="1">
        <v>44958</v>
      </c>
      <c r="B249" s="6" t="str">
        <f t="shared" si="18"/>
        <v>2023</v>
      </c>
      <c r="C249" s="6" t="str">
        <f t="shared" si="19"/>
        <v>02</v>
      </c>
      <c r="D249" s="6" t="str">
        <f t="shared" si="21"/>
        <v>Feb</v>
      </c>
      <c r="E249" s="6" t="str">
        <f t="shared" si="20"/>
        <v>01</v>
      </c>
      <c r="F249">
        <v>17.93</v>
      </c>
      <c r="G249">
        <v>18.88</v>
      </c>
      <c r="H249">
        <v>18.88</v>
      </c>
      <c r="I249">
        <v>17.71</v>
      </c>
      <c r="J249" s="5" t="str">
        <f t="shared" si="22"/>
        <v>6.92</v>
      </c>
      <c r="K249" t="s">
        <v>219</v>
      </c>
      <c r="L249" s="2">
        <v>-3.3399999999999999E-2</v>
      </c>
      <c r="M249" s="5" t="str">
        <f t="shared" si="23"/>
        <v>-0.0334</v>
      </c>
    </row>
    <row r="250" spans="1:13" x14ac:dyDescent="0.3">
      <c r="A250" s="1">
        <v>44957</v>
      </c>
      <c r="B250" s="6" t="str">
        <f t="shared" si="18"/>
        <v>2023</v>
      </c>
      <c r="C250" s="6" t="str">
        <f t="shared" si="19"/>
        <v>01</v>
      </c>
      <c r="D250" s="6" t="str">
        <f t="shared" si="21"/>
        <v>Jan</v>
      </c>
      <c r="E250" s="6" t="str">
        <f t="shared" si="20"/>
        <v>31</v>
      </c>
      <c r="F250">
        <v>18.55</v>
      </c>
      <c r="G250">
        <v>18.3</v>
      </c>
      <c r="H250">
        <v>18.93</v>
      </c>
      <c r="I250">
        <v>18</v>
      </c>
      <c r="J250" s="5" t="str">
        <f t="shared" si="22"/>
        <v>3.15</v>
      </c>
      <c r="K250" t="s">
        <v>220</v>
      </c>
      <c r="L250" s="2">
        <v>-2.1100000000000001E-2</v>
      </c>
      <c r="M250" s="5" t="str">
        <f t="shared" si="23"/>
        <v>-0.0211</v>
      </c>
    </row>
    <row r="251" spans="1:13" x14ac:dyDescent="0.3">
      <c r="A251" s="1">
        <v>44956</v>
      </c>
      <c r="B251" s="6" t="str">
        <f t="shared" si="18"/>
        <v>2023</v>
      </c>
      <c r="C251" s="6" t="str">
        <f t="shared" si="19"/>
        <v>01</v>
      </c>
      <c r="D251" s="6" t="str">
        <f t="shared" si="21"/>
        <v>Jan</v>
      </c>
      <c r="E251" s="6" t="str">
        <f t="shared" si="20"/>
        <v>30</v>
      </c>
      <c r="F251">
        <v>18.95</v>
      </c>
      <c r="G251">
        <v>18.399999999999999</v>
      </c>
      <c r="H251">
        <v>18.98</v>
      </c>
      <c r="I251">
        <v>18.21</v>
      </c>
      <c r="J251" s="5" t="str">
        <f t="shared" si="22"/>
        <v>3.48</v>
      </c>
      <c r="K251" t="s">
        <v>125</v>
      </c>
      <c r="L251" s="2">
        <v>3.61E-2</v>
      </c>
      <c r="M251" s="5" t="str">
        <f t="shared" si="23"/>
        <v>0.0361</v>
      </c>
    </row>
    <row r="252" spans="1:13" x14ac:dyDescent="0.3">
      <c r="A252" s="1">
        <v>44955</v>
      </c>
      <c r="B252" s="6" t="str">
        <f t="shared" si="18"/>
        <v>2023</v>
      </c>
      <c r="C252" s="6" t="str">
        <f t="shared" si="19"/>
        <v>01</v>
      </c>
      <c r="D252" s="6" t="str">
        <f t="shared" si="21"/>
        <v>Jan</v>
      </c>
      <c r="E252" s="6" t="str">
        <f t="shared" si="20"/>
        <v>29</v>
      </c>
      <c r="F252">
        <v>18.29</v>
      </c>
      <c r="G252">
        <v>17.95</v>
      </c>
      <c r="H252">
        <v>18.899999999999999</v>
      </c>
      <c r="I252">
        <v>17.72</v>
      </c>
      <c r="J252" s="5" t="str">
        <f t="shared" si="22"/>
        <v>3.25</v>
      </c>
      <c r="K252" t="s">
        <v>221</v>
      </c>
      <c r="L252" s="2">
        <v>3.6299999999999999E-2</v>
      </c>
      <c r="M252" s="5" t="str">
        <f t="shared" si="23"/>
        <v>0.0363</v>
      </c>
    </row>
    <row r="253" spans="1:13" x14ac:dyDescent="0.3">
      <c r="A253" s="1">
        <v>44951</v>
      </c>
      <c r="B253" s="6" t="str">
        <f t="shared" si="18"/>
        <v>2023</v>
      </c>
      <c r="C253" s="6" t="str">
        <f t="shared" si="19"/>
        <v>01</v>
      </c>
      <c r="D253" s="6" t="str">
        <f t="shared" si="21"/>
        <v>Jan</v>
      </c>
      <c r="E253" s="6" t="str">
        <f t="shared" si="20"/>
        <v>25</v>
      </c>
      <c r="F253">
        <v>17.649999999999999</v>
      </c>
      <c r="G253">
        <v>17.989999999999998</v>
      </c>
      <c r="H253">
        <v>17.989999999999998</v>
      </c>
      <c r="I253">
        <v>17.55</v>
      </c>
      <c r="J253" s="5" t="str">
        <f t="shared" si="22"/>
        <v>1.33</v>
      </c>
      <c r="K253" t="s">
        <v>102</v>
      </c>
      <c r="L253" s="2">
        <v>0</v>
      </c>
      <c r="M253" s="5" t="str">
        <f t="shared" si="23"/>
        <v>0</v>
      </c>
    </row>
    <row r="254" spans="1:13" x14ac:dyDescent="0.3">
      <c r="A254" s="1">
        <v>44950</v>
      </c>
      <c r="B254" s="6" t="str">
        <f t="shared" si="18"/>
        <v>2023</v>
      </c>
      <c r="C254" s="6" t="str">
        <f t="shared" si="19"/>
        <v>01</v>
      </c>
      <c r="D254" s="6" t="str">
        <f t="shared" si="21"/>
        <v>Jan</v>
      </c>
      <c r="E254" s="6" t="str">
        <f t="shared" si="20"/>
        <v>24</v>
      </c>
      <c r="F254">
        <v>17.649999999999999</v>
      </c>
      <c r="G254">
        <v>17.73</v>
      </c>
      <c r="H254">
        <v>17.989999999999998</v>
      </c>
      <c r="I254">
        <v>17.399999999999999</v>
      </c>
      <c r="J254" s="5" t="str">
        <f t="shared" si="22"/>
        <v>1.52</v>
      </c>
      <c r="K254" t="s">
        <v>138</v>
      </c>
      <c r="L254" s="2">
        <v>1.9599999999999999E-2</v>
      </c>
      <c r="M254" s="5" t="str">
        <f t="shared" si="23"/>
        <v>0.0196</v>
      </c>
    </row>
    <row r="255" spans="1:13" x14ac:dyDescent="0.3">
      <c r="A255" s="1">
        <v>44949</v>
      </c>
      <c r="B255" s="6" t="str">
        <f t="shared" si="18"/>
        <v>2023</v>
      </c>
      <c r="C255" s="6" t="str">
        <f t="shared" si="19"/>
        <v>01</v>
      </c>
      <c r="D255" s="6" t="str">
        <f t="shared" si="21"/>
        <v>Jan</v>
      </c>
      <c r="E255" s="6" t="str">
        <f t="shared" si="20"/>
        <v>23</v>
      </c>
      <c r="F255">
        <v>17.309999999999999</v>
      </c>
      <c r="G255">
        <v>17.739999999999998</v>
      </c>
      <c r="H255">
        <v>18.899999999999999</v>
      </c>
      <c r="I255">
        <v>17.100000000000001</v>
      </c>
      <c r="J255" s="5" t="str">
        <f t="shared" si="22"/>
        <v>28.37</v>
      </c>
      <c r="K255" t="s">
        <v>222</v>
      </c>
      <c r="L255" s="2">
        <v>-1.2500000000000001E-2</v>
      </c>
      <c r="M255" s="5" t="str">
        <f t="shared" si="23"/>
        <v>-0.0125</v>
      </c>
    </row>
    <row r="256" spans="1:13" x14ac:dyDescent="0.3">
      <c r="A256" s="1">
        <v>44948</v>
      </c>
      <c r="B256" s="6" t="str">
        <f t="shared" si="18"/>
        <v>2023</v>
      </c>
      <c r="C256" s="6" t="str">
        <f t="shared" si="19"/>
        <v>01</v>
      </c>
      <c r="D256" s="6" t="str">
        <f t="shared" si="21"/>
        <v>Jan</v>
      </c>
      <c r="E256" s="6" t="str">
        <f t="shared" si="20"/>
        <v>22</v>
      </c>
      <c r="F256">
        <v>17.53</v>
      </c>
      <c r="G256">
        <v>17.32</v>
      </c>
      <c r="H256">
        <v>17.79</v>
      </c>
      <c r="I256">
        <v>17.02</v>
      </c>
      <c r="J256" s="5" t="str">
        <f t="shared" si="22"/>
        <v>1.14</v>
      </c>
      <c r="K256" t="s">
        <v>126</v>
      </c>
      <c r="L256" s="2">
        <v>4.5999999999999999E-3</v>
      </c>
      <c r="M256" s="5" t="str">
        <f t="shared" si="23"/>
        <v>0.0046</v>
      </c>
    </row>
    <row r="257" spans="1:13" x14ac:dyDescent="0.3">
      <c r="A257" s="1">
        <v>44945</v>
      </c>
      <c r="B257" s="6" t="str">
        <f t="shared" si="18"/>
        <v>2023</v>
      </c>
      <c r="C257" s="6" t="str">
        <f t="shared" si="19"/>
        <v>01</v>
      </c>
      <c r="D257" s="6" t="str">
        <f t="shared" si="21"/>
        <v>Jan</v>
      </c>
      <c r="E257" s="6" t="str">
        <f t="shared" si="20"/>
        <v>19</v>
      </c>
      <c r="F257">
        <v>17.45</v>
      </c>
      <c r="G257">
        <v>17.55</v>
      </c>
      <c r="H257">
        <v>17.88</v>
      </c>
      <c r="I257">
        <v>17.010000000000002</v>
      </c>
      <c r="J257" s="5" t="str">
        <f t="shared" si="22"/>
        <v>3.68</v>
      </c>
      <c r="K257" t="s">
        <v>223</v>
      </c>
      <c r="L257" s="2">
        <v>5.9999999999999995E-4</v>
      </c>
      <c r="M257" s="5" t="str">
        <f t="shared" si="23"/>
        <v>0.0006</v>
      </c>
    </row>
    <row r="258" spans="1:13" x14ac:dyDescent="0.3">
      <c r="A258" s="1">
        <v>44944</v>
      </c>
      <c r="B258" s="6" t="str">
        <f t="shared" ref="B258:B321" si="24">TEXT(A258,"yyyy")</f>
        <v>2023</v>
      </c>
      <c r="C258" s="6" t="str">
        <f t="shared" ref="C258:C321" si="25">TEXT(A258,"mm")</f>
        <v>01</v>
      </c>
      <c r="D258" s="6" t="str">
        <f t="shared" si="21"/>
        <v>Jan</v>
      </c>
      <c r="E258" s="6" t="str">
        <f t="shared" ref="E258:E321" si="26">TEXT(A258,"dd")</f>
        <v>18</v>
      </c>
      <c r="F258">
        <v>17.440000000000001</v>
      </c>
      <c r="G258">
        <v>17.71</v>
      </c>
      <c r="H258">
        <v>17.88</v>
      </c>
      <c r="I258">
        <v>17.149999999999999</v>
      </c>
      <c r="J258" s="5" t="str">
        <f t="shared" si="22"/>
        <v>0.59</v>
      </c>
      <c r="K258" t="s">
        <v>224</v>
      </c>
      <c r="L258" s="2">
        <v>8.6999999999999994E-3</v>
      </c>
      <c r="M258" s="5" t="str">
        <f t="shared" si="23"/>
        <v>0.0087</v>
      </c>
    </row>
    <row r="259" spans="1:13" x14ac:dyDescent="0.3">
      <c r="A259" s="1">
        <v>44943</v>
      </c>
      <c r="B259" s="6" t="str">
        <f t="shared" si="24"/>
        <v>2023</v>
      </c>
      <c r="C259" s="6" t="str">
        <f t="shared" si="25"/>
        <v>01</v>
      </c>
      <c r="D259" s="6" t="str">
        <f t="shared" ref="D259:D322" si="27">TEXT(A259,"mmm")</f>
        <v>Jan</v>
      </c>
      <c r="E259" s="6" t="str">
        <f t="shared" si="26"/>
        <v>17</v>
      </c>
      <c r="F259">
        <v>17.29</v>
      </c>
      <c r="G259">
        <v>17.89</v>
      </c>
      <c r="H259">
        <v>17.89</v>
      </c>
      <c r="I259">
        <v>17.02</v>
      </c>
      <c r="J259" s="5" t="str">
        <f t="shared" ref="J259:J322" si="28">SUBSTITUTE(K259,"K","")</f>
        <v>0.69</v>
      </c>
      <c r="K259" t="s">
        <v>225</v>
      </c>
      <c r="L259" s="2">
        <v>1.77E-2</v>
      </c>
      <c r="M259" s="5" t="str">
        <f t="shared" ref="M259:M322" si="29">SUBSTITUTE(L259,"%","")</f>
        <v>0.0177</v>
      </c>
    </row>
    <row r="260" spans="1:13" x14ac:dyDescent="0.3">
      <c r="A260" s="1">
        <v>44942</v>
      </c>
      <c r="B260" s="6" t="str">
        <f t="shared" si="24"/>
        <v>2023</v>
      </c>
      <c r="C260" s="6" t="str">
        <f t="shared" si="25"/>
        <v>01</v>
      </c>
      <c r="D260" s="6" t="str">
        <f t="shared" si="27"/>
        <v>Jan</v>
      </c>
      <c r="E260" s="6" t="str">
        <f t="shared" si="26"/>
        <v>16</v>
      </c>
      <c r="F260">
        <v>16.989999999999998</v>
      </c>
      <c r="G260">
        <v>17</v>
      </c>
      <c r="H260">
        <v>17.989999999999998</v>
      </c>
      <c r="I260">
        <v>16.7</v>
      </c>
      <c r="J260" s="5" t="str">
        <f t="shared" si="28"/>
        <v>6.70</v>
      </c>
      <c r="K260" t="s">
        <v>226</v>
      </c>
      <c r="L260" s="2">
        <v>5.9999999999999995E-4</v>
      </c>
      <c r="M260" s="5" t="str">
        <f t="shared" si="29"/>
        <v>0.0006</v>
      </c>
    </row>
    <row r="261" spans="1:13" x14ac:dyDescent="0.3">
      <c r="A261" s="1">
        <v>44941</v>
      </c>
      <c r="B261" s="6" t="str">
        <f t="shared" si="24"/>
        <v>2023</v>
      </c>
      <c r="C261" s="6" t="str">
        <f t="shared" si="25"/>
        <v>01</v>
      </c>
      <c r="D261" s="6" t="str">
        <f t="shared" si="27"/>
        <v>Jan</v>
      </c>
      <c r="E261" s="6" t="str">
        <f t="shared" si="26"/>
        <v>15</v>
      </c>
      <c r="F261">
        <v>16.98</v>
      </c>
      <c r="G261">
        <v>17.25</v>
      </c>
      <c r="H261">
        <v>17.27</v>
      </c>
      <c r="I261">
        <v>16.510000000000002</v>
      </c>
      <c r="J261" s="5" t="str">
        <f t="shared" si="28"/>
        <v>0.67</v>
      </c>
      <c r="K261" t="s">
        <v>227</v>
      </c>
      <c r="L261" s="2">
        <v>-2.3999999999999998E-3</v>
      </c>
      <c r="M261" s="5" t="str">
        <f t="shared" si="29"/>
        <v>-0.0024</v>
      </c>
    </row>
    <row r="262" spans="1:13" x14ac:dyDescent="0.3">
      <c r="A262" s="1">
        <v>44938</v>
      </c>
      <c r="B262" s="6" t="str">
        <f t="shared" si="24"/>
        <v>2023</v>
      </c>
      <c r="C262" s="6" t="str">
        <f t="shared" si="25"/>
        <v>01</v>
      </c>
      <c r="D262" s="6" t="str">
        <f t="shared" si="27"/>
        <v>Jan</v>
      </c>
      <c r="E262" s="6" t="str">
        <f t="shared" si="26"/>
        <v>12</v>
      </c>
      <c r="F262">
        <v>17.02</v>
      </c>
      <c r="G262">
        <v>17.329999999999998</v>
      </c>
      <c r="H262">
        <v>17.329999999999998</v>
      </c>
      <c r="I262">
        <v>16.010000000000002</v>
      </c>
      <c r="J262" s="5" t="str">
        <f t="shared" si="28"/>
        <v>1.00</v>
      </c>
      <c r="K262" t="s">
        <v>228</v>
      </c>
      <c r="L262" s="2">
        <v>4.1000000000000002E-2</v>
      </c>
      <c r="M262" s="5" t="str">
        <f t="shared" si="29"/>
        <v>0.041</v>
      </c>
    </row>
    <row r="263" spans="1:13" x14ac:dyDescent="0.3">
      <c r="A263" s="1">
        <v>44937</v>
      </c>
      <c r="B263" s="6" t="str">
        <f t="shared" si="24"/>
        <v>2023</v>
      </c>
      <c r="C263" s="6" t="str">
        <f t="shared" si="25"/>
        <v>01</v>
      </c>
      <c r="D263" s="6" t="str">
        <f t="shared" si="27"/>
        <v>Jan</v>
      </c>
      <c r="E263" s="6" t="str">
        <f t="shared" si="26"/>
        <v>11</v>
      </c>
      <c r="F263">
        <v>16.350000000000001</v>
      </c>
      <c r="G263">
        <v>17.39</v>
      </c>
      <c r="H263">
        <v>17.39</v>
      </c>
      <c r="I263">
        <v>15.01</v>
      </c>
      <c r="J263" s="5" t="str">
        <f t="shared" si="28"/>
        <v>21.61</v>
      </c>
      <c r="K263" t="s">
        <v>229</v>
      </c>
      <c r="L263" s="2">
        <v>-7.0000000000000007E-2</v>
      </c>
      <c r="M263" s="5" t="str">
        <f t="shared" si="29"/>
        <v>-0.07</v>
      </c>
    </row>
    <row r="264" spans="1:13" x14ac:dyDescent="0.3">
      <c r="A264" s="1">
        <v>44936</v>
      </c>
      <c r="B264" s="6" t="str">
        <f t="shared" si="24"/>
        <v>2023</v>
      </c>
      <c r="C264" s="6" t="str">
        <f t="shared" si="25"/>
        <v>01</v>
      </c>
      <c r="D264" s="6" t="str">
        <f t="shared" si="27"/>
        <v>Jan</v>
      </c>
      <c r="E264" s="6" t="str">
        <f t="shared" si="26"/>
        <v>10</v>
      </c>
      <c r="F264">
        <v>17.579999999999998</v>
      </c>
      <c r="G264">
        <v>17.510000000000002</v>
      </c>
      <c r="H264">
        <v>17.510000000000002</v>
      </c>
      <c r="I264">
        <v>16.66</v>
      </c>
      <c r="J264" s="5" t="str">
        <f t="shared" si="28"/>
        <v>2.60</v>
      </c>
      <c r="K264" t="s">
        <v>90</v>
      </c>
      <c r="L264" s="2">
        <v>1.15E-2</v>
      </c>
      <c r="M264" s="5" t="str">
        <f t="shared" si="29"/>
        <v>0.0115</v>
      </c>
    </row>
    <row r="265" spans="1:13" x14ac:dyDescent="0.3">
      <c r="A265" s="1">
        <v>44935</v>
      </c>
      <c r="B265" s="6" t="str">
        <f t="shared" si="24"/>
        <v>2023</v>
      </c>
      <c r="C265" s="6" t="str">
        <f t="shared" si="25"/>
        <v>01</v>
      </c>
      <c r="D265" s="6" t="str">
        <f t="shared" si="27"/>
        <v>Jan</v>
      </c>
      <c r="E265" s="6" t="str">
        <f t="shared" si="26"/>
        <v>09</v>
      </c>
      <c r="F265">
        <v>17.38</v>
      </c>
      <c r="G265">
        <v>17.010000000000002</v>
      </c>
      <c r="H265">
        <v>17.989999999999998</v>
      </c>
      <c r="I265">
        <v>16.66</v>
      </c>
      <c r="J265" s="5" t="str">
        <f t="shared" si="28"/>
        <v>22.78</v>
      </c>
      <c r="K265" t="s">
        <v>230</v>
      </c>
      <c r="L265" s="2">
        <v>2.06E-2</v>
      </c>
      <c r="M265" s="5" t="str">
        <f t="shared" si="29"/>
        <v>0.0206</v>
      </c>
    </row>
    <row r="266" spans="1:13" x14ac:dyDescent="0.3">
      <c r="A266" s="1">
        <v>44931</v>
      </c>
      <c r="B266" s="6" t="str">
        <f t="shared" si="24"/>
        <v>2023</v>
      </c>
      <c r="C266" s="6" t="str">
        <f t="shared" si="25"/>
        <v>01</v>
      </c>
      <c r="D266" s="6" t="str">
        <f t="shared" si="27"/>
        <v>Jan</v>
      </c>
      <c r="E266" s="6" t="str">
        <f t="shared" si="26"/>
        <v>05</v>
      </c>
      <c r="F266">
        <v>17.03</v>
      </c>
      <c r="G266">
        <v>16.7</v>
      </c>
      <c r="H266">
        <v>17</v>
      </c>
      <c r="I266">
        <v>16.45</v>
      </c>
      <c r="J266" s="5" t="str">
        <f t="shared" si="28"/>
        <v>3.11</v>
      </c>
      <c r="K266" t="s">
        <v>231</v>
      </c>
      <c r="L266" s="2">
        <v>3.4599999999999999E-2</v>
      </c>
      <c r="M266" s="5" t="str">
        <f t="shared" si="29"/>
        <v>0.0346</v>
      </c>
    </row>
    <row r="267" spans="1:13" x14ac:dyDescent="0.3">
      <c r="A267" s="1">
        <v>44930</v>
      </c>
      <c r="B267" s="6" t="str">
        <f t="shared" si="24"/>
        <v>2023</v>
      </c>
      <c r="C267" s="6" t="str">
        <f t="shared" si="25"/>
        <v>01</v>
      </c>
      <c r="D267" s="6" t="str">
        <f t="shared" si="27"/>
        <v>Jan</v>
      </c>
      <c r="E267" s="6" t="str">
        <f t="shared" si="26"/>
        <v>04</v>
      </c>
      <c r="F267">
        <v>16.46</v>
      </c>
      <c r="G267">
        <v>16.68</v>
      </c>
      <c r="H267">
        <v>16.68</v>
      </c>
      <c r="I267">
        <v>16</v>
      </c>
      <c r="J267" s="5" t="str">
        <f t="shared" si="28"/>
        <v>9.60</v>
      </c>
      <c r="K267" t="s">
        <v>232</v>
      </c>
      <c r="L267" s="2">
        <v>8.6E-3</v>
      </c>
      <c r="M267" s="5" t="str">
        <f t="shared" si="29"/>
        <v>0.0086</v>
      </c>
    </row>
    <row r="268" spans="1:13" x14ac:dyDescent="0.3">
      <c r="A268" s="1">
        <v>44929</v>
      </c>
      <c r="B268" s="6" t="str">
        <f t="shared" si="24"/>
        <v>2023</v>
      </c>
      <c r="C268" s="6" t="str">
        <f t="shared" si="25"/>
        <v>01</v>
      </c>
      <c r="D268" s="6" t="str">
        <f t="shared" si="27"/>
        <v>Jan</v>
      </c>
      <c r="E268" s="6" t="str">
        <f t="shared" si="26"/>
        <v>03</v>
      </c>
      <c r="F268">
        <v>16.32</v>
      </c>
      <c r="G268">
        <v>16.5</v>
      </c>
      <c r="H268">
        <v>16.690000000000001</v>
      </c>
      <c r="I268">
        <v>16.3</v>
      </c>
      <c r="J268" s="5" t="str">
        <f t="shared" si="28"/>
        <v>1.03</v>
      </c>
      <c r="K268" t="s">
        <v>98</v>
      </c>
      <c r="L268" s="2">
        <v>2.3199999999999998E-2</v>
      </c>
      <c r="M268" s="5" t="str">
        <f t="shared" si="29"/>
        <v>0.0232</v>
      </c>
    </row>
    <row r="269" spans="1:13" x14ac:dyDescent="0.3">
      <c r="A269" s="1">
        <v>44928</v>
      </c>
      <c r="B269" s="6" t="str">
        <f t="shared" si="24"/>
        <v>2023</v>
      </c>
      <c r="C269" s="6" t="str">
        <f t="shared" si="25"/>
        <v>01</v>
      </c>
      <c r="D269" s="6" t="str">
        <f t="shared" si="27"/>
        <v>Jan</v>
      </c>
      <c r="E269" s="6" t="str">
        <f t="shared" si="26"/>
        <v>02</v>
      </c>
      <c r="F269">
        <v>15.95</v>
      </c>
      <c r="G269">
        <v>16.34</v>
      </c>
      <c r="H269">
        <v>16.489999999999998</v>
      </c>
      <c r="I269">
        <v>15.81</v>
      </c>
      <c r="J269" s="5" t="str">
        <f t="shared" si="28"/>
        <v>4.00</v>
      </c>
      <c r="K269" t="s">
        <v>233</v>
      </c>
      <c r="L269" s="2">
        <v>1.2999999999999999E-3</v>
      </c>
      <c r="M269" s="5" t="str">
        <f t="shared" si="29"/>
        <v>0.0013</v>
      </c>
    </row>
    <row r="270" spans="1:13" x14ac:dyDescent="0.3">
      <c r="A270" s="1">
        <v>44924</v>
      </c>
      <c r="B270" s="6" t="str">
        <f t="shared" si="24"/>
        <v>2022</v>
      </c>
      <c r="C270" s="6" t="str">
        <f t="shared" si="25"/>
        <v>12</v>
      </c>
      <c r="D270" s="6" t="str">
        <f t="shared" si="27"/>
        <v>Dec</v>
      </c>
      <c r="E270" s="6" t="str">
        <f t="shared" si="26"/>
        <v>29</v>
      </c>
      <c r="F270">
        <v>15.93</v>
      </c>
      <c r="G270">
        <v>16.38</v>
      </c>
      <c r="H270">
        <v>16.38</v>
      </c>
      <c r="I270">
        <v>15.8</v>
      </c>
      <c r="J270" s="5" t="str">
        <f t="shared" si="28"/>
        <v>3.71</v>
      </c>
      <c r="K270" t="s">
        <v>234</v>
      </c>
      <c r="L270" s="2">
        <v>6.3E-3</v>
      </c>
      <c r="M270" s="5" t="str">
        <f t="shared" si="29"/>
        <v>0.0063</v>
      </c>
    </row>
    <row r="271" spans="1:13" x14ac:dyDescent="0.3">
      <c r="A271" s="1">
        <v>44923</v>
      </c>
      <c r="B271" s="6" t="str">
        <f t="shared" si="24"/>
        <v>2022</v>
      </c>
      <c r="C271" s="6" t="str">
        <f t="shared" si="25"/>
        <v>12</v>
      </c>
      <c r="D271" s="6" t="str">
        <f t="shared" si="27"/>
        <v>Dec</v>
      </c>
      <c r="E271" s="6" t="str">
        <f t="shared" si="26"/>
        <v>28</v>
      </c>
      <c r="F271">
        <v>15.83</v>
      </c>
      <c r="G271">
        <v>16.440000000000001</v>
      </c>
      <c r="H271">
        <v>16.440000000000001</v>
      </c>
      <c r="I271">
        <v>15.8</v>
      </c>
      <c r="J271" s="5" t="str">
        <f t="shared" si="28"/>
        <v>2.62</v>
      </c>
      <c r="K271" t="s">
        <v>235</v>
      </c>
      <c r="L271" s="2">
        <v>-5.0000000000000001E-3</v>
      </c>
      <c r="M271" s="5" t="str">
        <f t="shared" si="29"/>
        <v>-0.005</v>
      </c>
    </row>
    <row r="272" spans="1:13" x14ac:dyDescent="0.3">
      <c r="A272" s="1">
        <v>44922</v>
      </c>
      <c r="B272" s="6" t="str">
        <f t="shared" si="24"/>
        <v>2022</v>
      </c>
      <c r="C272" s="6" t="str">
        <f t="shared" si="25"/>
        <v>12</v>
      </c>
      <c r="D272" s="6" t="str">
        <f t="shared" si="27"/>
        <v>Dec</v>
      </c>
      <c r="E272" s="6" t="str">
        <f t="shared" si="26"/>
        <v>27</v>
      </c>
      <c r="F272">
        <v>15.91</v>
      </c>
      <c r="G272">
        <v>15.9</v>
      </c>
      <c r="H272">
        <v>16.5</v>
      </c>
      <c r="I272">
        <v>15.64</v>
      </c>
      <c r="J272" s="5" t="str">
        <f t="shared" si="28"/>
        <v>2.43</v>
      </c>
      <c r="K272" t="s">
        <v>236</v>
      </c>
      <c r="L272" s="2">
        <v>1.21E-2</v>
      </c>
      <c r="M272" s="5" t="str">
        <f t="shared" si="29"/>
        <v>0.0121</v>
      </c>
    </row>
    <row r="273" spans="1:13" x14ac:dyDescent="0.3">
      <c r="A273" s="1">
        <v>44921</v>
      </c>
      <c r="B273" s="6" t="str">
        <f t="shared" si="24"/>
        <v>2022</v>
      </c>
      <c r="C273" s="6" t="str">
        <f t="shared" si="25"/>
        <v>12</v>
      </c>
      <c r="D273" s="6" t="str">
        <f t="shared" si="27"/>
        <v>Dec</v>
      </c>
      <c r="E273" s="6" t="str">
        <f t="shared" si="26"/>
        <v>26</v>
      </c>
      <c r="F273">
        <v>15.72</v>
      </c>
      <c r="G273">
        <v>16</v>
      </c>
      <c r="H273">
        <v>16.149999999999999</v>
      </c>
      <c r="I273">
        <v>15.21</v>
      </c>
      <c r="J273" s="5" t="str">
        <f t="shared" si="28"/>
        <v>2.37</v>
      </c>
      <c r="K273" t="s">
        <v>237</v>
      </c>
      <c r="L273" s="2">
        <v>-6.8999999999999999E-3</v>
      </c>
      <c r="M273" s="5" t="str">
        <f t="shared" si="29"/>
        <v>-0.0069</v>
      </c>
    </row>
    <row r="274" spans="1:13" x14ac:dyDescent="0.3">
      <c r="A274" s="1">
        <v>44920</v>
      </c>
      <c r="B274" s="6" t="str">
        <f t="shared" si="24"/>
        <v>2022</v>
      </c>
      <c r="C274" s="6" t="str">
        <f t="shared" si="25"/>
        <v>12</v>
      </c>
      <c r="D274" s="6" t="str">
        <f t="shared" si="27"/>
        <v>Dec</v>
      </c>
      <c r="E274" s="6" t="str">
        <f t="shared" si="26"/>
        <v>25</v>
      </c>
      <c r="F274">
        <v>15.83</v>
      </c>
      <c r="G274">
        <v>15.9</v>
      </c>
      <c r="H274">
        <v>16.350000000000001</v>
      </c>
      <c r="I274">
        <v>15.2</v>
      </c>
      <c r="J274" s="5" t="str">
        <f t="shared" si="28"/>
        <v>1.86</v>
      </c>
      <c r="K274" t="s">
        <v>238</v>
      </c>
      <c r="L274" s="2">
        <v>-4.4000000000000003E-3</v>
      </c>
      <c r="M274" s="5" t="str">
        <f t="shared" si="29"/>
        <v>-0.0044</v>
      </c>
    </row>
    <row r="275" spans="1:13" x14ac:dyDescent="0.3">
      <c r="A275" s="1">
        <v>44917</v>
      </c>
      <c r="B275" s="6" t="str">
        <f t="shared" si="24"/>
        <v>2022</v>
      </c>
      <c r="C275" s="6" t="str">
        <f t="shared" si="25"/>
        <v>12</v>
      </c>
      <c r="D275" s="6" t="str">
        <f t="shared" si="27"/>
        <v>Dec</v>
      </c>
      <c r="E275" s="6" t="str">
        <f t="shared" si="26"/>
        <v>22</v>
      </c>
      <c r="F275">
        <v>15.9</v>
      </c>
      <c r="G275">
        <v>15.92</v>
      </c>
      <c r="H275">
        <v>16.45</v>
      </c>
      <c r="I275">
        <v>15.8</v>
      </c>
      <c r="J275" s="5" t="str">
        <f t="shared" si="28"/>
        <v>1.11</v>
      </c>
      <c r="K275" t="s">
        <v>112</v>
      </c>
      <c r="L275" s="2">
        <v>1.2999999999999999E-3</v>
      </c>
      <c r="M275" s="5" t="str">
        <f t="shared" si="29"/>
        <v>0.0013</v>
      </c>
    </row>
    <row r="276" spans="1:13" x14ac:dyDescent="0.3">
      <c r="A276" s="1">
        <v>44916</v>
      </c>
      <c r="B276" s="6" t="str">
        <f t="shared" si="24"/>
        <v>2022</v>
      </c>
      <c r="C276" s="6" t="str">
        <f t="shared" si="25"/>
        <v>12</v>
      </c>
      <c r="D276" s="6" t="str">
        <f t="shared" si="27"/>
        <v>Dec</v>
      </c>
      <c r="E276" s="6" t="str">
        <f t="shared" si="26"/>
        <v>21</v>
      </c>
      <c r="F276">
        <v>15.88</v>
      </c>
      <c r="G276">
        <v>15.9</v>
      </c>
      <c r="H276">
        <v>16</v>
      </c>
      <c r="I276">
        <v>15.8</v>
      </c>
      <c r="J276" s="5" t="str">
        <f t="shared" si="28"/>
        <v>1.11</v>
      </c>
      <c r="K276" t="s">
        <v>112</v>
      </c>
      <c r="L276" s="2">
        <v>-1.43E-2</v>
      </c>
      <c r="M276" s="5" t="str">
        <f t="shared" si="29"/>
        <v>-0.0143</v>
      </c>
    </row>
    <row r="277" spans="1:13" x14ac:dyDescent="0.3">
      <c r="A277" s="1">
        <v>44915</v>
      </c>
      <c r="B277" s="6" t="str">
        <f t="shared" si="24"/>
        <v>2022</v>
      </c>
      <c r="C277" s="6" t="str">
        <f t="shared" si="25"/>
        <v>12</v>
      </c>
      <c r="D277" s="6" t="str">
        <f t="shared" si="27"/>
        <v>Dec</v>
      </c>
      <c r="E277" s="6" t="str">
        <f t="shared" si="26"/>
        <v>20</v>
      </c>
      <c r="F277">
        <v>16.11</v>
      </c>
      <c r="G277">
        <v>16.18</v>
      </c>
      <c r="H277">
        <v>16.43</v>
      </c>
      <c r="I277">
        <v>15.9</v>
      </c>
      <c r="J277" s="5" t="str">
        <f t="shared" si="28"/>
        <v>1.88</v>
      </c>
      <c r="K277" t="s">
        <v>152</v>
      </c>
      <c r="L277" s="2">
        <v>-7.4000000000000003E-3</v>
      </c>
      <c r="M277" s="5" t="str">
        <f t="shared" si="29"/>
        <v>-0.0074</v>
      </c>
    </row>
    <row r="278" spans="1:13" x14ac:dyDescent="0.3">
      <c r="A278" s="1">
        <v>44914</v>
      </c>
      <c r="B278" s="6" t="str">
        <f t="shared" si="24"/>
        <v>2022</v>
      </c>
      <c r="C278" s="6" t="str">
        <f t="shared" si="25"/>
        <v>12</v>
      </c>
      <c r="D278" s="6" t="str">
        <f t="shared" si="27"/>
        <v>Dec</v>
      </c>
      <c r="E278" s="6" t="str">
        <f t="shared" si="26"/>
        <v>19</v>
      </c>
      <c r="F278">
        <v>16.23</v>
      </c>
      <c r="G278">
        <v>16.54</v>
      </c>
      <c r="H278">
        <v>16.97</v>
      </c>
      <c r="I278">
        <v>16.059999999999999</v>
      </c>
      <c r="J278" s="5" t="str">
        <f t="shared" si="28"/>
        <v>3.26</v>
      </c>
      <c r="K278" t="s">
        <v>239</v>
      </c>
      <c r="L278" s="2">
        <v>-1.9300000000000001E-2</v>
      </c>
      <c r="M278" s="5" t="str">
        <f t="shared" si="29"/>
        <v>-0.0193</v>
      </c>
    </row>
    <row r="279" spans="1:13" x14ac:dyDescent="0.3">
      <c r="A279" s="1">
        <v>44913</v>
      </c>
      <c r="B279" s="6" t="str">
        <f t="shared" si="24"/>
        <v>2022</v>
      </c>
      <c r="C279" s="6" t="str">
        <f t="shared" si="25"/>
        <v>12</v>
      </c>
      <c r="D279" s="6" t="str">
        <f t="shared" si="27"/>
        <v>Dec</v>
      </c>
      <c r="E279" s="6" t="str">
        <f t="shared" si="26"/>
        <v>18</v>
      </c>
      <c r="F279">
        <v>16.55</v>
      </c>
      <c r="G279">
        <v>16.79</v>
      </c>
      <c r="H279">
        <v>16.989999999999998</v>
      </c>
      <c r="I279">
        <v>16.010000000000002</v>
      </c>
      <c r="J279" s="5" t="str">
        <f t="shared" si="28"/>
        <v>2.92</v>
      </c>
      <c r="K279" t="s">
        <v>240</v>
      </c>
      <c r="L279" s="2">
        <v>-1.55E-2</v>
      </c>
      <c r="M279" s="5" t="str">
        <f t="shared" si="29"/>
        <v>-0.0155</v>
      </c>
    </row>
    <row r="280" spans="1:13" x14ac:dyDescent="0.3">
      <c r="A280" s="1">
        <v>44910</v>
      </c>
      <c r="B280" s="6" t="str">
        <f t="shared" si="24"/>
        <v>2022</v>
      </c>
      <c r="C280" s="6" t="str">
        <f t="shared" si="25"/>
        <v>12</v>
      </c>
      <c r="D280" s="6" t="str">
        <f t="shared" si="27"/>
        <v>Dec</v>
      </c>
      <c r="E280" s="6" t="str">
        <f t="shared" si="26"/>
        <v>15</v>
      </c>
      <c r="F280">
        <v>16.809999999999999</v>
      </c>
      <c r="G280">
        <v>17.489999999999998</v>
      </c>
      <c r="H280">
        <v>17.489999999999998</v>
      </c>
      <c r="I280">
        <v>16.73</v>
      </c>
      <c r="J280" s="5" t="str">
        <f t="shared" si="28"/>
        <v>1.97</v>
      </c>
      <c r="K280" t="s">
        <v>241</v>
      </c>
      <c r="L280" s="2">
        <v>1.4500000000000001E-2</v>
      </c>
      <c r="M280" s="5" t="str">
        <f t="shared" si="29"/>
        <v>0.0145</v>
      </c>
    </row>
    <row r="281" spans="1:13" x14ac:dyDescent="0.3">
      <c r="A281" s="1">
        <v>44909</v>
      </c>
      <c r="B281" s="6" t="str">
        <f t="shared" si="24"/>
        <v>2022</v>
      </c>
      <c r="C281" s="6" t="str">
        <f t="shared" si="25"/>
        <v>12</v>
      </c>
      <c r="D281" s="6" t="str">
        <f t="shared" si="27"/>
        <v>Dec</v>
      </c>
      <c r="E281" s="6" t="str">
        <f t="shared" si="26"/>
        <v>14</v>
      </c>
      <c r="F281">
        <v>16.57</v>
      </c>
      <c r="G281">
        <v>18</v>
      </c>
      <c r="H281">
        <v>18</v>
      </c>
      <c r="I281">
        <v>16.5</v>
      </c>
      <c r="J281" s="5" t="str">
        <f t="shared" si="28"/>
        <v>1.66</v>
      </c>
      <c r="K281" t="s">
        <v>119</v>
      </c>
      <c r="L281" s="2">
        <v>2.86E-2</v>
      </c>
      <c r="M281" s="5" t="str">
        <f t="shared" si="29"/>
        <v>0.0286</v>
      </c>
    </row>
    <row r="282" spans="1:13" x14ac:dyDescent="0.3">
      <c r="A282" s="1">
        <v>44908</v>
      </c>
      <c r="B282" s="6" t="str">
        <f t="shared" si="24"/>
        <v>2022</v>
      </c>
      <c r="C282" s="6" t="str">
        <f t="shared" si="25"/>
        <v>12</v>
      </c>
      <c r="D282" s="6" t="str">
        <f t="shared" si="27"/>
        <v>Dec</v>
      </c>
      <c r="E282" s="6" t="str">
        <f t="shared" si="26"/>
        <v>13</v>
      </c>
      <c r="F282">
        <v>16.11</v>
      </c>
      <c r="G282">
        <v>16.2</v>
      </c>
      <c r="H282">
        <v>17.989999999999998</v>
      </c>
      <c r="I282">
        <v>16</v>
      </c>
      <c r="J282" s="5" t="str">
        <f t="shared" si="28"/>
        <v>16.66</v>
      </c>
      <c r="K282" t="s">
        <v>242</v>
      </c>
      <c r="L282" s="2">
        <v>3.0999999999999999E-3</v>
      </c>
      <c r="M282" s="5" t="str">
        <f t="shared" si="29"/>
        <v>0.0031</v>
      </c>
    </row>
    <row r="283" spans="1:13" x14ac:dyDescent="0.3">
      <c r="A283" s="1">
        <v>44907</v>
      </c>
      <c r="B283" s="6" t="str">
        <f t="shared" si="24"/>
        <v>2022</v>
      </c>
      <c r="C283" s="6" t="str">
        <f t="shared" si="25"/>
        <v>12</v>
      </c>
      <c r="D283" s="6" t="str">
        <f t="shared" si="27"/>
        <v>Dec</v>
      </c>
      <c r="E283" s="6" t="str">
        <f t="shared" si="26"/>
        <v>12</v>
      </c>
      <c r="F283">
        <v>16.059999999999999</v>
      </c>
      <c r="G283">
        <v>18.75</v>
      </c>
      <c r="H283">
        <v>18.75</v>
      </c>
      <c r="I283">
        <v>15.56</v>
      </c>
      <c r="J283" s="5" t="str">
        <f t="shared" si="28"/>
        <v>20.14</v>
      </c>
      <c r="K283" t="s">
        <v>243</v>
      </c>
      <c r="L283" s="2">
        <v>-1.11E-2</v>
      </c>
      <c r="M283" s="5" t="str">
        <f t="shared" si="29"/>
        <v>-0.0111</v>
      </c>
    </row>
    <row r="284" spans="1:13" x14ac:dyDescent="0.3">
      <c r="A284" s="1">
        <v>44906</v>
      </c>
      <c r="B284" s="6" t="str">
        <f t="shared" si="24"/>
        <v>2022</v>
      </c>
      <c r="C284" s="6" t="str">
        <f t="shared" si="25"/>
        <v>12</v>
      </c>
      <c r="D284" s="6" t="str">
        <f t="shared" si="27"/>
        <v>Dec</v>
      </c>
      <c r="E284" s="6" t="str">
        <f t="shared" si="26"/>
        <v>11</v>
      </c>
      <c r="F284">
        <v>16.239999999999998</v>
      </c>
      <c r="G284">
        <v>18.89</v>
      </c>
      <c r="H284">
        <v>18.89</v>
      </c>
      <c r="I284">
        <v>17.25</v>
      </c>
      <c r="J284" s="5" t="str">
        <f t="shared" si="28"/>
        <v>6.45</v>
      </c>
      <c r="K284" t="s">
        <v>244</v>
      </c>
      <c r="L284" s="2">
        <v>3.0999999999999999E-3</v>
      </c>
      <c r="M284" s="5" t="str">
        <f t="shared" si="29"/>
        <v>0.0031</v>
      </c>
    </row>
    <row r="285" spans="1:13" x14ac:dyDescent="0.3">
      <c r="A285" s="1">
        <v>44903</v>
      </c>
      <c r="B285" s="6" t="str">
        <f t="shared" si="24"/>
        <v>2022</v>
      </c>
      <c r="C285" s="6" t="str">
        <f t="shared" si="25"/>
        <v>12</v>
      </c>
      <c r="D285" s="6" t="str">
        <f t="shared" si="27"/>
        <v>Dec</v>
      </c>
      <c r="E285" s="6" t="str">
        <f t="shared" si="26"/>
        <v>08</v>
      </c>
      <c r="F285">
        <v>16.190000000000001</v>
      </c>
      <c r="G285">
        <v>18.98</v>
      </c>
      <c r="H285">
        <v>18.98</v>
      </c>
      <c r="I285">
        <v>17.149999999999999</v>
      </c>
      <c r="J285" s="5" t="str">
        <f t="shared" si="28"/>
        <v>6.03</v>
      </c>
      <c r="K285" t="s">
        <v>132</v>
      </c>
      <c r="L285" s="2">
        <v>1.95E-2</v>
      </c>
      <c r="M285" s="5" t="str">
        <f t="shared" si="29"/>
        <v>0.0195</v>
      </c>
    </row>
    <row r="286" spans="1:13" x14ac:dyDescent="0.3">
      <c r="A286" s="1">
        <v>44902</v>
      </c>
      <c r="B286" s="6" t="str">
        <f t="shared" si="24"/>
        <v>2022</v>
      </c>
      <c r="C286" s="6" t="str">
        <f t="shared" si="25"/>
        <v>12</v>
      </c>
      <c r="D286" s="6" t="str">
        <f t="shared" si="27"/>
        <v>Dec</v>
      </c>
      <c r="E286" s="6" t="str">
        <f t="shared" si="26"/>
        <v>07</v>
      </c>
      <c r="F286">
        <v>15.88</v>
      </c>
      <c r="G286">
        <v>15.6</v>
      </c>
      <c r="H286">
        <v>19.03</v>
      </c>
      <c r="I286">
        <v>15.6</v>
      </c>
      <c r="J286" s="5" t="str">
        <f t="shared" si="28"/>
        <v>4.13</v>
      </c>
      <c r="K286" t="s">
        <v>245</v>
      </c>
      <c r="L286" s="2">
        <v>1.21E-2</v>
      </c>
      <c r="M286" s="5" t="str">
        <f t="shared" si="29"/>
        <v>0.0121</v>
      </c>
    </row>
    <row r="287" spans="1:13" x14ac:dyDescent="0.3">
      <c r="A287" s="1">
        <v>44901</v>
      </c>
      <c r="B287" s="6" t="str">
        <f t="shared" si="24"/>
        <v>2022</v>
      </c>
      <c r="C287" s="6" t="str">
        <f t="shared" si="25"/>
        <v>12</v>
      </c>
      <c r="D287" s="6" t="str">
        <f t="shared" si="27"/>
        <v>Dec</v>
      </c>
      <c r="E287" s="6" t="str">
        <f t="shared" si="26"/>
        <v>06</v>
      </c>
      <c r="F287">
        <v>15.69</v>
      </c>
      <c r="G287">
        <v>15.59</v>
      </c>
      <c r="H287">
        <v>15.6</v>
      </c>
      <c r="I287">
        <v>15.32</v>
      </c>
      <c r="J287" s="5" t="str">
        <f t="shared" si="28"/>
        <v>1.40</v>
      </c>
      <c r="K287" t="s">
        <v>194</v>
      </c>
      <c r="L287" s="2">
        <v>1.6899999999999998E-2</v>
      </c>
      <c r="M287" s="5" t="str">
        <f t="shared" si="29"/>
        <v>0.0169</v>
      </c>
    </row>
    <row r="288" spans="1:13" x14ac:dyDescent="0.3">
      <c r="A288" s="1">
        <v>44900</v>
      </c>
      <c r="B288" s="6" t="str">
        <f t="shared" si="24"/>
        <v>2022</v>
      </c>
      <c r="C288" s="6" t="str">
        <f t="shared" si="25"/>
        <v>12</v>
      </c>
      <c r="D288" s="6" t="str">
        <f t="shared" si="27"/>
        <v>Dec</v>
      </c>
      <c r="E288" s="6" t="str">
        <f t="shared" si="26"/>
        <v>05</v>
      </c>
      <c r="F288">
        <v>15.43</v>
      </c>
      <c r="G288">
        <v>15.01</v>
      </c>
      <c r="H288">
        <v>15.73</v>
      </c>
      <c r="I288">
        <v>14.9</v>
      </c>
      <c r="J288" s="5" t="str">
        <f t="shared" si="28"/>
        <v>8.16</v>
      </c>
      <c r="K288" t="s">
        <v>246</v>
      </c>
      <c r="L288" s="2">
        <v>3.2099999999999997E-2</v>
      </c>
      <c r="M288" s="5" t="str">
        <f t="shared" si="29"/>
        <v>0.0321</v>
      </c>
    </row>
    <row r="289" spans="1:13" x14ac:dyDescent="0.3">
      <c r="A289" s="1">
        <v>44899</v>
      </c>
      <c r="B289" s="6" t="str">
        <f t="shared" si="24"/>
        <v>2022</v>
      </c>
      <c r="C289" s="6" t="str">
        <f t="shared" si="25"/>
        <v>12</v>
      </c>
      <c r="D289" s="6" t="str">
        <f t="shared" si="27"/>
        <v>Dec</v>
      </c>
      <c r="E289" s="6" t="str">
        <f t="shared" si="26"/>
        <v>04</v>
      </c>
      <c r="F289">
        <v>14.95</v>
      </c>
      <c r="G289">
        <v>14.46</v>
      </c>
      <c r="H289">
        <v>15</v>
      </c>
      <c r="I289">
        <v>14.46</v>
      </c>
      <c r="J289" s="5" t="str">
        <f t="shared" si="28"/>
        <v>2.89</v>
      </c>
      <c r="K289" t="s">
        <v>247</v>
      </c>
      <c r="L289" s="2">
        <v>2.8899999999999999E-2</v>
      </c>
      <c r="M289" s="5" t="str">
        <f t="shared" si="29"/>
        <v>0.0289</v>
      </c>
    </row>
    <row r="290" spans="1:13" x14ac:dyDescent="0.3">
      <c r="A290" s="1">
        <v>44896</v>
      </c>
      <c r="B290" s="6" t="str">
        <f t="shared" si="24"/>
        <v>2022</v>
      </c>
      <c r="C290" s="6" t="str">
        <f t="shared" si="25"/>
        <v>12</v>
      </c>
      <c r="D290" s="6" t="str">
        <f t="shared" si="27"/>
        <v>Dec</v>
      </c>
      <c r="E290" s="6" t="str">
        <f t="shared" si="26"/>
        <v>01</v>
      </c>
      <c r="F290">
        <v>14.53</v>
      </c>
      <c r="G290">
        <v>14.15</v>
      </c>
      <c r="H290">
        <v>14.3</v>
      </c>
      <c r="I290">
        <v>13.9</v>
      </c>
      <c r="J290" s="5" t="str">
        <f t="shared" si="28"/>
        <v>6.08</v>
      </c>
      <c r="K290" t="s">
        <v>248</v>
      </c>
      <c r="L290" s="2">
        <v>3.7900000000000003E-2</v>
      </c>
      <c r="M290" s="5" t="str">
        <f t="shared" si="29"/>
        <v>0.0379</v>
      </c>
    </row>
    <row r="291" spans="1:13" x14ac:dyDescent="0.3">
      <c r="A291" s="1">
        <v>44895</v>
      </c>
      <c r="B291" s="6" t="str">
        <f t="shared" si="24"/>
        <v>2022</v>
      </c>
      <c r="C291" s="6" t="str">
        <f t="shared" si="25"/>
        <v>11</v>
      </c>
      <c r="D291" s="6" t="str">
        <f t="shared" si="27"/>
        <v>Nov</v>
      </c>
      <c r="E291" s="6" t="str">
        <f t="shared" si="26"/>
        <v>30</v>
      </c>
      <c r="F291">
        <v>14</v>
      </c>
      <c r="G291">
        <v>13.96</v>
      </c>
      <c r="H291">
        <v>14.15</v>
      </c>
      <c r="I291">
        <v>13.72</v>
      </c>
      <c r="J291" s="5" t="str">
        <f t="shared" si="28"/>
        <v>76.76</v>
      </c>
      <c r="K291" t="s">
        <v>249</v>
      </c>
      <c r="L291" s="2">
        <v>2.8999999999999998E-3</v>
      </c>
      <c r="M291" s="5" t="str">
        <f t="shared" si="29"/>
        <v>0.0029</v>
      </c>
    </row>
    <row r="292" spans="1:13" x14ac:dyDescent="0.3">
      <c r="A292" s="1">
        <v>44894</v>
      </c>
      <c r="B292" s="6" t="str">
        <f t="shared" si="24"/>
        <v>2022</v>
      </c>
      <c r="C292" s="6" t="str">
        <f t="shared" si="25"/>
        <v>11</v>
      </c>
      <c r="D292" s="6" t="str">
        <f t="shared" si="27"/>
        <v>Nov</v>
      </c>
      <c r="E292" s="6" t="str">
        <f t="shared" si="26"/>
        <v>29</v>
      </c>
      <c r="F292">
        <v>13.96</v>
      </c>
      <c r="G292">
        <v>13.9</v>
      </c>
      <c r="H292">
        <v>13.97</v>
      </c>
      <c r="I292">
        <v>13.61</v>
      </c>
      <c r="J292" s="5" t="str">
        <f t="shared" si="28"/>
        <v>207.01</v>
      </c>
      <c r="K292" t="s">
        <v>250</v>
      </c>
      <c r="L292" s="2">
        <v>3.7900000000000003E-2</v>
      </c>
      <c r="M292" s="5" t="str">
        <f t="shared" si="29"/>
        <v>0.0379</v>
      </c>
    </row>
    <row r="293" spans="1:13" x14ac:dyDescent="0.3">
      <c r="A293" s="1">
        <v>44893</v>
      </c>
      <c r="B293" s="6" t="str">
        <f t="shared" si="24"/>
        <v>2022</v>
      </c>
      <c r="C293" s="6" t="str">
        <f t="shared" si="25"/>
        <v>11</v>
      </c>
      <c r="D293" s="6" t="str">
        <f t="shared" si="27"/>
        <v>Nov</v>
      </c>
      <c r="E293" s="6" t="str">
        <f t="shared" si="26"/>
        <v>28</v>
      </c>
      <c r="F293">
        <v>13.45</v>
      </c>
      <c r="G293">
        <v>14.2</v>
      </c>
      <c r="H293">
        <v>14.2</v>
      </c>
      <c r="I293">
        <v>13.36</v>
      </c>
      <c r="J293" s="5" t="str">
        <f t="shared" si="28"/>
        <v>153.27</v>
      </c>
      <c r="K293" t="s">
        <v>251</v>
      </c>
      <c r="L293" s="2">
        <v>-3.9300000000000002E-2</v>
      </c>
      <c r="M293" s="5" t="str">
        <f t="shared" si="29"/>
        <v>-0.0393</v>
      </c>
    </row>
    <row r="294" spans="1:13" x14ac:dyDescent="0.3">
      <c r="A294" s="1">
        <v>44892</v>
      </c>
      <c r="B294" s="6" t="str">
        <f t="shared" si="24"/>
        <v>2022</v>
      </c>
      <c r="C294" s="6" t="str">
        <f t="shared" si="25"/>
        <v>11</v>
      </c>
      <c r="D294" s="6" t="str">
        <f t="shared" si="27"/>
        <v>Nov</v>
      </c>
      <c r="E294" s="6" t="str">
        <f t="shared" si="26"/>
        <v>27</v>
      </c>
      <c r="F294">
        <v>14</v>
      </c>
      <c r="G294">
        <v>14.39</v>
      </c>
      <c r="H294">
        <v>14.39</v>
      </c>
      <c r="I294">
        <v>13.25</v>
      </c>
      <c r="J294" s="5" t="str">
        <f t="shared" si="28"/>
        <v>257.60</v>
      </c>
      <c r="K294" t="s">
        <v>252</v>
      </c>
      <c r="L294" s="2">
        <v>2.8999999999999998E-3</v>
      </c>
      <c r="M294" s="5" t="str">
        <f t="shared" si="29"/>
        <v>0.0029</v>
      </c>
    </row>
    <row r="295" spans="1:13" x14ac:dyDescent="0.3">
      <c r="A295" s="1">
        <v>44889</v>
      </c>
      <c r="B295" s="6" t="str">
        <f t="shared" si="24"/>
        <v>2022</v>
      </c>
      <c r="C295" s="6" t="str">
        <f t="shared" si="25"/>
        <v>11</v>
      </c>
      <c r="D295" s="6" t="str">
        <f t="shared" si="27"/>
        <v>Nov</v>
      </c>
      <c r="E295" s="6" t="str">
        <f t="shared" si="26"/>
        <v>24</v>
      </c>
      <c r="F295">
        <v>13.96</v>
      </c>
      <c r="G295">
        <v>14.39</v>
      </c>
      <c r="H295">
        <v>14.39</v>
      </c>
      <c r="I295">
        <v>13.5</v>
      </c>
      <c r="J295" s="5" t="str">
        <f t="shared" si="28"/>
        <v>110.01</v>
      </c>
      <c r="K295" t="s">
        <v>253</v>
      </c>
      <c r="L295" s="2">
        <v>1.09E-2</v>
      </c>
      <c r="M295" s="5" t="str">
        <f t="shared" si="29"/>
        <v>0.0109</v>
      </c>
    </row>
    <row r="296" spans="1:13" x14ac:dyDescent="0.3">
      <c r="A296" s="1">
        <v>44888</v>
      </c>
      <c r="B296" s="6" t="str">
        <f t="shared" si="24"/>
        <v>2022</v>
      </c>
      <c r="C296" s="6" t="str">
        <f t="shared" si="25"/>
        <v>11</v>
      </c>
      <c r="D296" s="6" t="str">
        <f t="shared" si="27"/>
        <v>Nov</v>
      </c>
      <c r="E296" s="6" t="str">
        <f t="shared" si="26"/>
        <v>23</v>
      </c>
      <c r="F296">
        <v>13.81</v>
      </c>
      <c r="G296">
        <v>14</v>
      </c>
      <c r="H296">
        <v>14.45</v>
      </c>
      <c r="I296">
        <v>13.5</v>
      </c>
      <c r="J296" s="5" t="str">
        <f t="shared" si="28"/>
        <v>3.11</v>
      </c>
      <c r="K296" t="s">
        <v>231</v>
      </c>
      <c r="L296" s="2">
        <v>1.32E-2</v>
      </c>
      <c r="M296" s="5" t="str">
        <f t="shared" si="29"/>
        <v>0.0132</v>
      </c>
    </row>
    <row r="297" spans="1:13" x14ac:dyDescent="0.3">
      <c r="A297" s="1">
        <v>44887</v>
      </c>
      <c r="B297" s="6" t="str">
        <f t="shared" si="24"/>
        <v>2022</v>
      </c>
      <c r="C297" s="6" t="str">
        <f t="shared" si="25"/>
        <v>11</v>
      </c>
      <c r="D297" s="6" t="str">
        <f t="shared" si="27"/>
        <v>Nov</v>
      </c>
      <c r="E297" s="6" t="str">
        <f t="shared" si="26"/>
        <v>22</v>
      </c>
      <c r="F297">
        <v>13.63</v>
      </c>
      <c r="G297">
        <v>13.5</v>
      </c>
      <c r="H297">
        <v>14.46</v>
      </c>
      <c r="I297">
        <v>13.25</v>
      </c>
      <c r="J297" s="5" t="str">
        <f t="shared" si="28"/>
        <v>1.15</v>
      </c>
      <c r="K297" t="s">
        <v>254</v>
      </c>
      <c r="L297" s="2">
        <v>6.9999999999999999E-4</v>
      </c>
      <c r="M297" s="5" t="str">
        <f t="shared" si="29"/>
        <v>0.0007</v>
      </c>
    </row>
    <row r="298" spans="1:13" x14ac:dyDescent="0.3">
      <c r="A298" s="1">
        <v>44886</v>
      </c>
      <c r="B298" s="6" t="str">
        <f t="shared" si="24"/>
        <v>2022</v>
      </c>
      <c r="C298" s="6" t="str">
        <f t="shared" si="25"/>
        <v>11</v>
      </c>
      <c r="D298" s="6" t="str">
        <f t="shared" si="27"/>
        <v>Nov</v>
      </c>
      <c r="E298" s="6" t="str">
        <f t="shared" si="26"/>
        <v>21</v>
      </c>
      <c r="F298">
        <v>13.62</v>
      </c>
      <c r="G298">
        <v>14.47</v>
      </c>
      <c r="H298">
        <v>14.47</v>
      </c>
      <c r="I298">
        <v>13.25</v>
      </c>
      <c r="J298" s="5" t="str">
        <f t="shared" si="28"/>
        <v>4.20</v>
      </c>
      <c r="K298" t="s">
        <v>255</v>
      </c>
      <c r="L298" s="2">
        <v>6.9999999999999999E-4</v>
      </c>
      <c r="M298" s="5" t="str">
        <f t="shared" si="29"/>
        <v>0.0007</v>
      </c>
    </row>
    <row r="299" spans="1:13" x14ac:dyDescent="0.3">
      <c r="A299" s="1">
        <v>44885</v>
      </c>
      <c r="B299" s="6" t="str">
        <f t="shared" si="24"/>
        <v>2022</v>
      </c>
      <c r="C299" s="6" t="str">
        <f t="shared" si="25"/>
        <v>11</v>
      </c>
      <c r="D299" s="6" t="str">
        <f t="shared" si="27"/>
        <v>Nov</v>
      </c>
      <c r="E299" s="6" t="str">
        <f t="shared" si="26"/>
        <v>20</v>
      </c>
      <c r="F299">
        <v>13.61</v>
      </c>
      <c r="G299">
        <v>13.98</v>
      </c>
      <c r="H299">
        <v>14.49</v>
      </c>
      <c r="I299">
        <v>13.08</v>
      </c>
      <c r="J299" s="5" t="str">
        <f t="shared" si="28"/>
        <v>4.36</v>
      </c>
      <c r="K299" t="s">
        <v>256</v>
      </c>
      <c r="L299" s="2">
        <v>-2.4400000000000002E-2</v>
      </c>
      <c r="M299" s="5" t="str">
        <f t="shared" si="29"/>
        <v>-0.0244</v>
      </c>
    </row>
    <row r="300" spans="1:13" x14ac:dyDescent="0.3">
      <c r="A300" s="1">
        <v>44882</v>
      </c>
      <c r="B300" s="6" t="str">
        <f t="shared" si="24"/>
        <v>2022</v>
      </c>
      <c r="C300" s="6" t="str">
        <f t="shared" si="25"/>
        <v>11</v>
      </c>
      <c r="D300" s="6" t="str">
        <f t="shared" si="27"/>
        <v>Nov</v>
      </c>
      <c r="E300" s="6" t="str">
        <f t="shared" si="26"/>
        <v>17</v>
      </c>
      <c r="F300">
        <v>13.95</v>
      </c>
      <c r="G300">
        <v>12.99</v>
      </c>
      <c r="H300">
        <v>16</v>
      </c>
      <c r="I300">
        <v>12.8</v>
      </c>
      <c r="J300" s="5" t="str">
        <f t="shared" si="28"/>
        <v>22.39</v>
      </c>
      <c r="K300" t="s">
        <v>257</v>
      </c>
      <c r="L300" s="2">
        <v>5.6800000000000003E-2</v>
      </c>
      <c r="M300" s="5" t="str">
        <f t="shared" si="29"/>
        <v>0.0568</v>
      </c>
    </row>
    <row r="301" spans="1:13" x14ac:dyDescent="0.3">
      <c r="A301" s="1">
        <v>44881</v>
      </c>
      <c r="B301" s="6" t="str">
        <f t="shared" si="24"/>
        <v>2022</v>
      </c>
      <c r="C301" s="6" t="str">
        <f t="shared" si="25"/>
        <v>11</v>
      </c>
      <c r="D301" s="6" t="str">
        <f t="shared" si="27"/>
        <v>Nov</v>
      </c>
      <c r="E301" s="6" t="str">
        <f t="shared" si="26"/>
        <v>16</v>
      </c>
      <c r="F301">
        <v>13.2</v>
      </c>
      <c r="G301">
        <v>12.99</v>
      </c>
      <c r="H301">
        <v>12.99</v>
      </c>
      <c r="I301">
        <v>12.51</v>
      </c>
      <c r="J301" s="5" t="str">
        <f t="shared" si="28"/>
        <v>0.43</v>
      </c>
      <c r="K301" t="s">
        <v>155</v>
      </c>
      <c r="L301" s="2">
        <v>0</v>
      </c>
      <c r="M301" s="5" t="str">
        <f t="shared" si="29"/>
        <v>0</v>
      </c>
    </row>
    <row r="302" spans="1:13" x14ac:dyDescent="0.3">
      <c r="A302" s="1">
        <v>44880</v>
      </c>
      <c r="B302" s="6" t="str">
        <f t="shared" si="24"/>
        <v>2022</v>
      </c>
      <c r="C302" s="6" t="str">
        <f t="shared" si="25"/>
        <v>11</v>
      </c>
      <c r="D302" s="6" t="str">
        <f t="shared" si="27"/>
        <v>Nov</v>
      </c>
      <c r="E302" s="6" t="str">
        <f t="shared" si="26"/>
        <v>15</v>
      </c>
      <c r="F302">
        <v>13.2</v>
      </c>
      <c r="G302">
        <v>12.51</v>
      </c>
      <c r="H302">
        <v>12.99</v>
      </c>
      <c r="I302">
        <v>12.31</v>
      </c>
      <c r="J302" s="5" t="str">
        <f t="shared" si="28"/>
        <v>1.31</v>
      </c>
      <c r="K302" t="s">
        <v>258</v>
      </c>
      <c r="L302" s="2">
        <v>1.23E-2</v>
      </c>
      <c r="M302" s="5" t="str">
        <f t="shared" si="29"/>
        <v>0.0123</v>
      </c>
    </row>
    <row r="303" spans="1:13" x14ac:dyDescent="0.3">
      <c r="A303" s="1">
        <v>44879</v>
      </c>
      <c r="B303" s="6" t="str">
        <f t="shared" si="24"/>
        <v>2022</v>
      </c>
      <c r="C303" s="6" t="str">
        <f t="shared" si="25"/>
        <v>11</v>
      </c>
      <c r="D303" s="6" t="str">
        <f t="shared" si="27"/>
        <v>Nov</v>
      </c>
      <c r="E303" s="6" t="str">
        <f t="shared" si="26"/>
        <v>14</v>
      </c>
      <c r="F303">
        <v>13.04</v>
      </c>
      <c r="G303">
        <v>12.31</v>
      </c>
      <c r="H303">
        <v>12.98</v>
      </c>
      <c r="I303">
        <v>12.31</v>
      </c>
      <c r="J303" s="5" t="str">
        <f t="shared" si="28"/>
        <v>0.39</v>
      </c>
      <c r="K303" t="s">
        <v>124</v>
      </c>
      <c r="L303" s="2">
        <v>1.95E-2</v>
      </c>
      <c r="M303" s="5" t="str">
        <f t="shared" si="29"/>
        <v>0.0195</v>
      </c>
    </row>
    <row r="304" spans="1:13" x14ac:dyDescent="0.3">
      <c r="A304" s="1">
        <v>44878</v>
      </c>
      <c r="B304" s="6" t="str">
        <f t="shared" si="24"/>
        <v>2022</v>
      </c>
      <c r="C304" s="6" t="str">
        <f t="shared" si="25"/>
        <v>11</v>
      </c>
      <c r="D304" s="6" t="str">
        <f t="shared" si="27"/>
        <v>Nov</v>
      </c>
      <c r="E304" s="6" t="str">
        <f t="shared" si="26"/>
        <v>13</v>
      </c>
      <c r="F304">
        <v>12.79</v>
      </c>
      <c r="G304">
        <v>12.24</v>
      </c>
      <c r="H304">
        <v>12.98</v>
      </c>
      <c r="I304">
        <v>12.24</v>
      </c>
      <c r="J304" s="5" t="str">
        <f t="shared" si="28"/>
        <v>2.70</v>
      </c>
      <c r="K304" t="s">
        <v>259</v>
      </c>
      <c r="L304" s="2">
        <v>-2.3E-3</v>
      </c>
      <c r="M304" s="5" t="str">
        <f t="shared" si="29"/>
        <v>-0.0023</v>
      </c>
    </row>
    <row r="305" spans="1:13" x14ac:dyDescent="0.3">
      <c r="A305" s="1">
        <v>44875</v>
      </c>
      <c r="B305" s="6" t="str">
        <f t="shared" si="24"/>
        <v>2022</v>
      </c>
      <c r="C305" s="6" t="str">
        <f t="shared" si="25"/>
        <v>11</v>
      </c>
      <c r="D305" s="6" t="str">
        <f t="shared" si="27"/>
        <v>Nov</v>
      </c>
      <c r="E305" s="6" t="str">
        <f t="shared" si="26"/>
        <v>10</v>
      </c>
      <c r="F305">
        <v>12.82</v>
      </c>
      <c r="G305">
        <v>12.24</v>
      </c>
      <c r="H305">
        <v>12.24</v>
      </c>
      <c r="I305">
        <v>11.91</v>
      </c>
      <c r="J305" s="5" t="str">
        <f t="shared" si="28"/>
        <v>0.56</v>
      </c>
      <c r="K305" t="s">
        <v>260</v>
      </c>
      <c r="L305" s="2">
        <v>4.48E-2</v>
      </c>
      <c r="M305" s="5" t="str">
        <f t="shared" si="29"/>
        <v>0.0448</v>
      </c>
    </row>
    <row r="306" spans="1:13" x14ac:dyDescent="0.3">
      <c r="A306" s="1">
        <v>44874</v>
      </c>
      <c r="B306" s="6" t="str">
        <f t="shared" si="24"/>
        <v>2022</v>
      </c>
      <c r="C306" s="6" t="str">
        <f t="shared" si="25"/>
        <v>11</v>
      </c>
      <c r="D306" s="6" t="str">
        <f t="shared" si="27"/>
        <v>Nov</v>
      </c>
      <c r="E306" s="6" t="str">
        <f t="shared" si="26"/>
        <v>09</v>
      </c>
      <c r="F306">
        <v>12.27</v>
      </c>
      <c r="G306">
        <v>12.2</v>
      </c>
      <c r="H306">
        <v>12.25</v>
      </c>
      <c r="I306">
        <v>11.9</v>
      </c>
      <c r="J306" s="5" t="str">
        <f t="shared" si="28"/>
        <v>2.87</v>
      </c>
      <c r="K306" t="s">
        <v>261</v>
      </c>
      <c r="L306" s="2">
        <v>-1.52E-2</v>
      </c>
      <c r="M306" s="5" t="str">
        <f t="shared" si="29"/>
        <v>-0.0152</v>
      </c>
    </row>
    <row r="307" spans="1:13" x14ac:dyDescent="0.3">
      <c r="A307" s="1">
        <v>44873</v>
      </c>
      <c r="B307" s="6" t="str">
        <f t="shared" si="24"/>
        <v>2022</v>
      </c>
      <c r="C307" s="6" t="str">
        <f t="shared" si="25"/>
        <v>11</v>
      </c>
      <c r="D307" s="6" t="str">
        <f t="shared" si="27"/>
        <v>Nov</v>
      </c>
      <c r="E307" s="6" t="str">
        <f t="shared" si="26"/>
        <v>08</v>
      </c>
      <c r="F307">
        <v>12.46</v>
      </c>
      <c r="G307">
        <v>12.15</v>
      </c>
      <c r="H307">
        <v>12.2</v>
      </c>
      <c r="I307">
        <v>12</v>
      </c>
      <c r="J307" s="5" t="str">
        <f t="shared" si="28"/>
        <v>0.50</v>
      </c>
      <c r="K307" t="s">
        <v>262</v>
      </c>
      <c r="L307" s="2">
        <v>2.3800000000000002E-2</v>
      </c>
      <c r="M307" s="5" t="str">
        <f t="shared" si="29"/>
        <v>0.0238</v>
      </c>
    </row>
    <row r="308" spans="1:13" x14ac:dyDescent="0.3">
      <c r="A308" s="1">
        <v>44872</v>
      </c>
      <c r="B308" s="6" t="str">
        <f t="shared" si="24"/>
        <v>2022</v>
      </c>
      <c r="C308" s="6" t="str">
        <f t="shared" si="25"/>
        <v>11</v>
      </c>
      <c r="D308" s="6" t="str">
        <f t="shared" si="27"/>
        <v>Nov</v>
      </c>
      <c r="E308" s="6" t="str">
        <f t="shared" si="26"/>
        <v>07</v>
      </c>
      <c r="F308">
        <v>12.17</v>
      </c>
      <c r="G308">
        <v>12.2</v>
      </c>
      <c r="H308">
        <v>12.2</v>
      </c>
      <c r="I308">
        <v>11.52</v>
      </c>
      <c r="J308" s="5" t="str">
        <f t="shared" si="28"/>
        <v>0.03</v>
      </c>
      <c r="K308" t="s">
        <v>263</v>
      </c>
      <c r="L308" s="2">
        <v>-8.0999999999999996E-3</v>
      </c>
      <c r="M308" s="5" t="str">
        <f t="shared" si="29"/>
        <v>-0.0081</v>
      </c>
    </row>
    <row r="309" spans="1:13" x14ac:dyDescent="0.3">
      <c r="A309" s="1">
        <v>44871</v>
      </c>
      <c r="B309" s="6" t="str">
        <f t="shared" si="24"/>
        <v>2022</v>
      </c>
      <c r="C309" s="6" t="str">
        <f t="shared" si="25"/>
        <v>11</v>
      </c>
      <c r="D309" s="6" t="str">
        <f t="shared" si="27"/>
        <v>Nov</v>
      </c>
      <c r="E309" s="6" t="str">
        <f t="shared" si="26"/>
        <v>06</v>
      </c>
      <c r="F309">
        <v>12.27</v>
      </c>
      <c r="G309">
        <v>12.35</v>
      </c>
      <c r="H309">
        <v>12.35</v>
      </c>
      <c r="I309">
        <v>11.51</v>
      </c>
      <c r="J309" s="5" t="str">
        <f t="shared" si="28"/>
        <v>0.29</v>
      </c>
      <c r="K309" t="s">
        <v>122</v>
      </c>
      <c r="L309" s="2">
        <v>2.5000000000000001E-3</v>
      </c>
      <c r="M309" s="5" t="str">
        <f t="shared" si="29"/>
        <v>0.0025</v>
      </c>
    </row>
    <row r="310" spans="1:13" x14ac:dyDescent="0.3">
      <c r="A310" s="1">
        <v>44868</v>
      </c>
      <c r="B310" s="6" t="str">
        <f t="shared" si="24"/>
        <v>2022</v>
      </c>
      <c r="C310" s="6" t="str">
        <f t="shared" si="25"/>
        <v>11</v>
      </c>
      <c r="D310" s="6" t="str">
        <f t="shared" si="27"/>
        <v>Nov</v>
      </c>
      <c r="E310" s="6" t="str">
        <f t="shared" si="26"/>
        <v>03</v>
      </c>
      <c r="F310">
        <v>12.24</v>
      </c>
      <c r="G310">
        <v>12.37</v>
      </c>
      <c r="H310">
        <v>12.37</v>
      </c>
      <c r="I310">
        <v>12.2</v>
      </c>
      <c r="J310" s="5" t="str">
        <f t="shared" si="28"/>
        <v>1.35</v>
      </c>
      <c r="K310" t="s">
        <v>178</v>
      </c>
      <c r="L310" s="2">
        <v>-1.6899999999999998E-2</v>
      </c>
      <c r="M310" s="5" t="str">
        <f t="shared" si="29"/>
        <v>-0.0169</v>
      </c>
    </row>
    <row r="311" spans="1:13" x14ac:dyDescent="0.3">
      <c r="A311" s="1">
        <v>44867</v>
      </c>
      <c r="B311" s="6" t="str">
        <f t="shared" si="24"/>
        <v>2022</v>
      </c>
      <c r="C311" s="6" t="str">
        <f t="shared" si="25"/>
        <v>11</v>
      </c>
      <c r="D311" s="6" t="str">
        <f t="shared" si="27"/>
        <v>Nov</v>
      </c>
      <c r="E311" s="6" t="str">
        <f t="shared" si="26"/>
        <v>02</v>
      </c>
      <c r="F311">
        <v>12.45</v>
      </c>
      <c r="G311">
        <v>12.38</v>
      </c>
      <c r="H311">
        <v>12.38</v>
      </c>
      <c r="I311">
        <v>12.2</v>
      </c>
      <c r="J311" s="5" t="str">
        <f t="shared" si="28"/>
        <v>2.25</v>
      </c>
      <c r="K311" t="s">
        <v>264</v>
      </c>
      <c r="L311" s="2">
        <v>5.7000000000000002E-3</v>
      </c>
      <c r="M311" s="5" t="str">
        <f t="shared" si="29"/>
        <v>0.0057</v>
      </c>
    </row>
    <row r="312" spans="1:13" x14ac:dyDescent="0.3">
      <c r="A312" s="1">
        <v>44866</v>
      </c>
      <c r="B312" s="6" t="str">
        <f t="shared" si="24"/>
        <v>2022</v>
      </c>
      <c r="C312" s="6" t="str">
        <f t="shared" si="25"/>
        <v>11</v>
      </c>
      <c r="D312" s="6" t="str">
        <f t="shared" si="27"/>
        <v>Nov</v>
      </c>
      <c r="E312" s="6" t="str">
        <f t="shared" si="26"/>
        <v>01</v>
      </c>
      <c r="F312">
        <v>12.38</v>
      </c>
      <c r="G312">
        <v>12.3</v>
      </c>
      <c r="H312">
        <v>12.38</v>
      </c>
      <c r="I312">
        <v>12.1</v>
      </c>
      <c r="J312" s="5" t="str">
        <f t="shared" si="28"/>
        <v>1.23</v>
      </c>
      <c r="K312" t="s">
        <v>93</v>
      </c>
      <c r="L312" s="2">
        <v>2.4E-2</v>
      </c>
      <c r="M312" s="5" t="str">
        <f t="shared" si="29"/>
        <v>0.024</v>
      </c>
    </row>
    <row r="313" spans="1:13" x14ac:dyDescent="0.3">
      <c r="A313" s="1">
        <v>44865</v>
      </c>
      <c r="B313" s="6" t="str">
        <f t="shared" si="24"/>
        <v>2022</v>
      </c>
      <c r="C313" s="6" t="str">
        <f t="shared" si="25"/>
        <v>10</v>
      </c>
      <c r="D313" s="6" t="str">
        <f t="shared" si="27"/>
        <v>Oct</v>
      </c>
      <c r="E313" s="6" t="str">
        <f t="shared" si="26"/>
        <v>31</v>
      </c>
      <c r="F313">
        <v>12.09</v>
      </c>
      <c r="G313">
        <v>12.2</v>
      </c>
      <c r="H313">
        <v>12.39</v>
      </c>
      <c r="I313">
        <v>11.71</v>
      </c>
      <c r="J313" s="5" t="str">
        <f t="shared" si="28"/>
        <v>3.30</v>
      </c>
      <c r="K313" t="s">
        <v>265</v>
      </c>
      <c r="L313" s="2">
        <v>-4.8999999999999998E-3</v>
      </c>
      <c r="M313" s="5" t="str">
        <f t="shared" si="29"/>
        <v>-0.0049</v>
      </c>
    </row>
    <row r="314" spans="1:13" x14ac:dyDescent="0.3">
      <c r="A314" s="1">
        <v>44864</v>
      </c>
      <c r="B314" s="6" t="str">
        <f t="shared" si="24"/>
        <v>2022</v>
      </c>
      <c r="C314" s="6" t="str">
        <f t="shared" si="25"/>
        <v>10</v>
      </c>
      <c r="D314" s="6" t="str">
        <f t="shared" si="27"/>
        <v>Oct</v>
      </c>
      <c r="E314" s="6" t="str">
        <f t="shared" si="26"/>
        <v>30</v>
      </c>
      <c r="F314">
        <v>12.15</v>
      </c>
      <c r="G314">
        <v>12</v>
      </c>
      <c r="H314">
        <v>12.48</v>
      </c>
      <c r="I314">
        <v>11.51</v>
      </c>
      <c r="J314" s="5" t="str">
        <f t="shared" si="28"/>
        <v>5.20</v>
      </c>
      <c r="K314" t="s">
        <v>266</v>
      </c>
      <c r="L314" s="2">
        <v>5.6500000000000002E-2</v>
      </c>
      <c r="M314" s="5" t="str">
        <f t="shared" si="29"/>
        <v>0.0565</v>
      </c>
    </row>
    <row r="315" spans="1:13" x14ac:dyDescent="0.3">
      <c r="A315" s="1">
        <v>44861</v>
      </c>
      <c r="B315" s="6" t="str">
        <f t="shared" si="24"/>
        <v>2022</v>
      </c>
      <c r="C315" s="6" t="str">
        <f t="shared" si="25"/>
        <v>10</v>
      </c>
      <c r="D315" s="6" t="str">
        <f t="shared" si="27"/>
        <v>Oct</v>
      </c>
      <c r="E315" s="6" t="str">
        <f t="shared" si="26"/>
        <v>27</v>
      </c>
      <c r="F315">
        <v>11.5</v>
      </c>
      <c r="G315">
        <v>11.49</v>
      </c>
      <c r="H315">
        <v>12</v>
      </c>
      <c r="I315">
        <v>11.41</v>
      </c>
      <c r="J315" s="5" t="str">
        <f t="shared" si="28"/>
        <v>4.13</v>
      </c>
      <c r="K315" t="s">
        <v>245</v>
      </c>
      <c r="L315" s="2">
        <v>7.9000000000000008E-3</v>
      </c>
      <c r="M315" s="5" t="str">
        <f t="shared" si="29"/>
        <v>0.0079</v>
      </c>
    </row>
    <row r="316" spans="1:13" x14ac:dyDescent="0.3">
      <c r="A316" s="1">
        <v>44860</v>
      </c>
      <c r="B316" s="6" t="str">
        <f t="shared" si="24"/>
        <v>2022</v>
      </c>
      <c r="C316" s="6" t="str">
        <f t="shared" si="25"/>
        <v>10</v>
      </c>
      <c r="D316" s="6" t="str">
        <f t="shared" si="27"/>
        <v>Oct</v>
      </c>
      <c r="E316" s="6" t="str">
        <f t="shared" si="26"/>
        <v>26</v>
      </c>
      <c r="F316">
        <v>11.41</v>
      </c>
      <c r="G316">
        <v>11.3</v>
      </c>
      <c r="H316">
        <v>11.5</v>
      </c>
      <c r="I316">
        <v>11.3</v>
      </c>
      <c r="J316" s="5" t="str">
        <f t="shared" si="28"/>
        <v>0.06</v>
      </c>
      <c r="K316" t="s">
        <v>267</v>
      </c>
      <c r="L316" s="2">
        <v>1.4200000000000001E-2</v>
      </c>
      <c r="M316" s="5" t="str">
        <f t="shared" si="29"/>
        <v>0.0142</v>
      </c>
    </row>
    <row r="317" spans="1:13" x14ac:dyDescent="0.3">
      <c r="A317" s="1">
        <v>44859</v>
      </c>
      <c r="B317" s="6" t="str">
        <f t="shared" si="24"/>
        <v>2022</v>
      </c>
      <c r="C317" s="6" t="str">
        <f t="shared" si="25"/>
        <v>10</v>
      </c>
      <c r="D317" s="6" t="str">
        <f t="shared" si="27"/>
        <v>Oct</v>
      </c>
      <c r="E317" s="6" t="str">
        <f t="shared" si="26"/>
        <v>25</v>
      </c>
      <c r="F317">
        <v>11.25</v>
      </c>
      <c r="G317">
        <v>11.3</v>
      </c>
      <c r="H317">
        <v>11.53</v>
      </c>
      <c r="I317">
        <v>11.11</v>
      </c>
      <c r="J317" s="5" t="str">
        <f t="shared" si="28"/>
        <v>0.32</v>
      </c>
      <c r="K317" t="s">
        <v>268</v>
      </c>
      <c r="L317" s="2">
        <v>7.1999999999999998E-3</v>
      </c>
      <c r="M317" s="5" t="str">
        <f t="shared" si="29"/>
        <v>0.0072</v>
      </c>
    </row>
    <row r="318" spans="1:13" x14ac:dyDescent="0.3">
      <c r="A318" s="1">
        <v>44858</v>
      </c>
      <c r="B318" s="6" t="str">
        <f t="shared" si="24"/>
        <v>2022</v>
      </c>
      <c r="C318" s="6" t="str">
        <f t="shared" si="25"/>
        <v>10</v>
      </c>
      <c r="D318" s="6" t="str">
        <f t="shared" si="27"/>
        <v>Oct</v>
      </c>
      <c r="E318" s="6" t="str">
        <f t="shared" si="26"/>
        <v>24</v>
      </c>
      <c r="F318">
        <v>11.17</v>
      </c>
      <c r="G318">
        <v>11.54</v>
      </c>
      <c r="H318">
        <v>11.54</v>
      </c>
      <c r="I318">
        <v>11.33</v>
      </c>
      <c r="J318" s="5" t="str">
        <f t="shared" si="28"/>
        <v>0.38</v>
      </c>
      <c r="K318" t="s">
        <v>269</v>
      </c>
      <c r="L318" s="2">
        <v>-1.8E-3</v>
      </c>
      <c r="M318" s="5" t="str">
        <f t="shared" si="29"/>
        <v>-0.0018</v>
      </c>
    </row>
    <row r="319" spans="1:13" x14ac:dyDescent="0.3">
      <c r="A319" s="1">
        <v>44857</v>
      </c>
      <c r="B319" s="6" t="str">
        <f t="shared" si="24"/>
        <v>2022</v>
      </c>
      <c r="C319" s="6" t="str">
        <f t="shared" si="25"/>
        <v>10</v>
      </c>
      <c r="D319" s="6" t="str">
        <f t="shared" si="27"/>
        <v>Oct</v>
      </c>
      <c r="E319" s="6" t="str">
        <f t="shared" si="26"/>
        <v>23</v>
      </c>
      <c r="F319">
        <v>11.19</v>
      </c>
      <c r="G319">
        <v>11.5</v>
      </c>
      <c r="H319">
        <v>11.54</v>
      </c>
      <c r="I319">
        <v>11.3</v>
      </c>
      <c r="J319" s="5" t="str">
        <f t="shared" si="28"/>
        <v>1.28</v>
      </c>
      <c r="K319" t="s">
        <v>171</v>
      </c>
      <c r="L319" s="2">
        <v>1.0800000000000001E-2</v>
      </c>
      <c r="M319" s="5" t="str">
        <f t="shared" si="29"/>
        <v>0.0108</v>
      </c>
    </row>
    <row r="320" spans="1:13" x14ac:dyDescent="0.3">
      <c r="A320" s="1">
        <v>44854</v>
      </c>
      <c r="B320" s="6" t="str">
        <f t="shared" si="24"/>
        <v>2022</v>
      </c>
      <c r="C320" s="6" t="str">
        <f t="shared" si="25"/>
        <v>10</v>
      </c>
      <c r="D320" s="6" t="str">
        <f t="shared" si="27"/>
        <v>Oct</v>
      </c>
      <c r="E320" s="6" t="str">
        <f t="shared" si="26"/>
        <v>20</v>
      </c>
      <c r="F320">
        <v>11.07</v>
      </c>
      <c r="G320">
        <v>11.3</v>
      </c>
      <c r="H320">
        <v>11.54</v>
      </c>
      <c r="I320">
        <v>11.3</v>
      </c>
      <c r="J320" s="5" t="str">
        <f t="shared" si="28"/>
        <v>0.67</v>
      </c>
      <c r="K320" t="s">
        <v>227</v>
      </c>
      <c r="L320" s="2">
        <v>-8.9999999999999998E-4</v>
      </c>
      <c r="M320" s="5" t="str">
        <f t="shared" si="29"/>
        <v>-0.0009</v>
      </c>
    </row>
    <row r="321" spans="1:13" x14ac:dyDescent="0.3">
      <c r="A321" s="1">
        <v>44853</v>
      </c>
      <c r="B321" s="6" t="str">
        <f t="shared" si="24"/>
        <v>2022</v>
      </c>
      <c r="C321" s="6" t="str">
        <f t="shared" si="25"/>
        <v>10</v>
      </c>
      <c r="D321" s="6" t="str">
        <f t="shared" si="27"/>
        <v>Oct</v>
      </c>
      <c r="E321" s="6" t="str">
        <f t="shared" si="26"/>
        <v>19</v>
      </c>
      <c r="F321">
        <v>11.08</v>
      </c>
      <c r="G321">
        <v>11.4</v>
      </c>
      <c r="H321">
        <v>11.54</v>
      </c>
      <c r="I321">
        <v>11.1</v>
      </c>
      <c r="J321" s="5" t="str">
        <f t="shared" si="28"/>
        <v>2.83</v>
      </c>
      <c r="K321" t="s">
        <v>270</v>
      </c>
      <c r="L321" s="2">
        <v>0.01</v>
      </c>
      <c r="M321" s="5" t="str">
        <f t="shared" si="29"/>
        <v>0.01</v>
      </c>
    </row>
    <row r="322" spans="1:13" x14ac:dyDescent="0.3">
      <c r="A322" s="1">
        <v>44852</v>
      </c>
      <c r="B322" s="6" t="str">
        <f t="shared" ref="B322:B385" si="30">TEXT(A322,"yyyy")</f>
        <v>2022</v>
      </c>
      <c r="C322" s="6" t="str">
        <f t="shared" ref="C322:C385" si="31">TEXT(A322,"mm")</f>
        <v>10</v>
      </c>
      <c r="D322" s="6" t="str">
        <f t="shared" si="27"/>
        <v>Oct</v>
      </c>
      <c r="E322" s="6" t="str">
        <f t="shared" ref="E322:E385" si="32">TEXT(A322,"dd")</f>
        <v>18</v>
      </c>
      <c r="F322">
        <v>10.97</v>
      </c>
      <c r="G322">
        <v>11.43</v>
      </c>
      <c r="H322">
        <v>11.48</v>
      </c>
      <c r="I322">
        <v>11.15</v>
      </c>
      <c r="J322" s="5" t="str">
        <f t="shared" si="28"/>
        <v>0.28</v>
      </c>
      <c r="K322" t="s">
        <v>271</v>
      </c>
      <c r="L322" s="2">
        <v>1.01E-2</v>
      </c>
      <c r="M322" s="5" t="str">
        <f t="shared" si="29"/>
        <v>0.0101</v>
      </c>
    </row>
    <row r="323" spans="1:13" x14ac:dyDescent="0.3">
      <c r="A323" s="1">
        <v>44851</v>
      </c>
      <c r="B323" s="6" t="str">
        <f t="shared" si="30"/>
        <v>2022</v>
      </c>
      <c r="C323" s="6" t="str">
        <f t="shared" si="31"/>
        <v>10</v>
      </c>
      <c r="D323" s="6" t="str">
        <f t="shared" ref="D323:D386" si="33">TEXT(A323,"mmm")</f>
        <v>Oct</v>
      </c>
      <c r="E323" s="6" t="str">
        <f t="shared" si="32"/>
        <v>17</v>
      </c>
      <c r="F323">
        <v>10.86</v>
      </c>
      <c r="G323">
        <v>11.1</v>
      </c>
      <c r="H323">
        <v>11.48</v>
      </c>
      <c r="I323">
        <v>11.1</v>
      </c>
      <c r="J323" s="5" t="str">
        <f t="shared" ref="J323:J386" si="34">SUBSTITUTE(K323,"K","")</f>
        <v>0.22</v>
      </c>
      <c r="K323" t="s">
        <v>147</v>
      </c>
      <c r="L323" s="2">
        <v>1.9699999999999999E-2</v>
      </c>
      <c r="M323" s="5" t="str">
        <f t="shared" ref="M323:M386" si="35">SUBSTITUTE(L323,"%","")</f>
        <v>0.0197</v>
      </c>
    </row>
    <row r="324" spans="1:13" x14ac:dyDescent="0.3">
      <c r="A324" s="1">
        <v>44850</v>
      </c>
      <c r="B324" s="6" t="str">
        <f t="shared" si="30"/>
        <v>2022</v>
      </c>
      <c r="C324" s="6" t="str">
        <f t="shared" si="31"/>
        <v>10</v>
      </c>
      <c r="D324" s="6" t="str">
        <f t="shared" si="33"/>
        <v>Oct</v>
      </c>
      <c r="E324" s="6" t="str">
        <f t="shared" si="32"/>
        <v>16</v>
      </c>
      <c r="F324">
        <v>10.65</v>
      </c>
      <c r="G324">
        <v>11.33</v>
      </c>
      <c r="H324">
        <v>11.49</v>
      </c>
      <c r="I324">
        <v>11</v>
      </c>
      <c r="J324" s="5" t="str">
        <f t="shared" si="34"/>
        <v>0.23</v>
      </c>
      <c r="K324" t="s">
        <v>143</v>
      </c>
      <c r="L324" s="2">
        <v>5.7000000000000002E-3</v>
      </c>
      <c r="M324" s="5" t="str">
        <f t="shared" si="35"/>
        <v>0.0057</v>
      </c>
    </row>
    <row r="325" spans="1:13" x14ac:dyDescent="0.3">
      <c r="A325" s="1">
        <v>44847</v>
      </c>
      <c r="B325" s="6" t="str">
        <f t="shared" si="30"/>
        <v>2022</v>
      </c>
      <c r="C325" s="6" t="str">
        <f t="shared" si="31"/>
        <v>10</v>
      </c>
      <c r="D325" s="6" t="str">
        <f t="shared" si="33"/>
        <v>Oct</v>
      </c>
      <c r="E325" s="6" t="str">
        <f t="shared" si="32"/>
        <v>13</v>
      </c>
      <c r="F325">
        <v>10.59</v>
      </c>
      <c r="G325">
        <v>11.44</v>
      </c>
      <c r="H325">
        <v>11.44</v>
      </c>
      <c r="I325">
        <v>11.44</v>
      </c>
      <c r="J325" s="5" t="str">
        <f t="shared" si="34"/>
        <v>0.02</v>
      </c>
      <c r="K325" t="s">
        <v>272</v>
      </c>
      <c r="L325" s="2">
        <v>-7.4999999999999997E-3</v>
      </c>
      <c r="M325" s="5" t="str">
        <f t="shared" si="35"/>
        <v>-0.0075</v>
      </c>
    </row>
    <row r="326" spans="1:13" x14ac:dyDescent="0.3">
      <c r="A326" s="1">
        <v>44846</v>
      </c>
      <c r="B326" s="6" t="str">
        <f t="shared" si="30"/>
        <v>2022</v>
      </c>
      <c r="C326" s="6" t="str">
        <f t="shared" si="31"/>
        <v>10</v>
      </c>
      <c r="D326" s="6" t="str">
        <f t="shared" si="33"/>
        <v>Oct</v>
      </c>
      <c r="E326" s="6" t="str">
        <f t="shared" si="32"/>
        <v>12</v>
      </c>
      <c r="F326">
        <v>10.67</v>
      </c>
      <c r="G326">
        <v>10.86</v>
      </c>
      <c r="H326">
        <v>11.45</v>
      </c>
      <c r="I326">
        <v>10.86</v>
      </c>
      <c r="J326" s="5" t="str">
        <f t="shared" si="34"/>
        <v>0.44</v>
      </c>
      <c r="K326" t="s">
        <v>273</v>
      </c>
      <c r="L326" s="2">
        <v>-7.4000000000000003E-3</v>
      </c>
      <c r="M326" s="5" t="str">
        <f t="shared" si="35"/>
        <v>-0.0074</v>
      </c>
    </row>
    <row r="327" spans="1:13" x14ac:dyDescent="0.3">
      <c r="A327" s="1">
        <v>44845</v>
      </c>
      <c r="B327" s="6" t="str">
        <f t="shared" si="30"/>
        <v>2022</v>
      </c>
      <c r="C327" s="6" t="str">
        <f t="shared" si="31"/>
        <v>10</v>
      </c>
      <c r="D327" s="6" t="str">
        <f t="shared" si="33"/>
        <v>Oct</v>
      </c>
      <c r="E327" s="6" t="str">
        <f t="shared" si="32"/>
        <v>11</v>
      </c>
      <c r="F327">
        <v>10.75</v>
      </c>
      <c r="G327">
        <v>11.47</v>
      </c>
      <c r="H327">
        <v>11.47</v>
      </c>
      <c r="I327">
        <v>11.3</v>
      </c>
      <c r="J327" s="5" t="str">
        <f t="shared" si="34"/>
        <v>0.06</v>
      </c>
      <c r="K327" t="s">
        <v>267</v>
      </c>
      <c r="L327" s="2">
        <v>0</v>
      </c>
      <c r="M327" s="5" t="str">
        <f t="shared" si="35"/>
        <v>0</v>
      </c>
    </row>
    <row r="328" spans="1:13" x14ac:dyDescent="0.3">
      <c r="A328" s="1">
        <v>44844</v>
      </c>
      <c r="B328" s="6" t="str">
        <f t="shared" si="30"/>
        <v>2022</v>
      </c>
      <c r="C328" s="6" t="str">
        <f t="shared" si="31"/>
        <v>10</v>
      </c>
      <c r="D328" s="6" t="str">
        <f t="shared" si="33"/>
        <v>Oct</v>
      </c>
      <c r="E328" s="6" t="str">
        <f t="shared" si="32"/>
        <v>10</v>
      </c>
      <c r="F328">
        <v>10.75</v>
      </c>
      <c r="G328">
        <v>11.26</v>
      </c>
      <c r="H328">
        <v>11.48</v>
      </c>
      <c r="I328">
        <v>11.25</v>
      </c>
      <c r="J328" s="5" t="str">
        <f t="shared" si="34"/>
        <v>0.06</v>
      </c>
      <c r="K328" t="s">
        <v>267</v>
      </c>
      <c r="L328" s="2">
        <v>-6.4999999999999997E-3</v>
      </c>
      <c r="M328" s="5" t="str">
        <f t="shared" si="35"/>
        <v>-0.0065</v>
      </c>
    </row>
    <row r="329" spans="1:13" x14ac:dyDescent="0.3">
      <c r="A329" s="1">
        <v>44843</v>
      </c>
      <c r="B329" s="6" t="str">
        <f t="shared" si="30"/>
        <v>2022</v>
      </c>
      <c r="C329" s="6" t="str">
        <f t="shared" si="31"/>
        <v>10</v>
      </c>
      <c r="D329" s="6" t="str">
        <f t="shared" si="33"/>
        <v>Oct</v>
      </c>
      <c r="E329" s="6" t="str">
        <f t="shared" si="32"/>
        <v>09</v>
      </c>
      <c r="F329">
        <v>10.82</v>
      </c>
      <c r="G329">
        <v>11.48</v>
      </c>
      <c r="H329">
        <v>11.49</v>
      </c>
      <c r="I329">
        <v>11.25</v>
      </c>
      <c r="J329" s="5" t="str">
        <f t="shared" si="34"/>
        <v>0.50</v>
      </c>
      <c r="K329" t="s">
        <v>262</v>
      </c>
      <c r="L329" s="2">
        <v>8.3999999999999995E-3</v>
      </c>
      <c r="M329" s="5" t="str">
        <f t="shared" si="35"/>
        <v>0.0084</v>
      </c>
    </row>
    <row r="330" spans="1:13" x14ac:dyDescent="0.3">
      <c r="A330" s="1">
        <v>44839</v>
      </c>
      <c r="B330" s="6" t="str">
        <f t="shared" si="30"/>
        <v>2022</v>
      </c>
      <c r="C330" s="6" t="str">
        <f t="shared" si="31"/>
        <v>10</v>
      </c>
      <c r="D330" s="6" t="str">
        <f t="shared" si="33"/>
        <v>Oct</v>
      </c>
      <c r="E330" s="6" t="str">
        <f t="shared" si="32"/>
        <v>05</v>
      </c>
      <c r="F330">
        <v>10.73</v>
      </c>
      <c r="G330">
        <v>11.24</v>
      </c>
      <c r="H330">
        <v>11.49</v>
      </c>
      <c r="I330">
        <v>11.24</v>
      </c>
      <c r="J330" s="5" t="str">
        <f t="shared" si="34"/>
        <v>0.60</v>
      </c>
      <c r="K330" t="s">
        <v>115</v>
      </c>
      <c r="L330" s="2">
        <v>2.3900000000000001E-2</v>
      </c>
      <c r="M330" s="5" t="str">
        <f t="shared" si="35"/>
        <v>0.0239</v>
      </c>
    </row>
    <row r="331" spans="1:13" x14ac:dyDescent="0.3">
      <c r="A331" s="1">
        <v>44838</v>
      </c>
      <c r="B331" s="6" t="str">
        <f t="shared" si="30"/>
        <v>2022</v>
      </c>
      <c r="C331" s="6" t="str">
        <f t="shared" si="31"/>
        <v>10</v>
      </c>
      <c r="D331" s="6" t="str">
        <f t="shared" si="33"/>
        <v>Oct</v>
      </c>
      <c r="E331" s="6" t="str">
        <f t="shared" si="32"/>
        <v>04</v>
      </c>
      <c r="F331">
        <v>10.48</v>
      </c>
      <c r="G331">
        <v>10.85</v>
      </c>
      <c r="H331">
        <v>11.24</v>
      </c>
      <c r="I331">
        <v>10.85</v>
      </c>
      <c r="J331" s="5" t="str">
        <f t="shared" si="34"/>
        <v>0.16</v>
      </c>
      <c r="K331" t="s">
        <v>274</v>
      </c>
      <c r="L331" s="2">
        <v>0</v>
      </c>
      <c r="M331" s="5" t="str">
        <f t="shared" si="35"/>
        <v>0</v>
      </c>
    </row>
    <row r="332" spans="1:13" x14ac:dyDescent="0.3">
      <c r="A332" s="1">
        <v>44837</v>
      </c>
      <c r="B332" s="6" t="str">
        <f t="shared" si="30"/>
        <v>2022</v>
      </c>
      <c r="C332" s="6" t="str">
        <f t="shared" si="31"/>
        <v>10</v>
      </c>
      <c r="D332" s="6" t="str">
        <f t="shared" si="33"/>
        <v>Oct</v>
      </c>
      <c r="E332" s="6" t="str">
        <f t="shared" si="32"/>
        <v>03</v>
      </c>
      <c r="F332">
        <v>10.48</v>
      </c>
      <c r="G332">
        <v>11.3</v>
      </c>
      <c r="H332">
        <v>11.3</v>
      </c>
      <c r="I332">
        <v>10.85</v>
      </c>
      <c r="J332" s="5" t="str">
        <f t="shared" si="34"/>
        <v>0.72</v>
      </c>
      <c r="K332" t="s">
        <v>275</v>
      </c>
      <c r="L332" s="2">
        <v>-1.41E-2</v>
      </c>
      <c r="M332" s="5" t="str">
        <f t="shared" si="35"/>
        <v>-0.0141</v>
      </c>
    </row>
    <row r="333" spans="1:13" x14ac:dyDescent="0.3">
      <c r="A333" s="1">
        <v>44836</v>
      </c>
      <c r="B333" s="6" t="str">
        <f t="shared" si="30"/>
        <v>2022</v>
      </c>
      <c r="C333" s="6" t="str">
        <f t="shared" si="31"/>
        <v>10</v>
      </c>
      <c r="D333" s="6" t="str">
        <f t="shared" si="33"/>
        <v>Oct</v>
      </c>
      <c r="E333" s="6" t="str">
        <f t="shared" si="32"/>
        <v>02</v>
      </c>
      <c r="F333">
        <v>10.63</v>
      </c>
      <c r="G333">
        <v>11.33</v>
      </c>
      <c r="H333">
        <v>11.33</v>
      </c>
      <c r="I333">
        <v>10.85</v>
      </c>
      <c r="J333" s="5" t="str">
        <f t="shared" si="34"/>
        <v>0.11</v>
      </c>
      <c r="K333" t="s">
        <v>120</v>
      </c>
      <c r="L333" s="2">
        <v>1.24E-2</v>
      </c>
      <c r="M333" s="5" t="str">
        <f t="shared" si="35"/>
        <v>0.0124</v>
      </c>
    </row>
    <row r="334" spans="1:13" x14ac:dyDescent="0.3">
      <c r="A334" s="1">
        <v>44833</v>
      </c>
      <c r="B334" s="6" t="str">
        <f t="shared" si="30"/>
        <v>2022</v>
      </c>
      <c r="C334" s="6" t="str">
        <f t="shared" si="31"/>
        <v>09</v>
      </c>
      <c r="D334" s="6" t="str">
        <f t="shared" si="33"/>
        <v>Sep</v>
      </c>
      <c r="E334" s="6" t="str">
        <f t="shared" si="32"/>
        <v>29</v>
      </c>
      <c r="F334">
        <v>10.5</v>
      </c>
      <c r="G334">
        <v>11</v>
      </c>
      <c r="H334">
        <v>11.15</v>
      </c>
      <c r="I334">
        <v>10.85</v>
      </c>
      <c r="J334" s="5" t="str">
        <f t="shared" si="34"/>
        <v>0.18</v>
      </c>
      <c r="K334" t="s">
        <v>276</v>
      </c>
      <c r="L334" s="2">
        <v>-1.1299999999999999E-2</v>
      </c>
      <c r="M334" s="5" t="str">
        <f t="shared" si="35"/>
        <v>-0.0113</v>
      </c>
    </row>
    <row r="335" spans="1:13" x14ac:dyDescent="0.3">
      <c r="A335" s="1">
        <v>44832</v>
      </c>
      <c r="B335" s="6" t="str">
        <f t="shared" si="30"/>
        <v>2022</v>
      </c>
      <c r="C335" s="6" t="str">
        <f t="shared" si="31"/>
        <v>09</v>
      </c>
      <c r="D335" s="6" t="str">
        <f t="shared" si="33"/>
        <v>Sep</v>
      </c>
      <c r="E335" s="6" t="str">
        <f t="shared" si="32"/>
        <v>28</v>
      </c>
      <c r="F335">
        <v>10.62</v>
      </c>
      <c r="G335">
        <v>11.39</v>
      </c>
      <c r="H335">
        <v>11.39</v>
      </c>
      <c r="I335">
        <v>11</v>
      </c>
      <c r="J335" s="5" t="str">
        <f t="shared" si="34"/>
        <v>0.08</v>
      </c>
      <c r="K335" t="s">
        <v>277</v>
      </c>
      <c r="L335" s="2">
        <v>-8.9999999999999998E-4</v>
      </c>
      <c r="M335" s="5" t="str">
        <f t="shared" si="35"/>
        <v>-0.0009</v>
      </c>
    </row>
    <row r="336" spans="1:13" x14ac:dyDescent="0.3">
      <c r="A336" s="1">
        <v>44831</v>
      </c>
      <c r="B336" s="6" t="str">
        <f t="shared" si="30"/>
        <v>2022</v>
      </c>
      <c r="C336" s="6" t="str">
        <f t="shared" si="31"/>
        <v>09</v>
      </c>
      <c r="D336" s="6" t="str">
        <f t="shared" si="33"/>
        <v>Sep</v>
      </c>
      <c r="E336" s="6" t="str">
        <f t="shared" si="32"/>
        <v>27</v>
      </c>
      <c r="F336">
        <v>10.63</v>
      </c>
      <c r="G336">
        <v>10.85</v>
      </c>
      <c r="H336">
        <v>11.59</v>
      </c>
      <c r="I336">
        <v>10.85</v>
      </c>
      <c r="J336" s="5" t="str">
        <f t="shared" si="34"/>
        <v>0.31</v>
      </c>
      <c r="K336" t="s">
        <v>129</v>
      </c>
      <c r="L336" s="2">
        <v>-6.4999999999999997E-3</v>
      </c>
      <c r="M336" s="5" t="str">
        <f t="shared" si="35"/>
        <v>-0.0065</v>
      </c>
    </row>
    <row r="337" spans="1:13" x14ac:dyDescent="0.3">
      <c r="A337" s="1">
        <v>44830</v>
      </c>
      <c r="B337" s="6" t="str">
        <f t="shared" si="30"/>
        <v>2022</v>
      </c>
      <c r="C337" s="6" t="str">
        <f t="shared" si="31"/>
        <v>09</v>
      </c>
      <c r="D337" s="6" t="str">
        <f t="shared" si="33"/>
        <v>Sep</v>
      </c>
      <c r="E337" s="6" t="str">
        <f t="shared" si="32"/>
        <v>26</v>
      </c>
      <c r="F337">
        <v>10.7</v>
      </c>
      <c r="G337">
        <v>11.1</v>
      </c>
      <c r="H337">
        <v>11.65</v>
      </c>
      <c r="I337">
        <v>10.83</v>
      </c>
      <c r="J337" s="5" t="str">
        <f t="shared" si="34"/>
        <v>0.56</v>
      </c>
      <c r="K337" t="s">
        <v>260</v>
      </c>
      <c r="L337" s="2">
        <v>-3.7000000000000002E-3</v>
      </c>
      <c r="M337" s="5" t="str">
        <f t="shared" si="35"/>
        <v>-0.0037</v>
      </c>
    </row>
    <row r="338" spans="1:13" x14ac:dyDescent="0.3">
      <c r="A338" s="1">
        <v>44829</v>
      </c>
      <c r="B338" s="6" t="str">
        <f t="shared" si="30"/>
        <v>2022</v>
      </c>
      <c r="C338" s="6" t="str">
        <f t="shared" si="31"/>
        <v>09</v>
      </c>
      <c r="D338" s="6" t="str">
        <f t="shared" si="33"/>
        <v>Sep</v>
      </c>
      <c r="E338" s="6" t="str">
        <f t="shared" si="32"/>
        <v>25</v>
      </c>
      <c r="F338">
        <v>10.74</v>
      </c>
      <c r="G338">
        <v>11.1</v>
      </c>
      <c r="H338">
        <v>11.1</v>
      </c>
      <c r="I338">
        <v>10.83</v>
      </c>
      <c r="J338" s="5" t="str">
        <f t="shared" si="34"/>
        <v>0.05</v>
      </c>
      <c r="K338" t="s">
        <v>278</v>
      </c>
      <c r="L338" s="2">
        <v>-2.8E-3</v>
      </c>
      <c r="M338" s="5" t="str">
        <f t="shared" si="35"/>
        <v>-0.0028</v>
      </c>
    </row>
    <row r="339" spans="1:13" x14ac:dyDescent="0.3">
      <c r="A339" s="1">
        <v>44826</v>
      </c>
      <c r="B339" s="6" t="str">
        <f t="shared" si="30"/>
        <v>2022</v>
      </c>
      <c r="C339" s="6" t="str">
        <f t="shared" si="31"/>
        <v>09</v>
      </c>
      <c r="D339" s="6" t="str">
        <f t="shared" si="33"/>
        <v>Sep</v>
      </c>
      <c r="E339" s="6" t="str">
        <f t="shared" si="32"/>
        <v>22</v>
      </c>
      <c r="F339">
        <v>10.77</v>
      </c>
      <c r="G339">
        <v>11.51</v>
      </c>
      <c r="H339">
        <v>11.51</v>
      </c>
      <c r="I339">
        <v>10.81</v>
      </c>
      <c r="J339" s="5" t="str">
        <f t="shared" si="34"/>
        <v>0.42</v>
      </c>
      <c r="K339" t="s">
        <v>279</v>
      </c>
      <c r="L339" s="2">
        <v>-4.5999999999999999E-3</v>
      </c>
      <c r="M339" s="5" t="str">
        <f t="shared" si="35"/>
        <v>-0.0046</v>
      </c>
    </row>
    <row r="340" spans="1:13" x14ac:dyDescent="0.3">
      <c r="A340" s="1">
        <v>44825</v>
      </c>
      <c r="B340" s="6" t="str">
        <f t="shared" si="30"/>
        <v>2022</v>
      </c>
      <c r="C340" s="6" t="str">
        <f t="shared" si="31"/>
        <v>09</v>
      </c>
      <c r="D340" s="6" t="str">
        <f t="shared" si="33"/>
        <v>Sep</v>
      </c>
      <c r="E340" s="6" t="str">
        <f t="shared" si="32"/>
        <v>21</v>
      </c>
      <c r="F340">
        <v>10.82</v>
      </c>
      <c r="G340">
        <v>11.2</v>
      </c>
      <c r="H340">
        <v>11.43</v>
      </c>
      <c r="I340">
        <v>10.83</v>
      </c>
      <c r="J340" s="5" t="str">
        <f t="shared" si="34"/>
        <v>0.73</v>
      </c>
      <c r="K340" t="s">
        <v>280</v>
      </c>
      <c r="L340" s="2">
        <v>1.4999999999999999E-2</v>
      </c>
      <c r="M340" s="5" t="str">
        <f t="shared" si="35"/>
        <v>0.015</v>
      </c>
    </row>
    <row r="341" spans="1:13" x14ac:dyDescent="0.3">
      <c r="A341" s="1">
        <v>44824</v>
      </c>
      <c r="B341" s="6" t="str">
        <f t="shared" si="30"/>
        <v>2022</v>
      </c>
      <c r="C341" s="6" t="str">
        <f t="shared" si="31"/>
        <v>09</v>
      </c>
      <c r="D341" s="6" t="str">
        <f t="shared" si="33"/>
        <v>Sep</v>
      </c>
      <c r="E341" s="6" t="str">
        <f t="shared" si="32"/>
        <v>20</v>
      </c>
      <c r="F341">
        <v>10.66</v>
      </c>
      <c r="G341">
        <v>11.5</v>
      </c>
      <c r="H341">
        <v>11.5</v>
      </c>
      <c r="I341">
        <v>10.5</v>
      </c>
      <c r="J341" s="5" t="str">
        <f t="shared" si="34"/>
        <v>1.12</v>
      </c>
      <c r="K341" t="s">
        <v>281</v>
      </c>
      <c r="L341" s="2">
        <v>9.4999999999999998E-3</v>
      </c>
      <c r="M341" s="5" t="str">
        <f t="shared" si="35"/>
        <v>0.0095</v>
      </c>
    </row>
    <row r="342" spans="1:13" x14ac:dyDescent="0.3">
      <c r="A342" s="1">
        <v>44823</v>
      </c>
      <c r="B342" s="6" t="str">
        <f t="shared" si="30"/>
        <v>2022</v>
      </c>
      <c r="C342" s="6" t="str">
        <f t="shared" si="31"/>
        <v>09</v>
      </c>
      <c r="D342" s="6" t="str">
        <f t="shared" si="33"/>
        <v>Sep</v>
      </c>
      <c r="E342" s="6" t="str">
        <f t="shared" si="32"/>
        <v>19</v>
      </c>
      <c r="F342">
        <v>10.56</v>
      </c>
      <c r="G342">
        <v>11</v>
      </c>
      <c r="H342">
        <v>11.73</v>
      </c>
      <c r="I342">
        <v>10.68</v>
      </c>
      <c r="J342" s="5" t="str">
        <f t="shared" si="34"/>
        <v>0.86</v>
      </c>
      <c r="K342" t="s">
        <v>282</v>
      </c>
      <c r="L342" s="2">
        <v>-3.1199999999999999E-2</v>
      </c>
      <c r="M342" s="5" t="str">
        <f t="shared" si="35"/>
        <v>-0.0312</v>
      </c>
    </row>
    <row r="343" spans="1:13" x14ac:dyDescent="0.3">
      <c r="A343" s="1">
        <v>44822</v>
      </c>
      <c r="B343" s="6" t="str">
        <f t="shared" si="30"/>
        <v>2022</v>
      </c>
      <c r="C343" s="6" t="str">
        <f t="shared" si="31"/>
        <v>09</v>
      </c>
      <c r="D343" s="6" t="str">
        <f t="shared" si="33"/>
        <v>Sep</v>
      </c>
      <c r="E343" s="6" t="str">
        <f t="shared" si="32"/>
        <v>18</v>
      </c>
      <c r="F343">
        <v>10.9</v>
      </c>
      <c r="G343">
        <v>11.5</v>
      </c>
      <c r="H343">
        <v>11.8</v>
      </c>
      <c r="I343">
        <v>10.9</v>
      </c>
      <c r="J343" s="5" t="str">
        <f t="shared" si="34"/>
        <v>3.79</v>
      </c>
      <c r="K343" t="s">
        <v>283</v>
      </c>
      <c r="L343" s="2">
        <v>-1.18E-2</v>
      </c>
      <c r="M343" s="5" t="str">
        <f t="shared" si="35"/>
        <v>-0.0118</v>
      </c>
    </row>
    <row r="344" spans="1:13" x14ac:dyDescent="0.3">
      <c r="A344" s="1">
        <v>44819</v>
      </c>
      <c r="B344" s="6" t="str">
        <f t="shared" si="30"/>
        <v>2022</v>
      </c>
      <c r="C344" s="6" t="str">
        <f t="shared" si="31"/>
        <v>09</v>
      </c>
      <c r="D344" s="6" t="str">
        <f t="shared" si="33"/>
        <v>Sep</v>
      </c>
      <c r="E344" s="6" t="str">
        <f t="shared" si="32"/>
        <v>15</v>
      </c>
      <c r="F344">
        <v>11.03</v>
      </c>
      <c r="G344">
        <v>11.78</v>
      </c>
      <c r="H344">
        <v>11.78</v>
      </c>
      <c r="I344">
        <v>11.1</v>
      </c>
      <c r="J344" s="5" t="str">
        <f t="shared" si="34"/>
        <v>0.49</v>
      </c>
      <c r="K344" t="s">
        <v>284</v>
      </c>
      <c r="L344" s="2">
        <v>-1.8700000000000001E-2</v>
      </c>
      <c r="M344" s="5" t="str">
        <f t="shared" si="35"/>
        <v>-0.0187</v>
      </c>
    </row>
    <row r="345" spans="1:13" x14ac:dyDescent="0.3">
      <c r="A345" s="1">
        <v>44818</v>
      </c>
      <c r="B345" s="6" t="str">
        <f t="shared" si="30"/>
        <v>2022</v>
      </c>
      <c r="C345" s="6" t="str">
        <f t="shared" si="31"/>
        <v>09</v>
      </c>
      <c r="D345" s="6" t="str">
        <f t="shared" si="33"/>
        <v>Sep</v>
      </c>
      <c r="E345" s="6" t="str">
        <f t="shared" si="32"/>
        <v>14</v>
      </c>
      <c r="F345">
        <v>11.24</v>
      </c>
      <c r="G345">
        <v>11.89</v>
      </c>
      <c r="H345">
        <v>11.89</v>
      </c>
      <c r="I345">
        <v>11.12</v>
      </c>
      <c r="J345" s="5" t="str">
        <f t="shared" si="34"/>
        <v>0.16</v>
      </c>
      <c r="K345" t="s">
        <v>274</v>
      </c>
      <c r="L345" s="2">
        <v>-4.4000000000000003E-3</v>
      </c>
      <c r="M345" s="5" t="str">
        <f t="shared" si="35"/>
        <v>-0.0044</v>
      </c>
    </row>
    <row r="346" spans="1:13" x14ac:dyDescent="0.3">
      <c r="A346" s="1">
        <v>44817</v>
      </c>
      <c r="B346" s="6" t="str">
        <f t="shared" si="30"/>
        <v>2022</v>
      </c>
      <c r="C346" s="6" t="str">
        <f t="shared" si="31"/>
        <v>09</v>
      </c>
      <c r="D346" s="6" t="str">
        <f t="shared" si="33"/>
        <v>Sep</v>
      </c>
      <c r="E346" s="6" t="str">
        <f t="shared" si="32"/>
        <v>13</v>
      </c>
      <c r="F346">
        <v>11.29</v>
      </c>
      <c r="G346">
        <v>11.98</v>
      </c>
      <c r="H346">
        <v>11.98</v>
      </c>
      <c r="I346">
        <v>11.12</v>
      </c>
      <c r="J346" s="5" t="str">
        <f t="shared" si="34"/>
        <v>1.33</v>
      </c>
      <c r="K346" t="s">
        <v>102</v>
      </c>
      <c r="L346" s="2">
        <v>8.0000000000000002E-3</v>
      </c>
      <c r="M346" s="5" t="str">
        <f t="shared" si="35"/>
        <v>0.008</v>
      </c>
    </row>
    <row r="347" spans="1:13" x14ac:dyDescent="0.3">
      <c r="A347" s="1">
        <v>44816</v>
      </c>
      <c r="B347" s="6" t="str">
        <f t="shared" si="30"/>
        <v>2022</v>
      </c>
      <c r="C347" s="6" t="str">
        <f t="shared" si="31"/>
        <v>09</v>
      </c>
      <c r="D347" s="6" t="str">
        <f t="shared" si="33"/>
        <v>Sep</v>
      </c>
      <c r="E347" s="6" t="str">
        <f t="shared" si="32"/>
        <v>12</v>
      </c>
      <c r="F347">
        <v>11.2</v>
      </c>
      <c r="G347">
        <v>11.2</v>
      </c>
      <c r="H347">
        <v>11.97</v>
      </c>
      <c r="I347">
        <v>11.12</v>
      </c>
      <c r="J347" s="5" t="str">
        <f t="shared" si="34"/>
        <v>0.60</v>
      </c>
      <c r="K347" t="s">
        <v>115</v>
      </c>
      <c r="L347" s="2">
        <v>8.0999999999999996E-3</v>
      </c>
      <c r="M347" s="5" t="str">
        <f t="shared" si="35"/>
        <v>0.0081</v>
      </c>
    </row>
    <row r="348" spans="1:13" x14ac:dyDescent="0.3">
      <c r="A348" s="1">
        <v>44815</v>
      </c>
      <c r="B348" s="6" t="str">
        <f t="shared" si="30"/>
        <v>2022</v>
      </c>
      <c r="C348" s="6" t="str">
        <f t="shared" si="31"/>
        <v>09</v>
      </c>
      <c r="D348" s="6" t="str">
        <f t="shared" si="33"/>
        <v>Sep</v>
      </c>
      <c r="E348" s="6" t="str">
        <f t="shared" si="32"/>
        <v>11</v>
      </c>
      <c r="F348">
        <v>11.11</v>
      </c>
      <c r="G348">
        <v>11.99</v>
      </c>
      <c r="H348">
        <v>11.99</v>
      </c>
      <c r="I348">
        <v>11.01</v>
      </c>
      <c r="J348" s="5" t="str">
        <f t="shared" si="34"/>
        <v>1.14</v>
      </c>
      <c r="K348" t="s">
        <v>126</v>
      </c>
      <c r="L348" s="2">
        <v>3.5999999999999999E-3</v>
      </c>
      <c r="M348" s="5" t="str">
        <f t="shared" si="35"/>
        <v>0.0036</v>
      </c>
    </row>
    <row r="349" spans="1:13" x14ac:dyDescent="0.3">
      <c r="A349" s="1">
        <v>44812</v>
      </c>
      <c r="B349" s="6" t="str">
        <f t="shared" si="30"/>
        <v>2022</v>
      </c>
      <c r="C349" s="6" t="str">
        <f t="shared" si="31"/>
        <v>09</v>
      </c>
      <c r="D349" s="6" t="str">
        <f t="shared" si="33"/>
        <v>Sep</v>
      </c>
      <c r="E349" s="6" t="str">
        <f t="shared" si="32"/>
        <v>08</v>
      </c>
      <c r="F349">
        <v>11.07</v>
      </c>
      <c r="G349">
        <v>11.13</v>
      </c>
      <c r="H349">
        <v>12</v>
      </c>
      <c r="I349">
        <v>11.08</v>
      </c>
      <c r="J349" s="5" t="str">
        <f t="shared" si="34"/>
        <v>6.72</v>
      </c>
      <c r="K349" t="s">
        <v>285</v>
      </c>
      <c r="L349" s="2">
        <v>-9.7999999999999997E-3</v>
      </c>
      <c r="M349" s="5" t="str">
        <f t="shared" si="35"/>
        <v>-0.0098</v>
      </c>
    </row>
    <row r="350" spans="1:13" x14ac:dyDescent="0.3">
      <c r="A350" s="1">
        <v>44811</v>
      </c>
      <c r="B350" s="6" t="str">
        <f t="shared" si="30"/>
        <v>2022</v>
      </c>
      <c r="C350" s="6" t="str">
        <f t="shared" si="31"/>
        <v>09</v>
      </c>
      <c r="D350" s="6" t="str">
        <f t="shared" si="33"/>
        <v>Sep</v>
      </c>
      <c r="E350" s="6" t="str">
        <f t="shared" si="32"/>
        <v>07</v>
      </c>
      <c r="F350">
        <v>11.18</v>
      </c>
      <c r="G350">
        <v>11.4</v>
      </c>
      <c r="H350">
        <v>11.98</v>
      </c>
      <c r="I350">
        <v>11.07</v>
      </c>
      <c r="J350" s="5" t="str">
        <f t="shared" si="34"/>
        <v>2.51</v>
      </c>
      <c r="K350" t="s">
        <v>286</v>
      </c>
      <c r="L350" s="2">
        <v>1.54E-2</v>
      </c>
      <c r="M350" s="5" t="str">
        <f t="shared" si="35"/>
        <v>0.0154</v>
      </c>
    </row>
    <row r="351" spans="1:13" x14ac:dyDescent="0.3">
      <c r="A351" s="1">
        <v>44810</v>
      </c>
      <c r="B351" s="6" t="str">
        <f t="shared" si="30"/>
        <v>2022</v>
      </c>
      <c r="C351" s="6" t="str">
        <f t="shared" si="31"/>
        <v>09</v>
      </c>
      <c r="D351" s="6" t="str">
        <f t="shared" si="33"/>
        <v>Sep</v>
      </c>
      <c r="E351" s="6" t="str">
        <f t="shared" si="32"/>
        <v>06</v>
      </c>
      <c r="F351">
        <v>11.01</v>
      </c>
      <c r="G351">
        <v>10.95</v>
      </c>
      <c r="H351">
        <v>11.39</v>
      </c>
      <c r="I351">
        <v>10.95</v>
      </c>
      <c r="J351" s="5" t="str">
        <f t="shared" si="34"/>
        <v>0.52</v>
      </c>
      <c r="K351" t="s">
        <v>114</v>
      </c>
      <c r="L351" s="2">
        <v>1.7600000000000001E-2</v>
      </c>
      <c r="M351" s="5" t="str">
        <f t="shared" si="35"/>
        <v>0.0176</v>
      </c>
    </row>
    <row r="352" spans="1:13" x14ac:dyDescent="0.3">
      <c r="A352" s="1">
        <v>44809</v>
      </c>
      <c r="B352" s="6" t="str">
        <f t="shared" si="30"/>
        <v>2022</v>
      </c>
      <c r="C352" s="6" t="str">
        <f t="shared" si="31"/>
        <v>09</v>
      </c>
      <c r="D352" s="6" t="str">
        <f t="shared" si="33"/>
        <v>Sep</v>
      </c>
      <c r="E352" s="6" t="str">
        <f t="shared" si="32"/>
        <v>05</v>
      </c>
      <c r="F352">
        <v>10.82</v>
      </c>
      <c r="G352">
        <v>11.94</v>
      </c>
      <c r="H352">
        <v>11.94</v>
      </c>
      <c r="I352">
        <v>10.95</v>
      </c>
      <c r="J352" s="5" t="str">
        <f t="shared" si="34"/>
        <v>0.72</v>
      </c>
      <c r="K352" t="s">
        <v>275</v>
      </c>
      <c r="L352" s="2">
        <v>6.4999999999999997E-3</v>
      </c>
      <c r="M352" s="5" t="str">
        <f t="shared" si="35"/>
        <v>0.0065</v>
      </c>
    </row>
    <row r="353" spans="1:13" x14ac:dyDescent="0.3">
      <c r="A353" s="1">
        <v>44808</v>
      </c>
      <c r="B353" s="6" t="str">
        <f t="shared" si="30"/>
        <v>2022</v>
      </c>
      <c r="C353" s="6" t="str">
        <f t="shared" si="31"/>
        <v>09</v>
      </c>
      <c r="D353" s="6" t="str">
        <f t="shared" si="33"/>
        <v>Sep</v>
      </c>
      <c r="E353" s="6" t="str">
        <f t="shared" si="32"/>
        <v>04</v>
      </c>
      <c r="F353">
        <v>10.75</v>
      </c>
      <c r="G353">
        <v>11.79</v>
      </c>
      <c r="H353">
        <v>11.97</v>
      </c>
      <c r="I353">
        <v>10.95</v>
      </c>
      <c r="J353" s="5" t="str">
        <f t="shared" si="34"/>
        <v>1.95</v>
      </c>
      <c r="K353" t="s">
        <v>287</v>
      </c>
      <c r="L353" s="2">
        <v>-6.4999999999999997E-3</v>
      </c>
      <c r="M353" s="5" t="str">
        <f t="shared" si="35"/>
        <v>-0.0065</v>
      </c>
    </row>
    <row r="354" spans="1:13" x14ac:dyDescent="0.3">
      <c r="A354" s="1">
        <v>44805</v>
      </c>
      <c r="B354" s="6" t="str">
        <f t="shared" si="30"/>
        <v>2022</v>
      </c>
      <c r="C354" s="6" t="str">
        <f t="shared" si="31"/>
        <v>09</v>
      </c>
      <c r="D354" s="6" t="str">
        <f t="shared" si="33"/>
        <v>Sep</v>
      </c>
      <c r="E354" s="6" t="str">
        <f t="shared" si="32"/>
        <v>01</v>
      </c>
      <c r="F354">
        <v>10.82</v>
      </c>
      <c r="G354">
        <v>11.2</v>
      </c>
      <c r="H354">
        <v>11.79</v>
      </c>
      <c r="I354">
        <v>11.2</v>
      </c>
      <c r="J354" s="5" t="str">
        <f t="shared" si="34"/>
        <v>0.95</v>
      </c>
      <c r="K354" t="s">
        <v>107</v>
      </c>
      <c r="L354" s="2">
        <v>-1.2800000000000001E-2</v>
      </c>
      <c r="M354" s="5" t="str">
        <f t="shared" si="35"/>
        <v>-0.0128</v>
      </c>
    </row>
    <row r="355" spans="1:13" x14ac:dyDescent="0.3">
      <c r="A355" s="1">
        <v>44804</v>
      </c>
      <c r="B355" s="6" t="str">
        <f t="shared" si="30"/>
        <v>2022</v>
      </c>
      <c r="C355" s="6" t="str">
        <f t="shared" si="31"/>
        <v>08</v>
      </c>
      <c r="D355" s="6" t="str">
        <f t="shared" si="33"/>
        <v>Aug</v>
      </c>
      <c r="E355" s="6" t="str">
        <f t="shared" si="32"/>
        <v>31</v>
      </c>
      <c r="F355">
        <v>10.96</v>
      </c>
      <c r="G355">
        <v>11.33</v>
      </c>
      <c r="H355">
        <v>11.79</v>
      </c>
      <c r="I355">
        <v>10.92</v>
      </c>
      <c r="J355" s="5" t="str">
        <f t="shared" si="34"/>
        <v>0.86</v>
      </c>
      <c r="K355" t="s">
        <v>282</v>
      </c>
      <c r="L355" s="2">
        <v>8.9999999999999998E-4</v>
      </c>
      <c r="M355" s="5" t="str">
        <f t="shared" si="35"/>
        <v>0.0009</v>
      </c>
    </row>
    <row r="356" spans="1:13" x14ac:dyDescent="0.3">
      <c r="A356" s="1">
        <v>44803</v>
      </c>
      <c r="B356" s="6" t="str">
        <f t="shared" si="30"/>
        <v>2022</v>
      </c>
      <c r="C356" s="6" t="str">
        <f t="shared" si="31"/>
        <v>08</v>
      </c>
      <c r="D356" s="6" t="str">
        <f t="shared" si="33"/>
        <v>Aug</v>
      </c>
      <c r="E356" s="6" t="str">
        <f t="shared" si="32"/>
        <v>30</v>
      </c>
      <c r="F356">
        <v>10.95</v>
      </c>
      <c r="G356">
        <v>11.79</v>
      </c>
      <c r="H356">
        <v>11.79</v>
      </c>
      <c r="I356">
        <v>11.2</v>
      </c>
      <c r="J356" s="5" t="str">
        <f t="shared" si="34"/>
        <v>0.17</v>
      </c>
      <c r="K356" t="s">
        <v>288</v>
      </c>
      <c r="L356" s="2">
        <v>-5.4000000000000003E-3</v>
      </c>
      <c r="M356" s="5" t="str">
        <f t="shared" si="35"/>
        <v>-0.0054</v>
      </c>
    </row>
    <row r="357" spans="1:13" x14ac:dyDescent="0.3">
      <c r="A357" s="1">
        <v>44802</v>
      </c>
      <c r="B357" s="6" t="str">
        <f t="shared" si="30"/>
        <v>2022</v>
      </c>
      <c r="C357" s="6" t="str">
        <f t="shared" si="31"/>
        <v>08</v>
      </c>
      <c r="D357" s="6" t="str">
        <f t="shared" si="33"/>
        <v>Aug</v>
      </c>
      <c r="E357" s="6" t="str">
        <f t="shared" si="32"/>
        <v>29</v>
      </c>
      <c r="F357">
        <v>11.01</v>
      </c>
      <c r="G357">
        <v>11.99</v>
      </c>
      <c r="H357">
        <v>12</v>
      </c>
      <c r="I357">
        <v>11.17</v>
      </c>
      <c r="J357" s="5" t="str">
        <f t="shared" si="34"/>
        <v>2.50</v>
      </c>
      <c r="K357" t="s">
        <v>289</v>
      </c>
      <c r="L357" s="2">
        <v>-1.0800000000000001E-2</v>
      </c>
      <c r="M357" s="5" t="str">
        <f t="shared" si="35"/>
        <v>-0.0108</v>
      </c>
    </row>
    <row r="358" spans="1:13" x14ac:dyDescent="0.3">
      <c r="A358" s="1">
        <v>44801</v>
      </c>
      <c r="B358" s="6" t="str">
        <f t="shared" si="30"/>
        <v>2022</v>
      </c>
      <c r="C358" s="6" t="str">
        <f t="shared" si="31"/>
        <v>08</v>
      </c>
      <c r="D358" s="6" t="str">
        <f t="shared" si="33"/>
        <v>Aug</v>
      </c>
      <c r="E358" s="6" t="str">
        <f t="shared" si="32"/>
        <v>28</v>
      </c>
      <c r="F358">
        <v>11.13</v>
      </c>
      <c r="G358">
        <v>10.92</v>
      </c>
      <c r="H358">
        <v>13</v>
      </c>
      <c r="I358">
        <v>10.92</v>
      </c>
      <c r="J358" s="5" t="str">
        <f t="shared" si="34"/>
        <v>2.77</v>
      </c>
      <c r="K358" t="s">
        <v>290</v>
      </c>
      <c r="L358" s="2">
        <v>1.83E-2</v>
      </c>
      <c r="M358" s="5" t="str">
        <f t="shared" si="35"/>
        <v>0.0183</v>
      </c>
    </row>
    <row r="359" spans="1:13" x14ac:dyDescent="0.3">
      <c r="A359" s="1">
        <v>44798</v>
      </c>
      <c r="B359" s="6" t="str">
        <f t="shared" si="30"/>
        <v>2022</v>
      </c>
      <c r="C359" s="6" t="str">
        <f t="shared" si="31"/>
        <v>08</v>
      </c>
      <c r="D359" s="6" t="str">
        <f t="shared" si="33"/>
        <v>Aug</v>
      </c>
      <c r="E359" s="6" t="str">
        <f t="shared" si="32"/>
        <v>25</v>
      </c>
      <c r="F359">
        <v>10.93</v>
      </c>
      <c r="G359">
        <v>11</v>
      </c>
      <c r="H359">
        <v>11.1</v>
      </c>
      <c r="I359">
        <v>11</v>
      </c>
      <c r="J359" s="5" t="str">
        <f t="shared" si="34"/>
        <v>0.23</v>
      </c>
      <c r="K359" t="s">
        <v>143</v>
      </c>
      <c r="L359" s="2">
        <v>-3.5999999999999999E-3</v>
      </c>
      <c r="M359" s="5" t="str">
        <f t="shared" si="35"/>
        <v>-0.0036</v>
      </c>
    </row>
    <row r="360" spans="1:13" x14ac:dyDescent="0.3">
      <c r="A360" s="1">
        <v>44797</v>
      </c>
      <c r="B360" s="6" t="str">
        <f t="shared" si="30"/>
        <v>2022</v>
      </c>
      <c r="C360" s="6" t="str">
        <f t="shared" si="31"/>
        <v>08</v>
      </c>
      <c r="D360" s="6" t="str">
        <f t="shared" si="33"/>
        <v>Aug</v>
      </c>
      <c r="E360" s="6" t="str">
        <f t="shared" si="32"/>
        <v>24</v>
      </c>
      <c r="F360">
        <v>10.97</v>
      </c>
      <c r="G360">
        <v>11.05</v>
      </c>
      <c r="H360">
        <v>11.05</v>
      </c>
      <c r="I360">
        <v>10.95</v>
      </c>
      <c r="J360" s="5" t="str">
        <f t="shared" si="34"/>
        <v>0.75</v>
      </c>
      <c r="K360" t="s">
        <v>86</v>
      </c>
      <c r="L360" s="2">
        <v>-1.0800000000000001E-2</v>
      </c>
      <c r="M360" s="5" t="str">
        <f t="shared" si="35"/>
        <v>-0.0108</v>
      </c>
    </row>
    <row r="361" spans="1:13" x14ac:dyDescent="0.3">
      <c r="A361" s="1">
        <v>44796</v>
      </c>
      <c r="B361" s="6" t="str">
        <f t="shared" si="30"/>
        <v>2022</v>
      </c>
      <c r="C361" s="6" t="str">
        <f t="shared" si="31"/>
        <v>08</v>
      </c>
      <c r="D361" s="6" t="str">
        <f t="shared" si="33"/>
        <v>Aug</v>
      </c>
      <c r="E361" s="6" t="str">
        <f t="shared" si="32"/>
        <v>23</v>
      </c>
      <c r="F361">
        <v>11.09</v>
      </c>
      <c r="G361">
        <v>11.1</v>
      </c>
      <c r="H361">
        <v>11.1</v>
      </c>
      <c r="I361">
        <v>11.05</v>
      </c>
      <c r="J361" s="5" t="str">
        <f t="shared" si="34"/>
        <v>0.51</v>
      </c>
      <c r="K361" t="s">
        <v>291</v>
      </c>
      <c r="L361" s="2">
        <v>-8.8999999999999999E-3</v>
      </c>
      <c r="M361" s="5" t="str">
        <f t="shared" si="35"/>
        <v>-0.0089</v>
      </c>
    </row>
    <row r="362" spans="1:13" x14ac:dyDescent="0.3">
      <c r="A362" s="1">
        <v>44795</v>
      </c>
      <c r="B362" s="6" t="str">
        <f t="shared" si="30"/>
        <v>2022</v>
      </c>
      <c r="C362" s="6" t="str">
        <f t="shared" si="31"/>
        <v>08</v>
      </c>
      <c r="D362" s="6" t="str">
        <f t="shared" si="33"/>
        <v>Aug</v>
      </c>
      <c r="E362" s="6" t="str">
        <f t="shared" si="32"/>
        <v>22</v>
      </c>
      <c r="F362">
        <v>11.19</v>
      </c>
      <c r="G362">
        <v>11</v>
      </c>
      <c r="H362">
        <v>11.05</v>
      </c>
      <c r="I362">
        <v>11</v>
      </c>
      <c r="J362" s="5" t="str">
        <f t="shared" si="34"/>
        <v>2.44</v>
      </c>
      <c r="K362" t="s">
        <v>161</v>
      </c>
      <c r="L362" s="2">
        <v>2.3800000000000002E-2</v>
      </c>
      <c r="M362" s="5" t="str">
        <f t="shared" si="35"/>
        <v>0.0238</v>
      </c>
    </row>
    <row r="363" spans="1:13" x14ac:dyDescent="0.3">
      <c r="A363" s="1">
        <v>44794</v>
      </c>
      <c r="B363" s="6" t="str">
        <f t="shared" si="30"/>
        <v>2022</v>
      </c>
      <c r="C363" s="6" t="str">
        <f t="shared" si="31"/>
        <v>08</v>
      </c>
      <c r="D363" s="6" t="str">
        <f t="shared" si="33"/>
        <v>Aug</v>
      </c>
      <c r="E363" s="6" t="str">
        <f t="shared" si="32"/>
        <v>21</v>
      </c>
      <c r="F363">
        <v>10.93</v>
      </c>
      <c r="G363">
        <v>11</v>
      </c>
      <c r="H363">
        <v>11</v>
      </c>
      <c r="I363">
        <v>10.84</v>
      </c>
      <c r="J363" s="5" t="str">
        <f t="shared" si="34"/>
        <v>0.18</v>
      </c>
      <c r="K363" t="s">
        <v>276</v>
      </c>
      <c r="L363" s="2">
        <v>4.5999999999999999E-3</v>
      </c>
      <c r="M363" s="5" t="str">
        <f t="shared" si="35"/>
        <v>0.0046</v>
      </c>
    </row>
    <row r="364" spans="1:13" x14ac:dyDescent="0.3">
      <c r="A364" s="1">
        <v>44791</v>
      </c>
      <c r="B364" s="6" t="str">
        <f t="shared" si="30"/>
        <v>2022</v>
      </c>
      <c r="C364" s="6" t="str">
        <f t="shared" si="31"/>
        <v>08</v>
      </c>
      <c r="D364" s="6" t="str">
        <f t="shared" si="33"/>
        <v>Aug</v>
      </c>
      <c r="E364" s="6" t="str">
        <f t="shared" si="32"/>
        <v>18</v>
      </c>
      <c r="F364">
        <v>10.88</v>
      </c>
      <c r="G364">
        <v>10.99</v>
      </c>
      <c r="H364">
        <v>11</v>
      </c>
      <c r="I364">
        <v>10.9</v>
      </c>
      <c r="J364" s="5" t="str">
        <f t="shared" si="34"/>
        <v>0.11</v>
      </c>
      <c r="K364" t="s">
        <v>120</v>
      </c>
      <c r="L364" s="2">
        <v>2.1600000000000001E-2</v>
      </c>
      <c r="M364" s="5" t="str">
        <f t="shared" si="35"/>
        <v>0.0216</v>
      </c>
    </row>
    <row r="365" spans="1:13" x14ac:dyDescent="0.3">
      <c r="A365" s="1">
        <v>44790</v>
      </c>
      <c r="B365" s="6" t="str">
        <f t="shared" si="30"/>
        <v>2022</v>
      </c>
      <c r="C365" s="6" t="str">
        <f t="shared" si="31"/>
        <v>08</v>
      </c>
      <c r="D365" s="6" t="str">
        <f t="shared" si="33"/>
        <v>Aug</v>
      </c>
      <c r="E365" s="6" t="str">
        <f t="shared" si="32"/>
        <v>17</v>
      </c>
      <c r="F365">
        <v>10.65</v>
      </c>
      <c r="G365">
        <v>11</v>
      </c>
      <c r="H365">
        <v>11</v>
      </c>
      <c r="I365">
        <v>10.9</v>
      </c>
      <c r="J365" s="5" t="str">
        <f t="shared" si="34"/>
        <v>0.33</v>
      </c>
      <c r="K365" t="s">
        <v>292</v>
      </c>
      <c r="L365" s="2">
        <v>-7.4999999999999997E-3</v>
      </c>
      <c r="M365" s="5" t="str">
        <f t="shared" si="35"/>
        <v>-0.0075</v>
      </c>
    </row>
    <row r="366" spans="1:13" x14ac:dyDescent="0.3">
      <c r="A366" s="1">
        <v>44789</v>
      </c>
      <c r="B366" s="6" t="str">
        <f t="shared" si="30"/>
        <v>2022</v>
      </c>
      <c r="C366" s="6" t="str">
        <f t="shared" si="31"/>
        <v>08</v>
      </c>
      <c r="D366" s="6" t="str">
        <f t="shared" si="33"/>
        <v>Aug</v>
      </c>
      <c r="E366" s="6" t="str">
        <f t="shared" si="32"/>
        <v>16</v>
      </c>
      <c r="F366">
        <v>10.73</v>
      </c>
      <c r="G366">
        <v>11</v>
      </c>
      <c r="H366">
        <v>11</v>
      </c>
      <c r="I366">
        <v>10.8</v>
      </c>
      <c r="J366" s="5" t="str">
        <f t="shared" si="34"/>
        <v>0.46</v>
      </c>
      <c r="K366" t="s">
        <v>214</v>
      </c>
      <c r="L366" s="2">
        <v>-6.4999999999999997E-3</v>
      </c>
      <c r="M366" s="5" t="str">
        <f t="shared" si="35"/>
        <v>-0.0065</v>
      </c>
    </row>
    <row r="367" spans="1:13" x14ac:dyDescent="0.3">
      <c r="A367" s="1">
        <v>44788</v>
      </c>
      <c r="B367" s="6" t="str">
        <f t="shared" si="30"/>
        <v>2022</v>
      </c>
      <c r="C367" s="6" t="str">
        <f t="shared" si="31"/>
        <v>08</v>
      </c>
      <c r="D367" s="6" t="str">
        <f t="shared" si="33"/>
        <v>Aug</v>
      </c>
      <c r="E367" s="6" t="str">
        <f t="shared" si="32"/>
        <v>15</v>
      </c>
      <c r="F367">
        <v>10.8</v>
      </c>
      <c r="G367">
        <v>11.15</v>
      </c>
      <c r="H367">
        <v>11.15</v>
      </c>
      <c r="I367">
        <v>10.79</v>
      </c>
      <c r="J367" s="5" t="str">
        <f t="shared" si="34"/>
        <v>0.23</v>
      </c>
      <c r="K367" t="s">
        <v>143</v>
      </c>
      <c r="L367" s="2">
        <v>-8.9999999999999998E-4</v>
      </c>
      <c r="M367" s="5" t="str">
        <f t="shared" si="35"/>
        <v>-0.0009</v>
      </c>
    </row>
    <row r="368" spans="1:13" x14ac:dyDescent="0.3">
      <c r="A368" s="1">
        <v>44787</v>
      </c>
      <c r="B368" s="6" t="str">
        <f t="shared" si="30"/>
        <v>2022</v>
      </c>
      <c r="C368" s="6" t="str">
        <f t="shared" si="31"/>
        <v>08</v>
      </c>
      <c r="D368" s="6" t="str">
        <f t="shared" si="33"/>
        <v>Aug</v>
      </c>
      <c r="E368" s="6" t="str">
        <f t="shared" si="32"/>
        <v>14</v>
      </c>
      <c r="F368">
        <v>10.81</v>
      </c>
      <c r="G368">
        <v>11.19</v>
      </c>
      <c r="H368">
        <v>11.19</v>
      </c>
      <c r="I368">
        <v>11</v>
      </c>
      <c r="J368" s="5" t="str">
        <f t="shared" si="34"/>
        <v>0.13</v>
      </c>
      <c r="K368" t="s">
        <v>293</v>
      </c>
      <c r="L368" s="2">
        <v>2.8E-3</v>
      </c>
      <c r="M368" s="5" t="str">
        <f t="shared" si="35"/>
        <v>0.0028</v>
      </c>
    </row>
    <row r="369" spans="1:13" x14ac:dyDescent="0.3">
      <c r="A369" s="1">
        <v>44784</v>
      </c>
      <c r="B369" s="6" t="str">
        <f t="shared" si="30"/>
        <v>2022</v>
      </c>
      <c r="C369" s="6" t="str">
        <f t="shared" si="31"/>
        <v>08</v>
      </c>
      <c r="D369" s="6" t="str">
        <f t="shared" si="33"/>
        <v>Aug</v>
      </c>
      <c r="E369" s="6" t="str">
        <f t="shared" si="32"/>
        <v>11</v>
      </c>
      <c r="F369">
        <v>10.78</v>
      </c>
      <c r="G369">
        <v>11.1</v>
      </c>
      <c r="H369">
        <v>11.1</v>
      </c>
      <c r="I369">
        <v>11</v>
      </c>
      <c r="J369" s="5" t="str">
        <f t="shared" si="34"/>
        <v>0.95</v>
      </c>
      <c r="K369" t="s">
        <v>107</v>
      </c>
      <c r="L369" s="2">
        <v>-8.9999999999999998E-4</v>
      </c>
      <c r="M369" s="5" t="str">
        <f t="shared" si="35"/>
        <v>-0.0009</v>
      </c>
    </row>
    <row r="370" spans="1:13" x14ac:dyDescent="0.3">
      <c r="A370" s="1">
        <v>44783</v>
      </c>
      <c r="B370" s="6" t="str">
        <f t="shared" si="30"/>
        <v>2022</v>
      </c>
      <c r="C370" s="6" t="str">
        <f t="shared" si="31"/>
        <v>08</v>
      </c>
      <c r="D370" s="6" t="str">
        <f t="shared" si="33"/>
        <v>Aug</v>
      </c>
      <c r="E370" s="6" t="str">
        <f t="shared" si="32"/>
        <v>10</v>
      </c>
      <c r="F370">
        <v>10.79</v>
      </c>
      <c r="G370">
        <v>11</v>
      </c>
      <c r="H370">
        <v>11</v>
      </c>
      <c r="I370">
        <v>10.85</v>
      </c>
      <c r="J370" s="5" t="str">
        <f t="shared" si="34"/>
        <v>1.64</v>
      </c>
      <c r="K370" t="s">
        <v>294</v>
      </c>
      <c r="L370" s="2">
        <v>-7.4000000000000003E-3</v>
      </c>
      <c r="M370" s="5" t="str">
        <f t="shared" si="35"/>
        <v>-0.0074</v>
      </c>
    </row>
    <row r="371" spans="1:13" x14ac:dyDescent="0.3">
      <c r="A371" s="1">
        <v>44782</v>
      </c>
      <c r="B371" s="6" t="str">
        <f t="shared" si="30"/>
        <v>2022</v>
      </c>
      <c r="C371" s="6" t="str">
        <f t="shared" si="31"/>
        <v>08</v>
      </c>
      <c r="D371" s="6" t="str">
        <f t="shared" si="33"/>
        <v>Aug</v>
      </c>
      <c r="E371" s="6" t="str">
        <f t="shared" si="32"/>
        <v>09</v>
      </c>
      <c r="F371">
        <v>10.87</v>
      </c>
      <c r="G371">
        <v>11</v>
      </c>
      <c r="H371">
        <v>11</v>
      </c>
      <c r="I371">
        <v>10.75</v>
      </c>
      <c r="J371" s="5" t="str">
        <f t="shared" si="34"/>
        <v>0.15</v>
      </c>
      <c r="K371" t="s">
        <v>295</v>
      </c>
      <c r="L371" s="2">
        <v>-8.2000000000000007E-3</v>
      </c>
      <c r="M371" s="5" t="str">
        <f t="shared" si="35"/>
        <v>-0.0082</v>
      </c>
    </row>
    <row r="372" spans="1:13" x14ac:dyDescent="0.3">
      <c r="A372" s="1">
        <v>44781</v>
      </c>
      <c r="B372" s="6" t="str">
        <f t="shared" si="30"/>
        <v>2022</v>
      </c>
      <c r="C372" s="6" t="str">
        <f t="shared" si="31"/>
        <v>08</v>
      </c>
      <c r="D372" s="6" t="str">
        <f t="shared" si="33"/>
        <v>Aug</v>
      </c>
      <c r="E372" s="6" t="str">
        <f t="shared" si="32"/>
        <v>08</v>
      </c>
      <c r="F372">
        <v>10.96</v>
      </c>
      <c r="G372">
        <v>11.15</v>
      </c>
      <c r="H372">
        <v>11.5</v>
      </c>
      <c r="I372">
        <v>10.9</v>
      </c>
      <c r="J372" s="5" t="str">
        <f t="shared" si="34"/>
        <v>0.97</v>
      </c>
      <c r="K372" t="s">
        <v>110</v>
      </c>
      <c r="L372" s="2">
        <v>1.67E-2</v>
      </c>
      <c r="M372" s="5" t="str">
        <f t="shared" si="35"/>
        <v>0.0167</v>
      </c>
    </row>
    <row r="373" spans="1:13" x14ac:dyDescent="0.3">
      <c r="A373" s="1">
        <v>44780</v>
      </c>
      <c r="B373" s="6" t="str">
        <f t="shared" si="30"/>
        <v>2022</v>
      </c>
      <c r="C373" s="6" t="str">
        <f t="shared" si="31"/>
        <v>08</v>
      </c>
      <c r="D373" s="6" t="str">
        <f t="shared" si="33"/>
        <v>Aug</v>
      </c>
      <c r="E373" s="6" t="str">
        <f t="shared" si="32"/>
        <v>07</v>
      </c>
      <c r="F373">
        <v>10.78</v>
      </c>
      <c r="G373">
        <v>10.9</v>
      </c>
      <c r="H373">
        <v>11.99</v>
      </c>
      <c r="I373">
        <v>10.52</v>
      </c>
      <c r="J373" s="5" t="str">
        <f t="shared" si="34"/>
        <v>1.06</v>
      </c>
      <c r="K373" t="s">
        <v>296</v>
      </c>
      <c r="L373" s="2">
        <v>4.36E-2</v>
      </c>
      <c r="M373" s="5" t="str">
        <f t="shared" si="35"/>
        <v>0.0436</v>
      </c>
    </row>
    <row r="374" spans="1:13" x14ac:dyDescent="0.3">
      <c r="A374" s="1">
        <v>44777</v>
      </c>
      <c r="B374" s="6" t="str">
        <f t="shared" si="30"/>
        <v>2022</v>
      </c>
      <c r="C374" s="6" t="str">
        <f t="shared" si="31"/>
        <v>08</v>
      </c>
      <c r="D374" s="6" t="str">
        <f t="shared" si="33"/>
        <v>Aug</v>
      </c>
      <c r="E374" s="6" t="str">
        <f t="shared" si="32"/>
        <v>04</v>
      </c>
      <c r="F374">
        <v>10.33</v>
      </c>
      <c r="G374">
        <v>10.99</v>
      </c>
      <c r="H374">
        <v>10.99</v>
      </c>
      <c r="I374">
        <v>10.51</v>
      </c>
      <c r="J374" s="5" t="str">
        <f t="shared" si="34"/>
        <v>0.77</v>
      </c>
      <c r="K374" t="s">
        <v>140</v>
      </c>
      <c r="L374" s="2">
        <v>1.0800000000000001E-2</v>
      </c>
      <c r="M374" s="5" t="str">
        <f t="shared" si="35"/>
        <v>0.0108</v>
      </c>
    </row>
    <row r="375" spans="1:13" x14ac:dyDescent="0.3">
      <c r="A375" s="1">
        <v>44776</v>
      </c>
      <c r="B375" s="6" t="str">
        <f t="shared" si="30"/>
        <v>2022</v>
      </c>
      <c r="C375" s="6" t="str">
        <f t="shared" si="31"/>
        <v>08</v>
      </c>
      <c r="D375" s="6" t="str">
        <f t="shared" si="33"/>
        <v>Aug</v>
      </c>
      <c r="E375" s="6" t="str">
        <f t="shared" si="32"/>
        <v>03</v>
      </c>
      <c r="F375">
        <v>10.220000000000001</v>
      </c>
      <c r="G375">
        <v>10.7</v>
      </c>
      <c r="H375">
        <v>10.98</v>
      </c>
      <c r="I375">
        <v>10.29</v>
      </c>
      <c r="J375" s="5" t="str">
        <f t="shared" si="34"/>
        <v>1.93</v>
      </c>
      <c r="K375" t="s">
        <v>297</v>
      </c>
      <c r="L375" s="2">
        <v>1E-3</v>
      </c>
      <c r="M375" s="5" t="str">
        <f t="shared" si="35"/>
        <v>0.001</v>
      </c>
    </row>
    <row r="376" spans="1:13" x14ac:dyDescent="0.3">
      <c r="A376" s="1">
        <v>44775</v>
      </c>
      <c r="B376" s="6" t="str">
        <f t="shared" si="30"/>
        <v>2022</v>
      </c>
      <c r="C376" s="6" t="str">
        <f t="shared" si="31"/>
        <v>08</v>
      </c>
      <c r="D376" s="6" t="str">
        <f t="shared" si="33"/>
        <v>Aug</v>
      </c>
      <c r="E376" s="6" t="str">
        <f t="shared" si="32"/>
        <v>02</v>
      </c>
      <c r="F376">
        <v>10.210000000000001</v>
      </c>
      <c r="G376">
        <v>10.5</v>
      </c>
      <c r="H376">
        <v>10.8</v>
      </c>
      <c r="I376">
        <v>10.25</v>
      </c>
      <c r="J376" s="5" t="str">
        <f t="shared" si="34"/>
        <v>1.69</v>
      </c>
      <c r="K376" t="s">
        <v>298</v>
      </c>
      <c r="L376" s="2">
        <v>-6.7999999999999996E-3</v>
      </c>
      <c r="M376" s="5" t="str">
        <f t="shared" si="35"/>
        <v>-0.0068</v>
      </c>
    </row>
    <row r="377" spans="1:13" x14ac:dyDescent="0.3">
      <c r="A377" s="1">
        <v>44774</v>
      </c>
      <c r="B377" s="6" t="str">
        <f t="shared" si="30"/>
        <v>2022</v>
      </c>
      <c r="C377" s="6" t="str">
        <f t="shared" si="31"/>
        <v>08</v>
      </c>
      <c r="D377" s="6" t="str">
        <f t="shared" si="33"/>
        <v>Aug</v>
      </c>
      <c r="E377" s="6" t="str">
        <f t="shared" si="32"/>
        <v>01</v>
      </c>
      <c r="F377">
        <v>10.28</v>
      </c>
      <c r="G377">
        <v>10.49</v>
      </c>
      <c r="H377">
        <v>10.95</v>
      </c>
      <c r="I377">
        <v>10.49</v>
      </c>
      <c r="J377" s="5" t="str">
        <f t="shared" si="34"/>
        <v>1.24</v>
      </c>
      <c r="K377" t="s">
        <v>299</v>
      </c>
      <c r="L377" s="2">
        <v>9.7999999999999997E-3</v>
      </c>
      <c r="M377" s="5" t="str">
        <f t="shared" si="35"/>
        <v>0.0098</v>
      </c>
    </row>
    <row r="378" spans="1:13" x14ac:dyDescent="0.3">
      <c r="A378" s="1">
        <v>44773</v>
      </c>
      <c r="B378" s="6" t="str">
        <f t="shared" si="30"/>
        <v>2022</v>
      </c>
      <c r="C378" s="6" t="str">
        <f t="shared" si="31"/>
        <v>07</v>
      </c>
      <c r="D378" s="6" t="str">
        <f t="shared" si="33"/>
        <v>Jul</v>
      </c>
      <c r="E378" s="6" t="str">
        <f t="shared" si="32"/>
        <v>31</v>
      </c>
      <c r="F378">
        <v>10.18</v>
      </c>
      <c r="G378">
        <v>10.44</v>
      </c>
      <c r="H378">
        <v>10.49</v>
      </c>
      <c r="I378">
        <v>10.210000000000001</v>
      </c>
      <c r="J378" s="5" t="str">
        <f t="shared" si="34"/>
        <v>0.78</v>
      </c>
      <c r="K378" t="s">
        <v>101</v>
      </c>
      <c r="L378" s="2">
        <v>7.9000000000000008E-3</v>
      </c>
      <c r="M378" s="5" t="str">
        <f t="shared" si="35"/>
        <v>0.0079</v>
      </c>
    </row>
    <row r="379" spans="1:13" x14ac:dyDescent="0.3">
      <c r="A379" s="1">
        <v>44770</v>
      </c>
      <c r="B379" s="6" t="str">
        <f t="shared" si="30"/>
        <v>2022</v>
      </c>
      <c r="C379" s="6" t="str">
        <f t="shared" si="31"/>
        <v>07</v>
      </c>
      <c r="D379" s="6" t="str">
        <f t="shared" si="33"/>
        <v>Jul</v>
      </c>
      <c r="E379" s="6" t="str">
        <f t="shared" si="32"/>
        <v>28</v>
      </c>
      <c r="F379">
        <v>10.1</v>
      </c>
      <c r="G379">
        <v>10.49</v>
      </c>
      <c r="H379">
        <v>10.49</v>
      </c>
      <c r="I379">
        <v>10.11</v>
      </c>
      <c r="J379" s="5" t="str">
        <f t="shared" si="34"/>
        <v>0.53</v>
      </c>
      <c r="K379" t="s">
        <v>300</v>
      </c>
      <c r="L379" s="2">
        <v>-6.8999999999999999E-3</v>
      </c>
      <c r="M379" s="5" t="str">
        <f t="shared" si="35"/>
        <v>-0.0069</v>
      </c>
    </row>
    <row r="380" spans="1:13" x14ac:dyDescent="0.3">
      <c r="A380" s="1">
        <v>44769</v>
      </c>
      <c r="B380" s="6" t="str">
        <f t="shared" si="30"/>
        <v>2022</v>
      </c>
      <c r="C380" s="6" t="str">
        <f t="shared" si="31"/>
        <v>07</v>
      </c>
      <c r="D380" s="6" t="str">
        <f t="shared" si="33"/>
        <v>Jul</v>
      </c>
      <c r="E380" s="6" t="str">
        <f t="shared" si="32"/>
        <v>27</v>
      </c>
      <c r="F380">
        <v>10.17</v>
      </c>
      <c r="G380">
        <v>10.1</v>
      </c>
      <c r="H380">
        <v>10.49</v>
      </c>
      <c r="I380">
        <v>10.1</v>
      </c>
      <c r="J380" s="5" t="str">
        <f t="shared" si="34"/>
        <v>2.17</v>
      </c>
      <c r="K380" t="s">
        <v>301</v>
      </c>
      <c r="L380" s="2">
        <v>1.1900000000000001E-2</v>
      </c>
      <c r="M380" s="5" t="str">
        <f t="shared" si="35"/>
        <v>0.0119</v>
      </c>
    </row>
    <row r="381" spans="1:13" x14ac:dyDescent="0.3">
      <c r="A381" s="1">
        <v>44768</v>
      </c>
      <c r="B381" s="6" t="str">
        <f t="shared" si="30"/>
        <v>2022</v>
      </c>
      <c r="C381" s="6" t="str">
        <f t="shared" si="31"/>
        <v>07</v>
      </c>
      <c r="D381" s="6" t="str">
        <f t="shared" si="33"/>
        <v>Jul</v>
      </c>
      <c r="E381" s="6" t="str">
        <f t="shared" si="32"/>
        <v>26</v>
      </c>
      <c r="F381">
        <v>10.050000000000001</v>
      </c>
      <c r="G381">
        <v>9.8000000000000007</v>
      </c>
      <c r="H381">
        <v>10.39</v>
      </c>
      <c r="I381">
        <v>9.8000000000000007</v>
      </c>
      <c r="J381" s="5" t="str">
        <f t="shared" si="34"/>
        <v>0.91</v>
      </c>
      <c r="K381" t="s">
        <v>302</v>
      </c>
      <c r="L381" s="2">
        <v>-5.8999999999999999E-3</v>
      </c>
      <c r="M381" s="5" t="str">
        <f t="shared" si="35"/>
        <v>-0.0059</v>
      </c>
    </row>
    <row r="382" spans="1:13" x14ac:dyDescent="0.3">
      <c r="A382" s="1">
        <v>44766</v>
      </c>
      <c r="B382" s="6" t="str">
        <f t="shared" si="30"/>
        <v>2022</v>
      </c>
      <c r="C382" s="6" t="str">
        <f t="shared" si="31"/>
        <v>07</v>
      </c>
      <c r="D382" s="6" t="str">
        <f t="shared" si="33"/>
        <v>Jul</v>
      </c>
      <c r="E382" s="6" t="str">
        <f t="shared" si="32"/>
        <v>24</v>
      </c>
      <c r="F382">
        <v>10.11</v>
      </c>
      <c r="G382">
        <v>10.39</v>
      </c>
      <c r="H382">
        <v>10.4</v>
      </c>
      <c r="I382">
        <v>9.5</v>
      </c>
      <c r="J382" s="5" t="str">
        <f t="shared" si="34"/>
        <v>0.56</v>
      </c>
      <c r="K382" t="s">
        <v>260</v>
      </c>
      <c r="L382" s="2">
        <v>1.9199999999999998E-2</v>
      </c>
      <c r="M382" s="5" t="str">
        <f t="shared" si="35"/>
        <v>0.0192</v>
      </c>
    </row>
    <row r="383" spans="1:13" x14ac:dyDescent="0.3">
      <c r="A383" s="1">
        <v>44763</v>
      </c>
      <c r="B383" s="6" t="str">
        <f t="shared" si="30"/>
        <v>2022</v>
      </c>
      <c r="C383" s="6" t="str">
        <f t="shared" si="31"/>
        <v>07</v>
      </c>
      <c r="D383" s="6" t="str">
        <f t="shared" si="33"/>
        <v>Jul</v>
      </c>
      <c r="E383" s="6" t="str">
        <f t="shared" si="32"/>
        <v>21</v>
      </c>
      <c r="F383">
        <v>9.92</v>
      </c>
      <c r="G383">
        <v>9.84</v>
      </c>
      <c r="H383">
        <v>10.39</v>
      </c>
      <c r="I383">
        <v>9.6199999999999992</v>
      </c>
      <c r="J383" s="5" t="str">
        <f t="shared" si="34"/>
        <v>0.25</v>
      </c>
      <c r="K383" t="s">
        <v>139</v>
      </c>
      <c r="L383" s="2">
        <v>8.0999999999999996E-3</v>
      </c>
      <c r="M383" s="5" t="str">
        <f t="shared" si="35"/>
        <v>0.0081</v>
      </c>
    </row>
    <row r="384" spans="1:13" x14ac:dyDescent="0.3">
      <c r="A384" s="1">
        <v>44762</v>
      </c>
      <c r="B384" s="6" t="str">
        <f t="shared" si="30"/>
        <v>2022</v>
      </c>
      <c r="C384" s="6" t="str">
        <f t="shared" si="31"/>
        <v>07</v>
      </c>
      <c r="D384" s="6" t="str">
        <f t="shared" si="33"/>
        <v>Jul</v>
      </c>
      <c r="E384" s="6" t="str">
        <f t="shared" si="32"/>
        <v>20</v>
      </c>
      <c r="F384">
        <v>9.84</v>
      </c>
      <c r="G384">
        <v>9.7100000000000009</v>
      </c>
      <c r="H384">
        <v>9.9</v>
      </c>
      <c r="I384">
        <v>9.2100000000000009</v>
      </c>
      <c r="J384" s="5" t="str">
        <f t="shared" si="34"/>
        <v>1.86</v>
      </c>
      <c r="K384" t="s">
        <v>238</v>
      </c>
      <c r="L384" s="2">
        <v>1.7600000000000001E-2</v>
      </c>
      <c r="M384" s="5" t="str">
        <f t="shared" si="35"/>
        <v>0.0176</v>
      </c>
    </row>
    <row r="385" spans="1:13" x14ac:dyDescent="0.3">
      <c r="A385" s="1">
        <v>44761</v>
      </c>
      <c r="B385" s="6" t="str">
        <f t="shared" si="30"/>
        <v>2022</v>
      </c>
      <c r="C385" s="6" t="str">
        <f t="shared" si="31"/>
        <v>07</v>
      </c>
      <c r="D385" s="6" t="str">
        <f t="shared" si="33"/>
        <v>Jul</v>
      </c>
      <c r="E385" s="6" t="str">
        <f t="shared" si="32"/>
        <v>19</v>
      </c>
      <c r="F385">
        <v>9.67</v>
      </c>
      <c r="G385">
        <v>9.86</v>
      </c>
      <c r="H385">
        <v>9.9</v>
      </c>
      <c r="I385">
        <v>9.4499999999999993</v>
      </c>
      <c r="J385" s="5" t="str">
        <f t="shared" si="34"/>
        <v>0.19</v>
      </c>
      <c r="K385" t="s">
        <v>303</v>
      </c>
      <c r="L385" s="2">
        <v>1.15E-2</v>
      </c>
      <c r="M385" s="5" t="str">
        <f t="shared" si="35"/>
        <v>0.0115</v>
      </c>
    </row>
    <row r="386" spans="1:13" x14ac:dyDescent="0.3">
      <c r="A386" s="1">
        <v>44760</v>
      </c>
      <c r="B386" s="6" t="str">
        <f t="shared" ref="B386:B449" si="36">TEXT(A386,"yyyy")</f>
        <v>2022</v>
      </c>
      <c r="C386" s="6" t="str">
        <f t="shared" ref="C386:C449" si="37">TEXT(A386,"mm")</f>
        <v>07</v>
      </c>
      <c r="D386" s="6" t="str">
        <f t="shared" si="33"/>
        <v>Jul</v>
      </c>
      <c r="E386" s="6" t="str">
        <f t="shared" ref="E386:E449" si="38">TEXT(A386,"dd")</f>
        <v>18</v>
      </c>
      <c r="F386">
        <v>9.56</v>
      </c>
      <c r="G386">
        <v>10.1</v>
      </c>
      <c r="H386">
        <v>10.39</v>
      </c>
      <c r="I386">
        <v>9.01</v>
      </c>
      <c r="J386" s="5" t="str">
        <f t="shared" si="34"/>
        <v>1.70</v>
      </c>
      <c r="K386" t="s">
        <v>304</v>
      </c>
      <c r="L386" s="2">
        <v>0</v>
      </c>
      <c r="M386" s="5" t="str">
        <f t="shared" si="35"/>
        <v>0</v>
      </c>
    </row>
    <row r="387" spans="1:13" x14ac:dyDescent="0.3">
      <c r="A387" s="1">
        <v>44759</v>
      </c>
      <c r="B387" s="6" t="str">
        <f t="shared" si="36"/>
        <v>2022</v>
      </c>
      <c r="C387" s="6" t="str">
        <f t="shared" si="37"/>
        <v>07</v>
      </c>
      <c r="D387" s="6" t="str">
        <f t="shared" ref="D387:D450" si="39">TEXT(A387,"mmm")</f>
        <v>Jul</v>
      </c>
      <c r="E387" s="6" t="str">
        <f t="shared" si="38"/>
        <v>17</v>
      </c>
      <c r="F387">
        <v>9.56</v>
      </c>
      <c r="G387">
        <v>10.39</v>
      </c>
      <c r="H387">
        <v>10.39</v>
      </c>
      <c r="I387">
        <v>9.7799999999999994</v>
      </c>
      <c r="J387" s="5" t="str">
        <f t="shared" ref="J387:J450" si="40">SUBSTITUTE(K387,"K","")</f>
        <v>0.28</v>
      </c>
      <c r="K387" t="s">
        <v>271</v>
      </c>
      <c r="L387" s="2">
        <v>1.06E-2</v>
      </c>
      <c r="M387" s="5" t="str">
        <f t="shared" ref="M387:M450" si="41">SUBSTITUTE(L387,"%","")</f>
        <v>0.0106</v>
      </c>
    </row>
    <row r="388" spans="1:13" x14ac:dyDescent="0.3">
      <c r="A388" s="1">
        <v>44749</v>
      </c>
      <c r="B388" s="6" t="str">
        <f t="shared" si="36"/>
        <v>2022</v>
      </c>
      <c r="C388" s="6" t="str">
        <f t="shared" si="37"/>
        <v>07</v>
      </c>
      <c r="D388" s="6" t="str">
        <f t="shared" si="39"/>
        <v>Jul</v>
      </c>
      <c r="E388" s="6" t="str">
        <f t="shared" si="38"/>
        <v>07</v>
      </c>
      <c r="F388">
        <v>9.4600000000000009</v>
      </c>
      <c r="G388">
        <v>10.44</v>
      </c>
      <c r="H388">
        <v>10.44</v>
      </c>
      <c r="I388">
        <v>9.0500000000000007</v>
      </c>
      <c r="J388" s="5" t="str">
        <f t="shared" si="40"/>
        <v>1.20</v>
      </c>
      <c r="K388" t="s">
        <v>160</v>
      </c>
      <c r="L388" s="2">
        <v>1.1000000000000001E-3</v>
      </c>
      <c r="M388" s="5" t="str">
        <f t="shared" si="41"/>
        <v>0.0011</v>
      </c>
    </row>
    <row r="389" spans="1:13" x14ac:dyDescent="0.3">
      <c r="A389" s="1">
        <v>44748</v>
      </c>
      <c r="B389" s="6" t="str">
        <f t="shared" si="36"/>
        <v>2022</v>
      </c>
      <c r="C389" s="6" t="str">
        <f t="shared" si="37"/>
        <v>07</v>
      </c>
      <c r="D389" s="6" t="str">
        <f t="shared" si="39"/>
        <v>Jul</v>
      </c>
      <c r="E389" s="6" t="str">
        <f t="shared" si="38"/>
        <v>06</v>
      </c>
      <c r="F389">
        <v>9.4499999999999993</v>
      </c>
      <c r="G389">
        <v>10.1</v>
      </c>
      <c r="H389">
        <v>10.63</v>
      </c>
      <c r="I389">
        <v>10.1</v>
      </c>
      <c r="J389" s="5" t="str">
        <f t="shared" si="40"/>
        <v>0.48</v>
      </c>
      <c r="K389" t="s">
        <v>305</v>
      </c>
      <c r="L389" s="2">
        <v>-2.0999999999999999E-3</v>
      </c>
      <c r="M389" s="5" t="str">
        <f t="shared" si="41"/>
        <v>-0.0021</v>
      </c>
    </row>
    <row r="390" spans="1:13" x14ac:dyDescent="0.3">
      <c r="A390" s="1">
        <v>44747</v>
      </c>
      <c r="B390" s="6" t="str">
        <f t="shared" si="36"/>
        <v>2022</v>
      </c>
      <c r="C390" s="6" t="str">
        <f t="shared" si="37"/>
        <v>07</v>
      </c>
      <c r="D390" s="6" t="str">
        <f t="shared" si="39"/>
        <v>Jul</v>
      </c>
      <c r="E390" s="6" t="str">
        <f t="shared" si="38"/>
        <v>05</v>
      </c>
      <c r="F390">
        <v>9.4700000000000006</v>
      </c>
      <c r="G390">
        <v>10</v>
      </c>
      <c r="H390">
        <v>10</v>
      </c>
      <c r="I390">
        <v>10</v>
      </c>
      <c r="J390" s="5" t="str">
        <f t="shared" si="40"/>
        <v>0.06</v>
      </c>
      <c r="K390" t="s">
        <v>267</v>
      </c>
      <c r="L390" s="2">
        <v>-3.4700000000000002E-2</v>
      </c>
      <c r="M390" s="5" t="str">
        <f t="shared" si="41"/>
        <v>-0.0347</v>
      </c>
    </row>
    <row r="391" spans="1:13" x14ac:dyDescent="0.3">
      <c r="A391" s="1">
        <v>44746</v>
      </c>
      <c r="B391" s="6" t="str">
        <f t="shared" si="36"/>
        <v>2022</v>
      </c>
      <c r="C391" s="6" t="str">
        <f t="shared" si="37"/>
        <v>07</v>
      </c>
      <c r="D391" s="6" t="str">
        <f t="shared" si="39"/>
        <v>Jul</v>
      </c>
      <c r="E391" s="6" t="str">
        <f t="shared" si="38"/>
        <v>04</v>
      </c>
      <c r="F391">
        <v>9.81</v>
      </c>
      <c r="G391">
        <v>10.89</v>
      </c>
      <c r="H391">
        <v>10.89</v>
      </c>
      <c r="I391">
        <v>10.85</v>
      </c>
      <c r="J391" s="5" t="str">
        <f t="shared" si="40"/>
        <v>0.01</v>
      </c>
      <c r="K391" t="s">
        <v>306</v>
      </c>
      <c r="L391" s="2">
        <v>-2.3900000000000001E-2</v>
      </c>
      <c r="M391" s="5" t="str">
        <f t="shared" si="41"/>
        <v>-0.0239</v>
      </c>
    </row>
    <row r="392" spans="1:13" x14ac:dyDescent="0.3">
      <c r="A392" s="1">
        <v>44745</v>
      </c>
      <c r="B392" s="6" t="str">
        <f t="shared" si="36"/>
        <v>2022</v>
      </c>
      <c r="C392" s="6" t="str">
        <f t="shared" si="37"/>
        <v>07</v>
      </c>
      <c r="D392" s="6" t="str">
        <f t="shared" si="39"/>
        <v>Jul</v>
      </c>
      <c r="E392" s="6" t="str">
        <f t="shared" si="38"/>
        <v>03</v>
      </c>
      <c r="F392">
        <v>10.050000000000001</v>
      </c>
      <c r="G392">
        <v>10.5</v>
      </c>
      <c r="H392">
        <v>11.15</v>
      </c>
      <c r="I392">
        <v>9.01</v>
      </c>
      <c r="J392" s="5" t="str">
        <f t="shared" si="40"/>
        <v>6.09</v>
      </c>
      <c r="K392" t="s">
        <v>307</v>
      </c>
      <c r="L392" s="2">
        <v>5.0000000000000001E-3</v>
      </c>
      <c r="M392" s="5" t="str">
        <f t="shared" si="41"/>
        <v>0.005</v>
      </c>
    </row>
    <row r="393" spans="1:13" x14ac:dyDescent="0.3">
      <c r="A393" s="1">
        <v>44741</v>
      </c>
      <c r="B393" s="6" t="str">
        <f t="shared" si="36"/>
        <v>2022</v>
      </c>
      <c r="C393" s="6" t="str">
        <f t="shared" si="37"/>
        <v>06</v>
      </c>
      <c r="D393" s="6" t="str">
        <f t="shared" si="39"/>
        <v>Jun</v>
      </c>
      <c r="E393" s="6" t="str">
        <f t="shared" si="38"/>
        <v>29</v>
      </c>
      <c r="F393">
        <v>10</v>
      </c>
      <c r="G393">
        <v>10.4</v>
      </c>
      <c r="H393">
        <v>10.5</v>
      </c>
      <c r="I393">
        <v>10.4</v>
      </c>
      <c r="J393" s="5" t="str">
        <f t="shared" si="40"/>
        <v>0.50</v>
      </c>
      <c r="K393" t="s">
        <v>262</v>
      </c>
      <c r="L393" s="2">
        <v>-2.63E-2</v>
      </c>
      <c r="M393" s="5" t="str">
        <f t="shared" si="41"/>
        <v>-0.0263</v>
      </c>
    </row>
    <row r="394" spans="1:13" x14ac:dyDescent="0.3">
      <c r="A394" s="1">
        <v>44738</v>
      </c>
      <c r="B394" s="6" t="str">
        <f t="shared" si="36"/>
        <v>2022</v>
      </c>
      <c r="C394" s="6" t="str">
        <f t="shared" si="37"/>
        <v>06</v>
      </c>
      <c r="D394" s="6" t="str">
        <f t="shared" si="39"/>
        <v>Jun</v>
      </c>
      <c r="E394" s="6" t="str">
        <f t="shared" si="38"/>
        <v>26</v>
      </c>
      <c r="F394">
        <v>10.27</v>
      </c>
      <c r="G394">
        <v>10.46</v>
      </c>
      <c r="H394">
        <v>10.93</v>
      </c>
      <c r="I394">
        <v>10.46</v>
      </c>
      <c r="J394" s="5" t="str">
        <f t="shared" si="40"/>
        <v>0.05</v>
      </c>
      <c r="K394" t="s">
        <v>278</v>
      </c>
      <c r="L394" s="2">
        <v>-1.8200000000000001E-2</v>
      </c>
      <c r="M394" s="5" t="str">
        <f t="shared" si="41"/>
        <v>-0.0182</v>
      </c>
    </row>
    <row r="395" spans="1:13" x14ac:dyDescent="0.3">
      <c r="A395" s="1">
        <v>44735</v>
      </c>
      <c r="B395" s="6" t="str">
        <f t="shared" si="36"/>
        <v>2022</v>
      </c>
      <c r="C395" s="6" t="str">
        <f t="shared" si="37"/>
        <v>06</v>
      </c>
      <c r="D395" s="6" t="str">
        <f t="shared" si="39"/>
        <v>Jun</v>
      </c>
      <c r="E395" s="6" t="str">
        <f t="shared" si="38"/>
        <v>23</v>
      </c>
      <c r="F395">
        <v>10.46</v>
      </c>
      <c r="G395">
        <v>10.46</v>
      </c>
      <c r="H395">
        <v>10.98</v>
      </c>
      <c r="I395">
        <v>10.46</v>
      </c>
      <c r="J395" s="5" t="str">
        <f t="shared" si="40"/>
        <v>0.02</v>
      </c>
      <c r="K395" t="s">
        <v>272</v>
      </c>
      <c r="L395" s="2">
        <v>-8.5000000000000006E-3</v>
      </c>
      <c r="M395" s="5" t="str">
        <f t="shared" si="41"/>
        <v>-0.0085</v>
      </c>
    </row>
    <row r="396" spans="1:13" x14ac:dyDescent="0.3">
      <c r="A396" s="1">
        <v>44734</v>
      </c>
      <c r="B396" s="6" t="str">
        <f t="shared" si="36"/>
        <v>2022</v>
      </c>
      <c r="C396" s="6" t="str">
        <f t="shared" si="37"/>
        <v>06</v>
      </c>
      <c r="D396" s="6" t="str">
        <f t="shared" si="39"/>
        <v>Jun</v>
      </c>
      <c r="E396" s="6" t="str">
        <f t="shared" si="38"/>
        <v>22</v>
      </c>
      <c r="F396">
        <v>10.55</v>
      </c>
      <c r="G396">
        <v>10.99</v>
      </c>
      <c r="H396">
        <v>10.99</v>
      </c>
      <c r="I396">
        <v>10.25</v>
      </c>
      <c r="J396" s="5" t="str">
        <f t="shared" si="40"/>
        <v>0.71</v>
      </c>
      <c r="K396" t="s">
        <v>308</v>
      </c>
      <c r="L396" s="2">
        <v>1.9E-3</v>
      </c>
      <c r="M396" s="5" t="str">
        <f t="shared" si="41"/>
        <v>0.0019</v>
      </c>
    </row>
    <row r="397" spans="1:13" x14ac:dyDescent="0.3">
      <c r="A397" s="1">
        <v>44733</v>
      </c>
      <c r="B397" s="6" t="str">
        <f t="shared" si="36"/>
        <v>2022</v>
      </c>
      <c r="C397" s="6" t="str">
        <f t="shared" si="37"/>
        <v>06</v>
      </c>
      <c r="D397" s="6" t="str">
        <f t="shared" si="39"/>
        <v>Jun</v>
      </c>
      <c r="E397" s="6" t="str">
        <f t="shared" si="38"/>
        <v>21</v>
      </c>
      <c r="F397">
        <v>10.53</v>
      </c>
      <c r="G397">
        <v>10.71</v>
      </c>
      <c r="H397">
        <v>11.14</v>
      </c>
      <c r="I397">
        <v>10.66</v>
      </c>
      <c r="J397" s="5" t="str">
        <f t="shared" si="40"/>
        <v>1.88</v>
      </c>
      <c r="K397" t="s">
        <v>152</v>
      </c>
      <c r="L397" s="2">
        <v>-4.7000000000000002E-3</v>
      </c>
      <c r="M397" s="5" t="str">
        <f t="shared" si="41"/>
        <v>-0.0047</v>
      </c>
    </row>
    <row r="398" spans="1:13" x14ac:dyDescent="0.3">
      <c r="A398" s="1">
        <v>44732</v>
      </c>
      <c r="B398" s="6" t="str">
        <f t="shared" si="36"/>
        <v>2022</v>
      </c>
      <c r="C398" s="6" t="str">
        <f t="shared" si="37"/>
        <v>06</v>
      </c>
      <c r="D398" s="6" t="str">
        <f t="shared" si="39"/>
        <v>Jun</v>
      </c>
      <c r="E398" s="6" t="str">
        <f t="shared" si="38"/>
        <v>20</v>
      </c>
      <c r="F398">
        <v>10.58</v>
      </c>
      <c r="G398">
        <v>10.6</v>
      </c>
      <c r="H398">
        <v>10.71</v>
      </c>
      <c r="I398">
        <v>10.6</v>
      </c>
      <c r="J398" s="5" t="str">
        <f t="shared" si="40"/>
        <v>0.15</v>
      </c>
      <c r="K398" t="s">
        <v>295</v>
      </c>
      <c r="L398" s="2">
        <v>-1.4E-2</v>
      </c>
      <c r="M398" s="5" t="str">
        <f t="shared" si="41"/>
        <v>-0.014</v>
      </c>
    </row>
    <row r="399" spans="1:13" x14ac:dyDescent="0.3">
      <c r="A399" s="1">
        <v>44731</v>
      </c>
      <c r="B399" s="6" t="str">
        <f t="shared" si="36"/>
        <v>2022</v>
      </c>
      <c r="C399" s="6" t="str">
        <f t="shared" si="37"/>
        <v>06</v>
      </c>
      <c r="D399" s="6" t="str">
        <f t="shared" si="39"/>
        <v>Jun</v>
      </c>
      <c r="E399" s="6" t="str">
        <f t="shared" si="38"/>
        <v>19</v>
      </c>
      <c r="F399">
        <v>10.73</v>
      </c>
      <c r="G399">
        <v>10.84</v>
      </c>
      <c r="H399">
        <v>10.84</v>
      </c>
      <c r="I399">
        <v>10.35</v>
      </c>
      <c r="J399" s="5" t="str">
        <f t="shared" si="40"/>
        <v>0.10</v>
      </c>
      <c r="K399" t="s">
        <v>309</v>
      </c>
      <c r="L399" s="2">
        <v>-1.01E-2</v>
      </c>
      <c r="M399" s="5" t="str">
        <f t="shared" si="41"/>
        <v>-0.0101</v>
      </c>
    </row>
    <row r="400" spans="1:13" x14ac:dyDescent="0.3">
      <c r="A400" s="1">
        <v>44728</v>
      </c>
      <c r="B400" s="6" t="str">
        <f t="shared" si="36"/>
        <v>2022</v>
      </c>
      <c r="C400" s="6" t="str">
        <f t="shared" si="37"/>
        <v>06</v>
      </c>
      <c r="D400" s="6" t="str">
        <f t="shared" si="39"/>
        <v>Jun</v>
      </c>
      <c r="E400" s="6" t="str">
        <f t="shared" si="38"/>
        <v>16</v>
      </c>
      <c r="F400">
        <v>10.84</v>
      </c>
      <c r="G400">
        <v>10.7</v>
      </c>
      <c r="H400">
        <v>10.84</v>
      </c>
      <c r="I400">
        <v>10</v>
      </c>
      <c r="J400" s="5" t="str">
        <f t="shared" si="40"/>
        <v>5.59</v>
      </c>
      <c r="K400" t="s">
        <v>310</v>
      </c>
      <c r="L400" s="2">
        <v>-8.9999999999999998E-4</v>
      </c>
      <c r="M400" s="5" t="str">
        <f t="shared" si="41"/>
        <v>-0.0009</v>
      </c>
    </row>
    <row r="401" spans="1:13" x14ac:dyDescent="0.3">
      <c r="A401" s="1">
        <v>44727</v>
      </c>
      <c r="B401" s="6" t="str">
        <f t="shared" si="36"/>
        <v>2022</v>
      </c>
      <c r="C401" s="6" t="str">
        <f t="shared" si="37"/>
        <v>06</v>
      </c>
      <c r="D401" s="6" t="str">
        <f t="shared" si="39"/>
        <v>Jun</v>
      </c>
      <c r="E401" s="6" t="str">
        <f t="shared" si="38"/>
        <v>15</v>
      </c>
      <c r="F401">
        <v>10.85</v>
      </c>
      <c r="G401">
        <v>10.6</v>
      </c>
      <c r="H401">
        <v>10.9</v>
      </c>
      <c r="I401">
        <v>10.41</v>
      </c>
      <c r="J401" s="5" t="str">
        <f t="shared" si="40"/>
        <v>2.05</v>
      </c>
      <c r="K401" t="s">
        <v>311</v>
      </c>
      <c r="L401" s="2">
        <v>-3.7000000000000002E-3</v>
      </c>
      <c r="M401" s="5" t="str">
        <f t="shared" si="41"/>
        <v>-0.0037</v>
      </c>
    </row>
    <row r="402" spans="1:13" x14ac:dyDescent="0.3">
      <c r="A402" s="1">
        <v>44726</v>
      </c>
      <c r="B402" s="6" t="str">
        <f t="shared" si="36"/>
        <v>2022</v>
      </c>
      <c r="C402" s="6" t="str">
        <f t="shared" si="37"/>
        <v>06</v>
      </c>
      <c r="D402" s="6" t="str">
        <f t="shared" si="39"/>
        <v>Jun</v>
      </c>
      <c r="E402" s="6" t="str">
        <f t="shared" si="38"/>
        <v>14</v>
      </c>
      <c r="F402">
        <v>10.89</v>
      </c>
      <c r="G402">
        <v>10.97</v>
      </c>
      <c r="H402">
        <v>10.97</v>
      </c>
      <c r="I402">
        <v>10.42</v>
      </c>
      <c r="J402" s="5" t="str">
        <f t="shared" si="40"/>
        <v>2.67</v>
      </c>
      <c r="K402" t="s">
        <v>312</v>
      </c>
      <c r="L402" s="2">
        <v>-7.3000000000000001E-3</v>
      </c>
      <c r="M402" s="5" t="str">
        <f t="shared" si="41"/>
        <v>-0.0073</v>
      </c>
    </row>
    <row r="403" spans="1:13" x14ac:dyDescent="0.3">
      <c r="A403" s="1">
        <v>44725</v>
      </c>
      <c r="B403" s="6" t="str">
        <f t="shared" si="36"/>
        <v>2022</v>
      </c>
      <c r="C403" s="6" t="str">
        <f t="shared" si="37"/>
        <v>06</v>
      </c>
      <c r="D403" s="6" t="str">
        <f t="shared" si="39"/>
        <v>Jun</v>
      </c>
      <c r="E403" s="6" t="str">
        <f t="shared" si="38"/>
        <v>13</v>
      </c>
      <c r="F403">
        <v>10.97</v>
      </c>
      <c r="G403">
        <v>11.49</v>
      </c>
      <c r="H403">
        <v>11.49</v>
      </c>
      <c r="I403">
        <v>11</v>
      </c>
      <c r="J403" s="5" t="str">
        <f t="shared" si="40"/>
        <v>1.15</v>
      </c>
      <c r="K403" t="s">
        <v>254</v>
      </c>
      <c r="L403" s="2">
        <v>-1.35E-2</v>
      </c>
      <c r="M403" s="5" t="str">
        <f t="shared" si="41"/>
        <v>-0.0135</v>
      </c>
    </row>
    <row r="404" spans="1:13" x14ac:dyDescent="0.3">
      <c r="A404" s="1">
        <v>44724</v>
      </c>
      <c r="B404" s="6" t="str">
        <f t="shared" si="36"/>
        <v>2022</v>
      </c>
      <c r="C404" s="6" t="str">
        <f t="shared" si="37"/>
        <v>06</v>
      </c>
      <c r="D404" s="6" t="str">
        <f t="shared" si="39"/>
        <v>Jun</v>
      </c>
      <c r="E404" s="6" t="str">
        <f t="shared" si="38"/>
        <v>12</v>
      </c>
      <c r="F404">
        <v>11.12</v>
      </c>
      <c r="G404">
        <v>11.1</v>
      </c>
      <c r="H404">
        <v>11.77</v>
      </c>
      <c r="I404">
        <v>11.1</v>
      </c>
      <c r="J404" s="5" t="str">
        <f t="shared" si="40"/>
        <v>8.07</v>
      </c>
      <c r="K404" t="s">
        <v>313</v>
      </c>
      <c r="L404" s="2">
        <v>0</v>
      </c>
      <c r="M404" s="5" t="str">
        <f t="shared" si="41"/>
        <v>0</v>
      </c>
    </row>
    <row r="405" spans="1:13" x14ac:dyDescent="0.3">
      <c r="A405" s="1">
        <v>44721</v>
      </c>
      <c r="B405" s="6" t="str">
        <f t="shared" si="36"/>
        <v>2022</v>
      </c>
      <c r="C405" s="6" t="str">
        <f t="shared" si="37"/>
        <v>06</v>
      </c>
      <c r="D405" s="6" t="str">
        <f t="shared" si="39"/>
        <v>Jun</v>
      </c>
      <c r="E405" s="6" t="str">
        <f t="shared" si="38"/>
        <v>09</v>
      </c>
      <c r="F405">
        <v>11.12</v>
      </c>
      <c r="G405">
        <v>11.77</v>
      </c>
      <c r="H405">
        <v>11.77</v>
      </c>
      <c r="I405">
        <v>11.1</v>
      </c>
      <c r="J405" s="5" t="str">
        <f t="shared" si="40"/>
        <v>0.20</v>
      </c>
      <c r="K405" t="s">
        <v>123</v>
      </c>
      <c r="L405" s="2">
        <v>1.83E-2</v>
      </c>
      <c r="M405" s="5" t="str">
        <f t="shared" si="41"/>
        <v>0.0183</v>
      </c>
    </row>
    <row r="406" spans="1:13" x14ac:dyDescent="0.3">
      <c r="A406" s="1">
        <v>44720</v>
      </c>
      <c r="B406" s="6" t="str">
        <f t="shared" si="36"/>
        <v>2022</v>
      </c>
      <c r="C406" s="6" t="str">
        <f t="shared" si="37"/>
        <v>06</v>
      </c>
      <c r="D406" s="6" t="str">
        <f t="shared" si="39"/>
        <v>Jun</v>
      </c>
      <c r="E406" s="6" t="str">
        <f t="shared" si="38"/>
        <v>08</v>
      </c>
      <c r="F406">
        <v>10.92</v>
      </c>
      <c r="G406">
        <v>11.43</v>
      </c>
      <c r="H406">
        <v>11.77</v>
      </c>
      <c r="I406">
        <v>11.43</v>
      </c>
      <c r="J406" s="5" t="str">
        <f t="shared" si="40"/>
        <v>0.17</v>
      </c>
      <c r="K406" t="s">
        <v>288</v>
      </c>
      <c r="L406" s="2">
        <v>5.4999999999999997E-3</v>
      </c>
      <c r="M406" s="5" t="str">
        <f t="shared" si="41"/>
        <v>0.0055</v>
      </c>
    </row>
    <row r="407" spans="1:13" x14ac:dyDescent="0.3">
      <c r="A407" s="1">
        <v>44719</v>
      </c>
      <c r="B407" s="6" t="str">
        <f t="shared" si="36"/>
        <v>2022</v>
      </c>
      <c r="C407" s="6" t="str">
        <f t="shared" si="37"/>
        <v>06</v>
      </c>
      <c r="D407" s="6" t="str">
        <f t="shared" si="39"/>
        <v>Jun</v>
      </c>
      <c r="E407" s="6" t="str">
        <f t="shared" si="38"/>
        <v>07</v>
      </c>
      <c r="F407">
        <v>10.86</v>
      </c>
      <c r="G407">
        <v>11.43</v>
      </c>
      <c r="H407">
        <v>11.43</v>
      </c>
      <c r="I407">
        <v>11.43</v>
      </c>
      <c r="J407" s="5" t="str">
        <f t="shared" si="40"/>
        <v>0.10</v>
      </c>
      <c r="K407" t="s">
        <v>309</v>
      </c>
      <c r="L407" s="2">
        <v>8.9999999999999998E-4</v>
      </c>
      <c r="M407" s="5" t="str">
        <f t="shared" si="41"/>
        <v>0.0009</v>
      </c>
    </row>
    <row r="408" spans="1:13" x14ac:dyDescent="0.3">
      <c r="A408" s="1">
        <v>44718</v>
      </c>
      <c r="B408" s="6" t="str">
        <f t="shared" si="36"/>
        <v>2022</v>
      </c>
      <c r="C408" s="6" t="str">
        <f t="shared" si="37"/>
        <v>06</v>
      </c>
      <c r="D408" s="6" t="str">
        <f t="shared" si="39"/>
        <v>Jun</v>
      </c>
      <c r="E408" s="6" t="str">
        <f t="shared" si="38"/>
        <v>06</v>
      </c>
      <c r="F408">
        <v>10.85</v>
      </c>
      <c r="G408">
        <v>11.79</v>
      </c>
      <c r="H408">
        <v>11.79</v>
      </c>
      <c r="I408">
        <v>11.79</v>
      </c>
      <c r="J408" s="5" t="str">
        <f t="shared" si="40"/>
        <v>0.04</v>
      </c>
      <c r="K408" t="s">
        <v>314</v>
      </c>
      <c r="L408" s="2">
        <v>-2.8E-3</v>
      </c>
      <c r="M408" s="5" t="str">
        <f t="shared" si="41"/>
        <v>-0.0028</v>
      </c>
    </row>
    <row r="409" spans="1:13" x14ac:dyDescent="0.3">
      <c r="A409" s="1">
        <v>44717</v>
      </c>
      <c r="B409" s="6" t="str">
        <f t="shared" si="36"/>
        <v>2022</v>
      </c>
      <c r="C409" s="6" t="str">
        <f t="shared" si="37"/>
        <v>06</v>
      </c>
      <c r="D409" s="6" t="str">
        <f t="shared" si="39"/>
        <v>Jun</v>
      </c>
      <c r="E409" s="6" t="str">
        <f t="shared" si="38"/>
        <v>05</v>
      </c>
      <c r="F409">
        <v>10.88</v>
      </c>
      <c r="G409">
        <v>11.1</v>
      </c>
      <c r="H409">
        <v>11.1</v>
      </c>
      <c r="I409">
        <v>11.1</v>
      </c>
      <c r="J409" s="5" t="str">
        <f t="shared" si="40"/>
        <v>0.02</v>
      </c>
      <c r="K409" t="s">
        <v>272</v>
      </c>
      <c r="L409" s="2">
        <v>-1.3599999999999999E-2</v>
      </c>
      <c r="M409" s="5" t="str">
        <f t="shared" si="41"/>
        <v>-0.0136</v>
      </c>
    </row>
    <row r="410" spans="1:13" x14ac:dyDescent="0.3">
      <c r="A410" s="1">
        <v>44713</v>
      </c>
      <c r="B410" s="6" t="str">
        <f t="shared" si="36"/>
        <v>2022</v>
      </c>
      <c r="C410" s="6" t="str">
        <f t="shared" si="37"/>
        <v>06</v>
      </c>
      <c r="D410" s="6" t="str">
        <f t="shared" si="39"/>
        <v>Jun</v>
      </c>
      <c r="E410" s="6" t="str">
        <f t="shared" si="38"/>
        <v>01</v>
      </c>
      <c r="F410">
        <v>11.03</v>
      </c>
      <c r="G410">
        <v>11.44</v>
      </c>
      <c r="H410">
        <v>11.79</v>
      </c>
      <c r="I410">
        <v>11.44</v>
      </c>
      <c r="J410" s="5" t="str">
        <f t="shared" si="40"/>
        <v>0.10</v>
      </c>
      <c r="K410" t="s">
        <v>309</v>
      </c>
      <c r="L410" s="2">
        <v>3.5999999999999999E-3</v>
      </c>
      <c r="M410" s="5" t="str">
        <f t="shared" si="41"/>
        <v>0.0036</v>
      </c>
    </row>
    <row r="411" spans="1:13" x14ac:dyDescent="0.3">
      <c r="A411" s="1">
        <v>44712</v>
      </c>
      <c r="B411" s="6" t="str">
        <f t="shared" si="36"/>
        <v>2022</v>
      </c>
      <c r="C411" s="6" t="str">
        <f t="shared" si="37"/>
        <v>05</v>
      </c>
      <c r="D411" s="6" t="str">
        <f t="shared" si="39"/>
        <v>May</v>
      </c>
      <c r="E411" s="6" t="str">
        <f t="shared" si="38"/>
        <v>31</v>
      </c>
      <c r="F411">
        <v>10.99</v>
      </c>
      <c r="G411">
        <v>11.1</v>
      </c>
      <c r="H411">
        <v>11.1</v>
      </c>
      <c r="I411">
        <v>11.1</v>
      </c>
      <c r="J411" s="5" t="str">
        <f t="shared" si="40"/>
        <v>0.12</v>
      </c>
      <c r="K411" t="s">
        <v>315</v>
      </c>
      <c r="L411" s="2">
        <v>1.8E-3</v>
      </c>
      <c r="M411" s="5" t="str">
        <f t="shared" si="41"/>
        <v>0.0018</v>
      </c>
    </row>
    <row r="412" spans="1:13" x14ac:dyDescent="0.3">
      <c r="A412" s="1">
        <v>44711</v>
      </c>
      <c r="B412" s="6" t="str">
        <f t="shared" si="36"/>
        <v>2022</v>
      </c>
      <c r="C412" s="6" t="str">
        <f t="shared" si="37"/>
        <v>05</v>
      </c>
      <c r="D412" s="6" t="str">
        <f t="shared" si="39"/>
        <v>May</v>
      </c>
      <c r="E412" s="6" t="str">
        <f t="shared" si="38"/>
        <v>30</v>
      </c>
      <c r="F412">
        <v>10.97</v>
      </c>
      <c r="G412">
        <v>11.94</v>
      </c>
      <c r="H412">
        <v>11.94</v>
      </c>
      <c r="I412">
        <v>11.43</v>
      </c>
      <c r="J412" s="5" t="str">
        <f t="shared" si="40"/>
        <v>0.19</v>
      </c>
      <c r="K412" t="s">
        <v>303</v>
      </c>
      <c r="L412" s="2">
        <v>-1.0800000000000001E-2</v>
      </c>
      <c r="M412" s="5" t="str">
        <f t="shared" si="41"/>
        <v>-0.0108</v>
      </c>
    </row>
    <row r="413" spans="1:13" x14ac:dyDescent="0.3">
      <c r="A413" s="1">
        <v>44710</v>
      </c>
      <c r="B413" s="6" t="str">
        <f t="shared" si="36"/>
        <v>2022</v>
      </c>
      <c r="C413" s="6" t="str">
        <f t="shared" si="37"/>
        <v>05</v>
      </c>
      <c r="D413" s="6" t="str">
        <f t="shared" si="39"/>
        <v>May</v>
      </c>
      <c r="E413" s="6" t="str">
        <f t="shared" si="38"/>
        <v>29</v>
      </c>
      <c r="F413">
        <v>11.09</v>
      </c>
      <c r="G413">
        <v>11.95</v>
      </c>
      <c r="H413">
        <v>11.95</v>
      </c>
      <c r="I413">
        <v>11.1</v>
      </c>
      <c r="J413" s="5" t="str">
        <f t="shared" si="40"/>
        <v>0.21</v>
      </c>
      <c r="K413" t="s">
        <v>192</v>
      </c>
      <c r="L413" s="2">
        <v>-3.5999999999999999E-3</v>
      </c>
      <c r="M413" s="5" t="str">
        <f t="shared" si="41"/>
        <v>-0.0036</v>
      </c>
    </row>
    <row r="414" spans="1:13" x14ac:dyDescent="0.3">
      <c r="A414" s="1">
        <v>44707</v>
      </c>
      <c r="B414" s="6" t="str">
        <f t="shared" si="36"/>
        <v>2022</v>
      </c>
      <c r="C414" s="6" t="str">
        <f t="shared" si="37"/>
        <v>05</v>
      </c>
      <c r="D414" s="6" t="str">
        <f t="shared" si="39"/>
        <v>May</v>
      </c>
      <c r="E414" s="6" t="str">
        <f t="shared" si="38"/>
        <v>26</v>
      </c>
      <c r="F414">
        <v>11.13</v>
      </c>
      <c r="G414">
        <v>11.6</v>
      </c>
      <c r="H414">
        <v>11.97</v>
      </c>
      <c r="I414">
        <v>11.3</v>
      </c>
      <c r="J414" s="5" t="str">
        <f t="shared" si="40"/>
        <v>0.16</v>
      </c>
      <c r="K414" t="s">
        <v>274</v>
      </c>
      <c r="L414" s="2">
        <v>-2.4500000000000001E-2</v>
      </c>
      <c r="M414" s="5" t="str">
        <f t="shared" si="41"/>
        <v>-0.0245</v>
      </c>
    </row>
    <row r="415" spans="1:13" x14ac:dyDescent="0.3">
      <c r="A415" s="1">
        <v>44705</v>
      </c>
      <c r="B415" s="6" t="str">
        <f t="shared" si="36"/>
        <v>2022</v>
      </c>
      <c r="C415" s="6" t="str">
        <f t="shared" si="37"/>
        <v>05</v>
      </c>
      <c r="D415" s="6" t="str">
        <f t="shared" si="39"/>
        <v>May</v>
      </c>
      <c r="E415" s="6" t="str">
        <f t="shared" si="38"/>
        <v>24</v>
      </c>
      <c r="F415">
        <v>11.41</v>
      </c>
      <c r="G415">
        <v>11.6</v>
      </c>
      <c r="H415">
        <v>11.6</v>
      </c>
      <c r="I415">
        <v>11.6</v>
      </c>
      <c r="J415" s="5" t="str">
        <f t="shared" si="40"/>
        <v>0.05</v>
      </c>
      <c r="K415" t="s">
        <v>278</v>
      </c>
      <c r="L415" s="2">
        <v>5.3E-3</v>
      </c>
      <c r="M415" s="5" t="str">
        <f t="shared" si="41"/>
        <v>0.0053</v>
      </c>
    </row>
    <row r="416" spans="1:13" x14ac:dyDescent="0.3">
      <c r="A416" s="1">
        <v>44704</v>
      </c>
      <c r="B416" s="6" t="str">
        <f t="shared" si="36"/>
        <v>2022</v>
      </c>
      <c r="C416" s="6" t="str">
        <f t="shared" si="37"/>
        <v>05</v>
      </c>
      <c r="D416" s="6" t="str">
        <f t="shared" si="39"/>
        <v>May</v>
      </c>
      <c r="E416" s="6" t="str">
        <f t="shared" si="38"/>
        <v>23</v>
      </c>
      <c r="F416">
        <v>11.35</v>
      </c>
      <c r="G416">
        <v>11.45</v>
      </c>
      <c r="H416">
        <v>11.99</v>
      </c>
      <c r="I416">
        <v>11.45</v>
      </c>
      <c r="J416" s="5" t="str">
        <f t="shared" si="40"/>
        <v>1.23</v>
      </c>
      <c r="K416" t="s">
        <v>93</v>
      </c>
      <c r="L416" s="2">
        <v>1.8E-3</v>
      </c>
      <c r="M416" s="5" t="str">
        <f t="shared" si="41"/>
        <v>0.0018</v>
      </c>
    </row>
    <row r="417" spans="1:13" x14ac:dyDescent="0.3">
      <c r="A417" s="1">
        <v>44699</v>
      </c>
      <c r="B417" s="6" t="str">
        <f t="shared" si="36"/>
        <v>2022</v>
      </c>
      <c r="C417" s="6" t="str">
        <f t="shared" si="37"/>
        <v>05</v>
      </c>
      <c r="D417" s="6" t="str">
        <f t="shared" si="39"/>
        <v>May</v>
      </c>
      <c r="E417" s="6" t="str">
        <f t="shared" si="38"/>
        <v>18</v>
      </c>
      <c r="F417">
        <v>11.33</v>
      </c>
      <c r="G417">
        <v>11.5</v>
      </c>
      <c r="H417">
        <v>11.98</v>
      </c>
      <c r="I417">
        <v>10.6</v>
      </c>
      <c r="J417" s="5" t="str">
        <f t="shared" si="40"/>
        <v>1.42</v>
      </c>
      <c r="K417" t="s">
        <v>157</v>
      </c>
      <c r="L417" s="2">
        <v>-1.8E-3</v>
      </c>
      <c r="M417" s="5" t="str">
        <f t="shared" si="41"/>
        <v>-0.0018</v>
      </c>
    </row>
    <row r="418" spans="1:13" x14ac:dyDescent="0.3">
      <c r="A418" s="1">
        <v>44698</v>
      </c>
      <c r="B418" s="6" t="str">
        <f t="shared" si="36"/>
        <v>2022</v>
      </c>
      <c r="C418" s="6" t="str">
        <f t="shared" si="37"/>
        <v>05</v>
      </c>
      <c r="D418" s="6" t="str">
        <f t="shared" si="39"/>
        <v>May</v>
      </c>
      <c r="E418" s="6" t="str">
        <f t="shared" si="38"/>
        <v>17</v>
      </c>
      <c r="F418">
        <v>11.35</v>
      </c>
      <c r="G418">
        <v>11.27</v>
      </c>
      <c r="H418">
        <v>11.99</v>
      </c>
      <c r="I418">
        <v>11.01</v>
      </c>
      <c r="J418" s="5" t="str">
        <f t="shared" si="40"/>
        <v>0.88</v>
      </c>
      <c r="K418" t="s">
        <v>136</v>
      </c>
      <c r="L418" s="2">
        <v>-7.0000000000000001E-3</v>
      </c>
      <c r="M418" s="5" t="str">
        <f t="shared" si="41"/>
        <v>-0.007</v>
      </c>
    </row>
    <row r="419" spans="1:13" x14ac:dyDescent="0.3">
      <c r="A419" s="1">
        <v>44697</v>
      </c>
      <c r="B419" s="6" t="str">
        <f t="shared" si="36"/>
        <v>2022</v>
      </c>
      <c r="C419" s="6" t="str">
        <f t="shared" si="37"/>
        <v>05</v>
      </c>
      <c r="D419" s="6" t="str">
        <f t="shared" si="39"/>
        <v>May</v>
      </c>
      <c r="E419" s="6" t="str">
        <f t="shared" si="38"/>
        <v>16</v>
      </c>
      <c r="F419">
        <v>11.43</v>
      </c>
      <c r="G419">
        <v>11.99</v>
      </c>
      <c r="H419">
        <v>11.99</v>
      </c>
      <c r="I419">
        <v>11.99</v>
      </c>
      <c r="J419" s="5" t="str">
        <f t="shared" si="40"/>
        <v>0.01</v>
      </c>
      <c r="K419" t="s">
        <v>306</v>
      </c>
      <c r="L419" s="2">
        <v>-1.2999999999999999E-2</v>
      </c>
      <c r="M419" s="5" t="str">
        <f t="shared" si="41"/>
        <v>-0.013</v>
      </c>
    </row>
    <row r="420" spans="1:13" x14ac:dyDescent="0.3">
      <c r="A420" s="1">
        <v>44696</v>
      </c>
      <c r="B420" s="6" t="str">
        <f t="shared" si="36"/>
        <v>2022</v>
      </c>
      <c r="C420" s="6" t="str">
        <f t="shared" si="37"/>
        <v>05</v>
      </c>
      <c r="D420" s="6" t="str">
        <f t="shared" si="39"/>
        <v>May</v>
      </c>
      <c r="E420" s="6" t="str">
        <f t="shared" si="38"/>
        <v>15</v>
      </c>
      <c r="F420">
        <v>11.58</v>
      </c>
      <c r="G420">
        <v>11.89</v>
      </c>
      <c r="H420">
        <v>11.99</v>
      </c>
      <c r="I420">
        <v>11.08</v>
      </c>
      <c r="J420" s="5" t="str">
        <f t="shared" si="40"/>
        <v>0.68</v>
      </c>
      <c r="K420" t="s">
        <v>316</v>
      </c>
      <c r="L420" s="2">
        <v>-1.11E-2</v>
      </c>
      <c r="M420" s="5" t="str">
        <f t="shared" si="41"/>
        <v>-0.0111</v>
      </c>
    </row>
    <row r="421" spans="1:13" x14ac:dyDescent="0.3">
      <c r="A421" s="1">
        <v>44692</v>
      </c>
      <c r="B421" s="6" t="str">
        <f t="shared" si="36"/>
        <v>2022</v>
      </c>
      <c r="C421" s="6" t="str">
        <f t="shared" si="37"/>
        <v>05</v>
      </c>
      <c r="D421" s="6" t="str">
        <f t="shared" si="39"/>
        <v>May</v>
      </c>
      <c r="E421" s="6" t="str">
        <f t="shared" si="38"/>
        <v>11</v>
      </c>
      <c r="F421">
        <v>11.71</v>
      </c>
      <c r="G421">
        <v>11.16</v>
      </c>
      <c r="H421">
        <v>11.6</v>
      </c>
      <c r="I421">
        <v>11.16</v>
      </c>
      <c r="J421" s="5" t="str">
        <f t="shared" si="40"/>
        <v>0.42</v>
      </c>
      <c r="K421" t="s">
        <v>279</v>
      </c>
      <c r="L421" s="2">
        <v>-6.7999999999999996E-3</v>
      </c>
      <c r="M421" s="5" t="str">
        <f t="shared" si="41"/>
        <v>-0.0068</v>
      </c>
    </row>
    <row r="422" spans="1:13" x14ac:dyDescent="0.3">
      <c r="A422" s="1">
        <v>44691</v>
      </c>
      <c r="B422" s="6" t="str">
        <f t="shared" si="36"/>
        <v>2022</v>
      </c>
      <c r="C422" s="6" t="str">
        <f t="shared" si="37"/>
        <v>05</v>
      </c>
      <c r="D422" s="6" t="str">
        <f t="shared" si="39"/>
        <v>May</v>
      </c>
      <c r="E422" s="6" t="str">
        <f t="shared" si="38"/>
        <v>10</v>
      </c>
      <c r="F422">
        <v>11.79</v>
      </c>
      <c r="G422">
        <v>11.6</v>
      </c>
      <c r="H422">
        <v>11.6</v>
      </c>
      <c r="I422">
        <v>11.07</v>
      </c>
      <c r="J422" s="5" t="str">
        <f t="shared" si="40"/>
        <v>0.66</v>
      </c>
      <c r="K422" t="s">
        <v>135</v>
      </c>
      <c r="L422" s="2">
        <v>-1.9099999999999999E-2</v>
      </c>
      <c r="M422" s="5" t="str">
        <f t="shared" si="41"/>
        <v>-0.0191</v>
      </c>
    </row>
    <row r="423" spans="1:13" x14ac:dyDescent="0.3">
      <c r="A423" s="1">
        <v>44690</v>
      </c>
      <c r="B423" s="6" t="str">
        <f t="shared" si="36"/>
        <v>2022</v>
      </c>
      <c r="C423" s="6" t="str">
        <f t="shared" si="37"/>
        <v>05</v>
      </c>
      <c r="D423" s="6" t="str">
        <f t="shared" si="39"/>
        <v>May</v>
      </c>
      <c r="E423" s="6" t="str">
        <f t="shared" si="38"/>
        <v>09</v>
      </c>
      <c r="F423">
        <v>12.02</v>
      </c>
      <c r="G423">
        <v>11.97</v>
      </c>
      <c r="H423">
        <v>11.97</v>
      </c>
      <c r="I423">
        <v>11.97</v>
      </c>
      <c r="J423" s="5" t="str">
        <f t="shared" si="40"/>
        <v>0.06</v>
      </c>
      <c r="K423" t="s">
        <v>267</v>
      </c>
      <c r="L423" s="2">
        <v>5.0000000000000001E-3</v>
      </c>
      <c r="M423" s="5" t="str">
        <f t="shared" si="41"/>
        <v>0.005</v>
      </c>
    </row>
    <row r="424" spans="1:13" x14ac:dyDescent="0.3">
      <c r="A424" s="1">
        <v>44689</v>
      </c>
      <c r="B424" s="6" t="str">
        <f t="shared" si="36"/>
        <v>2022</v>
      </c>
      <c r="C424" s="6" t="str">
        <f t="shared" si="37"/>
        <v>05</v>
      </c>
      <c r="D424" s="6" t="str">
        <f t="shared" si="39"/>
        <v>May</v>
      </c>
      <c r="E424" s="6" t="str">
        <f t="shared" si="38"/>
        <v>08</v>
      </c>
      <c r="F424">
        <v>11.96</v>
      </c>
      <c r="G424">
        <v>11.9</v>
      </c>
      <c r="H424">
        <v>11.99</v>
      </c>
      <c r="I424">
        <v>11.06</v>
      </c>
      <c r="J424" s="5" t="str">
        <f t="shared" si="40"/>
        <v>0.42</v>
      </c>
      <c r="K424" t="s">
        <v>279</v>
      </c>
      <c r="L424" s="2">
        <v>3.0099999999999998E-2</v>
      </c>
      <c r="M424" s="5" t="str">
        <f t="shared" si="41"/>
        <v>0.0301</v>
      </c>
    </row>
    <row r="425" spans="1:13" x14ac:dyDescent="0.3">
      <c r="A425" s="1">
        <v>44679</v>
      </c>
      <c r="B425" s="6" t="str">
        <f t="shared" si="36"/>
        <v>2022</v>
      </c>
      <c r="C425" s="6" t="str">
        <f t="shared" si="37"/>
        <v>04</v>
      </c>
      <c r="D425" s="6" t="str">
        <f t="shared" si="39"/>
        <v>Apr</v>
      </c>
      <c r="E425" s="6" t="str">
        <f t="shared" si="38"/>
        <v>28</v>
      </c>
      <c r="F425">
        <v>11.61</v>
      </c>
      <c r="G425">
        <v>11.89</v>
      </c>
      <c r="H425">
        <v>11.9</v>
      </c>
      <c r="I425">
        <v>11.89</v>
      </c>
      <c r="J425" s="5" t="str">
        <f t="shared" si="40"/>
        <v>0.30</v>
      </c>
      <c r="K425" t="s">
        <v>167</v>
      </c>
      <c r="L425" s="2">
        <v>3.5000000000000001E-3</v>
      </c>
      <c r="M425" s="5" t="str">
        <f t="shared" si="41"/>
        <v>0.0035</v>
      </c>
    </row>
    <row r="426" spans="1:13" x14ac:dyDescent="0.3">
      <c r="A426" s="1">
        <v>44678</v>
      </c>
      <c r="B426" s="6" t="str">
        <f t="shared" si="36"/>
        <v>2022</v>
      </c>
      <c r="C426" s="6" t="str">
        <f t="shared" si="37"/>
        <v>04</v>
      </c>
      <c r="D426" s="6" t="str">
        <f t="shared" si="39"/>
        <v>Apr</v>
      </c>
      <c r="E426" s="6" t="str">
        <f t="shared" si="38"/>
        <v>27</v>
      </c>
      <c r="F426">
        <v>11.57</v>
      </c>
      <c r="G426">
        <v>11.58</v>
      </c>
      <c r="H426">
        <v>11.98</v>
      </c>
      <c r="I426">
        <v>11.58</v>
      </c>
      <c r="J426" s="5" t="str">
        <f t="shared" si="40"/>
        <v>0.15</v>
      </c>
      <c r="K426" t="s">
        <v>295</v>
      </c>
      <c r="L426" s="2">
        <v>6.1000000000000004E-3</v>
      </c>
      <c r="M426" s="5" t="str">
        <f t="shared" si="41"/>
        <v>0.0061</v>
      </c>
    </row>
    <row r="427" spans="1:13" x14ac:dyDescent="0.3">
      <c r="A427" s="1">
        <v>44671</v>
      </c>
      <c r="B427" s="6" t="str">
        <f t="shared" si="36"/>
        <v>2022</v>
      </c>
      <c r="C427" s="6" t="str">
        <f t="shared" si="37"/>
        <v>04</v>
      </c>
      <c r="D427" s="6" t="str">
        <f t="shared" si="39"/>
        <v>Apr</v>
      </c>
      <c r="E427" s="6" t="str">
        <f t="shared" si="38"/>
        <v>20</v>
      </c>
      <c r="F427">
        <v>11.5</v>
      </c>
      <c r="G427">
        <v>11.6</v>
      </c>
      <c r="H427">
        <v>11.98</v>
      </c>
      <c r="I427">
        <v>11.02</v>
      </c>
      <c r="J427" s="5" t="str">
        <f t="shared" si="40"/>
        <v>1.24</v>
      </c>
      <c r="K427" t="s">
        <v>299</v>
      </c>
      <c r="L427" s="2">
        <v>-1.6999999999999999E-3</v>
      </c>
      <c r="M427" s="5" t="str">
        <f t="shared" si="41"/>
        <v>-0.0017</v>
      </c>
    </row>
    <row r="428" spans="1:13" x14ac:dyDescent="0.3">
      <c r="A428" s="1">
        <v>44670</v>
      </c>
      <c r="B428" s="6" t="str">
        <f t="shared" si="36"/>
        <v>2022</v>
      </c>
      <c r="C428" s="6" t="str">
        <f t="shared" si="37"/>
        <v>04</v>
      </c>
      <c r="D428" s="6" t="str">
        <f t="shared" si="39"/>
        <v>Apr</v>
      </c>
      <c r="E428" s="6" t="str">
        <f t="shared" si="38"/>
        <v>19</v>
      </c>
      <c r="F428">
        <v>11.52</v>
      </c>
      <c r="G428">
        <v>11.65</v>
      </c>
      <c r="H428">
        <v>11.99</v>
      </c>
      <c r="I428">
        <v>11.5</v>
      </c>
      <c r="J428" s="5" t="str">
        <f t="shared" si="40"/>
        <v>0.11</v>
      </c>
      <c r="K428" t="s">
        <v>120</v>
      </c>
      <c r="L428" s="2">
        <v>2.5999999999999999E-3</v>
      </c>
      <c r="M428" s="5" t="str">
        <f t="shared" si="41"/>
        <v>0.0026</v>
      </c>
    </row>
    <row r="429" spans="1:13" x14ac:dyDescent="0.3">
      <c r="A429" s="1">
        <v>44669</v>
      </c>
      <c r="B429" s="6" t="str">
        <f t="shared" si="36"/>
        <v>2022</v>
      </c>
      <c r="C429" s="6" t="str">
        <f t="shared" si="37"/>
        <v>04</v>
      </c>
      <c r="D429" s="6" t="str">
        <f t="shared" si="39"/>
        <v>Apr</v>
      </c>
      <c r="E429" s="6" t="str">
        <f t="shared" si="38"/>
        <v>18</v>
      </c>
      <c r="F429">
        <v>11.49</v>
      </c>
      <c r="G429">
        <v>11.7</v>
      </c>
      <c r="H429">
        <v>11.99</v>
      </c>
      <c r="I429">
        <v>11.7</v>
      </c>
      <c r="J429" s="5" t="str">
        <f t="shared" si="40"/>
        <v>0.04</v>
      </c>
      <c r="K429" t="s">
        <v>314</v>
      </c>
      <c r="L429" s="2">
        <v>2.5999999999999999E-3</v>
      </c>
      <c r="M429" s="5" t="str">
        <f t="shared" si="41"/>
        <v>0.0026</v>
      </c>
    </row>
    <row r="430" spans="1:13" x14ac:dyDescent="0.3">
      <c r="A430" s="1">
        <v>44668</v>
      </c>
      <c r="B430" s="6" t="str">
        <f t="shared" si="36"/>
        <v>2022</v>
      </c>
      <c r="C430" s="6" t="str">
        <f t="shared" si="37"/>
        <v>04</v>
      </c>
      <c r="D430" s="6" t="str">
        <f t="shared" si="39"/>
        <v>Apr</v>
      </c>
      <c r="E430" s="6" t="str">
        <f t="shared" si="38"/>
        <v>17</v>
      </c>
      <c r="F430">
        <v>11.46</v>
      </c>
      <c r="G430">
        <v>11.46</v>
      </c>
      <c r="H430">
        <v>12.06</v>
      </c>
      <c r="I430">
        <v>11.65</v>
      </c>
      <c r="J430" s="5" t="str">
        <f t="shared" si="40"/>
        <v>1.18</v>
      </c>
      <c r="K430" t="s">
        <v>317</v>
      </c>
      <c r="L430" s="2">
        <v>-1.46E-2</v>
      </c>
      <c r="M430" s="5" t="str">
        <f t="shared" si="41"/>
        <v>-0.0146</v>
      </c>
    </row>
    <row r="431" spans="1:13" x14ac:dyDescent="0.3">
      <c r="A431" s="1">
        <v>44665</v>
      </c>
      <c r="B431" s="6" t="str">
        <f t="shared" si="36"/>
        <v>2022</v>
      </c>
      <c r="C431" s="6" t="str">
        <f t="shared" si="37"/>
        <v>04</v>
      </c>
      <c r="D431" s="6" t="str">
        <f t="shared" si="39"/>
        <v>Apr</v>
      </c>
      <c r="E431" s="6" t="str">
        <f t="shared" si="38"/>
        <v>14</v>
      </c>
      <c r="F431">
        <v>11.63</v>
      </c>
      <c r="G431">
        <v>11.94</v>
      </c>
      <c r="H431">
        <v>11.94</v>
      </c>
      <c r="I431">
        <v>11.94</v>
      </c>
      <c r="J431" s="5" t="str">
        <f t="shared" si="40"/>
        <v>0.10</v>
      </c>
      <c r="K431" t="s">
        <v>309</v>
      </c>
      <c r="L431" s="2">
        <v>-5.1000000000000004E-3</v>
      </c>
      <c r="M431" s="5" t="str">
        <f t="shared" si="41"/>
        <v>-0.0051</v>
      </c>
    </row>
    <row r="432" spans="1:13" x14ac:dyDescent="0.3">
      <c r="A432" s="1">
        <v>44664</v>
      </c>
      <c r="B432" s="6" t="str">
        <f t="shared" si="36"/>
        <v>2022</v>
      </c>
      <c r="C432" s="6" t="str">
        <f t="shared" si="37"/>
        <v>04</v>
      </c>
      <c r="D432" s="6" t="str">
        <f t="shared" si="39"/>
        <v>Apr</v>
      </c>
      <c r="E432" s="6" t="str">
        <f t="shared" si="38"/>
        <v>13</v>
      </c>
      <c r="F432">
        <v>11.69</v>
      </c>
      <c r="G432">
        <v>11.8</v>
      </c>
      <c r="H432">
        <v>12.17</v>
      </c>
      <c r="I432">
        <v>11.75</v>
      </c>
      <c r="J432" s="5" t="str">
        <f t="shared" si="40"/>
        <v>0.07</v>
      </c>
      <c r="K432" t="s">
        <v>318</v>
      </c>
      <c r="L432" s="2">
        <v>1.5599999999999999E-2</v>
      </c>
      <c r="M432" s="5" t="str">
        <f t="shared" si="41"/>
        <v>0.0156</v>
      </c>
    </row>
    <row r="433" spans="1:13" x14ac:dyDescent="0.3">
      <c r="A433" s="1">
        <v>44663</v>
      </c>
      <c r="B433" s="6" t="str">
        <f t="shared" si="36"/>
        <v>2022</v>
      </c>
      <c r="C433" s="6" t="str">
        <f t="shared" si="37"/>
        <v>04</v>
      </c>
      <c r="D433" s="6" t="str">
        <f t="shared" si="39"/>
        <v>Apr</v>
      </c>
      <c r="E433" s="6" t="str">
        <f t="shared" si="38"/>
        <v>12</v>
      </c>
      <c r="F433">
        <v>11.51</v>
      </c>
      <c r="G433">
        <v>12.19</v>
      </c>
      <c r="H433">
        <v>12.19</v>
      </c>
      <c r="I433">
        <v>11.8</v>
      </c>
      <c r="J433" s="5" t="str">
        <f t="shared" si="40"/>
        <v>0.23</v>
      </c>
      <c r="K433" t="s">
        <v>143</v>
      </c>
      <c r="L433" s="2">
        <v>-1.54E-2</v>
      </c>
      <c r="M433" s="5" t="str">
        <f t="shared" si="41"/>
        <v>-0.0154</v>
      </c>
    </row>
    <row r="434" spans="1:13" x14ac:dyDescent="0.3">
      <c r="A434" s="1">
        <v>44662</v>
      </c>
      <c r="B434" s="6" t="str">
        <f t="shared" si="36"/>
        <v>2022</v>
      </c>
      <c r="C434" s="6" t="str">
        <f t="shared" si="37"/>
        <v>04</v>
      </c>
      <c r="D434" s="6" t="str">
        <f t="shared" si="39"/>
        <v>Apr</v>
      </c>
      <c r="E434" s="6" t="str">
        <f t="shared" si="38"/>
        <v>11</v>
      </c>
      <c r="F434">
        <v>11.69</v>
      </c>
      <c r="G434">
        <v>12</v>
      </c>
      <c r="H434">
        <v>12.24</v>
      </c>
      <c r="I434">
        <v>11.6</v>
      </c>
      <c r="J434" s="5" t="str">
        <f t="shared" si="40"/>
        <v>0.92</v>
      </c>
      <c r="K434" t="s">
        <v>319</v>
      </c>
      <c r="L434" s="2">
        <v>-1.7600000000000001E-2</v>
      </c>
      <c r="M434" s="5" t="str">
        <f t="shared" si="41"/>
        <v>-0.0176</v>
      </c>
    </row>
    <row r="435" spans="1:13" x14ac:dyDescent="0.3">
      <c r="A435" s="1">
        <v>44661</v>
      </c>
      <c r="B435" s="6" t="str">
        <f t="shared" si="36"/>
        <v>2022</v>
      </c>
      <c r="C435" s="6" t="str">
        <f t="shared" si="37"/>
        <v>04</v>
      </c>
      <c r="D435" s="6" t="str">
        <f t="shared" si="39"/>
        <v>Apr</v>
      </c>
      <c r="E435" s="6" t="str">
        <f t="shared" si="38"/>
        <v>10</v>
      </c>
      <c r="F435">
        <v>11.9</v>
      </c>
      <c r="G435">
        <v>11.81</v>
      </c>
      <c r="H435">
        <v>12.25</v>
      </c>
      <c r="I435">
        <v>11.51</v>
      </c>
      <c r="J435" s="5" t="str">
        <f t="shared" si="40"/>
        <v>0.28</v>
      </c>
      <c r="K435" t="s">
        <v>271</v>
      </c>
      <c r="L435" s="2">
        <v>-1.9800000000000002E-2</v>
      </c>
      <c r="M435" s="5" t="str">
        <f t="shared" si="41"/>
        <v>-0.0198</v>
      </c>
    </row>
    <row r="436" spans="1:13" x14ac:dyDescent="0.3">
      <c r="A436" s="1">
        <v>44658</v>
      </c>
      <c r="B436" s="6" t="str">
        <f t="shared" si="36"/>
        <v>2022</v>
      </c>
      <c r="C436" s="6" t="str">
        <f t="shared" si="37"/>
        <v>04</v>
      </c>
      <c r="D436" s="6" t="str">
        <f t="shared" si="39"/>
        <v>Apr</v>
      </c>
      <c r="E436" s="6" t="str">
        <f t="shared" si="38"/>
        <v>07</v>
      </c>
      <c r="F436">
        <v>12.14</v>
      </c>
      <c r="G436">
        <v>11.85</v>
      </c>
      <c r="H436">
        <v>12.25</v>
      </c>
      <c r="I436">
        <v>11.82</v>
      </c>
      <c r="J436" s="5" t="str">
        <f t="shared" si="40"/>
        <v>0.43</v>
      </c>
      <c r="K436" t="s">
        <v>155</v>
      </c>
      <c r="L436" s="2">
        <v>-2.5000000000000001E-3</v>
      </c>
      <c r="M436" s="5" t="str">
        <f t="shared" si="41"/>
        <v>-0.0025</v>
      </c>
    </row>
    <row r="437" spans="1:13" x14ac:dyDescent="0.3">
      <c r="A437" s="1">
        <v>44657</v>
      </c>
      <c r="B437" s="6" t="str">
        <f t="shared" si="36"/>
        <v>2022</v>
      </c>
      <c r="C437" s="6" t="str">
        <f t="shared" si="37"/>
        <v>04</v>
      </c>
      <c r="D437" s="6" t="str">
        <f t="shared" si="39"/>
        <v>Apr</v>
      </c>
      <c r="E437" s="6" t="str">
        <f t="shared" si="38"/>
        <v>06</v>
      </c>
      <c r="F437">
        <v>12.17</v>
      </c>
      <c r="G437">
        <v>12.17</v>
      </c>
      <c r="H437">
        <v>12.17</v>
      </c>
      <c r="I437">
        <v>11.85</v>
      </c>
      <c r="J437" s="5" t="str">
        <f t="shared" si="40"/>
        <v>0.12</v>
      </c>
      <c r="K437" t="s">
        <v>315</v>
      </c>
      <c r="L437" s="2">
        <v>-4.8999999999999998E-3</v>
      </c>
      <c r="M437" s="5" t="str">
        <f t="shared" si="41"/>
        <v>-0.0049</v>
      </c>
    </row>
    <row r="438" spans="1:13" x14ac:dyDescent="0.3">
      <c r="A438" s="1">
        <v>44656</v>
      </c>
      <c r="B438" s="6" t="str">
        <f t="shared" si="36"/>
        <v>2022</v>
      </c>
      <c r="C438" s="6" t="str">
        <f t="shared" si="37"/>
        <v>04</v>
      </c>
      <c r="D438" s="6" t="str">
        <f t="shared" si="39"/>
        <v>Apr</v>
      </c>
      <c r="E438" s="6" t="str">
        <f t="shared" si="38"/>
        <v>05</v>
      </c>
      <c r="F438">
        <v>12.23</v>
      </c>
      <c r="G438">
        <v>11.93</v>
      </c>
      <c r="H438">
        <v>11.93</v>
      </c>
      <c r="I438">
        <v>11.85</v>
      </c>
      <c r="J438" s="5" t="str">
        <f t="shared" si="40"/>
        <v>0.14</v>
      </c>
      <c r="K438" t="s">
        <v>320</v>
      </c>
      <c r="L438" s="2">
        <v>-3.3E-3</v>
      </c>
      <c r="M438" s="5" t="str">
        <f t="shared" si="41"/>
        <v>-0.0033</v>
      </c>
    </row>
    <row r="439" spans="1:13" x14ac:dyDescent="0.3">
      <c r="A439" s="1">
        <v>44655</v>
      </c>
      <c r="B439" s="6" t="str">
        <f t="shared" si="36"/>
        <v>2022</v>
      </c>
      <c r="C439" s="6" t="str">
        <f t="shared" si="37"/>
        <v>04</v>
      </c>
      <c r="D439" s="6" t="str">
        <f t="shared" si="39"/>
        <v>Apr</v>
      </c>
      <c r="E439" s="6" t="str">
        <f t="shared" si="38"/>
        <v>04</v>
      </c>
      <c r="F439">
        <v>12.27</v>
      </c>
      <c r="G439">
        <v>11.93</v>
      </c>
      <c r="H439">
        <v>12.26</v>
      </c>
      <c r="I439">
        <v>11.93</v>
      </c>
      <c r="J439" s="5" t="str">
        <f t="shared" si="40"/>
        <v>0.08</v>
      </c>
      <c r="K439" t="s">
        <v>277</v>
      </c>
      <c r="L439" s="2">
        <v>2.8500000000000001E-2</v>
      </c>
      <c r="M439" s="5" t="str">
        <f t="shared" si="41"/>
        <v>0.0285</v>
      </c>
    </row>
    <row r="440" spans="1:13" x14ac:dyDescent="0.3">
      <c r="A440" s="1">
        <v>44654</v>
      </c>
      <c r="B440" s="6" t="str">
        <f t="shared" si="36"/>
        <v>2022</v>
      </c>
      <c r="C440" s="6" t="str">
        <f t="shared" si="37"/>
        <v>04</v>
      </c>
      <c r="D440" s="6" t="str">
        <f t="shared" si="39"/>
        <v>Apr</v>
      </c>
      <c r="E440" s="6" t="str">
        <f t="shared" si="38"/>
        <v>03</v>
      </c>
      <c r="F440">
        <v>11.93</v>
      </c>
      <c r="G440">
        <v>12.19</v>
      </c>
      <c r="H440">
        <v>12.19</v>
      </c>
      <c r="I440">
        <v>12.19</v>
      </c>
      <c r="J440" s="5" t="str">
        <f t="shared" si="40"/>
        <v>0.15</v>
      </c>
      <c r="K440" t="s">
        <v>295</v>
      </c>
      <c r="L440" s="2">
        <v>0</v>
      </c>
      <c r="M440" s="5" t="str">
        <f t="shared" si="41"/>
        <v>0</v>
      </c>
    </row>
    <row r="441" spans="1:13" x14ac:dyDescent="0.3">
      <c r="A441" s="1">
        <v>44651</v>
      </c>
      <c r="B441" s="6" t="str">
        <f t="shared" si="36"/>
        <v>2022</v>
      </c>
      <c r="C441" s="6" t="str">
        <f t="shared" si="37"/>
        <v>03</v>
      </c>
      <c r="D441" s="6" t="str">
        <f t="shared" si="39"/>
        <v>Mar</v>
      </c>
      <c r="E441" s="6" t="str">
        <f t="shared" si="38"/>
        <v>31</v>
      </c>
      <c r="F441">
        <v>11.93</v>
      </c>
      <c r="G441">
        <v>12.23</v>
      </c>
      <c r="H441">
        <v>12.23</v>
      </c>
      <c r="I441">
        <v>11.85</v>
      </c>
      <c r="J441" s="5" t="str">
        <f t="shared" si="40"/>
        <v>0.91</v>
      </c>
      <c r="K441" t="s">
        <v>302</v>
      </c>
      <c r="L441" s="2">
        <v>-1.32E-2</v>
      </c>
      <c r="M441" s="5" t="str">
        <f t="shared" si="41"/>
        <v>-0.0132</v>
      </c>
    </row>
    <row r="442" spans="1:13" x14ac:dyDescent="0.3">
      <c r="A442" s="1">
        <v>44650</v>
      </c>
      <c r="B442" s="6" t="str">
        <f t="shared" si="36"/>
        <v>2022</v>
      </c>
      <c r="C442" s="6" t="str">
        <f t="shared" si="37"/>
        <v>03</v>
      </c>
      <c r="D442" s="6" t="str">
        <f t="shared" si="39"/>
        <v>Mar</v>
      </c>
      <c r="E442" s="6" t="str">
        <f t="shared" si="38"/>
        <v>30</v>
      </c>
      <c r="F442">
        <v>12.09</v>
      </c>
      <c r="G442">
        <v>12.24</v>
      </c>
      <c r="H442">
        <v>12.24</v>
      </c>
      <c r="I442">
        <v>12.24</v>
      </c>
      <c r="J442" s="5" t="str">
        <f t="shared" si="40"/>
        <v>0.25</v>
      </c>
      <c r="K442" t="s">
        <v>139</v>
      </c>
      <c r="L442" s="2">
        <v>1.34E-2</v>
      </c>
      <c r="M442" s="5" t="str">
        <f t="shared" si="41"/>
        <v>0.0134</v>
      </c>
    </row>
    <row r="443" spans="1:13" x14ac:dyDescent="0.3">
      <c r="A443" s="1">
        <v>44649</v>
      </c>
      <c r="B443" s="6" t="str">
        <f t="shared" si="36"/>
        <v>2022</v>
      </c>
      <c r="C443" s="6" t="str">
        <f t="shared" si="37"/>
        <v>03</v>
      </c>
      <c r="D443" s="6" t="str">
        <f t="shared" si="39"/>
        <v>Mar</v>
      </c>
      <c r="E443" s="6" t="str">
        <f t="shared" si="38"/>
        <v>29</v>
      </c>
      <c r="F443">
        <v>11.93</v>
      </c>
      <c r="G443">
        <v>12.3</v>
      </c>
      <c r="H443">
        <v>12.3</v>
      </c>
      <c r="I443">
        <v>12.23</v>
      </c>
      <c r="J443" s="5" t="str">
        <f t="shared" si="40"/>
        <v>0.21</v>
      </c>
      <c r="K443" t="s">
        <v>192</v>
      </c>
      <c r="L443" s="2">
        <v>-2.6100000000000002E-2</v>
      </c>
      <c r="M443" s="5" t="str">
        <f t="shared" si="41"/>
        <v>-0.0261</v>
      </c>
    </row>
    <row r="444" spans="1:13" x14ac:dyDescent="0.3">
      <c r="A444" s="1">
        <v>44648</v>
      </c>
      <c r="B444" s="6" t="str">
        <f t="shared" si="36"/>
        <v>2022</v>
      </c>
      <c r="C444" s="6" t="str">
        <f t="shared" si="37"/>
        <v>03</v>
      </c>
      <c r="D444" s="6" t="str">
        <f t="shared" si="39"/>
        <v>Mar</v>
      </c>
      <c r="E444" s="6" t="str">
        <f t="shared" si="38"/>
        <v>28</v>
      </c>
      <c r="F444">
        <v>12.25</v>
      </c>
      <c r="G444">
        <v>12.3</v>
      </c>
      <c r="H444">
        <v>12.55</v>
      </c>
      <c r="I444">
        <v>11.98</v>
      </c>
      <c r="J444" s="5" t="str">
        <f t="shared" si="40"/>
        <v>1.78</v>
      </c>
      <c r="K444" t="s">
        <v>141</v>
      </c>
      <c r="L444" s="2">
        <v>-1.37E-2</v>
      </c>
      <c r="M444" s="5" t="str">
        <f t="shared" si="41"/>
        <v>-0.0137</v>
      </c>
    </row>
    <row r="445" spans="1:13" x14ac:dyDescent="0.3">
      <c r="A445" s="1">
        <v>44647</v>
      </c>
      <c r="B445" s="6" t="str">
        <f t="shared" si="36"/>
        <v>2022</v>
      </c>
      <c r="C445" s="6" t="str">
        <f t="shared" si="37"/>
        <v>03</v>
      </c>
      <c r="D445" s="6" t="str">
        <f t="shared" si="39"/>
        <v>Mar</v>
      </c>
      <c r="E445" s="6" t="str">
        <f t="shared" si="38"/>
        <v>27</v>
      </c>
      <c r="F445">
        <v>12.42</v>
      </c>
      <c r="G445">
        <v>12.32</v>
      </c>
      <c r="H445">
        <v>12.59</v>
      </c>
      <c r="I445">
        <v>12.3</v>
      </c>
      <c r="J445" s="5" t="str">
        <f t="shared" si="40"/>
        <v>0.33</v>
      </c>
      <c r="K445" t="s">
        <v>292</v>
      </c>
      <c r="L445" s="2">
        <v>-3.2000000000000002E-3</v>
      </c>
      <c r="M445" s="5" t="str">
        <f t="shared" si="41"/>
        <v>-0.0032</v>
      </c>
    </row>
    <row r="446" spans="1:13" x14ac:dyDescent="0.3">
      <c r="A446" s="1">
        <v>44644</v>
      </c>
      <c r="B446" s="6" t="str">
        <f t="shared" si="36"/>
        <v>2022</v>
      </c>
      <c r="C446" s="6" t="str">
        <f t="shared" si="37"/>
        <v>03</v>
      </c>
      <c r="D446" s="6" t="str">
        <f t="shared" si="39"/>
        <v>Mar</v>
      </c>
      <c r="E446" s="6" t="str">
        <f t="shared" si="38"/>
        <v>24</v>
      </c>
      <c r="F446">
        <v>12.46</v>
      </c>
      <c r="G446">
        <v>12.5</v>
      </c>
      <c r="H446">
        <v>12.61</v>
      </c>
      <c r="I446">
        <v>12.3</v>
      </c>
      <c r="J446" s="5" t="str">
        <f t="shared" si="40"/>
        <v>0.30</v>
      </c>
      <c r="K446" t="s">
        <v>167</v>
      </c>
      <c r="L446" s="2">
        <v>6.4999999999999997E-3</v>
      </c>
      <c r="M446" s="5" t="str">
        <f t="shared" si="41"/>
        <v>0.0065</v>
      </c>
    </row>
    <row r="447" spans="1:13" x14ac:dyDescent="0.3">
      <c r="A447" s="1">
        <v>44643</v>
      </c>
      <c r="B447" s="6" t="str">
        <f t="shared" si="36"/>
        <v>2022</v>
      </c>
      <c r="C447" s="6" t="str">
        <f t="shared" si="37"/>
        <v>03</v>
      </c>
      <c r="D447" s="6" t="str">
        <f t="shared" si="39"/>
        <v>Mar</v>
      </c>
      <c r="E447" s="6" t="str">
        <f t="shared" si="38"/>
        <v>23</v>
      </c>
      <c r="F447">
        <v>12.38</v>
      </c>
      <c r="G447">
        <v>12.59</v>
      </c>
      <c r="H447">
        <v>12.59</v>
      </c>
      <c r="I447">
        <v>12.3</v>
      </c>
      <c r="J447" s="5" t="str">
        <f t="shared" si="40"/>
        <v>0.26</v>
      </c>
      <c r="K447" t="s">
        <v>321</v>
      </c>
      <c r="L447" s="2">
        <v>7.3000000000000001E-3</v>
      </c>
      <c r="M447" s="5" t="str">
        <f t="shared" si="41"/>
        <v>0.0073</v>
      </c>
    </row>
    <row r="448" spans="1:13" x14ac:dyDescent="0.3">
      <c r="A448" s="1">
        <v>44642</v>
      </c>
      <c r="B448" s="6" t="str">
        <f t="shared" si="36"/>
        <v>2022</v>
      </c>
      <c r="C448" s="6" t="str">
        <f t="shared" si="37"/>
        <v>03</v>
      </c>
      <c r="D448" s="6" t="str">
        <f t="shared" si="39"/>
        <v>Mar</v>
      </c>
      <c r="E448" s="6" t="str">
        <f t="shared" si="38"/>
        <v>22</v>
      </c>
      <c r="F448">
        <v>12.29</v>
      </c>
      <c r="G448">
        <v>12.63</v>
      </c>
      <c r="H448">
        <v>12.64</v>
      </c>
      <c r="I448">
        <v>12.3</v>
      </c>
      <c r="J448" s="5" t="str">
        <f t="shared" si="40"/>
        <v>1.97</v>
      </c>
      <c r="K448" t="s">
        <v>241</v>
      </c>
      <c r="L448" s="2">
        <v>5.4899999999999997E-2</v>
      </c>
      <c r="M448" s="5" t="str">
        <f t="shared" si="41"/>
        <v>0.0549</v>
      </c>
    </row>
    <row r="449" spans="1:13" x14ac:dyDescent="0.3">
      <c r="A449" s="1">
        <v>44641</v>
      </c>
      <c r="B449" s="6" t="str">
        <f t="shared" si="36"/>
        <v>2022</v>
      </c>
      <c r="C449" s="6" t="str">
        <f t="shared" si="37"/>
        <v>03</v>
      </c>
      <c r="D449" s="6" t="str">
        <f t="shared" si="39"/>
        <v>Mar</v>
      </c>
      <c r="E449" s="6" t="str">
        <f t="shared" si="38"/>
        <v>21</v>
      </c>
      <c r="F449">
        <v>11.65</v>
      </c>
      <c r="G449">
        <v>12.48</v>
      </c>
      <c r="H449">
        <v>12.48</v>
      </c>
      <c r="I449">
        <v>11.82</v>
      </c>
      <c r="J449" s="5" t="str">
        <f t="shared" si="40"/>
        <v>1.64</v>
      </c>
      <c r="K449" t="s">
        <v>294</v>
      </c>
      <c r="L449" s="2">
        <v>2.2800000000000001E-2</v>
      </c>
      <c r="M449" s="5" t="str">
        <f t="shared" si="41"/>
        <v>0.0228</v>
      </c>
    </row>
    <row r="450" spans="1:13" x14ac:dyDescent="0.3">
      <c r="A450" s="1">
        <v>44640</v>
      </c>
      <c r="B450" s="6" t="str">
        <f t="shared" ref="B450:B513" si="42">TEXT(A450,"yyyy")</f>
        <v>2022</v>
      </c>
      <c r="C450" s="6" t="str">
        <f t="shared" ref="C450:C513" si="43">TEXT(A450,"mm")</f>
        <v>03</v>
      </c>
      <c r="D450" s="6" t="str">
        <f t="shared" si="39"/>
        <v>Mar</v>
      </c>
      <c r="E450" s="6" t="str">
        <f t="shared" ref="E450:E513" si="44">TEXT(A450,"dd")</f>
        <v>20</v>
      </c>
      <c r="F450">
        <v>11.39</v>
      </c>
      <c r="G450">
        <v>12.49</v>
      </c>
      <c r="H450">
        <v>12.49</v>
      </c>
      <c r="I450">
        <v>12.47</v>
      </c>
      <c r="J450" s="5" t="str">
        <f t="shared" si="40"/>
        <v>0.04</v>
      </c>
      <c r="K450" t="s">
        <v>314</v>
      </c>
      <c r="L450" s="2">
        <v>1.8E-3</v>
      </c>
      <c r="M450" s="5" t="str">
        <f t="shared" si="41"/>
        <v>0.0018</v>
      </c>
    </row>
    <row r="451" spans="1:13" x14ac:dyDescent="0.3">
      <c r="A451" s="1">
        <v>44637</v>
      </c>
      <c r="B451" s="6" t="str">
        <f t="shared" si="42"/>
        <v>2022</v>
      </c>
      <c r="C451" s="6" t="str">
        <f t="shared" si="43"/>
        <v>03</v>
      </c>
      <c r="D451" s="6" t="str">
        <f t="shared" ref="D451:D514" si="45">TEXT(A451,"mmm")</f>
        <v>Mar</v>
      </c>
      <c r="E451" s="6" t="str">
        <f t="shared" si="44"/>
        <v>17</v>
      </c>
      <c r="F451">
        <v>11.37</v>
      </c>
      <c r="G451">
        <v>12.36</v>
      </c>
      <c r="H451">
        <v>12.5</v>
      </c>
      <c r="I451">
        <v>11.81</v>
      </c>
      <c r="J451" s="5" t="str">
        <f t="shared" ref="J451:J514" si="46">SUBSTITUTE(K451,"K","")</f>
        <v>0.04</v>
      </c>
      <c r="K451" t="s">
        <v>314</v>
      </c>
      <c r="L451" s="2">
        <v>2.7099999999999999E-2</v>
      </c>
      <c r="M451" s="5" t="str">
        <f t="shared" ref="M451:M514" si="47">SUBSTITUTE(L451,"%","")</f>
        <v>0.0271</v>
      </c>
    </row>
    <row r="452" spans="1:13" x14ac:dyDescent="0.3">
      <c r="A452" s="1">
        <v>44636</v>
      </c>
      <c r="B452" s="6" t="str">
        <f t="shared" si="42"/>
        <v>2022</v>
      </c>
      <c r="C452" s="6" t="str">
        <f t="shared" si="43"/>
        <v>03</v>
      </c>
      <c r="D452" s="6" t="str">
        <f t="shared" si="45"/>
        <v>Mar</v>
      </c>
      <c r="E452" s="6" t="str">
        <f t="shared" si="44"/>
        <v>16</v>
      </c>
      <c r="F452">
        <v>11.07</v>
      </c>
      <c r="G452">
        <v>12.49</v>
      </c>
      <c r="H452">
        <v>12.49</v>
      </c>
      <c r="I452">
        <v>11.3</v>
      </c>
      <c r="J452" s="5" t="str">
        <f t="shared" si="46"/>
        <v>1.91</v>
      </c>
      <c r="K452" t="s">
        <v>322</v>
      </c>
      <c r="L452" s="2">
        <v>0</v>
      </c>
      <c r="M452" s="5" t="str">
        <f t="shared" si="47"/>
        <v>0</v>
      </c>
    </row>
    <row r="453" spans="1:13" x14ac:dyDescent="0.3">
      <c r="A453" s="1">
        <v>44635</v>
      </c>
      <c r="B453" s="6" t="str">
        <f t="shared" si="42"/>
        <v>2022</v>
      </c>
      <c r="C453" s="6" t="str">
        <f t="shared" si="43"/>
        <v>03</v>
      </c>
      <c r="D453" s="6" t="str">
        <f t="shared" si="45"/>
        <v>Mar</v>
      </c>
      <c r="E453" s="6" t="str">
        <f t="shared" si="44"/>
        <v>15</v>
      </c>
      <c r="F453">
        <v>11.07</v>
      </c>
      <c r="G453">
        <v>12.63</v>
      </c>
      <c r="H453">
        <v>12.63</v>
      </c>
      <c r="I453">
        <v>12.63</v>
      </c>
      <c r="J453" s="5" t="str">
        <f t="shared" si="46"/>
        <v>0.05</v>
      </c>
      <c r="K453" t="s">
        <v>278</v>
      </c>
      <c r="L453" s="2">
        <v>-5.4000000000000003E-3</v>
      </c>
      <c r="M453" s="5" t="str">
        <f t="shared" si="47"/>
        <v>-0.0054</v>
      </c>
    </row>
    <row r="454" spans="1:13" x14ac:dyDescent="0.3">
      <c r="A454" s="1">
        <v>44634</v>
      </c>
      <c r="B454" s="6" t="str">
        <f t="shared" si="42"/>
        <v>2022</v>
      </c>
      <c r="C454" s="6" t="str">
        <f t="shared" si="43"/>
        <v>03</v>
      </c>
      <c r="D454" s="6" t="str">
        <f t="shared" si="45"/>
        <v>Mar</v>
      </c>
      <c r="E454" s="6" t="str">
        <f t="shared" si="44"/>
        <v>14</v>
      </c>
      <c r="F454">
        <v>11.13</v>
      </c>
      <c r="G454">
        <v>12.64</v>
      </c>
      <c r="H454">
        <v>12.64</v>
      </c>
      <c r="I454">
        <v>12.64</v>
      </c>
      <c r="J454" s="5" t="str">
        <f t="shared" si="46"/>
        <v>0.01</v>
      </c>
      <c r="K454" t="s">
        <v>306</v>
      </c>
      <c r="L454" s="2">
        <v>1.8E-3</v>
      </c>
      <c r="M454" s="5" t="str">
        <f t="shared" si="47"/>
        <v>0.0018</v>
      </c>
    </row>
    <row r="455" spans="1:13" x14ac:dyDescent="0.3">
      <c r="A455" s="1">
        <v>44633</v>
      </c>
      <c r="B455" s="6" t="str">
        <f t="shared" si="42"/>
        <v>2022</v>
      </c>
      <c r="C455" s="6" t="str">
        <f t="shared" si="43"/>
        <v>03</v>
      </c>
      <c r="D455" s="6" t="str">
        <f t="shared" si="45"/>
        <v>Mar</v>
      </c>
      <c r="E455" s="6" t="str">
        <f t="shared" si="44"/>
        <v>13</v>
      </c>
      <c r="F455">
        <v>11.11</v>
      </c>
      <c r="G455">
        <v>11.99</v>
      </c>
      <c r="H455">
        <v>12.64</v>
      </c>
      <c r="I455">
        <v>11.8</v>
      </c>
      <c r="J455" s="5" t="str">
        <f t="shared" si="46"/>
        <v>0.19</v>
      </c>
      <c r="K455" t="s">
        <v>303</v>
      </c>
      <c r="L455" s="2">
        <v>3.5999999999999999E-3</v>
      </c>
      <c r="M455" s="5" t="str">
        <f t="shared" si="47"/>
        <v>0.0036</v>
      </c>
    </row>
    <row r="456" spans="1:13" x14ac:dyDescent="0.3">
      <c r="A456" s="1">
        <v>44630</v>
      </c>
      <c r="B456" s="6" t="str">
        <f t="shared" si="42"/>
        <v>2022</v>
      </c>
      <c r="C456" s="6" t="str">
        <f t="shared" si="43"/>
        <v>03</v>
      </c>
      <c r="D456" s="6" t="str">
        <f t="shared" si="45"/>
        <v>Mar</v>
      </c>
      <c r="E456" s="6" t="str">
        <f t="shared" si="44"/>
        <v>10</v>
      </c>
      <c r="F456">
        <v>11.07</v>
      </c>
      <c r="G456">
        <v>11.8</v>
      </c>
      <c r="H456">
        <v>11.8</v>
      </c>
      <c r="I456">
        <v>11.8</v>
      </c>
      <c r="J456" s="5" t="str">
        <f t="shared" si="46"/>
        <v>0.04</v>
      </c>
      <c r="K456" t="s">
        <v>314</v>
      </c>
      <c r="L456" s="2">
        <v>1.8E-3</v>
      </c>
      <c r="M456" s="5" t="str">
        <f t="shared" si="47"/>
        <v>0.0018</v>
      </c>
    </row>
    <row r="457" spans="1:13" x14ac:dyDescent="0.3">
      <c r="A457" s="1">
        <v>44629</v>
      </c>
      <c r="B457" s="6" t="str">
        <f t="shared" si="42"/>
        <v>2022</v>
      </c>
      <c r="C457" s="6" t="str">
        <f t="shared" si="43"/>
        <v>03</v>
      </c>
      <c r="D457" s="6" t="str">
        <f t="shared" si="45"/>
        <v>Mar</v>
      </c>
      <c r="E457" s="6" t="str">
        <f t="shared" si="44"/>
        <v>09</v>
      </c>
      <c r="F457">
        <v>11.05</v>
      </c>
      <c r="G457">
        <v>12.1</v>
      </c>
      <c r="H457">
        <v>12.79</v>
      </c>
      <c r="I457">
        <v>11.8</v>
      </c>
      <c r="J457" s="5" t="str">
        <f t="shared" si="46"/>
        <v>0.65</v>
      </c>
      <c r="K457" t="s">
        <v>323</v>
      </c>
      <c r="L457" s="2">
        <v>-2.81E-2</v>
      </c>
      <c r="M457" s="5" t="str">
        <f t="shared" si="47"/>
        <v>-0.0281</v>
      </c>
    </row>
    <row r="458" spans="1:13" x14ac:dyDescent="0.3">
      <c r="A458" s="1">
        <v>44628</v>
      </c>
      <c r="B458" s="6" t="str">
        <f t="shared" si="42"/>
        <v>2022</v>
      </c>
      <c r="C458" s="6" t="str">
        <f t="shared" si="43"/>
        <v>03</v>
      </c>
      <c r="D458" s="6" t="str">
        <f t="shared" si="45"/>
        <v>Mar</v>
      </c>
      <c r="E458" s="6" t="str">
        <f t="shared" si="44"/>
        <v>08</v>
      </c>
      <c r="F458">
        <v>11.37</v>
      </c>
      <c r="G458">
        <v>12.1</v>
      </c>
      <c r="H458">
        <v>12.35</v>
      </c>
      <c r="I458">
        <v>12.1</v>
      </c>
      <c r="J458" s="5" t="str">
        <f t="shared" si="46"/>
        <v>1.20</v>
      </c>
      <c r="K458" t="s">
        <v>160</v>
      </c>
      <c r="L458" s="2">
        <v>-3.56E-2</v>
      </c>
      <c r="M458" s="5" t="str">
        <f t="shared" si="47"/>
        <v>-0.0356</v>
      </c>
    </row>
    <row r="459" spans="1:13" x14ac:dyDescent="0.3">
      <c r="A459" s="1">
        <v>44627</v>
      </c>
      <c r="B459" s="6" t="str">
        <f t="shared" si="42"/>
        <v>2022</v>
      </c>
      <c r="C459" s="6" t="str">
        <f t="shared" si="43"/>
        <v>03</v>
      </c>
      <c r="D459" s="6" t="str">
        <f t="shared" si="45"/>
        <v>Mar</v>
      </c>
      <c r="E459" s="6" t="str">
        <f t="shared" si="44"/>
        <v>07</v>
      </c>
      <c r="F459">
        <v>11.79</v>
      </c>
      <c r="G459">
        <v>12.83</v>
      </c>
      <c r="H459">
        <v>12.83</v>
      </c>
      <c r="I459">
        <v>12.1</v>
      </c>
      <c r="J459" s="5" t="str">
        <f t="shared" si="46"/>
        <v>3.03</v>
      </c>
      <c r="K459" t="s">
        <v>324</v>
      </c>
      <c r="L459" s="2">
        <v>-1.83E-2</v>
      </c>
      <c r="M459" s="5" t="str">
        <f t="shared" si="47"/>
        <v>-0.0183</v>
      </c>
    </row>
    <row r="460" spans="1:13" x14ac:dyDescent="0.3">
      <c r="A460" s="1">
        <v>44626</v>
      </c>
      <c r="B460" s="6" t="str">
        <f t="shared" si="42"/>
        <v>2022</v>
      </c>
      <c r="C460" s="6" t="str">
        <f t="shared" si="43"/>
        <v>03</v>
      </c>
      <c r="D460" s="6" t="str">
        <f t="shared" si="45"/>
        <v>Mar</v>
      </c>
      <c r="E460" s="6" t="str">
        <f t="shared" si="44"/>
        <v>06</v>
      </c>
      <c r="F460">
        <v>12.01</v>
      </c>
      <c r="G460">
        <v>12.5</v>
      </c>
      <c r="H460">
        <v>12.85</v>
      </c>
      <c r="I460">
        <v>12.5</v>
      </c>
      <c r="J460" s="5" t="str">
        <f t="shared" si="46"/>
        <v>0.09</v>
      </c>
      <c r="K460" t="s">
        <v>325</v>
      </c>
      <c r="L460" s="2">
        <v>1.01E-2</v>
      </c>
      <c r="M460" s="5" t="str">
        <f t="shared" si="47"/>
        <v>0.0101</v>
      </c>
    </row>
    <row r="461" spans="1:13" x14ac:dyDescent="0.3">
      <c r="A461" s="1">
        <v>44623</v>
      </c>
      <c r="B461" s="6" t="str">
        <f t="shared" si="42"/>
        <v>2022</v>
      </c>
      <c r="C461" s="6" t="str">
        <f t="shared" si="43"/>
        <v>03</v>
      </c>
      <c r="D461" s="6" t="str">
        <f t="shared" si="45"/>
        <v>Mar</v>
      </c>
      <c r="E461" s="6" t="str">
        <f t="shared" si="44"/>
        <v>03</v>
      </c>
      <c r="F461">
        <v>11.89</v>
      </c>
      <c r="G461">
        <v>12.88</v>
      </c>
      <c r="H461">
        <v>12.88</v>
      </c>
      <c r="I461">
        <v>12.1</v>
      </c>
      <c r="J461" s="5" t="str">
        <f t="shared" si="46"/>
        <v>0.13</v>
      </c>
      <c r="K461" t="s">
        <v>293</v>
      </c>
      <c r="L461" s="2">
        <v>4.1999999999999997E-3</v>
      </c>
      <c r="M461" s="5" t="str">
        <f t="shared" si="47"/>
        <v>0.0042</v>
      </c>
    </row>
    <row r="462" spans="1:13" x14ac:dyDescent="0.3">
      <c r="A462" s="1">
        <v>44621</v>
      </c>
      <c r="B462" s="6" t="str">
        <f t="shared" si="42"/>
        <v>2022</v>
      </c>
      <c r="C462" s="6" t="str">
        <f t="shared" si="43"/>
        <v>03</v>
      </c>
      <c r="D462" s="6" t="str">
        <f t="shared" si="45"/>
        <v>Mar</v>
      </c>
      <c r="E462" s="6" t="str">
        <f t="shared" si="44"/>
        <v>01</v>
      </c>
      <c r="F462">
        <v>11.84</v>
      </c>
      <c r="G462">
        <v>12.89</v>
      </c>
      <c r="H462">
        <v>12.89</v>
      </c>
      <c r="I462">
        <v>12.1</v>
      </c>
      <c r="J462" s="5" t="str">
        <f t="shared" si="46"/>
        <v>0.09</v>
      </c>
      <c r="K462" t="s">
        <v>325</v>
      </c>
      <c r="L462" s="2">
        <v>-3.3999999999999998E-3</v>
      </c>
      <c r="M462" s="5" t="str">
        <f t="shared" si="47"/>
        <v>-0.0034</v>
      </c>
    </row>
    <row r="463" spans="1:13" x14ac:dyDescent="0.3">
      <c r="A463" s="1">
        <v>44620</v>
      </c>
      <c r="B463" s="6" t="str">
        <f t="shared" si="42"/>
        <v>2022</v>
      </c>
      <c r="C463" s="6" t="str">
        <f t="shared" si="43"/>
        <v>02</v>
      </c>
      <c r="D463" s="6" t="str">
        <f t="shared" si="45"/>
        <v>Feb</v>
      </c>
      <c r="E463" s="6" t="str">
        <f t="shared" si="44"/>
        <v>28</v>
      </c>
      <c r="F463">
        <v>11.88</v>
      </c>
      <c r="G463">
        <v>12.9</v>
      </c>
      <c r="H463">
        <v>12.9</v>
      </c>
      <c r="I463">
        <v>12.9</v>
      </c>
      <c r="J463" s="5" t="str">
        <f t="shared" si="46"/>
        <v>0.16</v>
      </c>
      <c r="K463" t="s">
        <v>274</v>
      </c>
      <c r="L463" s="2">
        <v>2.5899999999999999E-2</v>
      </c>
      <c r="M463" s="5" t="str">
        <f t="shared" si="47"/>
        <v>0.0259</v>
      </c>
    </row>
    <row r="464" spans="1:13" x14ac:dyDescent="0.3">
      <c r="A464" s="1">
        <v>44619</v>
      </c>
      <c r="B464" s="6" t="str">
        <f t="shared" si="42"/>
        <v>2022</v>
      </c>
      <c r="C464" s="6" t="str">
        <f t="shared" si="43"/>
        <v>02</v>
      </c>
      <c r="D464" s="6" t="str">
        <f t="shared" si="45"/>
        <v>Feb</v>
      </c>
      <c r="E464" s="6" t="str">
        <f t="shared" si="44"/>
        <v>27</v>
      </c>
      <c r="F464">
        <v>11.58</v>
      </c>
      <c r="G464">
        <v>12</v>
      </c>
      <c r="H464">
        <v>12.9</v>
      </c>
      <c r="I464">
        <v>12</v>
      </c>
      <c r="J464" s="5" t="str">
        <f t="shared" si="46"/>
        <v>1.06</v>
      </c>
      <c r="K464" t="s">
        <v>296</v>
      </c>
      <c r="L464" s="2">
        <v>-3.5799999999999998E-2</v>
      </c>
      <c r="M464" s="5" t="str">
        <f t="shared" si="47"/>
        <v>-0.0358</v>
      </c>
    </row>
    <row r="465" spans="1:13" x14ac:dyDescent="0.3">
      <c r="A465" s="1">
        <v>44616</v>
      </c>
      <c r="B465" s="6" t="str">
        <f t="shared" si="42"/>
        <v>2022</v>
      </c>
      <c r="C465" s="6" t="str">
        <f t="shared" si="43"/>
        <v>02</v>
      </c>
      <c r="D465" s="6" t="str">
        <f t="shared" si="45"/>
        <v>Feb</v>
      </c>
      <c r="E465" s="6" t="str">
        <f t="shared" si="44"/>
        <v>24</v>
      </c>
      <c r="F465">
        <v>12.01</v>
      </c>
      <c r="G465">
        <v>12.23</v>
      </c>
      <c r="H465">
        <v>12.23</v>
      </c>
      <c r="I465">
        <v>12</v>
      </c>
      <c r="J465" s="5" t="str">
        <f t="shared" si="46"/>
        <v>2.90</v>
      </c>
      <c r="K465" t="s">
        <v>326</v>
      </c>
      <c r="L465" s="2">
        <v>0</v>
      </c>
      <c r="M465" s="5" t="str">
        <f t="shared" si="47"/>
        <v>0</v>
      </c>
    </row>
    <row r="466" spans="1:13" x14ac:dyDescent="0.3">
      <c r="A466" s="1">
        <v>44615</v>
      </c>
      <c r="B466" s="6" t="str">
        <f t="shared" si="42"/>
        <v>2022</v>
      </c>
      <c r="C466" s="6" t="str">
        <f t="shared" si="43"/>
        <v>02</v>
      </c>
      <c r="D466" s="6" t="str">
        <f t="shared" si="45"/>
        <v>Feb</v>
      </c>
      <c r="E466" s="6" t="str">
        <f t="shared" si="44"/>
        <v>23</v>
      </c>
      <c r="F466">
        <v>12.01</v>
      </c>
      <c r="G466">
        <v>12.99</v>
      </c>
      <c r="H466">
        <v>12.99</v>
      </c>
      <c r="I466">
        <v>12.99</v>
      </c>
      <c r="J466" s="5" t="str">
        <f t="shared" si="46"/>
        <v>0.00</v>
      </c>
      <c r="K466" t="s">
        <v>327</v>
      </c>
      <c r="L466" s="2">
        <v>-1.72E-2</v>
      </c>
      <c r="M466" s="5" t="str">
        <f t="shared" si="47"/>
        <v>-0.0172</v>
      </c>
    </row>
    <row r="467" spans="1:13" x14ac:dyDescent="0.3">
      <c r="A467" s="1">
        <v>44614</v>
      </c>
      <c r="B467" s="6" t="str">
        <f t="shared" si="42"/>
        <v>2022</v>
      </c>
      <c r="C467" s="6" t="str">
        <f t="shared" si="43"/>
        <v>02</v>
      </c>
      <c r="D467" s="6" t="str">
        <f t="shared" si="45"/>
        <v>Feb</v>
      </c>
      <c r="E467" s="6" t="str">
        <f t="shared" si="44"/>
        <v>22</v>
      </c>
      <c r="F467">
        <v>12.22</v>
      </c>
      <c r="G467">
        <v>12.78</v>
      </c>
      <c r="H467">
        <v>12.78</v>
      </c>
      <c r="I467">
        <v>12.58</v>
      </c>
      <c r="J467" s="5" t="str">
        <f t="shared" si="46"/>
        <v>0.14</v>
      </c>
      <c r="K467" t="s">
        <v>320</v>
      </c>
      <c r="L467" s="2">
        <v>1.1599999999999999E-2</v>
      </c>
      <c r="M467" s="5" t="str">
        <f t="shared" si="47"/>
        <v>0.0116</v>
      </c>
    </row>
    <row r="468" spans="1:13" x14ac:dyDescent="0.3">
      <c r="A468" s="1">
        <v>44613</v>
      </c>
      <c r="B468" s="6" t="str">
        <f t="shared" si="42"/>
        <v>2022</v>
      </c>
      <c r="C468" s="6" t="str">
        <f t="shared" si="43"/>
        <v>02</v>
      </c>
      <c r="D468" s="6" t="str">
        <f t="shared" si="45"/>
        <v>Feb</v>
      </c>
      <c r="E468" s="6" t="str">
        <f t="shared" si="44"/>
        <v>21</v>
      </c>
      <c r="F468">
        <v>12.08</v>
      </c>
      <c r="G468">
        <v>12.58</v>
      </c>
      <c r="H468">
        <v>12.58</v>
      </c>
      <c r="I468">
        <v>12.58</v>
      </c>
      <c r="J468" s="5" t="str">
        <f t="shared" si="46"/>
        <v>0.10</v>
      </c>
      <c r="K468" t="s">
        <v>309</v>
      </c>
      <c r="L468" s="2">
        <v>-1.47E-2</v>
      </c>
      <c r="M468" s="5" t="str">
        <f t="shared" si="47"/>
        <v>-0.0147</v>
      </c>
    </row>
    <row r="469" spans="1:13" x14ac:dyDescent="0.3">
      <c r="A469" s="1">
        <v>44612</v>
      </c>
      <c r="B469" s="6" t="str">
        <f t="shared" si="42"/>
        <v>2022</v>
      </c>
      <c r="C469" s="6" t="str">
        <f t="shared" si="43"/>
        <v>02</v>
      </c>
      <c r="D469" s="6" t="str">
        <f t="shared" si="45"/>
        <v>Feb</v>
      </c>
      <c r="E469" s="6" t="str">
        <f t="shared" si="44"/>
        <v>20</v>
      </c>
      <c r="F469">
        <v>12.26</v>
      </c>
      <c r="G469">
        <v>12.29</v>
      </c>
      <c r="H469">
        <v>12.35</v>
      </c>
      <c r="I469">
        <v>12.29</v>
      </c>
      <c r="J469" s="5" t="str">
        <f t="shared" si="46"/>
        <v>0.12</v>
      </c>
      <c r="K469" t="s">
        <v>315</v>
      </c>
      <c r="L469" s="2">
        <v>-2.3999999999999998E-3</v>
      </c>
      <c r="M469" s="5" t="str">
        <f t="shared" si="47"/>
        <v>-0.0024</v>
      </c>
    </row>
    <row r="470" spans="1:13" x14ac:dyDescent="0.3">
      <c r="A470" s="1">
        <v>44609</v>
      </c>
      <c r="B470" s="6" t="str">
        <f t="shared" si="42"/>
        <v>2022</v>
      </c>
      <c r="C470" s="6" t="str">
        <f t="shared" si="43"/>
        <v>02</v>
      </c>
      <c r="D470" s="6" t="str">
        <f t="shared" si="45"/>
        <v>Feb</v>
      </c>
      <c r="E470" s="6" t="str">
        <f t="shared" si="44"/>
        <v>17</v>
      </c>
      <c r="F470">
        <v>12.29</v>
      </c>
      <c r="G470">
        <v>12.95</v>
      </c>
      <c r="H470">
        <v>12.95</v>
      </c>
      <c r="I470">
        <v>12.95</v>
      </c>
      <c r="J470" s="5" t="str">
        <f t="shared" si="46"/>
        <v>0.01</v>
      </c>
      <c r="K470" t="s">
        <v>306</v>
      </c>
      <c r="L470" s="2">
        <v>0</v>
      </c>
      <c r="M470" s="5" t="str">
        <f t="shared" si="47"/>
        <v>0</v>
      </c>
    </row>
    <row r="471" spans="1:13" x14ac:dyDescent="0.3">
      <c r="A471" s="1">
        <v>44608</v>
      </c>
      <c r="B471" s="6" t="str">
        <f t="shared" si="42"/>
        <v>2022</v>
      </c>
      <c r="C471" s="6" t="str">
        <f t="shared" si="43"/>
        <v>02</v>
      </c>
      <c r="D471" s="6" t="str">
        <f t="shared" si="45"/>
        <v>Feb</v>
      </c>
      <c r="E471" s="6" t="str">
        <f t="shared" si="44"/>
        <v>16</v>
      </c>
      <c r="F471">
        <v>12.29</v>
      </c>
      <c r="G471">
        <v>12.95</v>
      </c>
      <c r="H471">
        <v>12.95</v>
      </c>
      <c r="I471">
        <v>12.18</v>
      </c>
      <c r="J471" s="5" t="str">
        <f t="shared" si="46"/>
        <v>0.14</v>
      </c>
      <c r="K471" t="s">
        <v>320</v>
      </c>
      <c r="L471" s="2">
        <v>1.32E-2</v>
      </c>
      <c r="M471" s="5" t="str">
        <f t="shared" si="47"/>
        <v>0.0132</v>
      </c>
    </row>
    <row r="472" spans="1:13" x14ac:dyDescent="0.3">
      <c r="A472" s="1">
        <v>44607</v>
      </c>
      <c r="B472" s="6" t="str">
        <f t="shared" si="42"/>
        <v>2022</v>
      </c>
      <c r="C472" s="6" t="str">
        <f t="shared" si="43"/>
        <v>02</v>
      </c>
      <c r="D472" s="6" t="str">
        <f t="shared" si="45"/>
        <v>Feb</v>
      </c>
      <c r="E472" s="6" t="str">
        <f t="shared" si="44"/>
        <v>15</v>
      </c>
      <c r="F472">
        <v>12.13</v>
      </c>
      <c r="G472">
        <v>12.99</v>
      </c>
      <c r="H472">
        <v>12.99</v>
      </c>
      <c r="I472">
        <v>12.18</v>
      </c>
      <c r="J472" s="5" t="str">
        <f t="shared" si="46"/>
        <v>0.06</v>
      </c>
      <c r="K472" t="s">
        <v>267</v>
      </c>
      <c r="L472" s="2">
        <v>-2.5000000000000001E-3</v>
      </c>
      <c r="M472" s="5" t="str">
        <f t="shared" si="47"/>
        <v>-0.0025</v>
      </c>
    </row>
    <row r="473" spans="1:13" x14ac:dyDescent="0.3">
      <c r="A473" s="1">
        <v>44606</v>
      </c>
      <c r="B473" s="6" t="str">
        <f t="shared" si="42"/>
        <v>2022</v>
      </c>
      <c r="C473" s="6" t="str">
        <f t="shared" si="43"/>
        <v>02</v>
      </c>
      <c r="D473" s="6" t="str">
        <f t="shared" si="45"/>
        <v>Feb</v>
      </c>
      <c r="E473" s="6" t="str">
        <f t="shared" si="44"/>
        <v>14</v>
      </c>
      <c r="F473">
        <v>12.16</v>
      </c>
      <c r="G473">
        <v>13.17</v>
      </c>
      <c r="H473">
        <v>13.17</v>
      </c>
      <c r="I473">
        <v>13.17</v>
      </c>
      <c r="J473" s="5" t="str">
        <f t="shared" si="46"/>
        <v>0.08</v>
      </c>
      <c r="K473" t="s">
        <v>277</v>
      </c>
      <c r="L473" s="2">
        <v>-1.2200000000000001E-2</v>
      </c>
      <c r="M473" s="5" t="str">
        <f t="shared" si="47"/>
        <v>-0.0122</v>
      </c>
    </row>
    <row r="474" spans="1:13" x14ac:dyDescent="0.3">
      <c r="A474" s="1">
        <v>44605</v>
      </c>
      <c r="B474" s="6" t="str">
        <f t="shared" si="42"/>
        <v>2022</v>
      </c>
      <c r="C474" s="6" t="str">
        <f t="shared" si="43"/>
        <v>02</v>
      </c>
      <c r="D474" s="6" t="str">
        <f t="shared" si="45"/>
        <v>Feb</v>
      </c>
      <c r="E474" s="6" t="str">
        <f t="shared" si="44"/>
        <v>13</v>
      </c>
      <c r="F474">
        <v>12.31</v>
      </c>
      <c r="G474">
        <v>13</v>
      </c>
      <c r="H474">
        <v>13.19</v>
      </c>
      <c r="I474">
        <v>12.11</v>
      </c>
      <c r="J474" s="5" t="str">
        <f t="shared" si="46"/>
        <v>0.35</v>
      </c>
      <c r="K474" t="s">
        <v>328</v>
      </c>
      <c r="L474" s="2">
        <v>-1.6000000000000001E-3</v>
      </c>
      <c r="M474" s="5" t="str">
        <f t="shared" si="47"/>
        <v>-0.0016</v>
      </c>
    </row>
    <row r="475" spans="1:13" x14ac:dyDescent="0.3">
      <c r="A475" s="1">
        <v>44602</v>
      </c>
      <c r="B475" s="6" t="str">
        <f t="shared" si="42"/>
        <v>2022</v>
      </c>
      <c r="C475" s="6" t="str">
        <f t="shared" si="43"/>
        <v>02</v>
      </c>
      <c r="D475" s="6" t="str">
        <f t="shared" si="45"/>
        <v>Feb</v>
      </c>
      <c r="E475" s="6" t="str">
        <f t="shared" si="44"/>
        <v>10</v>
      </c>
      <c r="F475">
        <v>12.33</v>
      </c>
      <c r="G475">
        <v>13.19</v>
      </c>
      <c r="H475">
        <v>13.19</v>
      </c>
      <c r="I475">
        <v>12.01</v>
      </c>
      <c r="J475" s="5" t="str">
        <f t="shared" si="46"/>
        <v>0.43</v>
      </c>
      <c r="K475" t="s">
        <v>155</v>
      </c>
      <c r="L475" s="2">
        <v>5.7000000000000002E-3</v>
      </c>
      <c r="M475" s="5" t="str">
        <f t="shared" si="47"/>
        <v>0.0057</v>
      </c>
    </row>
    <row r="476" spans="1:13" x14ac:dyDescent="0.3">
      <c r="A476" s="1">
        <v>44601</v>
      </c>
      <c r="B476" s="6" t="str">
        <f t="shared" si="42"/>
        <v>2022</v>
      </c>
      <c r="C476" s="6" t="str">
        <f t="shared" si="43"/>
        <v>02</v>
      </c>
      <c r="D476" s="6" t="str">
        <f t="shared" si="45"/>
        <v>Feb</v>
      </c>
      <c r="E476" s="6" t="str">
        <f t="shared" si="44"/>
        <v>09</v>
      </c>
      <c r="F476">
        <v>12.26</v>
      </c>
      <c r="G476">
        <v>12.7</v>
      </c>
      <c r="H476">
        <v>13.19</v>
      </c>
      <c r="I476">
        <v>12.36</v>
      </c>
      <c r="J476" s="5" t="str">
        <f t="shared" si="46"/>
        <v>0.45</v>
      </c>
      <c r="K476" t="s">
        <v>151</v>
      </c>
      <c r="L476" s="2">
        <v>-1.6000000000000001E-3</v>
      </c>
      <c r="M476" s="5" t="str">
        <f t="shared" si="47"/>
        <v>-0.0016</v>
      </c>
    </row>
    <row r="477" spans="1:13" x14ac:dyDescent="0.3">
      <c r="A477" s="1">
        <v>44600</v>
      </c>
      <c r="B477" s="6" t="str">
        <f t="shared" si="42"/>
        <v>2022</v>
      </c>
      <c r="C477" s="6" t="str">
        <f t="shared" si="43"/>
        <v>02</v>
      </c>
      <c r="D477" s="6" t="str">
        <f t="shared" si="45"/>
        <v>Feb</v>
      </c>
      <c r="E477" s="6" t="str">
        <f t="shared" si="44"/>
        <v>08</v>
      </c>
      <c r="F477">
        <v>12.28</v>
      </c>
      <c r="G477">
        <v>12.5</v>
      </c>
      <c r="H477">
        <v>13.37</v>
      </c>
      <c r="I477">
        <v>12.5</v>
      </c>
      <c r="J477" s="5" t="str">
        <f t="shared" si="46"/>
        <v>0.31</v>
      </c>
      <c r="K477" t="s">
        <v>129</v>
      </c>
      <c r="L477" s="2">
        <v>-1.21E-2</v>
      </c>
      <c r="M477" s="5" t="str">
        <f t="shared" si="47"/>
        <v>-0.0121</v>
      </c>
    </row>
    <row r="478" spans="1:13" x14ac:dyDescent="0.3">
      <c r="A478" s="1">
        <v>44599</v>
      </c>
      <c r="B478" s="6" t="str">
        <f t="shared" si="42"/>
        <v>2022</v>
      </c>
      <c r="C478" s="6" t="str">
        <f t="shared" si="43"/>
        <v>02</v>
      </c>
      <c r="D478" s="6" t="str">
        <f t="shared" si="45"/>
        <v>Feb</v>
      </c>
      <c r="E478" s="6" t="str">
        <f t="shared" si="44"/>
        <v>07</v>
      </c>
      <c r="F478">
        <v>12.43</v>
      </c>
      <c r="G478">
        <v>13.37</v>
      </c>
      <c r="H478">
        <v>13.37</v>
      </c>
      <c r="I478">
        <v>12.5</v>
      </c>
      <c r="J478" s="5" t="str">
        <f t="shared" si="46"/>
        <v>0.43</v>
      </c>
      <c r="K478" t="s">
        <v>155</v>
      </c>
      <c r="L478" s="2">
        <v>4.0000000000000001E-3</v>
      </c>
      <c r="M478" s="5" t="str">
        <f t="shared" si="47"/>
        <v>0.004</v>
      </c>
    </row>
    <row r="479" spans="1:13" x14ac:dyDescent="0.3">
      <c r="A479" s="1">
        <v>44598</v>
      </c>
      <c r="B479" s="6" t="str">
        <f t="shared" si="42"/>
        <v>2022</v>
      </c>
      <c r="C479" s="6" t="str">
        <f t="shared" si="43"/>
        <v>02</v>
      </c>
      <c r="D479" s="6" t="str">
        <f t="shared" si="45"/>
        <v>Feb</v>
      </c>
      <c r="E479" s="6" t="str">
        <f t="shared" si="44"/>
        <v>06</v>
      </c>
      <c r="F479">
        <v>12.38</v>
      </c>
      <c r="G479">
        <v>12.53</v>
      </c>
      <c r="H479">
        <v>12.53</v>
      </c>
      <c r="I479">
        <v>12.01</v>
      </c>
      <c r="J479" s="5" t="str">
        <f t="shared" si="46"/>
        <v>1.60</v>
      </c>
      <c r="K479" t="s">
        <v>117</v>
      </c>
      <c r="L479" s="2">
        <v>-4.0000000000000001E-3</v>
      </c>
      <c r="M479" s="5" t="str">
        <f t="shared" si="47"/>
        <v>-0.004</v>
      </c>
    </row>
    <row r="480" spans="1:13" x14ac:dyDescent="0.3">
      <c r="A480" s="1">
        <v>44595</v>
      </c>
      <c r="B480" s="6" t="str">
        <f t="shared" si="42"/>
        <v>2022</v>
      </c>
      <c r="C480" s="6" t="str">
        <f t="shared" si="43"/>
        <v>02</v>
      </c>
      <c r="D480" s="6" t="str">
        <f t="shared" si="45"/>
        <v>Feb</v>
      </c>
      <c r="E480" s="6" t="str">
        <f t="shared" si="44"/>
        <v>03</v>
      </c>
      <c r="F480">
        <v>12.43</v>
      </c>
      <c r="G480">
        <v>13.38</v>
      </c>
      <c r="H480">
        <v>13.38</v>
      </c>
      <c r="I480">
        <v>12.7</v>
      </c>
      <c r="J480" s="5" t="str">
        <f t="shared" si="46"/>
        <v>0.03</v>
      </c>
      <c r="K480" t="s">
        <v>263</v>
      </c>
      <c r="L480" s="2">
        <v>7.3000000000000001E-3</v>
      </c>
      <c r="M480" s="5" t="str">
        <f t="shared" si="47"/>
        <v>0.0073</v>
      </c>
    </row>
    <row r="481" spans="1:13" x14ac:dyDescent="0.3">
      <c r="A481" s="1">
        <v>44594</v>
      </c>
      <c r="B481" s="6" t="str">
        <f t="shared" si="42"/>
        <v>2022</v>
      </c>
      <c r="C481" s="6" t="str">
        <f t="shared" si="43"/>
        <v>02</v>
      </c>
      <c r="D481" s="6" t="str">
        <f t="shared" si="45"/>
        <v>Feb</v>
      </c>
      <c r="E481" s="6" t="str">
        <f t="shared" si="44"/>
        <v>02</v>
      </c>
      <c r="F481">
        <v>12.34</v>
      </c>
      <c r="G481">
        <v>12.98</v>
      </c>
      <c r="H481">
        <v>13.5</v>
      </c>
      <c r="I481">
        <v>12.87</v>
      </c>
      <c r="J481" s="5" t="str">
        <f t="shared" si="46"/>
        <v>2.54</v>
      </c>
      <c r="K481" t="s">
        <v>329</v>
      </c>
      <c r="L481" s="2">
        <v>8.2000000000000007E-3</v>
      </c>
      <c r="M481" s="5" t="str">
        <f t="shared" si="47"/>
        <v>0.0082</v>
      </c>
    </row>
    <row r="482" spans="1:13" x14ac:dyDescent="0.3">
      <c r="A482" s="1">
        <v>44593</v>
      </c>
      <c r="B482" s="6" t="str">
        <f t="shared" si="42"/>
        <v>2022</v>
      </c>
      <c r="C482" s="6" t="str">
        <f t="shared" si="43"/>
        <v>02</v>
      </c>
      <c r="D482" s="6" t="str">
        <f t="shared" si="45"/>
        <v>Feb</v>
      </c>
      <c r="E482" s="6" t="str">
        <f t="shared" si="44"/>
        <v>01</v>
      </c>
      <c r="F482">
        <v>12.24</v>
      </c>
      <c r="G482">
        <v>12.87</v>
      </c>
      <c r="H482">
        <v>12.99</v>
      </c>
      <c r="I482">
        <v>12.87</v>
      </c>
      <c r="J482" s="5" t="str">
        <f t="shared" si="46"/>
        <v>0.20</v>
      </c>
      <c r="K482" t="s">
        <v>123</v>
      </c>
      <c r="L482" s="2">
        <v>3.3E-3</v>
      </c>
      <c r="M482" s="5" t="str">
        <f t="shared" si="47"/>
        <v>0.0033</v>
      </c>
    </row>
    <row r="483" spans="1:13" x14ac:dyDescent="0.3">
      <c r="A483" s="1">
        <v>44592</v>
      </c>
      <c r="B483" s="6" t="str">
        <f t="shared" si="42"/>
        <v>2022</v>
      </c>
      <c r="C483" s="6" t="str">
        <f t="shared" si="43"/>
        <v>01</v>
      </c>
      <c r="D483" s="6" t="str">
        <f t="shared" si="45"/>
        <v>Jan</v>
      </c>
      <c r="E483" s="6" t="str">
        <f t="shared" si="44"/>
        <v>31</v>
      </c>
      <c r="F483">
        <v>12.2</v>
      </c>
      <c r="G483">
        <v>13.34</v>
      </c>
      <c r="H483">
        <v>13.34</v>
      </c>
      <c r="I483">
        <v>13.34</v>
      </c>
      <c r="J483" s="5" t="str">
        <f t="shared" si="46"/>
        <v>0.03</v>
      </c>
      <c r="K483" t="s">
        <v>263</v>
      </c>
      <c r="L483" s="2">
        <v>-4.1000000000000003E-3</v>
      </c>
      <c r="M483" s="5" t="str">
        <f t="shared" si="47"/>
        <v>-0.0041</v>
      </c>
    </row>
    <row r="484" spans="1:13" x14ac:dyDescent="0.3">
      <c r="A484" s="1">
        <v>44591</v>
      </c>
      <c r="B484" s="6" t="str">
        <f t="shared" si="42"/>
        <v>2022</v>
      </c>
      <c r="C484" s="6" t="str">
        <f t="shared" si="43"/>
        <v>01</v>
      </c>
      <c r="D484" s="6" t="str">
        <f t="shared" si="45"/>
        <v>Jan</v>
      </c>
      <c r="E484" s="6" t="str">
        <f t="shared" si="44"/>
        <v>30</v>
      </c>
      <c r="F484">
        <v>12.25</v>
      </c>
      <c r="G484">
        <v>12.01</v>
      </c>
      <c r="H484">
        <v>13.4</v>
      </c>
      <c r="I484">
        <v>12.01</v>
      </c>
      <c r="J484" s="5" t="str">
        <f t="shared" si="46"/>
        <v>2.82</v>
      </c>
      <c r="K484" t="s">
        <v>330</v>
      </c>
      <c r="L484" s="2">
        <v>-3.3E-3</v>
      </c>
      <c r="M484" s="5" t="str">
        <f t="shared" si="47"/>
        <v>-0.0033</v>
      </c>
    </row>
    <row r="485" spans="1:13" x14ac:dyDescent="0.3">
      <c r="A485" s="1">
        <v>44587</v>
      </c>
      <c r="B485" s="6" t="str">
        <f t="shared" si="42"/>
        <v>2022</v>
      </c>
      <c r="C485" s="6" t="str">
        <f t="shared" si="43"/>
        <v>01</v>
      </c>
      <c r="D485" s="6" t="str">
        <f t="shared" si="45"/>
        <v>Jan</v>
      </c>
      <c r="E485" s="6" t="str">
        <f t="shared" si="44"/>
        <v>26</v>
      </c>
      <c r="F485">
        <v>12.29</v>
      </c>
      <c r="G485">
        <v>13.3</v>
      </c>
      <c r="H485">
        <v>13.4</v>
      </c>
      <c r="I485">
        <v>12.01</v>
      </c>
      <c r="J485" s="5" t="str">
        <f t="shared" si="46"/>
        <v>2.23</v>
      </c>
      <c r="K485" t="s">
        <v>331</v>
      </c>
      <c r="L485" s="2">
        <v>-6.4999999999999997E-3</v>
      </c>
      <c r="M485" s="5" t="str">
        <f t="shared" si="47"/>
        <v>-0.0065</v>
      </c>
    </row>
    <row r="486" spans="1:13" x14ac:dyDescent="0.3">
      <c r="A486" s="1">
        <v>44586</v>
      </c>
      <c r="B486" s="6" t="str">
        <f t="shared" si="42"/>
        <v>2022</v>
      </c>
      <c r="C486" s="6" t="str">
        <f t="shared" si="43"/>
        <v>01</v>
      </c>
      <c r="D486" s="6" t="str">
        <f t="shared" si="45"/>
        <v>Jan</v>
      </c>
      <c r="E486" s="6" t="str">
        <f t="shared" si="44"/>
        <v>25</v>
      </c>
      <c r="F486">
        <v>12.37</v>
      </c>
      <c r="G486">
        <v>13.4</v>
      </c>
      <c r="H486">
        <v>13.4</v>
      </c>
      <c r="I486">
        <v>12.01</v>
      </c>
      <c r="J486" s="5" t="str">
        <f t="shared" si="46"/>
        <v>0.16</v>
      </c>
      <c r="K486" t="s">
        <v>274</v>
      </c>
      <c r="L486" s="2">
        <v>-3.2000000000000002E-3</v>
      </c>
      <c r="M486" s="5" t="str">
        <f t="shared" si="47"/>
        <v>-0.0032</v>
      </c>
    </row>
    <row r="487" spans="1:13" x14ac:dyDescent="0.3">
      <c r="A487" s="1">
        <v>44585</v>
      </c>
      <c r="B487" s="6" t="str">
        <f t="shared" si="42"/>
        <v>2022</v>
      </c>
      <c r="C487" s="6" t="str">
        <f t="shared" si="43"/>
        <v>01</v>
      </c>
      <c r="D487" s="6" t="str">
        <f t="shared" si="45"/>
        <v>Jan</v>
      </c>
      <c r="E487" s="6" t="str">
        <f t="shared" si="44"/>
        <v>24</v>
      </c>
      <c r="F487">
        <v>12.41</v>
      </c>
      <c r="G487">
        <v>12.76</v>
      </c>
      <c r="H487">
        <v>13.5</v>
      </c>
      <c r="I487">
        <v>12.01</v>
      </c>
      <c r="J487" s="5" t="str">
        <f t="shared" si="46"/>
        <v>1.17</v>
      </c>
      <c r="K487" t="s">
        <v>103</v>
      </c>
      <c r="L487" s="2">
        <v>-6.4000000000000003E-3</v>
      </c>
      <c r="M487" s="5" t="str">
        <f t="shared" si="47"/>
        <v>-0.0064</v>
      </c>
    </row>
    <row r="488" spans="1:13" x14ac:dyDescent="0.3">
      <c r="A488" s="1">
        <v>44584</v>
      </c>
      <c r="B488" s="6" t="str">
        <f t="shared" si="42"/>
        <v>2022</v>
      </c>
      <c r="C488" s="6" t="str">
        <f t="shared" si="43"/>
        <v>01</v>
      </c>
      <c r="D488" s="6" t="str">
        <f t="shared" si="45"/>
        <v>Jan</v>
      </c>
      <c r="E488" s="6" t="str">
        <f t="shared" si="44"/>
        <v>23</v>
      </c>
      <c r="F488">
        <v>12.49</v>
      </c>
      <c r="G488">
        <v>12.5</v>
      </c>
      <c r="H488">
        <v>12.5</v>
      </c>
      <c r="I488">
        <v>12.5</v>
      </c>
      <c r="J488" s="5" t="str">
        <f t="shared" si="46"/>
        <v>0.03</v>
      </c>
      <c r="K488" t="s">
        <v>263</v>
      </c>
      <c r="L488" s="2">
        <v>8.0000000000000004E-4</v>
      </c>
      <c r="M488" s="5" t="str">
        <f t="shared" si="47"/>
        <v>0.0008</v>
      </c>
    </row>
    <row r="489" spans="1:13" x14ac:dyDescent="0.3">
      <c r="A489" s="1">
        <v>44581</v>
      </c>
      <c r="B489" s="6" t="str">
        <f t="shared" si="42"/>
        <v>2022</v>
      </c>
      <c r="C489" s="6" t="str">
        <f t="shared" si="43"/>
        <v>01</v>
      </c>
      <c r="D489" s="6" t="str">
        <f t="shared" si="45"/>
        <v>Jan</v>
      </c>
      <c r="E489" s="6" t="str">
        <f t="shared" si="44"/>
        <v>20</v>
      </c>
      <c r="F489">
        <v>12.48</v>
      </c>
      <c r="G489">
        <v>12.99</v>
      </c>
      <c r="H489">
        <v>12.99</v>
      </c>
      <c r="I489">
        <v>12.5</v>
      </c>
      <c r="J489" s="5" t="str">
        <f t="shared" si="46"/>
        <v>0.33</v>
      </c>
      <c r="K489" t="s">
        <v>292</v>
      </c>
      <c r="L489" s="2">
        <v>-1.34E-2</v>
      </c>
      <c r="M489" s="5" t="str">
        <f t="shared" si="47"/>
        <v>-0.0134</v>
      </c>
    </row>
    <row r="490" spans="1:13" x14ac:dyDescent="0.3">
      <c r="A490" s="1">
        <v>44580</v>
      </c>
      <c r="B490" s="6" t="str">
        <f t="shared" si="42"/>
        <v>2022</v>
      </c>
      <c r="C490" s="6" t="str">
        <f t="shared" si="43"/>
        <v>01</v>
      </c>
      <c r="D490" s="6" t="str">
        <f t="shared" si="45"/>
        <v>Jan</v>
      </c>
      <c r="E490" s="6" t="str">
        <f t="shared" si="44"/>
        <v>19</v>
      </c>
      <c r="F490">
        <v>12.65</v>
      </c>
      <c r="G490">
        <v>13</v>
      </c>
      <c r="H490">
        <v>13</v>
      </c>
      <c r="I490">
        <v>12.8</v>
      </c>
      <c r="J490" s="5" t="str">
        <f t="shared" si="46"/>
        <v>0.10</v>
      </c>
      <c r="K490" t="s">
        <v>309</v>
      </c>
      <c r="L490" s="2">
        <v>1.6000000000000001E-3</v>
      </c>
      <c r="M490" s="5" t="str">
        <f t="shared" si="47"/>
        <v>0.0016</v>
      </c>
    </row>
    <row r="491" spans="1:13" x14ac:dyDescent="0.3">
      <c r="A491" s="1">
        <v>44579</v>
      </c>
      <c r="B491" s="6" t="str">
        <f t="shared" si="42"/>
        <v>2022</v>
      </c>
      <c r="C491" s="6" t="str">
        <f t="shared" si="43"/>
        <v>01</v>
      </c>
      <c r="D491" s="6" t="str">
        <f t="shared" si="45"/>
        <v>Jan</v>
      </c>
      <c r="E491" s="6" t="str">
        <f t="shared" si="44"/>
        <v>18</v>
      </c>
      <c r="F491">
        <v>12.63</v>
      </c>
      <c r="G491">
        <v>12.77</v>
      </c>
      <c r="H491">
        <v>12.77</v>
      </c>
      <c r="I491">
        <v>12.77</v>
      </c>
      <c r="J491" s="5" t="str">
        <f t="shared" si="46"/>
        <v>0.00</v>
      </c>
      <c r="K491" t="s">
        <v>327</v>
      </c>
      <c r="L491" s="2">
        <v>-1.2500000000000001E-2</v>
      </c>
      <c r="M491" s="5" t="str">
        <f t="shared" si="47"/>
        <v>-0.0125</v>
      </c>
    </row>
    <row r="492" spans="1:13" x14ac:dyDescent="0.3">
      <c r="A492" s="1">
        <v>44577</v>
      </c>
      <c r="B492" s="6" t="str">
        <f t="shared" si="42"/>
        <v>2022</v>
      </c>
      <c r="C492" s="6" t="str">
        <f t="shared" si="43"/>
        <v>01</v>
      </c>
      <c r="D492" s="6" t="str">
        <f t="shared" si="45"/>
        <v>Jan</v>
      </c>
      <c r="E492" s="6" t="str">
        <f t="shared" si="44"/>
        <v>16</v>
      </c>
      <c r="F492">
        <v>12.79</v>
      </c>
      <c r="G492">
        <v>12.63</v>
      </c>
      <c r="H492">
        <v>13.35</v>
      </c>
      <c r="I492">
        <v>12.5</v>
      </c>
      <c r="J492" s="5" t="str">
        <f t="shared" si="46"/>
        <v>0.52</v>
      </c>
      <c r="K492" t="s">
        <v>114</v>
      </c>
      <c r="L492" s="2">
        <v>-3.8999999999999998E-3</v>
      </c>
      <c r="M492" s="5" t="str">
        <f t="shared" si="47"/>
        <v>-0.0039</v>
      </c>
    </row>
    <row r="493" spans="1:13" x14ac:dyDescent="0.3">
      <c r="A493" s="1">
        <v>44574</v>
      </c>
      <c r="B493" s="6" t="str">
        <f t="shared" si="42"/>
        <v>2022</v>
      </c>
      <c r="C493" s="6" t="str">
        <f t="shared" si="43"/>
        <v>01</v>
      </c>
      <c r="D493" s="6" t="str">
        <f t="shared" si="45"/>
        <v>Jan</v>
      </c>
      <c r="E493" s="6" t="str">
        <f t="shared" si="44"/>
        <v>13</v>
      </c>
      <c r="F493">
        <v>12.84</v>
      </c>
      <c r="G493">
        <v>12.53</v>
      </c>
      <c r="H493">
        <v>12.55</v>
      </c>
      <c r="I493">
        <v>12.53</v>
      </c>
      <c r="J493" s="5" t="str">
        <f t="shared" si="46"/>
        <v>0.02</v>
      </c>
      <c r="K493" t="s">
        <v>272</v>
      </c>
      <c r="L493" s="2">
        <v>4.7000000000000002E-3</v>
      </c>
      <c r="M493" s="5" t="str">
        <f t="shared" si="47"/>
        <v>0.0047</v>
      </c>
    </row>
    <row r="494" spans="1:13" x14ac:dyDescent="0.3">
      <c r="A494" s="1">
        <v>44573</v>
      </c>
      <c r="B494" s="6" t="str">
        <f t="shared" si="42"/>
        <v>2022</v>
      </c>
      <c r="C494" s="6" t="str">
        <f t="shared" si="43"/>
        <v>01</v>
      </c>
      <c r="D494" s="6" t="str">
        <f t="shared" si="45"/>
        <v>Jan</v>
      </c>
      <c r="E494" s="6" t="str">
        <f t="shared" si="44"/>
        <v>12</v>
      </c>
      <c r="F494">
        <v>12.78</v>
      </c>
      <c r="G494">
        <v>12.63</v>
      </c>
      <c r="H494">
        <v>12.63</v>
      </c>
      <c r="I494">
        <v>12.63</v>
      </c>
      <c r="J494" s="5" t="str">
        <f t="shared" si="46"/>
        <v>0.01</v>
      </c>
      <c r="K494" t="s">
        <v>306</v>
      </c>
      <c r="L494" s="2">
        <v>-1.6000000000000001E-3</v>
      </c>
      <c r="M494" s="5" t="str">
        <f t="shared" si="47"/>
        <v>-0.0016</v>
      </c>
    </row>
    <row r="495" spans="1:13" x14ac:dyDescent="0.3">
      <c r="A495" s="1">
        <v>44572</v>
      </c>
      <c r="B495" s="6" t="str">
        <f t="shared" si="42"/>
        <v>2022</v>
      </c>
      <c r="C495" s="6" t="str">
        <f t="shared" si="43"/>
        <v>01</v>
      </c>
      <c r="D495" s="6" t="str">
        <f t="shared" si="45"/>
        <v>Jan</v>
      </c>
      <c r="E495" s="6" t="str">
        <f t="shared" si="44"/>
        <v>11</v>
      </c>
      <c r="F495">
        <v>12.8</v>
      </c>
      <c r="G495">
        <v>11.81</v>
      </c>
      <c r="H495">
        <v>13.38</v>
      </c>
      <c r="I495">
        <v>11.81</v>
      </c>
      <c r="J495" s="5" t="str">
        <f t="shared" si="46"/>
        <v>0.63</v>
      </c>
      <c r="K495" t="s">
        <v>156</v>
      </c>
      <c r="L495" s="2">
        <v>3.0999999999999999E-3</v>
      </c>
      <c r="M495" s="5" t="str">
        <f t="shared" si="47"/>
        <v>0.0031</v>
      </c>
    </row>
    <row r="496" spans="1:13" x14ac:dyDescent="0.3">
      <c r="A496" s="1">
        <v>44571</v>
      </c>
      <c r="B496" s="6" t="str">
        <f t="shared" si="42"/>
        <v>2022</v>
      </c>
      <c r="C496" s="6" t="str">
        <f t="shared" si="43"/>
        <v>01</v>
      </c>
      <c r="D496" s="6" t="str">
        <f t="shared" si="45"/>
        <v>Jan</v>
      </c>
      <c r="E496" s="6" t="str">
        <f t="shared" si="44"/>
        <v>10</v>
      </c>
      <c r="F496">
        <v>12.76</v>
      </c>
      <c r="G496">
        <v>13.38</v>
      </c>
      <c r="H496">
        <v>13.38</v>
      </c>
      <c r="I496">
        <v>11.81</v>
      </c>
      <c r="J496" s="5" t="str">
        <f t="shared" si="46"/>
        <v>0.92</v>
      </c>
      <c r="K496" t="s">
        <v>319</v>
      </c>
      <c r="L496" s="2">
        <v>-5.4999999999999997E-3</v>
      </c>
      <c r="M496" s="5" t="str">
        <f t="shared" si="47"/>
        <v>-0.0055</v>
      </c>
    </row>
    <row r="497" spans="1:13" x14ac:dyDescent="0.3">
      <c r="A497" s="1">
        <v>44570</v>
      </c>
      <c r="B497" s="6" t="str">
        <f t="shared" si="42"/>
        <v>2022</v>
      </c>
      <c r="C497" s="6" t="str">
        <f t="shared" si="43"/>
        <v>01</v>
      </c>
      <c r="D497" s="6" t="str">
        <f t="shared" si="45"/>
        <v>Jan</v>
      </c>
      <c r="E497" s="6" t="str">
        <f t="shared" si="44"/>
        <v>09</v>
      </c>
      <c r="F497">
        <v>12.83</v>
      </c>
      <c r="G497">
        <v>13.4</v>
      </c>
      <c r="H497">
        <v>13.4</v>
      </c>
      <c r="I497">
        <v>12.8</v>
      </c>
      <c r="J497" s="5" t="str">
        <f t="shared" si="46"/>
        <v>0.24</v>
      </c>
      <c r="K497" t="s">
        <v>332</v>
      </c>
      <c r="L497" s="2">
        <v>4.7000000000000002E-3</v>
      </c>
      <c r="M497" s="5" t="str">
        <f t="shared" si="47"/>
        <v>0.0047</v>
      </c>
    </row>
    <row r="498" spans="1:13" x14ac:dyDescent="0.3">
      <c r="A498" s="1">
        <v>44566</v>
      </c>
      <c r="B498" s="6" t="str">
        <f t="shared" si="42"/>
        <v>2022</v>
      </c>
      <c r="C498" s="6" t="str">
        <f t="shared" si="43"/>
        <v>01</v>
      </c>
      <c r="D498" s="6" t="str">
        <f t="shared" si="45"/>
        <v>Jan</v>
      </c>
      <c r="E498" s="6" t="str">
        <f t="shared" si="44"/>
        <v>05</v>
      </c>
      <c r="F498">
        <v>12.77</v>
      </c>
      <c r="G498">
        <v>11.77</v>
      </c>
      <c r="H498">
        <v>13.4</v>
      </c>
      <c r="I498">
        <v>11.77</v>
      </c>
      <c r="J498" s="5" t="str">
        <f t="shared" si="46"/>
        <v>4.03</v>
      </c>
      <c r="K498" t="s">
        <v>333</v>
      </c>
      <c r="L498" s="2">
        <v>7.1000000000000004E-3</v>
      </c>
      <c r="M498" s="5" t="str">
        <f t="shared" si="47"/>
        <v>0.0071</v>
      </c>
    </row>
    <row r="499" spans="1:13" x14ac:dyDescent="0.3">
      <c r="A499" s="1">
        <v>44565</v>
      </c>
      <c r="B499" s="6" t="str">
        <f t="shared" si="42"/>
        <v>2022</v>
      </c>
      <c r="C499" s="6" t="str">
        <f t="shared" si="43"/>
        <v>01</v>
      </c>
      <c r="D499" s="6" t="str">
        <f t="shared" si="45"/>
        <v>Jan</v>
      </c>
      <c r="E499" s="6" t="str">
        <f t="shared" si="44"/>
        <v>04</v>
      </c>
      <c r="F499">
        <v>12.68</v>
      </c>
      <c r="G499">
        <v>12.38</v>
      </c>
      <c r="H499">
        <v>12.46</v>
      </c>
      <c r="I499">
        <v>12.38</v>
      </c>
      <c r="J499" s="5" t="str">
        <f t="shared" si="46"/>
        <v>0.13</v>
      </c>
      <c r="K499" t="s">
        <v>293</v>
      </c>
      <c r="L499" s="2">
        <v>-8.0000000000000004E-4</v>
      </c>
      <c r="M499" s="5" t="str">
        <f t="shared" si="47"/>
        <v>-0.0008</v>
      </c>
    </row>
    <row r="500" spans="1:13" x14ac:dyDescent="0.3">
      <c r="A500" s="1">
        <v>44564</v>
      </c>
      <c r="B500" s="6" t="str">
        <f t="shared" si="42"/>
        <v>2022</v>
      </c>
      <c r="C500" s="6" t="str">
        <f t="shared" si="43"/>
        <v>01</v>
      </c>
      <c r="D500" s="6" t="str">
        <f t="shared" si="45"/>
        <v>Jan</v>
      </c>
      <c r="E500" s="6" t="str">
        <f t="shared" si="44"/>
        <v>03</v>
      </c>
      <c r="F500">
        <v>12.69</v>
      </c>
      <c r="G500">
        <v>11.8</v>
      </c>
      <c r="H500">
        <v>12.47</v>
      </c>
      <c r="I500">
        <v>11.8</v>
      </c>
      <c r="J500" s="5" t="str">
        <f t="shared" si="46"/>
        <v>0.30</v>
      </c>
      <c r="K500" t="s">
        <v>167</v>
      </c>
      <c r="L500" s="2">
        <v>-3.8999999999999998E-3</v>
      </c>
      <c r="M500" s="5" t="str">
        <f t="shared" si="47"/>
        <v>-0.0039</v>
      </c>
    </row>
    <row r="501" spans="1:13" x14ac:dyDescent="0.3">
      <c r="A501" s="1">
        <v>44563</v>
      </c>
      <c r="B501" s="6" t="str">
        <f t="shared" si="42"/>
        <v>2022</v>
      </c>
      <c r="C501" s="6" t="str">
        <f t="shared" si="43"/>
        <v>01</v>
      </c>
      <c r="D501" s="6" t="str">
        <f t="shared" si="45"/>
        <v>Jan</v>
      </c>
      <c r="E501" s="6" t="str">
        <f t="shared" si="44"/>
        <v>02</v>
      </c>
      <c r="F501">
        <v>12.74</v>
      </c>
      <c r="G501">
        <v>12.45</v>
      </c>
      <c r="H501">
        <v>12.47</v>
      </c>
      <c r="I501">
        <v>11.8</v>
      </c>
      <c r="J501" s="5" t="str">
        <f t="shared" si="46"/>
        <v>0.61</v>
      </c>
      <c r="K501" t="s">
        <v>121</v>
      </c>
      <c r="L501" s="2">
        <v>3.0999999999999999E-3</v>
      </c>
      <c r="M501" s="5" t="str">
        <f t="shared" si="47"/>
        <v>0.0031</v>
      </c>
    </row>
    <row r="502" spans="1:13" x14ac:dyDescent="0.3">
      <c r="A502" s="1">
        <v>44559</v>
      </c>
      <c r="B502" s="6" t="str">
        <f t="shared" si="42"/>
        <v>2021</v>
      </c>
      <c r="C502" s="6" t="str">
        <f t="shared" si="43"/>
        <v>12</v>
      </c>
      <c r="D502" s="6" t="str">
        <f t="shared" si="45"/>
        <v>Dec</v>
      </c>
      <c r="E502" s="6" t="str">
        <f t="shared" si="44"/>
        <v>29</v>
      </c>
      <c r="F502">
        <v>12.7</v>
      </c>
      <c r="G502">
        <v>12.45</v>
      </c>
      <c r="H502">
        <v>12.45</v>
      </c>
      <c r="I502">
        <v>11.76</v>
      </c>
      <c r="J502" s="5" t="str">
        <f t="shared" si="46"/>
        <v>0.27</v>
      </c>
      <c r="K502" t="s">
        <v>334</v>
      </c>
      <c r="L502" s="2">
        <v>4.7000000000000002E-3</v>
      </c>
      <c r="M502" s="5" t="str">
        <f t="shared" si="47"/>
        <v>0.0047</v>
      </c>
    </row>
    <row r="503" spans="1:13" x14ac:dyDescent="0.3">
      <c r="A503" s="1">
        <v>44558</v>
      </c>
      <c r="B503" s="6" t="str">
        <f t="shared" si="42"/>
        <v>2021</v>
      </c>
      <c r="C503" s="6" t="str">
        <f t="shared" si="43"/>
        <v>12</v>
      </c>
      <c r="D503" s="6" t="str">
        <f t="shared" si="45"/>
        <v>Dec</v>
      </c>
      <c r="E503" s="6" t="str">
        <f t="shared" si="44"/>
        <v>28</v>
      </c>
      <c r="F503">
        <v>12.64</v>
      </c>
      <c r="G503">
        <v>12.45</v>
      </c>
      <c r="H503">
        <v>12.45</v>
      </c>
      <c r="I503">
        <v>12.45</v>
      </c>
      <c r="J503" s="5" t="str">
        <f t="shared" si="46"/>
        <v>0.07</v>
      </c>
      <c r="K503" t="s">
        <v>318</v>
      </c>
      <c r="L503" s="2">
        <v>0</v>
      </c>
      <c r="M503" s="5" t="str">
        <f t="shared" si="47"/>
        <v>0</v>
      </c>
    </row>
    <row r="504" spans="1:13" x14ac:dyDescent="0.3">
      <c r="A504" s="1">
        <v>44557</v>
      </c>
      <c r="B504" s="6" t="str">
        <f t="shared" si="42"/>
        <v>2021</v>
      </c>
      <c r="C504" s="6" t="str">
        <f t="shared" si="43"/>
        <v>12</v>
      </c>
      <c r="D504" s="6" t="str">
        <f t="shared" si="45"/>
        <v>Dec</v>
      </c>
      <c r="E504" s="6" t="str">
        <f t="shared" si="44"/>
        <v>27</v>
      </c>
      <c r="F504">
        <v>12.64</v>
      </c>
      <c r="G504">
        <v>12.45</v>
      </c>
      <c r="H504">
        <v>12.45</v>
      </c>
      <c r="I504">
        <v>12.45</v>
      </c>
      <c r="J504" s="5" t="str">
        <f t="shared" si="46"/>
        <v>0.05</v>
      </c>
      <c r="K504" t="s">
        <v>278</v>
      </c>
      <c r="L504" s="2">
        <v>8.0000000000000002E-3</v>
      </c>
      <c r="M504" s="5" t="str">
        <f t="shared" si="47"/>
        <v>0.008</v>
      </c>
    </row>
    <row r="505" spans="1:13" x14ac:dyDescent="0.3">
      <c r="A505" s="1">
        <v>44556</v>
      </c>
      <c r="B505" s="6" t="str">
        <f t="shared" si="42"/>
        <v>2021</v>
      </c>
      <c r="C505" s="6" t="str">
        <f t="shared" si="43"/>
        <v>12</v>
      </c>
      <c r="D505" s="6" t="str">
        <f t="shared" si="45"/>
        <v>Dec</v>
      </c>
      <c r="E505" s="6" t="str">
        <f t="shared" si="44"/>
        <v>26</v>
      </c>
      <c r="F505">
        <v>12.54</v>
      </c>
      <c r="G505">
        <v>12.45</v>
      </c>
      <c r="H505">
        <v>12.45</v>
      </c>
      <c r="I505">
        <v>12.34</v>
      </c>
      <c r="J505" s="5" t="str">
        <f t="shared" si="46"/>
        <v>0.60</v>
      </c>
      <c r="K505" t="s">
        <v>115</v>
      </c>
      <c r="L505" s="2">
        <v>1.0500000000000001E-2</v>
      </c>
      <c r="M505" s="5" t="str">
        <f t="shared" si="47"/>
        <v>0.0105</v>
      </c>
    </row>
    <row r="506" spans="1:13" x14ac:dyDescent="0.3">
      <c r="A506" s="1">
        <v>44553</v>
      </c>
      <c r="B506" s="6" t="str">
        <f t="shared" si="42"/>
        <v>2021</v>
      </c>
      <c r="C506" s="6" t="str">
        <f t="shared" si="43"/>
        <v>12</v>
      </c>
      <c r="D506" s="6" t="str">
        <f t="shared" si="45"/>
        <v>Dec</v>
      </c>
      <c r="E506" s="6" t="str">
        <f t="shared" si="44"/>
        <v>23</v>
      </c>
      <c r="F506">
        <v>12.41</v>
      </c>
      <c r="G506">
        <v>12.08</v>
      </c>
      <c r="H506">
        <v>12.08</v>
      </c>
      <c r="I506">
        <v>11.76</v>
      </c>
      <c r="J506" s="5" t="str">
        <f t="shared" si="46"/>
        <v>0.45</v>
      </c>
      <c r="K506" t="s">
        <v>151</v>
      </c>
      <c r="L506" s="2">
        <v>1.3100000000000001E-2</v>
      </c>
      <c r="M506" s="5" t="str">
        <f t="shared" si="47"/>
        <v>0.0131</v>
      </c>
    </row>
    <row r="507" spans="1:13" x14ac:dyDescent="0.3">
      <c r="A507" s="1">
        <v>44551</v>
      </c>
      <c r="B507" s="6" t="str">
        <f t="shared" si="42"/>
        <v>2021</v>
      </c>
      <c r="C507" s="6" t="str">
        <f t="shared" si="43"/>
        <v>12</v>
      </c>
      <c r="D507" s="6" t="str">
        <f t="shared" si="45"/>
        <v>Dec</v>
      </c>
      <c r="E507" s="6" t="str">
        <f t="shared" si="44"/>
        <v>21</v>
      </c>
      <c r="F507">
        <v>12.25</v>
      </c>
      <c r="G507">
        <v>12.45</v>
      </c>
      <c r="H507">
        <v>12.45</v>
      </c>
      <c r="I507">
        <v>12.45</v>
      </c>
      <c r="J507" s="5" t="str">
        <f t="shared" si="46"/>
        <v>0.11</v>
      </c>
      <c r="K507" t="s">
        <v>120</v>
      </c>
      <c r="L507" s="2">
        <v>-1.21E-2</v>
      </c>
      <c r="M507" s="5" t="str">
        <f t="shared" si="47"/>
        <v>-0.0121</v>
      </c>
    </row>
    <row r="508" spans="1:13" x14ac:dyDescent="0.3">
      <c r="A508" s="1">
        <v>44546</v>
      </c>
      <c r="B508" s="6" t="str">
        <f t="shared" si="42"/>
        <v>2021</v>
      </c>
      <c r="C508" s="6" t="str">
        <f t="shared" si="43"/>
        <v>12</v>
      </c>
      <c r="D508" s="6" t="str">
        <f t="shared" si="45"/>
        <v>Dec</v>
      </c>
      <c r="E508" s="6" t="str">
        <f t="shared" si="44"/>
        <v>16</v>
      </c>
      <c r="F508">
        <v>12.4</v>
      </c>
      <c r="G508">
        <v>12.12</v>
      </c>
      <c r="H508">
        <v>12.12</v>
      </c>
      <c r="I508">
        <v>11.71</v>
      </c>
      <c r="J508" s="5" t="str">
        <f t="shared" si="46"/>
        <v>2.20</v>
      </c>
      <c r="K508" t="s">
        <v>159</v>
      </c>
      <c r="L508" s="2">
        <v>0</v>
      </c>
      <c r="M508" s="5" t="str">
        <f t="shared" si="47"/>
        <v>0</v>
      </c>
    </row>
    <row r="509" spans="1:13" x14ac:dyDescent="0.3">
      <c r="A509" s="1">
        <v>44545</v>
      </c>
      <c r="B509" s="6" t="str">
        <f t="shared" si="42"/>
        <v>2021</v>
      </c>
      <c r="C509" s="6" t="str">
        <f t="shared" si="43"/>
        <v>12</v>
      </c>
      <c r="D509" s="6" t="str">
        <f t="shared" si="45"/>
        <v>Dec</v>
      </c>
      <c r="E509" s="6" t="str">
        <f t="shared" si="44"/>
        <v>15</v>
      </c>
      <c r="F509">
        <v>12.4</v>
      </c>
      <c r="G509">
        <v>12.43</v>
      </c>
      <c r="H509">
        <v>12.43</v>
      </c>
      <c r="I509">
        <v>12.43</v>
      </c>
      <c r="J509" s="5" t="str">
        <f t="shared" si="46"/>
        <v>0.32</v>
      </c>
      <c r="K509" t="s">
        <v>268</v>
      </c>
      <c r="L509" s="2">
        <v>-6.4000000000000003E-3</v>
      </c>
      <c r="M509" s="5" t="str">
        <f t="shared" si="47"/>
        <v>-0.0064</v>
      </c>
    </row>
    <row r="510" spans="1:13" x14ac:dyDescent="0.3">
      <c r="A510" s="1">
        <v>44544</v>
      </c>
      <c r="B510" s="6" t="str">
        <f t="shared" si="42"/>
        <v>2021</v>
      </c>
      <c r="C510" s="6" t="str">
        <f t="shared" si="43"/>
        <v>12</v>
      </c>
      <c r="D510" s="6" t="str">
        <f t="shared" si="45"/>
        <v>Dec</v>
      </c>
      <c r="E510" s="6" t="str">
        <f t="shared" si="44"/>
        <v>14</v>
      </c>
      <c r="F510">
        <v>12.48</v>
      </c>
      <c r="G510">
        <v>12.47</v>
      </c>
      <c r="H510">
        <v>12.47</v>
      </c>
      <c r="I510">
        <v>12</v>
      </c>
      <c r="J510" s="5" t="str">
        <f t="shared" si="46"/>
        <v>2.26</v>
      </c>
      <c r="K510" t="s">
        <v>193</v>
      </c>
      <c r="L510" s="2">
        <v>-8.0000000000000004E-4</v>
      </c>
      <c r="M510" s="5" t="str">
        <f t="shared" si="47"/>
        <v>-0.0008</v>
      </c>
    </row>
    <row r="511" spans="1:13" x14ac:dyDescent="0.3">
      <c r="A511" s="1">
        <v>44543</v>
      </c>
      <c r="B511" s="6" t="str">
        <f t="shared" si="42"/>
        <v>2021</v>
      </c>
      <c r="C511" s="6" t="str">
        <f t="shared" si="43"/>
        <v>12</v>
      </c>
      <c r="D511" s="6" t="str">
        <f t="shared" si="45"/>
        <v>Dec</v>
      </c>
      <c r="E511" s="6" t="str">
        <f t="shared" si="44"/>
        <v>13</v>
      </c>
      <c r="F511">
        <v>12.49</v>
      </c>
      <c r="G511">
        <v>11.6</v>
      </c>
      <c r="H511">
        <v>12.48</v>
      </c>
      <c r="I511">
        <v>11.6</v>
      </c>
      <c r="J511" s="5" t="str">
        <f t="shared" si="46"/>
        <v>1.04</v>
      </c>
      <c r="K511" t="s">
        <v>335</v>
      </c>
      <c r="L511" s="2">
        <v>1.46E-2</v>
      </c>
      <c r="M511" s="5" t="str">
        <f t="shared" si="47"/>
        <v>0.0146</v>
      </c>
    </row>
    <row r="512" spans="1:13" x14ac:dyDescent="0.3">
      <c r="A512" s="1">
        <v>44542</v>
      </c>
      <c r="B512" s="6" t="str">
        <f t="shared" si="42"/>
        <v>2021</v>
      </c>
      <c r="C512" s="6" t="str">
        <f t="shared" si="43"/>
        <v>12</v>
      </c>
      <c r="D512" s="6" t="str">
        <f t="shared" si="45"/>
        <v>Dec</v>
      </c>
      <c r="E512" s="6" t="str">
        <f t="shared" si="44"/>
        <v>12</v>
      </c>
      <c r="F512">
        <v>12.31</v>
      </c>
      <c r="G512">
        <v>12</v>
      </c>
      <c r="H512">
        <v>12.2</v>
      </c>
      <c r="I512">
        <v>12</v>
      </c>
      <c r="J512" s="5" t="str">
        <f t="shared" si="46"/>
        <v>0.12</v>
      </c>
      <c r="K512" t="s">
        <v>315</v>
      </c>
      <c r="L512" s="2">
        <v>0</v>
      </c>
      <c r="M512" s="5" t="str">
        <f t="shared" si="47"/>
        <v>0</v>
      </c>
    </row>
    <row r="513" spans="1:13" x14ac:dyDescent="0.3">
      <c r="A513" s="1">
        <v>44538</v>
      </c>
      <c r="B513" s="6" t="str">
        <f t="shared" si="42"/>
        <v>2021</v>
      </c>
      <c r="C513" s="6" t="str">
        <f t="shared" si="43"/>
        <v>12</v>
      </c>
      <c r="D513" s="6" t="str">
        <f t="shared" si="45"/>
        <v>Dec</v>
      </c>
      <c r="E513" s="6" t="str">
        <f t="shared" si="44"/>
        <v>08</v>
      </c>
      <c r="F513">
        <v>12.31</v>
      </c>
      <c r="G513">
        <v>11.63</v>
      </c>
      <c r="H513">
        <v>12.2</v>
      </c>
      <c r="I513">
        <v>11.63</v>
      </c>
      <c r="J513" s="5" t="str">
        <f t="shared" si="46"/>
        <v>2.31</v>
      </c>
      <c r="K513" t="s">
        <v>336</v>
      </c>
      <c r="L513" s="2">
        <v>1.15E-2</v>
      </c>
      <c r="M513" s="5" t="str">
        <f t="shared" si="47"/>
        <v>0.0115</v>
      </c>
    </row>
    <row r="514" spans="1:13" x14ac:dyDescent="0.3">
      <c r="A514" s="1">
        <v>44536</v>
      </c>
      <c r="B514" s="6" t="str">
        <f t="shared" ref="B514:B577" si="48">TEXT(A514,"yyyy")</f>
        <v>2021</v>
      </c>
      <c r="C514" s="6" t="str">
        <f t="shared" ref="C514:C577" si="49">TEXT(A514,"mm")</f>
        <v>12</v>
      </c>
      <c r="D514" s="6" t="str">
        <f t="shared" si="45"/>
        <v>Dec</v>
      </c>
      <c r="E514" s="6" t="str">
        <f t="shared" ref="E514:E577" si="50">TEXT(A514,"dd")</f>
        <v>06</v>
      </c>
      <c r="F514">
        <v>12.17</v>
      </c>
      <c r="G514">
        <v>11.75</v>
      </c>
      <c r="H514">
        <v>12.24</v>
      </c>
      <c r="I514">
        <v>11.53</v>
      </c>
      <c r="J514" s="5" t="str">
        <f t="shared" si="46"/>
        <v>1.06</v>
      </c>
      <c r="K514" t="s">
        <v>296</v>
      </c>
      <c r="L514" s="2">
        <v>7.4999999999999997E-3</v>
      </c>
      <c r="M514" s="5" t="str">
        <f t="shared" si="47"/>
        <v>0.0075</v>
      </c>
    </row>
    <row r="515" spans="1:13" x14ac:dyDescent="0.3">
      <c r="A515" s="1">
        <v>44535</v>
      </c>
      <c r="B515" s="6" t="str">
        <f t="shared" si="48"/>
        <v>2021</v>
      </c>
      <c r="C515" s="6" t="str">
        <f t="shared" si="49"/>
        <v>12</v>
      </c>
      <c r="D515" s="6" t="str">
        <f t="shared" ref="D515:D578" si="51">TEXT(A515,"mmm")</f>
        <v>Dec</v>
      </c>
      <c r="E515" s="6" t="str">
        <f t="shared" si="50"/>
        <v>05</v>
      </c>
      <c r="F515">
        <v>12.08</v>
      </c>
      <c r="G515">
        <v>11.75</v>
      </c>
      <c r="H515">
        <v>12.19</v>
      </c>
      <c r="I515">
        <v>11.75</v>
      </c>
      <c r="J515" s="5" t="str">
        <f t="shared" ref="J515:J578" si="52">SUBSTITUTE(K515,"K","")</f>
        <v>0.02</v>
      </c>
      <c r="K515" t="s">
        <v>272</v>
      </c>
      <c r="L515" s="2">
        <v>-8.9999999999999993E-3</v>
      </c>
      <c r="M515" s="5" t="str">
        <f t="shared" ref="M515:M578" si="53">SUBSTITUTE(L515,"%","")</f>
        <v>-0.009</v>
      </c>
    </row>
    <row r="516" spans="1:13" x14ac:dyDescent="0.3">
      <c r="A516" s="1">
        <v>44532</v>
      </c>
      <c r="B516" s="6" t="str">
        <f t="shared" si="48"/>
        <v>2021</v>
      </c>
      <c r="C516" s="6" t="str">
        <f t="shared" si="49"/>
        <v>12</v>
      </c>
      <c r="D516" s="6" t="str">
        <f t="shared" si="51"/>
        <v>Dec</v>
      </c>
      <c r="E516" s="6" t="str">
        <f t="shared" si="50"/>
        <v>02</v>
      </c>
      <c r="F516">
        <v>12.19</v>
      </c>
      <c r="G516">
        <v>11.7</v>
      </c>
      <c r="H516">
        <v>12.19</v>
      </c>
      <c r="I516">
        <v>11.67</v>
      </c>
      <c r="J516" s="5" t="str">
        <f t="shared" si="52"/>
        <v>0.17</v>
      </c>
      <c r="K516" t="s">
        <v>288</v>
      </c>
      <c r="L516" s="2">
        <v>2.5000000000000001E-3</v>
      </c>
      <c r="M516" s="5" t="str">
        <f t="shared" si="53"/>
        <v>0.0025</v>
      </c>
    </row>
    <row r="517" spans="1:13" x14ac:dyDescent="0.3">
      <c r="A517" s="1">
        <v>44531</v>
      </c>
      <c r="B517" s="6" t="str">
        <f t="shared" si="48"/>
        <v>2021</v>
      </c>
      <c r="C517" s="6" t="str">
        <f t="shared" si="49"/>
        <v>12</v>
      </c>
      <c r="D517" s="6" t="str">
        <f t="shared" si="51"/>
        <v>Dec</v>
      </c>
      <c r="E517" s="6" t="str">
        <f t="shared" si="50"/>
        <v>01</v>
      </c>
      <c r="F517">
        <v>12.16</v>
      </c>
      <c r="G517">
        <v>11.75</v>
      </c>
      <c r="H517">
        <v>12.19</v>
      </c>
      <c r="I517">
        <v>11.66</v>
      </c>
      <c r="J517" s="5" t="str">
        <f t="shared" si="52"/>
        <v>0.31</v>
      </c>
      <c r="K517" t="s">
        <v>129</v>
      </c>
      <c r="L517" s="2">
        <v>1.5900000000000001E-2</v>
      </c>
      <c r="M517" s="5" t="str">
        <f t="shared" si="53"/>
        <v>0.0159</v>
      </c>
    </row>
    <row r="518" spans="1:13" x14ac:dyDescent="0.3">
      <c r="A518" s="1">
        <v>44530</v>
      </c>
      <c r="B518" s="6" t="str">
        <f t="shared" si="48"/>
        <v>2021</v>
      </c>
      <c r="C518" s="6" t="str">
        <f t="shared" si="49"/>
        <v>11</v>
      </c>
      <c r="D518" s="6" t="str">
        <f t="shared" si="51"/>
        <v>Nov</v>
      </c>
      <c r="E518" s="6" t="str">
        <f t="shared" si="50"/>
        <v>30</v>
      </c>
      <c r="F518">
        <v>11.97</v>
      </c>
      <c r="G518">
        <v>12.19</v>
      </c>
      <c r="H518">
        <v>12.19</v>
      </c>
      <c r="I518">
        <v>11.95</v>
      </c>
      <c r="J518" s="5" t="str">
        <f t="shared" si="52"/>
        <v>0.05</v>
      </c>
      <c r="K518" t="s">
        <v>278</v>
      </c>
      <c r="L518" s="2">
        <v>1.6999999999999999E-3</v>
      </c>
      <c r="M518" s="5" t="str">
        <f t="shared" si="53"/>
        <v>0.0017</v>
      </c>
    </row>
    <row r="519" spans="1:13" x14ac:dyDescent="0.3">
      <c r="A519" s="1">
        <v>44529</v>
      </c>
      <c r="B519" s="6" t="str">
        <f t="shared" si="48"/>
        <v>2021</v>
      </c>
      <c r="C519" s="6" t="str">
        <f t="shared" si="49"/>
        <v>11</v>
      </c>
      <c r="D519" s="6" t="str">
        <f t="shared" si="51"/>
        <v>Nov</v>
      </c>
      <c r="E519" s="6" t="str">
        <f t="shared" si="50"/>
        <v>29</v>
      </c>
      <c r="F519">
        <v>11.95</v>
      </c>
      <c r="G519">
        <v>12</v>
      </c>
      <c r="H519">
        <v>12.24</v>
      </c>
      <c r="I519">
        <v>11.66</v>
      </c>
      <c r="J519" s="5" t="str">
        <f t="shared" si="52"/>
        <v>0.27</v>
      </c>
      <c r="K519" t="s">
        <v>334</v>
      </c>
      <c r="L519" s="2">
        <v>-1.32E-2</v>
      </c>
      <c r="M519" s="5" t="str">
        <f t="shared" si="53"/>
        <v>-0.0132</v>
      </c>
    </row>
    <row r="520" spans="1:13" x14ac:dyDescent="0.3">
      <c r="A520" s="1">
        <v>44528</v>
      </c>
      <c r="B520" s="6" t="str">
        <f t="shared" si="48"/>
        <v>2021</v>
      </c>
      <c r="C520" s="6" t="str">
        <f t="shared" si="49"/>
        <v>11</v>
      </c>
      <c r="D520" s="6" t="str">
        <f t="shared" si="51"/>
        <v>Nov</v>
      </c>
      <c r="E520" s="6" t="str">
        <f t="shared" si="50"/>
        <v>28</v>
      </c>
      <c r="F520">
        <v>12.11</v>
      </c>
      <c r="G520">
        <v>11.95</v>
      </c>
      <c r="H520">
        <v>12.23</v>
      </c>
      <c r="I520">
        <v>11.95</v>
      </c>
      <c r="J520" s="5" t="str">
        <f t="shared" si="52"/>
        <v>0.11</v>
      </c>
      <c r="K520" t="s">
        <v>120</v>
      </c>
      <c r="L520" s="2">
        <v>6.7000000000000002E-3</v>
      </c>
      <c r="M520" s="5" t="str">
        <f t="shared" si="53"/>
        <v>0.0067</v>
      </c>
    </row>
    <row r="521" spans="1:13" x14ac:dyDescent="0.3">
      <c r="A521" s="1">
        <v>44525</v>
      </c>
      <c r="B521" s="6" t="str">
        <f t="shared" si="48"/>
        <v>2021</v>
      </c>
      <c r="C521" s="6" t="str">
        <f t="shared" si="49"/>
        <v>11</v>
      </c>
      <c r="D521" s="6" t="str">
        <f t="shared" si="51"/>
        <v>Nov</v>
      </c>
      <c r="E521" s="6" t="str">
        <f t="shared" si="50"/>
        <v>25</v>
      </c>
      <c r="F521">
        <v>12.03</v>
      </c>
      <c r="G521">
        <v>11.95</v>
      </c>
      <c r="H521">
        <v>11.95</v>
      </c>
      <c r="I521">
        <v>11.65</v>
      </c>
      <c r="J521" s="5" t="str">
        <f t="shared" si="52"/>
        <v>0.30</v>
      </c>
      <c r="K521" t="s">
        <v>167</v>
      </c>
      <c r="L521" s="2">
        <v>-8.0000000000000004E-4</v>
      </c>
      <c r="M521" s="5" t="str">
        <f t="shared" si="53"/>
        <v>-0.0008</v>
      </c>
    </row>
    <row r="522" spans="1:13" x14ac:dyDescent="0.3">
      <c r="A522" s="1">
        <v>44523</v>
      </c>
      <c r="B522" s="6" t="str">
        <f t="shared" si="48"/>
        <v>2021</v>
      </c>
      <c r="C522" s="6" t="str">
        <f t="shared" si="49"/>
        <v>11</v>
      </c>
      <c r="D522" s="6" t="str">
        <f t="shared" si="51"/>
        <v>Nov</v>
      </c>
      <c r="E522" s="6" t="str">
        <f t="shared" si="50"/>
        <v>23</v>
      </c>
      <c r="F522">
        <v>12.04</v>
      </c>
      <c r="G522">
        <v>11.95</v>
      </c>
      <c r="H522">
        <v>11.95</v>
      </c>
      <c r="I522">
        <v>11.95</v>
      </c>
      <c r="J522" s="5" t="str">
        <f t="shared" si="52"/>
        <v>0.06</v>
      </c>
      <c r="K522" t="s">
        <v>267</v>
      </c>
      <c r="L522" s="2">
        <v>5.7999999999999996E-3</v>
      </c>
      <c r="M522" s="5" t="str">
        <f t="shared" si="53"/>
        <v>0.0058</v>
      </c>
    </row>
    <row r="523" spans="1:13" x14ac:dyDescent="0.3">
      <c r="A523" s="1">
        <v>44522</v>
      </c>
      <c r="B523" s="6" t="str">
        <f t="shared" si="48"/>
        <v>2021</v>
      </c>
      <c r="C523" s="6" t="str">
        <f t="shared" si="49"/>
        <v>11</v>
      </c>
      <c r="D523" s="6" t="str">
        <f t="shared" si="51"/>
        <v>Nov</v>
      </c>
      <c r="E523" s="6" t="str">
        <f t="shared" si="50"/>
        <v>22</v>
      </c>
      <c r="F523">
        <v>11.97</v>
      </c>
      <c r="G523">
        <v>11.55</v>
      </c>
      <c r="H523">
        <v>11.95</v>
      </c>
      <c r="I523">
        <v>11.53</v>
      </c>
      <c r="J523" s="5" t="str">
        <f t="shared" si="52"/>
        <v>0.06</v>
      </c>
      <c r="K523" t="s">
        <v>267</v>
      </c>
      <c r="L523" s="2">
        <v>-5.7999999999999996E-3</v>
      </c>
      <c r="M523" s="5" t="str">
        <f t="shared" si="53"/>
        <v>-0.0058</v>
      </c>
    </row>
    <row r="524" spans="1:13" x14ac:dyDescent="0.3">
      <c r="A524" s="1">
        <v>44521</v>
      </c>
      <c r="B524" s="6" t="str">
        <f t="shared" si="48"/>
        <v>2021</v>
      </c>
      <c r="C524" s="6" t="str">
        <f t="shared" si="49"/>
        <v>11</v>
      </c>
      <c r="D524" s="6" t="str">
        <f t="shared" si="51"/>
        <v>Nov</v>
      </c>
      <c r="E524" s="6" t="str">
        <f t="shared" si="50"/>
        <v>21</v>
      </c>
      <c r="F524">
        <v>12.04</v>
      </c>
      <c r="G524">
        <v>12.24</v>
      </c>
      <c r="H524">
        <v>12.24</v>
      </c>
      <c r="I524">
        <v>11.51</v>
      </c>
      <c r="J524" s="5" t="str">
        <f t="shared" si="52"/>
        <v>3.19</v>
      </c>
      <c r="K524" t="s">
        <v>337</v>
      </c>
      <c r="L524" s="2">
        <v>-1.0699999999999999E-2</v>
      </c>
      <c r="M524" s="5" t="str">
        <f t="shared" si="53"/>
        <v>-0.0107</v>
      </c>
    </row>
    <row r="525" spans="1:13" x14ac:dyDescent="0.3">
      <c r="A525" s="1">
        <v>44518</v>
      </c>
      <c r="B525" s="6" t="str">
        <f t="shared" si="48"/>
        <v>2021</v>
      </c>
      <c r="C525" s="6" t="str">
        <f t="shared" si="49"/>
        <v>11</v>
      </c>
      <c r="D525" s="6" t="str">
        <f t="shared" si="51"/>
        <v>Nov</v>
      </c>
      <c r="E525" s="6" t="str">
        <f t="shared" si="50"/>
        <v>18</v>
      </c>
      <c r="F525">
        <v>12.17</v>
      </c>
      <c r="G525">
        <v>12.24</v>
      </c>
      <c r="H525">
        <v>12.24</v>
      </c>
      <c r="I525">
        <v>11.73</v>
      </c>
      <c r="J525" s="5" t="str">
        <f t="shared" si="52"/>
        <v>0.01</v>
      </c>
      <c r="K525" t="s">
        <v>306</v>
      </c>
      <c r="L525" s="2">
        <v>3.3E-3</v>
      </c>
      <c r="M525" s="5" t="str">
        <f t="shared" si="53"/>
        <v>0.0033</v>
      </c>
    </row>
    <row r="526" spans="1:13" x14ac:dyDescent="0.3">
      <c r="A526" s="1">
        <v>44517</v>
      </c>
      <c r="B526" s="6" t="str">
        <f t="shared" si="48"/>
        <v>2021</v>
      </c>
      <c r="C526" s="6" t="str">
        <f t="shared" si="49"/>
        <v>11</v>
      </c>
      <c r="D526" s="6" t="str">
        <f t="shared" si="51"/>
        <v>Nov</v>
      </c>
      <c r="E526" s="6" t="str">
        <f t="shared" si="50"/>
        <v>17</v>
      </c>
      <c r="F526">
        <v>12.13</v>
      </c>
      <c r="G526">
        <v>11.8</v>
      </c>
      <c r="H526">
        <v>12.24</v>
      </c>
      <c r="I526">
        <v>11.72</v>
      </c>
      <c r="J526" s="5" t="str">
        <f t="shared" si="52"/>
        <v>2.33</v>
      </c>
      <c r="K526" t="s">
        <v>338</v>
      </c>
      <c r="L526" s="2">
        <v>-6.6E-3</v>
      </c>
      <c r="M526" s="5" t="str">
        <f t="shared" si="53"/>
        <v>-0.0066</v>
      </c>
    </row>
    <row r="527" spans="1:13" x14ac:dyDescent="0.3">
      <c r="A527" s="1">
        <v>44516</v>
      </c>
      <c r="B527" s="6" t="str">
        <f t="shared" si="48"/>
        <v>2021</v>
      </c>
      <c r="C527" s="6" t="str">
        <f t="shared" si="49"/>
        <v>11</v>
      </c>
      <c r="D527" s="6" t="str">
        <f t="shared" si="51"/>
        <v>Nov</v>
      </c>
      <c r="E527" s="6" t="str">
        <f t="shared" si="50"/>
        <v>16</v>
      </c>
      <c r="F527">
        <v>12.21</v>
      </c>
      <c r="G527">
        <v>11.85</v>
      </c>
      <c r="H527">
        <v>12.24</v>
      </c>
      <c r="I527">
        <v>11.67</v>
      </c>
      <c r="J527" s="5" t="str">
        <f t="shared" si="52"/>
        <v>0.66</v>
      </c>
      <c r="K527" t="s">
        <v>135</v>
      </c>
      <c r="L527" s="2">
        <v>-1.4500000000000001E-2</v>
      </c>
      <c r="M527" s="5" t="str">
        <f t="shared" si="53"/>
        <v>-0.0145</v>
      </c>
    </row>
    <row r="528" spans="1:13" x14ac:dyDescent="0.3">
      <c r="A528" s="1">
        <v>44515</v>
      </c>
      <c r="B528" s="6" t="str">
        <f t="shared" si="48"/>
        <v>2021</v>
      </c>
      <c r="C528" s="6" t="str">
        <f t="shared" si="49"/>
        <v>11</v>
      </c>
      <c r="D528" s="6" t="str">
        <f t="shared" si="51"/>
        <v>Nov</v>
      </c>
      <c r="E528" s="6" t="str">
        <f t="shared" si="50"/>
        <v>15</v>
      </c>
      <c r="F528">
        <v>12.39</v>
      </c>
      <c r="G528">
        <v>11.91</v>
      </c>
      <c r="H528">
        <v>12.34</v>
      </c>
      <c r="I528">
        <v>11.9</v>
      </c>
      <c r="J528" s="5" t="str">
        <f t="shared" si="52"/>
        <v>0.14</v>
      </c>
      <c r="K528" t="s">
        <v>320</v>
      </c>
      <c r="L528" s="2">
        <v>7.3000000000000001E-3</v>
      </c>
      <c r="M528" s="5" t="str">
        <f t="shared" si="53"/>
        <v>0.0073</v>
      </c>
    </row>
    <row r="529" spans="1:13" x14ac:dyDescent="0.3">
      <c r="A529" s="1">
        <v>44514</v>
      </c>
      <c r="B529" s="6" t="str">
        <f t="shared" si="48"/>
        <v>2021</v>
      </c>
      <c r="C529" s="6" t="str">
        <f t="shared" si="49"/>
        <v>11</v>
      </c>
      <c r="D529" s="6" t="str">
        <f t="shared" si="51"/>
        <v>Nov</v>
      </c>
      <c r="E529" s="6" t="str">
        <f t="shared" si="50"/>
        <v>14</v>
      </c>
      <c r="F529">
        <v>12.3</v>
      </c>
      <c r="G529">
        <v>12.35</v>
      </c>
      <c r="H529">
        <v>12.35</v>
      </c>
      <c r="I529">
        <v>11.62</v>
      </c>
      <c r="J529" s="5" t="str">
        <f t="shared" si="52"/>
        <v>0.17</v>
      </c>
      <c r="K529" t="s">
        <v>288</v>
      </c>
      <c r="L529" s="2">
        <v>8.2000000000000007E-3</v>
      </c>
      <c r="M529" s="5" t="str">
        <f t="shared" si="53"/>
        <v>0.0082</v>
      </c>
    </row>
    <row r="530" spans="1:13" x14ac:dyDescent="0.3">
      <c r="A530" s="1">
        <v>44511</v>
      </c>
      <c r="B530" s="6" t="str">
        <f t="shared" si="48"/>
        <v>2021</v>
      </c>
      <c r="C530" s="6" t="str">
        <f t="shared" si="49"/>
        <v>11</v>
      </c>
      <c r="D530" s="6" t="str">
        <f t="shared" si="51"/>
        <v>Nov</v>
      </c>
      <c r="E530" s="6" t="str">
        <f t="shared" si="50"/>
        <v>11</v>
      </c>
      <c r="F530">
        <v>12.2</v>
      </c>
      <c r="G530">
        <v>12.1</v>
      </c>
      <c r="H530">
        <v>12.1</v>
      </c>
      <c r="I530">
        <v>11.86</v>
      </c>
      <c r="J530" s="5" t="str">
        <f t="shared" si="52"/>
        <v>0.13</v>
      </c>
      <c r="K530" t="s">
        <v>293</v>
      </c>
      <c r="L530" s="2">
        <v>-8.8999999999999999E-3</v>
      </c>
      <c r="M530" s="5" t="str">
        <f t="shared" si="53"/>
        <v>-0.0089</v>
      </c>
    </row>
    <row r="531" spans="1:13" x14ac:dyDescent="0.3">
      <c r="A531" s="1">
        <v>44510</v>
      </c>
      <c r="B531" s="6" t="str">
        <f t="shared" si="48"/>
        <v>2021</v>
      </c>
      <c r="C531" s="6" t="str">
        <f t="shared" si="49"/>
        <v>11</v>
      </c>
      <c r="D531" s="6" t="str">
        <f t="shared" si="51"/>
        <v>Nov</v>
      </c>
      <c r="E531" s="6" t="str">
        <f t="shared" si="50"/>
        <v>10</v>
      </c>
      <c r="F531">
        <v>12.31</v>
      </c>
      <c r="G531">
        <v>11.9</v>
      </c>
      <c r="H531">
        <v>11.9</v>
      </c>
      <c r="I531">
        <v>11.9</v>
      </c>
      <c r="J531" s="5" t="str">
        <f t="shared" si="52"/>
        <v>0.17</v>
      </c>
      <c r="K531" t="s">
        <v>288</v>
      </c>
      <c r="L531" s="2">
        <v>7.4000000000000003E-3</v>
      </c>
      <c r="M531" s="5" t="str">
        <f t="shared" si="53"/>
        <v>0.0074</v>
      </c>
    </row>
    <row r="532" spans="1:13" x14ac:dyDescent="0.3">
      <c r="A532" s="1">
        <v>44509</v>
      </c>
      <c r="B532" s="6" t="str">
        <f t="shared" si="48"/>
        <v>2021</v>
      </c>
      <c r="C532" s="6" t="str">
        <f t="shared" si="49"/>
        <v>11</v>
      </c>
      <c r="D532" s="6" t="str">
        <f t="shared" si="51"/>
        <v>Nov</v>
      </c>
      <c r="E532" s="6" t="str">
        <f t="shared" si="50"/>
        <v>09</v>
      </c>
      <c r="F532">
        <v>12.22</v>
      </c>
      <c r="G532">
        <v>11.95</v>
      </c>
      <c r="H532">
        <v>11.95</v>
      </c>
      <c r="I532">
        <v>11.95</v>
      </c>
      <c r="J532" s="5" t="str">
        <f t="shared" si="52"/>
        <v>0.10</v>
      </c>
      <c r="K532" t="s">
        <v>309</v>
      </c>
      <c r="L532" s="2">
        <v>-4.8999999999999998E-3</v>
      </c>
      <c r="M532" s="5" t="str">
        <f t="shared" si="53"/>
        <v>-0.0049</v>
      </c>
    </row>
    <row r="533" spans="1:13" x14ac:dyDescent="0.3">
      <c r="A533" s="1">
        <v>44508</v>
      </c>
      <c r="B533" s="6" t="str">
        <f t="shared" si="48"/>
        <v>2021</v>
      </c>
      <c r="C533" s="6" t="str">
        <f t="shared" si="49"/>
        <v>11</v>
      </c>
      <c r="D533" s="6" t="str">
        <f t="shared" si="51"/>
        <v>Nov</v>
      </c>
      <c r="E533" s="6" t="str">
        <f t="shared" si="50"/>
        <v>08</v>
      </c>
      <c r="F533">
        <v>12.28</v>
      </c>
      <c r="G533">
        <v>12.18</v>
      </c>
      <c r="H533">
        <v>12.3</v>
      </c>
      <c r="I533">
        <v>11.86</v>
      </c>
      <c r="J533" s="5" t="str">
        <f t="shared" si="52"/>
        <v>0.22</v>
      </c>
      <c r="K533" t="s">
        <v>147</v>
      </c>
      <c r="L533" s="2">
        <v>-4.8999999999999998E-3</v>
      </c>
      <c r="M533" s="5" t="str">
        <f t="shared" si="53"/>
        <v>-0.0049</v>
      </c>
    </row>
    <row r="534" spans="1:13" x14ac:dyDescent="0.3">
      <c r="A534" s="1">
        <v>44507</v>
      </c>
      <c r="B534" s="6" t="str">
        <f t="shared" si="48"/>
        <v>2021</v>
      </c>
      <c r="C534" s="6" t="str">
        <f t="shared" si="49"/>
        <v>11</v>
      </c>
      <c r="D534" s="6" t="str">
        <f t="shared" si="51"/>
        <v>Nov</v>
      </c>
      <c r="E534" s="6" t="str">
        <f t="shared" si="50"/>
        <v>07</v>
      </c>
      <c r="F534">
        <v>12.34</v>
      </c>
      <c r="G534">
        <v>12.19</v>
      </c>
      <c r="H534">
        <v>12.48</v>
      </c>
      <c r="I534">
        <v>11.62</v>
      </c>
      <c r="J534" s="5" t="str">
        <f t="shared" si="52"/>
        <v>3.20</v>
      </c>
      <c r="K534" t="s">
        <v>339</v>
      </c>
      <c r="L534" s="2">
        <v>-6.4000000000000003E-3</v>
      </c>
      <c r="M534" s="5" t="str">
        <f t="shared" si="53"/>
        <v>-0.0064</v>
      </c>
    </row>
    <row r="535" spans="1:13" x14ac:dyDescent="0.3">
      <c r="A535" s="1">
        <v>44504</v>
      </c>
      <c r="B535" s="6" t="str">
        <f t="shared" si="48"/>
        <v>2021</v>
      </c>
      <c r="C535" s="6" t="str">
        <f t="shared" si="49"/>
        <v>11</v>
      </c>
      <c r="D535" s="6" t="str">
        <f t="shared" si="51"/>
        <v>Nov</v>
      </c>
      <c r="E535" s="6" t="str">
        <f t="shared" si="50"/>
        <v>04</v>
      </c>
      <c r="F535">
        <v>12.42</v>
      </c>
      <c r="G535">
        <v>12.19</v>
      </c>
      <c r="H535">
        <v>12.19</v>
      </c>
      <c r="I535">
        <v>12</v>
      </c>
      <c r="J535" s="5" t="str">
        <f t="shared" si="52"/>
        <v>3.38</v>
      </c>
      <c r="K535" t="s">
        <v>340</v>
      </c>
      <c r="L535" s="2">
        <v>8.0000000000000004E-4</v>
      </c>
      <c r="M535" s="5" t="str">
        <f t="shared" si="53"/>
        <v>0.0008</v>
      </c>
    </row>
    <row r="536" spans="1:13" x14ac:dyDescent="0.3">
      <c r="A536" s="1">
        <v>44503</v>
      </c>
      <c r="B536" s="6" t="str">
        <f t="shared" si="48"/>
        <v>2021</v>
      </c>
      <c r="C536" s="6" t="str">
        <f t="shared" si="49"/>
        <v>11</v>
      </c>
      <c r="D536" s="6" t="str">
        <f t="shared" si="51"/>
        <v>Nov</v>
      </c>
      <c r="E536" s="6" t="str">
        <f t="shared" si="50"/>
        <v>03</v>
      </c>
      <c r="F536">
        <v>12.41</v>
      </c>
      <c r="G536">
        <v>12.1</v>
      </c>
      <c r="H536">
        <v>12.19</v>
      </c>
      <c r="I536">
        <v>11.85</v>
      </c>
      <c r="J536" s="5" t="str">
        <f t="shared" si="52"/>
        <v>0.80</v>
      </c>
      <c r="K536" t="s">
        <v>137</v>
      </c>
      <c r="L536" s="2">
        <v>8.8999999999999999E-3</v>
      </c>
      <c r="M536" s="5" t="str">
        <f t="shared" si="53"/>
        <v>0.0089</v>
      </c>
    </row>
    <row r="537" spans="1:13" x14ac:dyDescent="0.3">
      <c r="A537" s="1">
        <v>44502</v>
      </c>
      <c r="B537" s="6" t="str">
        <f t="shared" si="48"/>
        <v>2021</v>
      </c>
      <c r="C537" s="6" t="str">
        <f t="shared" si="49"/>
        <v>11</v>
      </c>
      <c r="D537" s="6" t="str">
        <f t="shared" si="51"/>
        <v>Nov</v>
      </c>
      <c r="E537" s="6" t="str">
        <f t="shared" si="50"/>
        <v>02</v>
      </c>
      <c r="F537">
        <v>12.3</v>
      </c>
      <c r="G537">
        <v>12.11</v>
      </c>
      <c r="H537">
        <v>12.11</v>
      </c>
      <c r="I537">
        <v>11.51</v>
      </c>
      <c r="J537" s="5" t="str">
        <f t="shared" si="52"/>
        <v>2.52</v>
      </c>
      <c r="K537" t="s">
        <v>80</v>
      </c>
      <c r="L537" s="2">
        <v>1.32E-2</v>
      </c>
      <c r="M537" s="5" t="str">
        <f t="shared" si="53"/>
        <v>0.0132</v>
      </c>
    </row>
    <row r="538" spans="1:13" x14ac:dyDescent="0.3">
      <c r="A538" s="1">
        <v>44501</v>
      </c>
      <c r="B538" s="6" t="str">
        <f t="shared" si="48"/>
        <v>2021</v>
      </c>
      <c r="C538" s="6" t="str">
        <f t="shared" si="49"/>
        <v>11</v>
      </c>
      <c r="D538" s="6" t="str">
        <f t="shared" si="51"/>
        <v>Nov</v>
      </c>
      <c r="E538" s="6" t="str">
        <f t="shared" si="50"/>
        <v>01</v>
      </c>
      <c r="F538">
        <v>12.14</v>
      </c>
      <c r="G538">
        <v>11.83</v>
      </c>
      <c r="H538">
        <v>12.06</v>
      </c>
      <c r="I538">
        <v>11.83</v>
      </c>
      <c r="J538" s="5" t="str">
        <f t="shared" si="52"/>
        <v>0.14</v>
      </c>
      <c r="K538" t="s">
        <v>320</v>
      </c>
      <c r="L538" s="2">
        <v>-7.4000000000000003E-3</v>
      </c>
      <c r="M538" s="5" t="str">
        <f t="shared" si="53"/>
        <v>-0.0074</v>
      </c>
    </row>
    <row r="539" spans="1:13" x14ac:dyDescent="0.3">
      <c r="A539" s="1">
        <v>44500</v>
      </c>
      <c r="B539" s="6" t="str">
        <f t="shared" si="48"/>
        <v>2021</v>
      </c>
      <c r="C539" s="6" t="str">
        <f t="shared" si="49"/>
        <v>10</v>
      </c>
      <c r="D539" s="6" t="str">
        <f t="shared" si="51"/>
        <v>Oct</v>
      </c>
      <c r="E539" s="6" t="str">
        <f t="shared" si="50"/>
        <v>31</v>
      </c>
      <c r="F539">
        <v>12.23</v>
      </c>
      <c r="G539">
        <v>12</v>
      </c>
      <c r="H539">
        <v>12</v>
      </c>
      <c r="I539">
        <v>12</v>
      </c>
      <c r="J539" s="5" t="str">
        <f t="shared" si="52"/>
        <v>0.07</v>
      </c>
      <c r="K539" t="s">
        <v>318</v>
      </c>
      <c r="L539" s="2">
        <v>1.24E-2</v>
      </c>
      <c r="M539" s="5" t="str">
        <f t="shared" si="53"/>
        <v>0.0124</v>
      </c>
    </row>
    <row r="540" spans="1:13" x14ac:dyDescent="0.3">
      <c r="A540" s="1">
        <v>44497</v>
      </c>
      <c r="B540" s="6" t="str">
        <f t="shared" si="48"/>
        <v>2021</v>
      </c>
      <c r="C540" s="6" t="str">
        <f t="shared" si="49"/>
        <v>10</v>
      </c>
      <c r="D540" s="6" t="str">
        <f t="shared" si="51"/>
        <v>Oct</v>
      </c>
      <c r="E540" s="6" t="str">
        <f t="shared" si="50"/>
        <v>28</v>
      </c>
      <c r="F540">
        <v>12.08</v>
      </c>
      <c r="G540">
        <v>12</v>
      </c>
      <c r="H540">
        <v>12</v>
      </c>
      <c r="I540">
        <v>12</v>
      </c>
      <c r="J540" s="5" t="str">
        <f t="shared" si="52"/>
        <v>0.00</v>
      </c>
      <c r="K540" t="s">
        <v>327</v>
      </c>
      <c r="L540" s="2">
        <v>9.1999999999999998E-3</v>
      </c>
      <c r="M540" s="5" t="str">
        <f t="shared" si="53"/>
        <v>0.0092</v>
      </c>
    </row>
    <row r="541" spans="1:13" x14ac:dyDescent="0.3">
      <c r="A541" s="1">
        <v>44496</v>
      </c>
      <c r="B541" s="6" t="str">
        <f t="shared" si="48"/>
        <v>2021</v>
      </c>
      <c r="C541" s="6" t="str">
        <f t="shared" si="49"/>
        <v>10</v>
      </c>
      <c r="D541" s="6" t="str">
        <f t="shared" si="51"/>
        <v>Oct</v>
      </c>
      <c r="E541" s="6" t="str">
        <f t="shared" si="50"/>
        <v>27</v>
      </c>
      <c r="F541">
        <v>11.97</v>
      </c>
      <c r="G541">
        <v>12</v>
      </c>
      <c r="H541">
        <v>12</v>
      </c>
      <c r="I541">
        <v>12</v>
      </c>
      <c r="J541" s="5" t="str">
        <f t="shared" si="52"/>
        <v>0.00</v>
      </c>
      <c r="K541" t="s">
        <v>327</v>
      </c>
      <c r="L541" s="2">
        <v>6.7000000000000002E-3</v>
      </c>
      <c r="M541" s="5" t="str">
        <f t="shared" si="53"/>
        <v>0.0067</v>
      </c>
    </row>
    <row r="542" spans="1:13" x14ac:dyDescent="0.3">
      <c r="A542" s="1">
        <v>44495</v>
      </c>
      <c r="B542" s="6" t="str">
        <f t="shared" si="48"/>
        <v>2021</v>
      </c>
      <c r="C542" s="6" t="str">
        <f t="shared" si="49"/>
        <v>10</v>
      </c>
      <c r="D542" s="6" t="str">
        <f t="shared" si="51"/>
        <v>Oct</v>
      </c>
      <c r="E542" s="6" t="str">
        <f t="shared" si="50"/>
        <v>26</v>
      </c>
      <c r="F542">
        <v>11.89</v>
      </c>
      <c r="G542">
        <v>11.97</v>
      </c>
      <c r="H542">
        <v>12</v>
      </c>
      <c r="I542">
        <v>11.97</v>
      </c>
      <c r="J542" s="5" t="str">
        <f t="shared" si="52"/>
        <v>0.22</v>
      </c>
      <c r="K542" t="s">
        <v>147</v>
      </c>
      <c r="L542" s="2">
        <v>0</v>
      </c>
      <c r="M542" s="5" t="str">
        <f t="shared" si="53"/>
        <v>0</v>
      </c>
    </row>
    <row r="543" spans="1:13" x14ac:dyDescent="0.3">
      <c r="A543" s="1">
        <v>44494</v>
      </c>
      <c r="B543" s="6" t="str">
        <f t="shared" si="48"/>
        <v>2021</v>
      </c>
      <c r="C543" s="6" t="str">
        <f t="shared" si="49"/>
        <v>10</v>
      </c>
      <c r="D543" s="6" t="str">
        <f t="shared" si="51"/>
        <v>Oct</v>
      </c>
      <c r="E543" s="6" t="str">
        <f t="shared" si="50"/>
        <v>25</v>
      </c>
      <c r="F543">
        <v>11.89</v>
      </c>
      <c r="G543">
        <v>11.99</v>
      </c>
      <c r="H543">
        <v>11.99</v>
      </c>
      <c r="I543">
        <v>11.77</v>
      </c>
      <c r="J543" s="5" t="str">
        <f t="shared" si="52"/>
        <v>0.58</v>
      </c>
      <c r="K543" t="s">
        <v>341</v>
      </c>
      <c r="L543" s="2">
        <v>4.1999999999999997E-3</v>
      </c>
      <c r="M543" s="5" t="str">
        <f t="shared" si="53"/>
        <v>0.0042</v>
      </c>
    </row>
    <row r="544" spans="1:13" x14ac:dyDescent="0.3">
      <c r="A544" s="1">
        <v>44493</v>
      </c>
      <c r="B544" s="6" t="str">
        <f t="shared" si="48"/>
        <v>2021</v>
      </c>
      <c r="C544" s="6" t="str">
        <f t="shared" si="49"/>
        <v>10</v>
      </c>
      <c r="D544" s="6" t="str">
        <f t="shared" si="51"/>
        <v>Oct</v>
      </c>
      <c r="E544" s="6" t="str">
        <f t="shared" si="50"/>
        <v>24</v>
      </c>
      <c r="F544">
        <v>11.84</v>
      </c>
      <c r="G544">
        <v>11.89</v>
      </c>
      <c r="H544">
        <v>12</v>
      </c>
      <c r="I544">
        <v>11.32</v>
      </c>
      <c r="J544" s="5" t="str">
        <f t="shared" si="52"/>
        <v>0.34</v>
      </c>
      <c r="K544" t="s">
        <v>342</v>
      </c>
      <c r="L544" s="2">
        <v>-5.8999999999999999E-3</v>
      </c>
      <c r="M544" s="5" t="str">
        <f t="shared" si="53"/>
        <v>-0.0059</v>
      </c>
    </row>
    <row r="545" spans="1:13" x14ac:dyDescent="0.3">
      <c r="A545" s="1">
        <v>44489</v>
      </c>
      <c r="B545" s="6" t="str">
        <f t="shared" si="48"/>
        <v>2021</v>
      </c>
      <c r="C545" s="6" t="str">
        <f t="shared" si="49"/>
        <v>10</v>
      </c>
      <c r="D545" s="6" t="str">
        <f t="shared" si="51"/>
        <v>Oct</v>
      </c>
      <c r="E545" s="6" t="str">
        <f t="shared" si="50"/>
        <v>20</v>
      </c>
      <c r="F545">
        <v>11.91</v>
      </c>
      <c r="G545">
        <v>12.15</v>
      </c>
      <c r="H545">
        <v>12.15</v>
      </c>
      <c r="I545">
        <v>11.3</v>
      </c>
      <c r="J545" s="5" t="str">
        <f t="shared" si="52"/>
        <v>1.38</v>
      </c>
      <c r="K545" t="s">
        <v>343</v>
      </c>
      <c r="L545" s="2">
        <v>-6.7000000000000002E-3</v>
      </c>
      <c r="M545" s="5" t="str">
        <f t="shared" si="53"/>
        <v>-0.0067</v>
      </c>
    </row>
    <row r="546" spans="1:13" x14ac:dyDescent="0.3">
      <c r="A546" s="1">
        <v>44488</v>
      </c>
      <c r="B546" s="6" t="str">
        <f t="shared" si="48"/>
        <v>2021</v>
      </c>
      <c r="C546" s="6" t="str">
        <f t="shared" si="49"/>
        <v>10</v>
      </c>
      <c r="D546" s="6" t="str">
        <f t="shared" si="51"/>
        <v>Oct</v>
      </c>
      <c r="E546" s="6" t="str">
        <f t="shared" si="50"/>
        <v>19</v>
      </c>
      <c r="F546">
        <v>11.99</v>
      </c>
      <c r="G546">
        <v>12.07</v>
      </c>
      <c r="H546">
        <v>12.15</v>
      </c>
      <c r="I546">
        <v>11.9</v>
      </c>
      <c r="J546" s="5" t="str">
        <f t="shared" si="52"/>
        <v>2.30</v>
      </c>
      <c r="K546" t="s">
        <v>344</v>
      </c>
      <c r="L546" s="2">
        <v>1.35E-2</v>
      </c>
      <c r="M546" s="5" t="str">
        <f t="shared" si="53"/>
        <v>0.0135</v>
      </c>
    </row>
    <row r="547" spans="1:13" x14ac:dyDescent="0.3">
      <c r="A547" s="1">
        <v>44487</v>
      </c>
      <c r="B547" s="6" t="str">
        <f t="shared" si="48"/>
        <v>2021</v>
      </c>
      <c r="C547" s="6" t="str">
        <f t="shared" si="49"/>
        <v>10</v>
      </c>
      <c r="D547" s="6" t="str">
        <f t="shared" si="51"/>
        <v>Oct</v>
      </c>
      <c r="E547" s="6" t="str">
        <f t="shared" si="50"/>
        <v>18</v>
      </c>
      <c r="F547">
        <v>11.83</v>
      </c>
      <c r="G547">
        <v>11.65</v>
      </c>
      <c r="H547">
        <v>11.9</v>
      </c>
      <c r="I547">
        <v>11.31</v>
      </c>
      <c r="J547" s="5" t="str">
        <f t="shared" si="52"/>
        <v>0.66</v>
      </c>
      <c r="K547" t="s">
        <v>135</v>
      </c>
      <c r="L547" s="2">
        <v>1.46E-2</v>
      </c>
      <c r="M547" s="5" t="str">
        <f t="shared" si="53"/>
        <v>0.0146</v>
      </c>
    </row>
    <row r="548" spans="1:13" x14ac:dyDescent="0.3">
      <c r="A548" s="1">
        <v>44486</v>
      </c>
      <c r="B548" s="6" t="str">
        <f t="shared" si="48"/>
        <v>2021</v>
      </c>
      <c r="C548" s="6" t="str">
        <f t="shared" si="49"/>
        <v>10</v>
      </c>
      <c r="D548" s="6" t="str">
        <f t="shared" si="51"/>
        <v>Oct</v>
      </c>
      <c r="E548" s="6" t="str">
        <f t="shared" si="50"/>
        <v>17</v>
      </c>
      <c r="F548">
        <v>11.66</v>
      </c>
      <c r="G548">
        <v>11.4</v>
      </c>
      <c r="H548">
        <v>11.89</v>
      </c>
      <c r="I548">
        <v>11.4</v>
      </c>
      <c r="J548" s="5" t="str">
        <f t="shared" si="52"/>
        <v>0.11</v>
      </c>
      <c r="K548" t="s">
        <v>120</v>
      </c>
      <c r="L548" s="2">
        <v>1.9199999999999998E-2</v>
      </c>
      <c r="M548" s="5" t="str">
        <f t="shared" si="53"/>
        <v>0.0192</v>
      </c>
    </row>
    <row r="549" spans="1:13" x14ac:dyDescent="0.3">
      <c r="A549" s="1">
        <v>44482</v>
      </c>
      <c r="B549" s="6" t="str">
        <f t="shared" si="48"/>
        <v>2021</v>
      </c>
      <c r="C549" s="6" t="str">
        <f t="shared" si="49"/>
        <v>10</v>
      </c>
      <c r="D549" s="6" t="str">
        <f t="shared" si="51"/>
        <v>Oct</v>
      </c>
      <c r="E549" s="6" t="str">
        <f t="shared" si="50"/>
        <v>13</v>
      </c>
      <c r="F549">
        <v>11.44</v>
      </c>
      <c r="G549">
        <v>11.5</v>
      </c>
      <c r="H549">
        <v>11.5</v>
      </c>
      <c r="I549">
        <v>11.5</v>
      </c>
      <c r="J549" s="5" t="str">
        <f t="shared" si="52"/>
        <v>0.02</v>
      </c>
      <c r="K549" t="s">
        <v>272</v>
      </c>
      <c r="L549" s="2">
        <v>6.1999999999999998E-3</v>
      </c>
      <c r="M549" s="5" t="str">
        <f t="shared" si="53"/>
        <v>0.0062</v>
      </c>
    </row>
    <row r="550" spans="1:13" x14ac:dyDescent="0.3">
      <c r="A550" s="1">
        <v>44481</v>
      </c>
      <c r="B550" s="6" t="str">
        <f t="shared" si="48"/>
        <v>2021</v>
      </c>
      <c r="C550" s="6" t="str">
        <f t="shared" si="49"/>
        <v>10</v>
      </c>
      <c r="D550" s="6" t="str">
        <f t="shared" si="51"/>
        <v>Oct</v>
      </c>
      <c r="E550" s="6" t="str">
        <f t="shared" si="50"/>
        <v>12</v>
      </c>
      <c r="F550">
        <v>11.37</v>
      </c>
      <c r="G550">
        <v>11.6</v>
      </c>
      <c r="H550">
        <v>11.6</v>
      </c>
      <c r="I550">
        <v>11.5</v>
      </c>
      <c r="J550" s="5" t="str">
        <f t="shared" si="52"/>
        <v>0.05</v>
      </c>
      <c r="K550" t="s">
        <v>278</v>
      </c>
      <c r="L550" s="2">
        <v>5.3E-3</v>
      </c>
      <c r="M550" s="5" t="str">
        <f t="shared" si="53"/>
        <v>0.0053</v>
      </c>
    </row>
    <row r="551" spans="1:13" x14ac:dyDescent="0.3">
      <c r="A551" s="1">
        <v>44480</v>
      </c>
      <c r="B551" s="6" t="str">
        <f t="shared" si="48"/>
        <v>2021</v>
      </c>
      <c r="C551" s="6" t="str">
        <f t="shared" si="49"/>
        <v>10</v>
      </c>
      <c r="D551" s="6" t="str">
        <f t="shared" si="51"/>
        <v>Oct</v>
      </c>
      <c r="E551" s="6" t="str">
        <f t="shared" si="50"/>
        <v>11</v>
      </c>
      <c r="F551">
        <v>11.31</v>
      </c>
      <c r="G551">
        <v>11.78</v>
      </c>
      <c r="H551">
        <v>11.78</v>
      </c>
      <c r="I551">
        <v>11.55</v>
      </c>
      <c r="J551" s="5" t="str">
        <f t="shared" si="52"/>
        <v>0.25</v>
      </c>
      <c r="K551" t="s">
        <v>139</v>
      </c>
      <c r="L551" s="2">
        <v>1.1599999999999999E-2</v>
      </c>
      <c r="M551" s="5" t="str">
        <f t="shared" si="53"/>
        <v>0.0116</v>
      </c>
    </row>
    <row r="552" spans="1:13" x14ac:dyDescent="0.3">
      <c r="A552" s="1">
        <v>44479</v>
      </c>
      <c r="B552" s="6" t="str">
        <f t="shared" si="48"/>
        <v>2021</v>
      </c>
      <c r="C552" s="6" t="str">
        <f t="shared" si="49"/>
        <v>10</v>
      </c>
      <c r="D552" s="6" t="str">
        <f t="shared" si="51"/>
        <v>Oct</v>
      </c>
      <c r="E552" s="6" t="str">
        <f t="shared" si="50"/>
        <v>10</v>
      </c>
      <c r="F552">
        <v>11.18</v>
      </c>
      <c r="G552">
        <v>11.42</v>
      </c>
      <c r="H552">
        <v>11.6</v>
      </c>
      <c r="I552">
        <v>11.42</v>
      </c>
      <c r="J552" s="5" t="str">
        <f t="shared" si="52"/>
        <v>0.10</v>
      </c>
      <c r="K552" t="s">
        <v>309</v>
      </c>
      <c r="L552" s="2">
        <v>8.9999999999999993E-3</v>
      </c>
      <c r="M552" s="5" t="str">
        <f t="shared" si="53"/>
        <v>0.009</v>
      </c>
    </row>
    <row r="553" spans="1:13" x14ac:dyDescent="0.3">
      <c r="A553" s="1">
        <v>44475</v>
      </c>
      <c r="B553" s="6" t="str">
        <f t="shared" si="48"/>
        <v>2021</v>
      </c>
      <c r="C553" s="6" t="str">
        <f t="shared" si="49"/>
        <v>10</v>
      </c>
      <c r="D553" s="6" t="str">
        <f t="shared" si="51"/>
        <v>Oct</v>
      </c>
      <c r="E553" s="6" t="str">
        <f t="shared" si="50"/>
        <v>06</v>
      </c>
      <c r="F553">
        <v>11.08</v>
      </c>
      <c r="G553">
        <v>11.33</v>
      </c>
      <c r="H553">
        <v>11.33</v>
      </c>
      <c r="I553">
        <v>10.93</v>
      </c>
      <c r="J553" s="5" t="str">
        <f t="shared" si="52"/>
        <v>0.26</v>
      </c>
      <c r="K553" t="s">
        <v>321</v>
      </c>
      <c r="L553" s="2">
        <v>8.9999999999999998E-4</v>
      </c>
      <c r="M553" s="5" t="str">
        <f t="shared" si="53"/>
        <v>0.0009</v>
      </c>
    </row>
    <row r="554" spans="1:13" x14ac:dyDescent="0.3">
      <c r="A554" s="1">
        <v>44474</v>
      </c>
      <c r="B554" s="6" t="str">
        <f t="shared" si="48"/>
        <v>2021</v>
      </c>
      <c r="C554" s="6" t="str">
        <f t="shared" si="49"/>
        <v>10</v>
      </c>
      <c r="D554" s="6" t="str">
        <f t="shared" si="51"/>
        <v>Oct</v>
      </c>
      <c r="E554" s="6" t="str">
        <f t="shared" si="50"/>
        <v>05</v>
      </c>
      <c r="F554">
        <v>11.07</v>
      </c>
      <c r="G554">
        <v>11.78</v>
      </c>
      <c r="H554">
        <v>11.78</v>
      </c>
      <c r="I554">
        <v>10.86</v>
      </c>
      <c r="J554" s="5" t="str">
        <f t="shared" si="52"/>
        <v>1.10</v>
      </c>
      <c r="K554" t="s">
        <v>345</v>
      </c>
      <c r="L554" s="2">
        <v>6.4000000000000003E-3</v>
      </c>
      <c r="M554" s="5" t="str">
        <f t="shared" si="53"/>
        <v>0.0064</v>
      </c>
    </row>
    <row r="555" spans="1:13" x14ac:dyDescent="0.3">
      <c r="A555" s="1">
        <v>44473</v>
      </c>
      <c r="B555" s="6" t="str">
        <f t="shared" si="48"/>
        <v>2021</v>
      </c>
      <c r="C555" s="6" t="str">
        <f t="shared" si="49"/>
        <v>10</v>
      </c>
      <c r="D555" s="6" t="str">
        <f t="shared" si="51"/>
        <v>Oct</v>
      </c>
      <c r="E555" s="6" t="str">
        <f t="shared" si="50"/>
        <v>04</v>
      </c>
      <c r="F555">
        <v>11</v>
      </c>
      <c r="G555">
        <v>12</v>
      </c>
      <c r="H555">
        <v>12</v>
      </c>
      <c r="I555">
        <v>11.36</v>
      </c>
      <c r="J555" s="5" t="str">
        <f t="shared" si="52"/>
        <v>0.14</v>
      </c>
      <c r="K555" t="s">
        <v>320</v>
      </c>
      <c r="L555" s="2">
        <v>-1.43E-2</v>
      </c>
      <c r="M555" s="5" t="str">
        <f t="shared" si="53"/>
        <v>-0.0143</v>
      </c>
    </row>
    <row r="556" spans="1:13" x14ac:dyDescent="0.3">
      <c r="A556" s="1">
        <v>44472</v>
      </c>
      <c r="B556" s="6" t="str">
        <f t="shared" si="48"/>
        <v>2021</v>
      </c>
      <c r="C556" s="6" t="str">
        <f t="shared" si="49"/>
        <v>10</v>
      </c>
      <c r="D556" s="6" t="str">
        <f t="shared" si="51"/>
        <v>Oct</v>
      </c>
      <c r="E556" s="6" t="str">
        <f t="shared" si="50"/>
        <v>03</v>
      </c>
      <c r="F556">
        <v>11.16</v>
      </c>
      <c r="G556">
        <v>11.35</v>
      </c>
      <c r="H556">
        <v>11.35</v>
      </c>
      <c r="I556">
        <v>11.35</v>
      </c>
      <c r="J556" s="5" t="str">
        <f t="shared" si="52"/>
        <v>0.17</v>
      </c>
      <c r="K556" t="s">
        <v>288</v>
      </c>
      <c r="L556" s="2">
        <v>8.9999999999999998E-4</v>
      </c>
      <c r="M556" s="5" t="str">
        <f t="shared" si="53"/>
        <v>0.0009</v>
      </c>
    </row>
    <row r="557" spans="1:13" x14ac:dyDescent="0.3">
      <c r="A557" s="1">
        <v>44467</v>
      </c>
      <c r="B557" s="6" t="str">
        <f t="shared" si="48"/>
        <v>2021</v>
      </c>
      <c r="C557" s="6" t="str">
        <f t="shared" si="49"/>
        <v>09</v>
      </c>
      <c r="D557" s="6" t="str">
        <f t="shared" si="51"/>
        <v>Sep</v>
      </c>
      <c r="E557" s="6" t="str">
        <f t="shared" si="50"/>
        <v>28</v>
      </c>
      <c r="F557">
        <v>11.15</v>
      </c>
      <c r="G557">
        <v>11.68</v>
      </c>
      <c r="H557">
        <v>11.68</v>
      </c>
      <c r="I557">
        <v>11.5</v>
      </c>
      <c r="J557" s="5" t="str">
        <f t="shared" si="52"/>
        <v>0.02</v>
      </c>
      <c r="K557" t="s">
        <v>272</v>
      </c>
      <c r="L557" s="2">
        <v>-1.41E-2</v>
      </c>
      <c r="M557" s="5" t="str">
        <f t="shared" si="53"/>
        <v>-0.0141</v>
      </c>
    </row>
    <row r="558" spans="1:13" x14ac:dyDescent="0.3">
      <c r="A558" s="1">
        <v>44466</v>
      </c>
      <c r="B558" s="6" t="str">
        <f t="shared" si="48"/>
        <v>2021</v>
      </c>
      <c r="C558" s="6" t="str">
        <f t="shared" si="49"/>
        <v>09</v>
      </c>
      <c r="D558" s="6" t="str">
        <f t="shared" si="51"/>
        <v>Sep</v>
      </c>
      <c r="E558" s="6" t="str">
        <f t="shared" si="50"/>
        <v>27</v>
      </c>
      <c r="F558">
        <v>11.31</v>
      </c>
      <c r="G558">
        <v>11.6</v>
      </c>
      <c r="H558">
        <v>11.6</v>
      </c>
      <c r="I558">
        <v>11.6</v>
      </c>
      <c r="J558" s="5" t="str">
        <f t="shared" si="52"/>
        <v>0.01</v>
      </c>
      <c r="K558" t="s">
        <v>306</v>
      </c>
      <c r="L558" s="2">
        <v>0</v>
      </c>
      <c r="M558" s="5" t="str">
        <f t="shared" si="53"/>
        <v>0</v>
      </c>
    </row>
    <row r="559" spans="1:13" x14ac:dyDescent="0.3">
      <c r="A559" s="1">
        <v>44465</v>
      </c>
      <c r="B559" s="6" t="str">
        <f t="shared" si="48"/>
        <v>2021</v>
      </c>
      <c r="C559" s="6" t="str">
        <f t="shared" si="49"/>
        <v>09</v>
      </c>
      <c r="D559" s="6" t="str">
        <f t="shared" si="51"/>
        <v>Sep</v>
      </c>
      <c r="E559" s="6" t="str">
        <f t="shared" si="50"/>
        <v>26</v>
      </c>
      <c r="F559">
        <v>11.31</v>
      </c>
      <c r="G559">
        <v>11.6</v>
      </c>
      <c r="H559">
        <v>11.6</v>
      </c>
      <c r="I559">
        <v>11.6</v>
      </c>
      <c r="J559" s="5" t="str">
        <f t="shared" si="52"/>
        <v>0.26</v>
      </c>
      <c r="K559" t="s">
        <v>321</v>
      </c>
      <c r="L559" s="2">
        <v>4.4000000000000003E-3</v>
      </c>
      <c r="M559" s="5" t="str">
        <f t="shared" si="53"/>
        <v>0.0044</v>
      </c>
    </row>
    <row r="560" spans="1:13" x14ac:dyDescent="0.3">
      <c r="A560" s="1">
        <v>44462</v>
      </c>
      <c r="B560" s="6" t="str">
        <f t="shared" si="48"/>
        <v>2021</v>
      </c>
      <c r="C560" s="6" t="str">
        <f t="shared" si="49"/>
        <v>09</v>
      </c>
      <c r="D560" s="6" t="str">
        <f t="shared" si="51"/>
        <v>Sep</v>
      </c>
      <c r="E560" s="6" t="str">
        <f t="shared" si="50"/>
        <v>23</v>
      </c>
      <c r="F560">
        <v>11.26</v>
      </c>
      <c r="G560">
        <v>12</v>
      </c>
      <c r="H560">
        <v>12</v>
      </c>
      <c r="I560">
        <v>11.74</v>
      </c>
      <c r="J560" s="5" t="str">
        <f t="shared" si="52"/>
        <v>0.22</v>
      </c>
      <c r="K560" t="s">
        <v>147</v>
      </c>
      <c r="L560" s="2">
        <v>9.9000000000000008E-3</v>
      </c>
      <c r="M560" s="5" t="str">
        <f t="shared" si="53"/>
        <v>0.0099</v>
      </c>
    </row>
    <row r="561" spans="1:13" x14ac:dyDescent="0.3">
      <c r="A561" s="1">
        <v>44461</v>
      </c>
      <c r="B561" s="6" t="str">
        <f t="shared" si="48"/>
        <v>2021</v>
      </c>
      <c r="C561" s="6" t="str">
        <f t="shared" si="49"/>
        <v>09</v>
      </c>
      <c r="D561" s="6" t="str">
        <f t="shared" si="51"/>
        <v>Sep</v>
      </c>
      <c r="E561" s="6" t="str">
        <f t="shared" si="50"/>
        <v>22</v>
      </c>
      <c r="F561">
        <v>11.15</v>
      </c>
      <c r="G561">
        <v>11.5</v>
      </c>
      <c r="H561">
        <v>11.99</v>
      </c>
      <c r="I561">
        <v>11.5</v>
      </c>
      <c r="J561" s="5" t="str">
        <f t="shared" si="52"/>
        <v>0.02</v>
      </c>
      <c r="K561" t="s">
        <v>272</v>
      </c>
      <c r="L561" s="2">
        <v>-2.0199999999999999E-2</v>
      </c>
      <c r="M561" s="5" t="str">
        <f t="shared" si="53"/>
        <v>-0.0202</v>
      </c>
    </row>
    <row r="562" spans="1:13" x14ac:dyDescent="0.3">
      <c r="A562" s="1">
        <v>44460</v>
      </c>
      <c r="B562" s="6" t="str">
        <f t="shared" si="48"/>
        <v>2021</v>
      </c>
      <c r="C562" s="6" t="str">
        <f t="shared" si="49"/>
        <v>09</v>
      </c>
      <c r="D562" s="6" t="str">
        <f t="shared" si="51"/>
        <v>Sep</v>
      </c>
      <c r="E562" s="6" t="str">
        <f t="shared" si="50"/>
        <v>21</v>
      </c>
      <c r="F562">
        <v>11.38</v>
      </c>
      <c r="G562">
        <v>11.6</v>
      </c>
      <c r="H562">
        <v>11.6</v>
      </c>
      <c r="I562">
        <v>11.5</v>
      </c>
      <c r="J562" s="5" t="str">
        <f t="shared" si="52"/>
        <v>0.09</v>
      </c>
      <c r="K562" t="s">
        <v>325</v>
      </c>
      <c r="L562" s="2">
        <v>-1.7299999999999999E-2</v>
      </c>
      <c r="M562" s="5" t="str">
        <f t="shared" si="53"/>
        <v>-0.0173</v>
      </c>
    </row>
    <row r="563" spans="1:13" x14ac:dyDescent="0.3">
      <c r="A563" s="1">
        <v>44459</v>
      </c>
      <c r="B563" s="6" t="str">
        <f t="shared" si="48"/>
        <v>2021</v>
      </c>
      <c r="C563" s="6" t="str">
        <f t="shared" si="49"/>
        <v>09</v>
      </c>
      <c r="D563" s="6" t="str">
        <f t="shared" si="51"/>
        <v>Sep</v>
      </c>
      <c r="E563" s="6" t="str">
        <f t="shared" si="50"/>
        <v>20</v>
      </c>
      <c r="F563">
        <v>11.58</v>
      </c>
      <c r="G563">
        <v>11.75</v>
      </c>
      <c r="H563">
        <v>11.75</v>
      </c>
      <c r="I563">
        <v>11.69</v>
      </c>
      <c r="J563" s="5" t="str">
        <f t="shared" si="52"/>
        <v>0.12</v>
      </c>
      <c r="K563" t="s">
        <v>315</v>
      </c>
      <c r="L563" s="2">
        <v>-9.4000000000000004E-3</v>
      </c>
      <c r="M563" s="5" t="str">
        <f t="shared" si="53"/>
        <v>-0.0094</v>
      </c>
    </row>
    <row r="564" spans="1:13" x14ac:dyDescent="0.3">
      <c r="A564" s="1">
        <v>44458</v>
      </c>
      <c r="B564" s="6" t="str">
        <f t="shared" si="48"/>
        <v>2021</v>
      </c>
      <c r="C564" s="6" t="str">
        <f t="shared" si="49"/>
        <v>09</v>
      </c>
      <c r="D564" s="6" t="str">
        <f t="shared" si="51"/>
        <v>Sep</v>
      </c>
      <c r="E564" s="6" t="str">
        <f t="shared" si="50"/>
        <v>19</v>
      </c>
      <c r="F564">
        <v>11.69</v>
      </c>
      <c r="G564">
        <v>11.99</v>
      </c>
      <c r="H564">
        <v>11.99</v>
      </c>
      <c r="I564">
        <v>11.75</v>
      </c>
      <c r="J564" s="5" t="str">
        <f t="shared" si="52"/>
        <v>0.32</v>
      </c>
      <c r="K564" t="s">
        <v>268</v>
      </c>
      <c r="L564" s="2">
        <v>-1.35E-2</v>
      </c>
      <c r="M564" s="5" t="str">
        <f t="shared" si="53"/>
        <v>-0.0135</v>
      </c>
    </row>
    <row r="565" spans="1:13" x14ac:dyDescent="0.3">
      <c r="A565" s="1">
        <v>44455</v>
      </c>
      <c r="B565" s="6" t="str">
        <f t="shared" si="48"/>
        <v>2021</v>
      </c>
      <c r="C565" s="6" t="str">
        <f t="shared" si="49"/>
        <v>09</v>
      </c>
      <c r="D565" s="6" t="str">
        <f t="shared" si="51"/>
        <v>Sep</v>
      </c>
      <c r="E565" s="6" t="str">
        <f t="shared" si="50"/>
        <v>16</v>
      </c>
      <c r="F565">
        <v>11.85</v>
      </c>
      <c r="G565">
        <v>12</v>
      </c>
      <c r="H565">
        <v>12</v>
      </c>
      <c r="I565">
        <v>11.6</v>
      </c>
      <c r="J565" s="5" t="str">
        <f t="shared" si="52"/>
        <v>0.23</v>
      </c>
      <c r="K565" t="s">
        <v>143</v>
      </c>
      <c r="L565" s="2">
        <v>-3.3999999999999998E-3</v>
      </c>
      <c r="M565" s="5" t="str">
        <f t="shared" si="53"/>
        <v>-0.0034</v>
      </c>
    </row>
    <row r="566" spans="1:13" x14ac:dyDescent="0.3">
      <c r="A566" s="1">
        <v>44454</v>
      </c>
      <c r="B566" s="6" t="str">
        <f t="shared" si="48"/>
        <v>2021</v>
      </c>
      <c r="C566" s="6" t="str">
        <f t="shared" si="49"/>
        <v>09</v>
      </c>
      <c r="D566" s="6" t="str">
        <f t="shared" si="51"/>
        <v>Sep</v>
      </c>
      <c r="E566" s="6" t="str">
        <f t="shared" si="50"/>
        <v>15</v>
      </c>
      <c r="F566">
        <v>11.89</v>
      </c>
      <c r="G566">
        <v>12.04</v>
      </c>
      <c r="H566">
        <v>12.04</v>
      </c>
      <c r="I566">
        <v>12.04</v>
      </c>
      <c r="J566" s="5" t="str">
        <f t="shared" si="52"/>
        <v>0.03</v>
      </c>
      <c r="K566" t="s">
        <v>263</v>
      </c>
      <c r="L566" s="2">
        <v>4.1999999999999997E-3</v>
      </c>
      <c r="M566" s="5" t="str">
        <f t="shared" si="53"/>
        <v>0.0042</v>
      </c>
    </row>
    <row r="567" spans="1:13" x14ac:dyDescent="0.3">
      <c r="A567" s="1">
        <v>44453</v>
      </c>
      <c r="B567" s="6" t="str">
        <f t="shared" si="48"/>
        <v>2021</v>
      </c>
      <c r="C567" s="6" t="str">
        <f t="shared" si="49"/>
        <v>09</v>
      </c>
      <c r="D567" s="6" t="str">
        <f t="shared" si="51"/>
        <v>Sep</v>
      </c>
      <c r="E567" s="6" t="str">
        <f t="shared" si="50"/>
        <v>14</v>
      </c>
      <c r="F567">
        <v>11.84</v>
      </c>
      <c r="G567">
        <v>12.3</v>
      </c>
      <c r="H567">
        <v>12.3</v>
      </c>
      <c r="I567">
        <v>12.03</v>
      </c>
      <c r="J567" s="5" t="str">
        <f t="shared" si="52"/>
        <v>0.25</v>
      </c>
      <c r="K567" t="s">
        <v>139</v>
      </c>
      <c r="L567" s="2">
        <v>7.7000000000000002E-3</v>
      </c>
      <c r="M567" s="5" t="str">
        <f t="shared" si="53"/>
        <v>0.0077</v>
      </c>
    </row>
    <row r="568" spans="1:13" x14ac:dyDescent="0.3">
      <c r="A568" s="1">
        <v>44451</v>
      </c>
      <c r="B568" s="6" t="str">
        <f t="shared" si="48"/>
        <v>2021</v>
      </c>
      <c r="C568" s="6" t="str">
        <f t="shared" si="49"/>
        <v>09</v>
      </c>
      <c r="D568" s="6" t="str">
        <f t="shared" si="51"/>
        <v>Sep</v>
      </c>
      <c r="E568" s="6" t="str">
        <f t="shared" si="50"/>
        <v>12</v>
      </c>
      <c r="F568">
        <v>11.75</v>
      </c>
      <c r="G568">
        <v>11.56</v>
      </c>
      <c r="H568">
        <v>11.56</v>
      </c>
      <c r="I568">
        <v>11.56</v>
      </c>
      <c r="J568" s="5" t="str">
        <f t="shared" si="52"/>
        <v>0.10</v>
      </c>
      <c r="K568" t="s">
        <v>309</v>
      </c>
      <c r="L568" s="2">
        <v>-6.7999999999999996E-3</v>
      </c>
      <c r="M568" s="5" t="str">
        <f t="shared" si="53"/>
        <v>-0.0068</v>
      </c>
    </row>
    <row r="569" spans="1:13" x14ac:dyDescent="0.3">
      <c r="A569" s="1">
        <v>44448</v>
      </c>
      <c r="B569" s="6" t="str">
        <f t="shared" si="48"/>
        <v>2021</v>
      </c>
      <c r="C569" s="6" t="str">
        <f t="shared" si="49"/>
        <v>09</v>
      </c>
      <c r="D569" s="6" t="str">
        <f t="shared" si="51"/>
        <v>Sep</v>
      </c>
      <c r="E569" s="6" t="str">
        <f t="shared" si="50"/>
        <v>09</v>
      </c>
      <c r="F569">
        <v>11.83</v>
      </c>
      <c r="G569">
        <v>11.5</v>
      </c>
      <c r="H569">
        <v>11.5</v>
      </c>
      <c r="I569">
        <v>11.5</v>
      </c>
      <c r="J569" s="5" t="str">
        <f t="shared" si="52"/>
        <v>0.01</v>
      </c>
      <c r="K569" t="s">
        <v>306</v>
      </c>
      <c r="L569" s="2">
        <v>6.0000000000000001E-3</v>
      </c>
      <c r="M569" s="5" t="str">
        <f t="shared" si="53"/>
        <v>0.006</v>
      </c>
    </row>
    <row r="570" spans="1:13" x14ac:dyDescent="0.3">
      <c r="A570" s="1">
        <v>44446</v>
      </c>
      <c r="B570" s="6" t="str">
        <f t="shared" si="48"/>
        <v>2021</v>
      </c>
      <c r="C570" s="6" t="str">
        <f t="shared" si="49"/>
        <v>09</v>
      </c>
      <c r="D570" s="6" t="str">
        <f t="shared" si="51"/>
        <v>Sep</v>
      </c>
      <c r="E570" s="6" t="str">
        <f t="shared" si="50"/>
        <v>07</v>
      </c>
      <c r="F570">
        <v>11.76</v>
      </c>
      <c r="G570">
        <v>11.56</v>
      </c>
      <c r="H570">
        <v>11.56</v>
      </c>
      <c r="I570">
        <v>11.2</v>
      </c>
      <c r="J570" s="5" t="str">
        <f t="shared" si="52"/>
        <v>0.40</v>
      </c>
      <c r="K570" t="s">
        <v>150</v>
      </c>
      <c r="L570" s="2">
        <v>-3.3999999999999998E-3</v>
      </c>
      <c r="M570" s="5" t="str">
        <f t="shared" si="53"/>
        <v>-0.0034</v>
      </c>
    </row>
    <row r="571" spans="1:13" x14ac:dyDescent="0.3">
      <c r="A571" s="1">
        <v>44445</v>
      </c>
      <c r="B571" s="6" t="str">
        <f t="shared" si="48"/>
        <v>2021</v>
      </c>
      <c r="C571" s="6" t="str">
        <f t="shared" si="49"/>
        <v>09</v>
      </c>
      <c r="D571" s="6" t="str">
        <f t="shared" si="51"/>
        <v>Sep</v>
      </c>
      <c r="E571" s="6" t="str">
        <f t="shared" si="50"/>
        <v>06</v>
      </c>
      <c r="F571">
        <v>11.8</v>
      </c>
      <c r="G571">
        <v>12.29</v>
      </c>
      <c r="H571">
        <v>12.29</v>
      </c>
      <c r="I571">
        <v>11.25</v>
      </c>
      <c r="J571" s="5" t="str">
        <f t="shared" si="52"/>
        <v>0.63</v>
      </c>
      <c r="K571" t="s">
        <v>156</v>
      </c>
      <c r="L571" s="2">
        <v>-1.83E-2</v>
      </c>
      <c r="M571" s="5" t="str">
        <f t="shared" si="53"/>
        <v>-0.0183</v>
      </c>
    </row>
    <row r="572" spans="1:13" x14ac:dyDescent="0.3">
      <c r="A572" s="1">
        <v>44444</v>
      </c>
      <c r="B572" s="6" t="str">
        <f t="shared" si="48"/>
        <v>2021</v>
      </c>
      <c r="C572" s="6" t="str">
        <f t="shared" si="49"/>
        <v>09</v>
      </c>
      <c r="D572" s="6" t="str">
        <f t="shared" si="51"/>
        <v>Sep</v>
      </c>
      <c r="E572" s="6" t="str">
        <f t="shared" si="50"/>
        <v>05</v>
      </c>
      <c r="F572">
        <v>12.02</v>
      </c>
      <c r="G572">
        <v>12.02</v>
      </c>
      <c r="H572">
        <v>12.02</v>
      </c>
      <c r="I572">
        <v>11.5</v>
      </c>
      <c r="J572" s="5" t="str">
        <f t="shared" si="52"/>
        <v>0.39</v>
      </c>
      <c r="K572" t="s">
        <v>124</v>
      </c>
      <c r="L572" s="2">
        <v>1.6999999999999999E-3</v>
      </c>
      <c r="M572" s="5" t="str">
        <f t="shared" si="53"/>
        <v>0.0017</v>
      </c>
    </row>
    <row r="573" spans="1:13" x14ac:dyDescent="0.3">
      <c r="A573" s="1">
        <v>44441</v>
      </c>
      <c r="B573" s="6" t="str">
        <f t="shared" si="48"/>
        <v>2021</v>
      </c>
      <c r="C573" s="6" t="str">
        <f t="shared" si="49"/>
        <v>09</v>
      </c>
      <c r="D573" s="6" t="str">
        <f t="shared" si="51"/>
        <v>Sep</v>
      </c>
      <c r="E573" s="6" t="str">
        <f t="shared" si="50"/>
        <v>02</v>
      </c>
      <c r="F573">
        <v>12</v>
      </c>
      <c r="G573">
        <v>11.75</v>
      </c>
      <c r="H573">
        <v>11.75</v>
      </c>
      <c r="I573">
        <v>11.12</v>
      </c>
      <c r="J573" s="5" t="str">
        <f t="shared" si="52"/>
        <v>0.36</v>
      </c>
      <c r="K573" t="s">
        <v>116</v>
      </c>
      <c r="L573" s="2">
        <v>1.2699999999999999E-2</v>
      </c>
      <c r="M573" s="5" t="str">
        <f t="shared" si="53"/>
        <v>0.0127</v>
      </c>
    </row>
    <row r="574" spans="1:13" x14ac:dyDescent="0.3">
      <c r="A574" s="1">
        <v>44440</v>
      </c>
      <c r="B574" s="6" t="str">
        <f t="shared" si="48"/>
        <v>2021</v>
      </c>
      <c r="C574" s="6" t="str">
        <f t="shared" si="49"/>
        <v>09</v>
      </c>
      <c r="D574" s="6" t="str">
        <f t="shared" si="51"/>
        <v>Sep</v>
      </c>
      <c r="E574" s="6" t="str">
        <f t="shared" si="50"/>
        <v>01</v>
      </c>
      <c r="F574">
        <v>11.85</v>
      </c>
      <c r="G574">
        <v>11.81</v>
      </c>
      <c r="H574">
        <v>12.1</v>
      </c>
      <c r="I574">
        <v>11.12</v>
      </c>
      <c r="J574" s="5" t="str">
        <f t="shared" si="52"/>
        <v>0.50</v>
      </c>
      <c r="K574" t="s">
        <v>262</v>
      </c>
      <c r="L574" s="2">
        <v>-1.6999999999999999E-3</v>
      </c>
      <c r="M574" s="5" t="str">
        <f t="shared" si="53"/>
        <v>-0.0017</v>
      </c>
    </row>
    <row r="575" spans="1:13" x14ac:dyDescent="0.3">
      <c r="A575" s="1">
        <v>44439</v>
      </c>
      <c r="B575" s="6" t="str">
        <f t="shared" si="48"/>
        <v>2021</v>
      </c>
      <c r="C575" s="6" t="str">
        <f t="shared" si="49"/>
        <v>08</v>
      </c>
      <c r="D575" s="6" t="str">
        <f t="shared" si="51"/>
        <v>Aug</v>
      </c>
      <c r="E575" s="6" t="str">
        <f t="shared" si="50"/>
        <v>31</v>
      </c>
      <c r="F575">
        <v>11.87</v>
      </c>
      <c r="G575">
        <v>12.3</v>
      </c>
      <c r="H575">
        <v>12.3</v>
      </c>
      <c r="I575">
        <v>11.95</v>
      </c>
      <c r="J575" s="5" t="str">
        <f t="shared" si="52"/>
        <v>0.24</v>
      </c>
      <c r="K575" t="s">
        <v>332</v>
      </c>
      <c r="L575" s="2">
        <v>4.1999999999999997E-3</v>
      </c>
      <c r="M575" s="5" t="str">
        <f t="shared" si="53"/>
        <v>0.0042</v>
      </c>
    </row>
    <row r="576" spans="1:13" x14ac:dyDescent="0.3">
      <c r="A576" s="1">
        <v>44438</v>
      </c>
      <c r="B576" s="6" t="str">
        <f t="shared" si="48"/>
        <v>2021</v>
      </c>
      <c r="C576" s="6" t="str">
        <f t="shared" si="49"/>
        <v>08</v>
      </c>
      <c r="D576" s="6" t="str">
        <f t="shared" si="51"/>
        <v>Aug</v>
      </c>
      <c r="E576" s="6" t="str">
        <f t="shared" si="50"/>
        <v>30</v>
      </c>
      <c r="F576">
        <v>11.82</v>
      </c>
      <c r="G576">
        <v>11.83</v>
      </c>
      <c r="H576">
        <v>11.83</v>
      </c>
      <c r="I576">
        <v>11.83</v>
      </c>
      <c r="J576" s="5" t="str">
        <f t="shared" si="52"/>
        <v>0.20</v>
      </c>
      <c r="K576" t="s">
        <v>123</v>
      </c>
      <c r="L576" s="2">
        <v>-8.0000000000000004E-4</v>
      </c>
      <c r="M576" s="5" t="str">
        <f t="shared" si="53"/>
        <v>-0.0008</v>
      </c>
    </row>
    <row r="577" spans="1:13" x14ac:dyDescent="0.3">
      <c r="A577" s="1">
        <v>44437</v>
      </c>
      <c r="B577" s="6" t="str">
        <f t="shared" si="48"/>
        <v>2021</v>
      </c>
      <c r="C577" s="6" t="str">
        <f t="shared" si="49"/>
        <v>08</v>
      </c>
      <c r="D577" s="6" t="str">
        <f t="shared" si="51"/>
        <v>Aug</v>
      </c>
      <c r="E577" s="6" t="str">
        <f t="shared" si="50"/>
        <v>29</v>
      </c>
      <c r="F577">
        <v>11.83</v>
      </c>
      <c r="G577">
        <v>11.83</v>
      </c>
      <c r="H577">
        <v>12.25</v>
      </c>
      <c r="I577">
        <v>11.83</v>
      </c>
      <c r="J577" s="5" t="str">
        <f t="shared" si="52"/>
        <v>0.08</v>
      </c>
      <c r="K577" t="s">
        <v>277</v>
      </c>
      <c r="L577" s="2">
        <v>5.1000000000000004E-3</v>
      </c>
      <c r="M577" s="5" t="str">
        <f t="shared" si="53"/>
        <v>0.0051</v>
      </c>
    </row>
    <row r="578" spans="1:13" x14ac:dyDescent="0.3">
      <c r="A578" s="1">
        <v>44434</v>
      </c>
      <c r="B578" s="6" t="str">
        <f t="shared" ref="B578:B641" si="54">TEXT(A578,"yyyy")</f>
        <v>2021</v>
      </c>
      <c r="C578" s="6" t="str">
        <f t="shared" ref="C578:C641" si="55">TEXT(A578,"mm")</f>
        <v>08</v>
      </c>
      <c r="D578" s="6" t="str">
        <f t="shared" si="51"/>
        <v>Aug</v>
      </c>
      <c r="E578" s="6" t="str">
        <f t="shared" ref="E578:E641" si="56">TEXT(A578,"dd")</f>
        <v>26</v>
      </c>
      <c r="F578">
        <v>11.77</v>
      </c>
      <c r="G578">
        <v>11.46</v>
      </c>
      <c r="H578">
        <v>12.25</v>
      </c>
      <c r="I578">
        <v>11.41</v>
      </c>
      <c r="J578" s="5" t="str">
        <f t="shared" si="52"/>
        <v>2.23</v>
      </c>
      <c r="K578" t="s">
        <v>331</v>
      </c>
      <c r="L578" s="2">
        <v>1.03E-2</v>
      </c>
      <c r="M578" s="5" t="str">
        <f t="shared" si="53"/>
        <v>0.0103</v>
      </c>
    </row>
    <row r="579" spans="1:13" x14ac:dyDescent="0.3">
      <c r="A579" s="1">
        <v>44433</v>
      </c>
      <c r="B579" s="6" t="str">
        <f t="shared" si="54"/>
        <v>2021</v>
      </c>
      <c r="C579" s="6" t="str">
        <f t="shared" si="55"/>
        <v>08</v>
      </c>
      <c r="D579" s="6" t="str">
        <f t="shared" ref="D579:D642" si="57">TEXT(A579,"mmm")</f>
        <v>Aug</v>
      </c>
      <c r="E579" s="6" t="str">
        <f t="shared" si="56"/>
        <v>25</v>
      </c>
      <c r="F579">
        <v>11.65</v>
      </c>
      <c r="G579">
        <v>11.46</v>
      </c>
      <c r="H579">
        <v>11.46</v>
      </c>
      <c r="I579">
        <v>11.46</v>
      </c>
      <c r="J579" s="5" t="str">
        <f t="shared" ref="J579:J642" si="58">SUBSTITUTE(K579,"K","")</f>
        <v>0.10</v>
      </c>
      <c r="K579" t="s">
        <v>309</v>
      </c>
      <c r="L579" s="2">
        <v>6.8999999999999999E-3</v>
      </c>
      <c r="M579" s="5" t="str">
        <f t="shared" ref="M579:M642" si="59">SUBSTITUTE(L579,"%","")</f>
        <v>0.0069</v>
      </c>
    </row>
    <row r="580" spans="1:13" x14ac:dyDescent="0.3">
      <c r="A580" s="1">
        <v>44432</v>
      </c>
      <c r="B580" s="6" t="str">
        <f t="shared" si="54"/>
        <v>2021</v>
      </c>
      <c r="C580" s="6" t="str">
        <f t="shared" si="55"/>
        <v>08</v>
      </c>
      <c r="D580" s="6" t="str">
        <f t="shared" si="57"/>
        <v>Aug</v>
      </c>
      <c r="E580" s="6" t="str">
        <f t="shared" si="56"/>
        <v>24</v>
      </c>
      <c r="F580">
        <v>11.57</v>
      </c>
      <c r="G580">
        <v>11.02</v>
      </c>
      <c r="H580">
        <v>11.41</v>
      </c>
      <c r="I580">
        <v>11.02</v>
      </c>
      <c r="J580" s="5" t="str">
        <f t="shared" si="58"/>
        <v>0.93</v>
      </c>
      <c r="K580" t="s">
        <v>89</v>
      </c>
      <c r="L580" s="2">
        <v>1.7600000000000001E-2</v>
      </c>
      <c r="M580" s="5" t="str">
        <f t="shared" si="59"/>
        <v>0.0176</v>
      </c>
    </row>
    <row r="581" spans="1:13" x14ac:dyDescent="0.3">
      <c r="A581" s="1">
        <v>44431</v>
      </c>
      <c r="B581" s="6" t="str">
        <f t="shared" si="54"/>
        <v>2021</v>
      </c>
      <c r="C581" s="6" t="str">
        <f t="shared" si="55"/>
        <v>08</v>
      </c>
      <c r="D581" s="6" t="str">
        <f t="shared" si="57"/>
        <v>Aug</v>
      </c>
      <c r="E581" s="6" t="str">
        <f t="shared" si="56"/>
        <v>23</v>
      </c>
      <c r="F581">
        <v>11.37</v>
      </c>
      <c r="G581">
        <v>11.99</v>
      </c>
      <c r="H581">
        <v>11.99</v>
      </c>
      <c r="I581">
        <v>11</v>
      </c>
      <c r="J581" s="5" t="str">
        <f t="shared" si="58"/>
        <v>0.51</v>
      </c>
      <c r="K581" t="s">
        <v>291</v>
      </c>
      <c r="L581" s="2">
        <v>4.4999999999999998E-2</v>
      </c>
      <c r="M581" s="5" t="str">
        <f t="shared" si="59"/>
        <v>0.045</v>
      </c>
    </row>
    <row r="582" spans="1:13" x14ac:dyDescent="0.3">
      <c r="A582" s="1">
        <v>44427</v>
      </c>
      <c r="B582" s="6" t="str">
        <f t="shared" si="54"/>
        <v>2021</v>
      </c>
      <c r="C582" s="6" t="str">
        <f t="shared" si="55"/>
        <v>08</v>
      </c>
      <c r="D582" s="6" t="str">
        <f t="shared" si="57"/>
        <v>Aug</v>
      </c>
      <c r="E582" s="6" t="str">
        <f t="shared" si="56"/>
        <v>19</v>
      </c>
      <c r="F582">
        <v>10.88</v>
      </c>
      <c r="G582">
        <v>11.5</v>
      </c>
      <c r="H582">
        <v>11.5</v>
      </c>
      <c r="I582">
        <v>10.8</v>
      </c>
      <c r="J582" s="5" t="str">
        <f t="shared" si="58"/>
        <v>18.80</v>
      </c>
      <c r="K582" t="s">
        <v>346</v>
      </c>
      <c r="L582" s="2">
        <v>-6.5299999999999997E-2</v>
      </c>
      <c r="M582" s="5" t="str">
        <f t="shared" si="59"/>
        <v>-0.0653</v>
      </c>
    </row>
    <row r="583" spans="1:13" x14ac:dyDescent="0.3">
      <c r="A583" s="1">
        <v>44426</v>
      </c>
      <c r="B583" s="6" t="str">
        <f t="shared" si="54"/>
        <v>2021</v>
      </c>
      <c r="C583" s="6" t="str">
        <f t="shared" si="55"/>
        <v>08</v>
      </c>
      <c r="D583" s="6" t="str">
        <f t="shared" si="57"/>
        <v>Aug</v>
      </c>
      <c r="E583" s="6" t="str">
        <f t="shared" si="56"/>
        <v>18</v>
      </c>
      <c r="F583">
        <v>11.64</v>
      </c>
      <c r="G583">
        <v>11.2</v>
      </c>
      <c r="H583">
        <v>11.2</v>
      </c>
      <c r="I583">
        <v>11.2</v>
      </c>
      <c r="J583" s="5" t="str">
        <f t="shared" si="58"/>
        <v>0.00</v>
      </c>
      <c r="K583" t="s">
        <v>327</v>
      </c>
      <c r="L583" s="2">
        <v>-9.4000000000000004E-3</v>
      </c>
      <c r="M583" s="5" t="str">
        <f t="shared" si="59"/>
        <v>-0.0094</v>
      </c>
    </row>
    <row r="584" spans="1:13" x14ac:dyDescent="0.3">
      <c r="A584" s="1">
        <v>44425</v>
      </c>
      <c r="B584" s="6" t="str">
        <f t="shared" si="54"/>
        <v>2021</v>
      </c>
      <c r="C584" s="6" t="str">
        <f t="shared" si="55"/>
        <v>08</v>
      </c>
      <c r="D584" s="6" t="str">
        <f t="shared" si="57"/>
        <v>Aug</v>
      </c>
      <c r="E584" s="6" t="str">
        <f t="shared" si="56"/>
        <v>17</v>
      </c>
      <c r="F584">
        <v>11.75</v>
      </c>
      <c r="G584">
        <v>11.2</v>
      </c>
      <c r="H584">
        <v>11.2</v>
      </c>
      <c r="I584">
        <v>11.2</v>
      </c>
      <c r="J584" s="5" t="str">
        <f t="shared" si="58"/>
        <v>0.01</v>
      </c>
      <c r="K584" t="s">
        <v>306</v>
      </c>
      <c r="L584" s="2">
        <v>8.9999999999999998E-4</v>
      </c>
      <c r="M584" s="5" t="str">
        <f t="shared" si="59"/>
        <v>0.0009</v>
      </c>
    </row>
    <row r="585" spans="1:13" x14ac:dyDescent="0.3">
      <c r="A585" s="1">
        <v>44424</v>
      </c>
      <c r="B585" s="6" t="str">
        <f t="shared" si="54"/>
        <v>2021</v>
      </c>
      <c r="C585" s="6" t="str">
        <f t="shared" si="55"/>
        <v>08</v>
      </c>
      <c r="D585" s="6" t="str">
        <f t="shared" si="57"/>
        <v>Aug</v>
      </c>
      <c r="E585" s="6" t="str">
        <f t="shared" si="56"/>
        <v>16</v>
      </c>
      <c r="F585">
        <v>11.74</v>
      </c>
      <c r="G585">
        <v>11.85</v>
      </c>
      <c r="H585">
        <v>11.85</v>
      </c>
      <c r="I585">
        <v>11.25</v>
      </c>
      <c r="J585" s="5" t="str">
        <f t="shared" si="58"/>
        <v>0.25</v>
      </c>
      <c r="K585" t="s">
        <v>139</v>
      </c>
      <c r="L585" s="2">
        <v>1.38E-2</v>
      </c>
      <c r="M585" s="5" t="str">
        <f t="shared" si="59"/>
        <v>0.0138</v>
      </c>
    </row>
    <row r="586" spans="1:13" x14ac:dyDescent="0.3">
      <c r="A586" s="1">
        <v>44423</v>
      </c>
      <c r="B586" s="6" t="str">
        <f t="shared" si="54"/>
        <v>2021</v>
      </c>
      <c r="C586" s="6" t="str">
        <f t="shared" si="55"/>
        <v>08</v>
      </c>
      <c r="D586" s="6" t="str">
        <f t="shared" si="57"/>
        <v>Aug</v>
      </c>
      <c r="E586" s="6" t="str">
        <f t="shared" si="56"/>
        <v>15</v>
      </c>
      <c r="F586">
        <v>11.58</v>
      </c>
      <c r="G586">
        <v>11.48</v>
      </c>
      <c r="H586">
        <v>11.48</v>
      </c>
      <c r="I586">
        <v>10.83</v>
      </c>
      <c r="J586" s="5" t="str">
        <f t="shared" si="58"/>
        <v>0.24</v>
      </c>
      <c r="K586" t="s">
        <v>332</v>
      </c>
      <c r="L586" s="2">
        <v>7.0000000000000001E-3</v>
      </c>
      <c r="M586" s="5" t="str">
        <f t="shared" si="59"/>
        <v>0.007</v>
      </c>
    </row>
    <row r="587" spans="1:13" x14ac:dyDescent="0.3">
      <c r="A587" s="1">
        <v>44418</v>
      </c>
      <c r="B587" s="6" t="str">
        <f t="shared" si="54"/>
        <v>2021</v>
      </c>
      <c r="C587" s="6" t="str">
        <f t="shared" si="55"/>
        <v>08</v>
      </c>
      <c r="D587" s="6" t="str">
        <f t="shared" si="57"/>
        <v>Aug</v>
      </c>
      <c r="E587" s="6" t="str">
        <f t="shared" si="56"/>
        <v>10</v>
      </c>
      <c r="F587">
        <v>11.5</v>
      </c>
      <c r="G587">
        <v>11.48</v>
      </c>
      <c r="H587">
        <v>11.48</v>
      </c>
      <c r="I587">
        <v>11.48</v>
      </c>
      <c r="J587" s="5" t="str">
        <f t="shared" si="58"/>
        <v>0.02</v>
      </c>
      <c r="K587" t="s">
        <v>272</v>
      </c>
      <c r="L587" s="2">
        <v>6.1000000000000004E-3</v>
      </c>
      <c r="M587" s="5" t="str">
        <f t="shared" si="59"/>
        <v>0.0061</v>
      </c>
    </row>
    <row r="588" spans="1:13" x14ac:dyDescent="0.3">
      <c r="A588" s="1">
        <v>44417</v>
      </c>
      <c r="B588" s="6" t="str">
        <f t="shared" si="54"/>
        <v>2021</v>
      </c>
      <c r="C588" s="6" t="str">
        <f t="shared" si="55"/>
        <v>08</v>
      </c>
      <c r="D588" s="6" t="str">
        <f t="shared" si="57"/>
        <v>Aug</v>
      </c>
      <c r="E588" s="6" t="str">
        <f t="shared" si="56"/>
        <v>09</v>
      </c>
      <c r="F588">
        <v>11.43</v>
      </c>
      <c r="G588">
        <v>11.42</v>
      </c>
      <c r="H588">
        <v>11.42</v>
      </c>
      <c r="I588">
        <v>11.42</v>
      </c>
      <c r="J588" s="5" t="str">
        <f t="shared" si="58"/>
        <v>0.00</v>
      </c>
      <c r="K588" t="s">
        <v>327</v>
      </c>
      <c r="L588" s="2">
        <v>8.9999999999999998E-4</v>
      </c>
      <c r="M588" s="5" t="str">
        <f t="shared" si="59"/>
        <v>0.0009</v>
      </c>
    </row>
    <row r="589" spans="1:13" x14ac:dyDescent="0.3">
      <c r="A589" s="1">
        <v>44416</v>
      </c>
      <c r="B589" s="6" t="str">
        <f t="shared" si="54"/>
        <v>2021</v>
      </c>
      <c r="C589" s="6" t="str">
        <f t="shared" si="55"/>
        <v>08</v>
      </c>
      <c r="D589" s="6" t="str">
        <f t="shared" si="57"/>
        <v>Aug</v>
      </c>
      <c r="E589" s="6" t="str">
        <f t="shared" si="56"/>
        <v>08</v>
      </c>
      <c r="F589">
        <v>11.42</v>
      </c>
      <c r="G589">
        <v>10.83</v>
      </c>
      <c r="H589">
        <v>11.48</v>
      </c>
      <c r="I589">
        <v>10.83</v>
      </c>
      <c r="J589" s="5" t="str">
        <f t="shared" si="58"/>
        <v>0.02</v>
      </c>
      <c r="K589" t="s">
        <v>272</v>
      </c>
      <c r="L589" s="2">
        <v>8.9999999999999998E-4</v>
      </c>
      <c r="M589" s="5" t="str">
        <f t="shared" si="59"/>
        <v>0.0009</v>
      </c>
    </row>
    <row r="590" spans="1:13" x14ac:dyDescent="0.3">
      <c r="A590" s="1">
        <v>44413</v>
      </c>
      <c r="B590" s="6" t="str">
        <f t="shared" si="54"/>
        <v>2021</v>
      </c>
      <c r="C590" s="6" t="str">
        <f t="shared" si="55"/>
        <v>08</v>
      </c>
      <c r="D590" s="6" t="str">
        <f t="shared" si="57"/>
        <v>Aug</v>
      </c>
      <c r="E590" s="6" t="str">
        <f t="shared" si="56"/>
        <v>05</v>
      </c>
      <c r="F590">
        <v>11.41</v>
      </c>
      <c r="G590">
        <v>11.43</v>
      </c>
      <c r="H590">
        <v>11.48</v>
      </c>
      <c r="I590">
        <v>11.43</v>
      </c>
      <c r="J590" s="5" t="str">
        <f t="shared" si="58"/>
        <v>0.12</v>
      </c>
      <c r="K590" t="s">
        <v>315</v>
      </c>
      <c r="L590" s="2">
        <v>-9.4999999999999998E-3</v>
      </c>
      <c r="M590" s="5" t="str">
        <f t="shared" si="59"/>
        <v>-0.0095</v>
      </c>
    </row>
    <row r="591" spans="1:13" x14ac:dyDescent="0.3">
      <c r="A591" s="1">
        <v>44411</v>
      </c>
      <c r="B591" s="6" t="str">
        <f t="shared" si="54"/>
        <v>2021</v>
      </c>
      <c r="C591" s="6" t="str">
        <f t="shared" si="55"/>
        <v>08</v>
      </c>
      <c r="D591" s="6" t="str">
        <f t="shared" si="57"/>
        <v>Aug</v>
      </c>
      <c r="E591" s="6" t="str">
        <f t="shared" si="56"/>
        <v>03</v>
      </c>
      <c r="F591">
        <v>11.52</v>
      </c>
      <c r="G591">
        <v>11.48</v>
      </c>
      <c r="H591">
        <v>11.48</v>
      </c>
      <c r="I591">
        <v>11.43</v>
      </c>
      <c r="J591" s="5" t="str">
        <f t="shared" si="58"/>
        <v>0.05</v>
      </c>
      <c r="K591" t="s">
        <v>278</v>
      </c>
      <c r="L591" s="2">
        <v>8.9999999999999998E-4</v>
      </c>
      <c r="M591" s="5" t="str">
        <f t="shared" si="59"/>
        <v>0.0009</v>
      </c>
    </row>
    <row r="592" spans="1:13" x14ac:dyDescent="0.3">
      <c r="A592" s="1">
        <v>44410</v>
      </c>
      <c r="B592" s="6" t="str">
        <f t="shared" si="54"/>
        <v>2021</v>
      </c>
      <c r="C592" s="6" t="str">
        <f t="shared" si="55"/>
        <v>08</v>
      </c>
      <c r="D592" s="6" t="str">
        <f t="shared" si="57"/>
        <v>Aug</v>
      </c>
      <c r="E592" s="6" t="str">
        <f t="shared" si="56"/>
        <v>02</v>
      </c>
      <c r="F592">
        <v>11.51</v>
      </c>
      <c r="G592">
        <v>11.3</v>
      </c>
      <c r="H592">
        <v>11.35</v>
      </c>
      <c r="I592">
        <v>10.81</v>
      </c>
      <c r="J592" s="5" t="str">
        <f t="shared" si="58"/>
        <v>0.57</v>
      </c>
      <c r="K592" t="s">
        <v>347</v>
      </c>
      <c r="L592" s="2">
        <v>5.1999999999999998E-3</v>
      </c>
      <c r="M592" s="5" t="str">
        <f t="shared" si="59"/>
        <v>0.0052</v>
      </c>
    </row>
    <row r="593" spans="1:13" x14ac:dyDescent="0.3">
      <c r="A593" s="1">
        <v>44409</v>
      </c>
      <c r="B593" s="6" t="str">
        <f t="shared" si="54"/>
        <v>2021</v>
      </c>
      <c r="C593" s="6" t="str">
        <f t="shared" si="55"/>
        <v>08</v>
      </c>
      <c r="D593" s="6" t="str">
        <f t="shared" si="57"/>
        <v>Aug</v>
      </c>
      <c r="E593" s="6" t="str">
        <f t="shared" si="56"/>
        <v>01</v>
      </c>
      <c r="F593">
        <v>11.45</v>
      </c>
      <c r="G593">
        <v>11.3</v>
      </c>
      <c r="H593">
        <v>11.3</v>
      </c>
      <c r="I593">
        <v>11.3</v>
      </c>
      <c r="J593" s="5" t="str">
        <f t="shared" si="58"/>
        <v>0.11</v>
      </c>
      <c r="K593" t="s">
        <v>120</v>
      </c>
      <c r="L593" s="2">
        <v>-2.5999999999999999E-3</v>
      </c>
      <c r="M593" s="5" t="str">
        <f t="shared" si="59"/>
        <v>-0.0026</v>
      </c>
    </row>
    <row r="594" spans="1:13" x14ac:dyDescent="0.3">
      <c r="A594" s="1">
        <v>44406</v>
      </c>
      <c r="B594" s="6" t="str">
        <f t="shared" si="54"/>
        <v>2021</v>
      </c>
      <c r="C594" s="6" t="str">
        <f t="shared" si="55"/>
        <v>07</v>
      </c>
      <c r="D594" s="6" t="str">
        <f t="shared" si="57"/>
        <v>Jul</v>
      </c>
      <c r="E594" s="6" t="str">
        <f t="shared" si="56"/>
        <v>29</v>
      </c>
      <c r="F594">
        <v>11.48</v>
      </c>
      <c r="G594">
        <v>10.81</v>
      </c>
      <c r="H594">
        <v>11.3</v>
      </c>
      <c r="I594">
        <v>10.81</v>
      </c>
      <c r="J594" s="5" t="str">
        <f t="shared" si="58"/>
        <v>0.46</v>
      </c>
      <c r="K594" t="s">
        <v>214</v>
      </c>
      <c r="L594" s="2">
        <v>0</v>
      </c>
      <c r="M594" s="5" t="str">
        <f t="shared" si="59"/>
        <v>0</v>
      </c>
    </row>
    <row r="595" spans="1:13" x14ac:dyDescent="0.3">
      <c r="A595" s="1">
        <v>44405</v>
      </c>
      <c r="B595" s="6" t="str">
        <f t="shared" si="54"/>
        <v>2021</v>
      </c>
      <c r="C595" s="6" t="str">
        <f t="shared" si="55"/>
        <v>07</v>
      </c>
      <c r="D595" s="6" t="str">
        <f t="shared" si="57"/>
        <v>Jul</v>
      </c>
      <c r="E595" s="6" t="str">
        <f t="shared" si="56"/>
        <v>28</v>
      </c>
      <c r="F595">
        <v>11.48</v>
      </c>
      <c r="G595">
        <v>11</v>
      </c>
      <c r="H595">
        <v>11.21</v>
      </c>
      <c r="I595">
        <v>10.81</v>
      </c>
      <c r="J595" s="5" t="str">
        <f t="shared" si="58"/>
        <v>0.02</v>
      </c>
      <c r="K595" t="s">
        <v>272</v>
      </c>
      <c r="L595" s="2">
        <v>1.6999999999999999E-3</v>
      </c>
      <c r="M595" s="5" t="str">
        <f t="shared" si="59"/>
        <v>0.0017</v>
      </c>
    </row>
    <row r="596" spans="1:13" x14ac:dyDescent="0.3">
      <c r="A596" s="1">
        <v>44403</v>
      </c>
      <c r="B596" s="6" t="str">
        <f t="shared" si="54"/>
        <v>2021</v>
      </c>
      <c r="C596" s="6" t="str">
        <f t="shared" si="55"/>
        <v>07</v>
      </c>
      <c r="D596" s="6" t="str">
        <f t="shared" si="57"/>
        <v>Jul</v>
      </c>
      <c r="E596" s="6" t="str">
        <f t="shared" si="56"/>
        <v>26</v>
      </c>
      <c r="F596">
        <v>11.46</v>
      </c>
      <c r="G596">
        <v>11.14</v>
      </c>
      <c r="H596">
        <v>11.14</v>
      </c>
      <c r="I596">
        <v>11.14</v>
      </c>
      <c r="J596" s="5" t="str">
        <f t="shared" si="58"/>
        <v>0.42</v>
      </c>
      <c r="K596" t="s">
        <v>279</v>
      </c>
      <c r="L596" s="2">
        <v>8.8000000000000005E-3</v>
      </c>
      <c r="M596" s="5" t="str">
        <f t="shared" si="59"/>
        <v>0.0088</v>
      </c>
    </row>
    <row r="597" spans="1:13" x14ac:dyDescent="0.3">
      <c r="A597" s="1">
        <v>44402</v>
      </c>
      <c r="B597" s="6" t="str">
        <f t="shared" si="54"/>
        <v>2021</v>
      </c>
      <c r="C597" s="6" t="str">
        <f t="shared" si="55"/>
        <v>07</v>
      </c>
      <c r="D597" s="6" t="str">
        <f t="shared" si="57"/>
        <v>Jul</v>
      </c>
      <c r="E597" s="6" t="str">
        <f t="shared" si="56"/>
        <v>25</v>
      </c>
      <c r="F597">
        <v>11.36</v>
      </c>
      <c r="G597">
        <v>11.2</v>
      </c>
      <c r="H597">
        <v>11.2</v>
      </c>
      <c r="I597">
        <v>10.77</v>
      </c>
      <c r="J597" s="5" t="str">
        <f t="shared" si="58"/>
        <v>1.51</v>
      </c>
      <c r="K597" t="s">
        <v>348</v>
      </c>
      <c r="L597" s="2">
        <v>3.27E-2</v>
      </c>
      <c r="M597" s="5" t="str">
        <f t="shared" si="59"/>
        <v>0.0327</v>
      </c>
    </row>
    <row r="598" spans="1:13" x14ac:dyDescent="0.3">
      <c r="A598" s="1">
        <v>44395</v>
      </c>
      <c r="B598" s="6" t="str">
        <f t="shared" si="54"/>
        <v>2021</v>
      </c>
      <c r="C598" s="6" t="str">
        <f t="shared" si="55"/>
        <v>07</v>
      </c>
      <c r="D598" s="6" t="str">
        <f t="shared" si="57"/>
        <v>Jul</v>
      </c>
      <c r="E598" s="6" t="str">
        <f t="shared" si="56"/>
        <v>18</v>
      </c>
      <c r="F598">
        <v>11</v>
      </c>
      <c r="G598">
        <v>11.2</v>
      </c>
      <c r="H598">
        <v>11.2</v>
      </c>
      <c r="I598">
        <v>11</v>
      </c>
      <c r="J598" s="5" t="str">
        <f t="shared" si="58"/>
        <v>10.00</v>
      </c>
      <c r="K598" t="s">
        <v>349</v>
      </c>
      <c r="L598" s="2">
        <v>-2.7400000000000001E-2</v>
      </c>
      <c r="M598" s="5" t="str">
        <f t="shared" si="59"/>
        <v>-0.0274</v>
      </c>
    </row>
    <row r="599" spans="1:13" x14ac:dyDescent="0.3">
      <c r="A599" s="1">
        <v>44392</v>
      </c>
      <c r="B599" s="6" t="str">
        <f t="shared" si="54"/>
        <v>2021</v>
      </c>
      <c r="C599" s="6" t="str">
        <f t="shared" si="55"/>
        <v>07</v>
      </c>
      <c r="D599" s="6" t="str">
        <f t="shared" si="57"/>
        <v>Jul</v>
      </c>
      <c r="E599" s="6" t="str">
        <f t="shared" si="56"/>
        <v>15</v>
      </c>
      <c r="F599">
        <v>11.31</v>
      </c>
      <c r="G599">
        <v>11</v>
      </c>
      <c r="H599">
        <v>11</v>
      </c>
      <c r="I599">
        <v>11</v>
      </c>
      <c r="J599" s="5" t="str">
        <f t="shared" si="58"/>
        <v>0.10</v>
      </c>
      <c r="K599" t="s">
        <v>309</v>
      </c>
      <c r="L599" s="2">
        <v>1.6199999999999999E-2</v>
      </c>
      <c r="M599" s="5" t="str">
        <f t="shared" si="59"/>
        <v>0.0162</v>
      </c>
    </row>
    <row r="600" spans="1:13" x14ac:dyDescent="0.3">
      <c r="A600" s="1">
        <v>44391</v>
      </c>
      <c r="B600" s="6" t="str">
        <f t="shared" si="54"/>
        <v>2021</v>
      </c>
      <c r="C600" s="6" t="str">
        <f t="shared" si="55"/>
        <v>07</v>
      </c>
      <c r="D600" s="6" t="str">
        <f t="shared" si="57"/>
        <v>Jul</v>
      </c>
      <c r="E600" s="6" t="str">
        <f t="shared" si="56"/>
        <v>14</v>
      </c>
      <c r="F600">
        <v>11.13</v>
      </c>
      <c r="G600">
        <v>11</v>
      </c>
      <c r="H600">
        <v>11</v>
      </c>
      <c r="I600">
        <v>11</v>
      </c>
      <c r="J600" s="5" t="str">
        <f t="shared" si="58"/>
        <v>0.14</v>
      </c>
      <c r="K600" t="s">
        <v>320</v>
      </c>
      <c r="L600" s="2">
        <v>1.9199999999999998E-2</v>
      </c>
      <c r="M600" s="5" t="str">
        <f t="shared" si="59"/>
        <v>0.0192</v>
      </c>
    </row>
    <row r="601" spans="1:13" x14ac:dyDescent="0.3">
      <c r="A601" s="1">
        <v>44390</v>
      </c>
      <c r="B601" s="6" t="str">
        <f t="shared" si="54"/>
        <v>2021</v>
      </c>
      <c r="C601" s="6" t="str">
        <f t="shared" si="55"/>
        <v>07</v>
      </c>
      <c r="D601" s="6" t="str">
        <f t="shared" si="57"/>
        <v>Jul</v>
      </c>
      <c r="E601" s="6" t="str">
        <f t="shared" si="56"/>
        <v>13</v>
      </c>
      <c r="F601">
        <v>10.92</v>
      </c>
      <c r="G601">
        <v>10.9</v>
      </c>
      <c r="H601">
        <v>10.9</v>
      </c>
      <c r="I601">
        <v>10.9</v>
      </c>
      <c r="J601" s="5" t="str">
        <f t="shared" si="58"/>
        <v>0.01</v>
      </c>
      <c r="K601" t="s">
        <v>306</v>
      </c>
      <c r="L601" s="2">
        <v>8.3000000000000001E-3</v>
      </c>
      <c r="M601" s="5" t="str">
        <f t="shared" si="59"/>
        <v>0.0083</v>
      </c>
    </row>
    <row r="602" spans="1:13" x14ac:dyDescent="0.3">
      <c r="A602" s="1">
        <v>44389</v>
      </c>
      <c r="B602" s="6" t="str">
        <f t="shared" si="54"/>
        <v>2021</v>
      </c>
      <c r="C602" s="6" t="str">
        <f t="shared" si="55"/>
        <v>07</v>
      </c>
      <c r="D602" s="6" t="str">
        <f t="shared" si="57"/>
        <v>Jul</v>
      </c>
      <c r="E602" s="6" t="str">
        <f t="shared" si="56"/>
        <v>12</v>
      </c>
      <c r="F602">
        <v>10.83</v>
      </c>
      <c r="G602">
        <v>11.07</v>
      </c>
      <c r="H602">
        <v>11.2</v>
      </c>
      <c r="I602">
        <v>11.07</v>
      </c>
      <c r="J602" s="5" t="str">
        <f t="shared" si="58"/>
        <v>0.12</v>
      </c>
      <c r="K602" t="s">
        <v>315</v>
      </c>
      <c r="L602" s="2">
        <v>-3.7000000000000002E-3</v>
      </c>
      <c r="M602" s="5" t="str">
        <f t="shared" si="59"/>
        <v>-0.0037</v>
      </c>
    </row>
    <row r="603" spans="1:13" x14ac:dyDescent="0.3">
      <c r="A603" s="1">
        <v>44388</v>
      </c>
      <c r="B603" s="6" t="str">
        <f t="shared" si="54"/>
        <v>2021</v>
      </c>
      <c r="C603" s="6" t="str">
        <f t="shared" si="55"/>
        <v>07</v>
      </c>
      <c r="D603" s="6" t="str">
        <f t="shared" si="57"/>
        <v>Jul</v>
      </c>
      <c r="E603" s="6" t="str">
        <f t="shared" si="56"/>
        <v>11</v>
      </c>
      <c r="F603">
        <v>10.87</v>
      </c>
      <c r="G603">
        <v>11.2</v>
      </c>
      <c r="H603">
        <v>11.2</v>
      </c>
      <c r="I603">
        <v>11.2</v>
      </c>
      <c r="J603" s="5" t="str">
        <f t="shared" si="58"/>
        <v>0.01</v>
      </c>
      <c r="K603" t="s">
        <v>306</v>
      </c>
      <c r="L603" s="2">
        <v>-8.2000000000000007E-3</v>
      </c>
      <c r="M603" s="5" t="str">
        <f t="shared" si="59"/>
        <v>-0.0082</v>
      </c>
    </row>
    <row r="604" spans="1:13" x14ac:dyDescent="0.3">
      <c r="A604" s="1">
        <v>44385</v>
      </c>
      <c r="B604" s="6" t="str">
        <f t="shared" si="54"/>
        <v>2021</v>
      </c>
      <c r="C604" s="6" t="str">
        <f t="shared" si="55"/>
        <v>07</v>
      </c>
      <c r="D604" s="6" t="str">
        <f t="shared" si="57"/>
        <v>Jul</v>
      </c>
      <c r="E604" s="6" t="str">
        <f t="shared" si="56"/>
        <v>08</v>
      </c>
      <c r="F604">
        <v>10.96</v>
      </c>
      <c r="G604">
        <v>10.81</v>
      </c>
      <c r="H604">
        <v>11.2</v>
      </c>
      <c r="I604">
        <v>10.81</v>
      </c>
      <c r="J604" s="5" t="str">
        <f t="shared" si="58"/>
        <v>0.20</v>
      </c>
      <c r="K604" t="s">
        <v>123</v>
      </c>
      <c r="L604" s="2">
        <v>1.2E-2</v>
      </c>
      <c r="M604" s="5" t="str">
        <f t="shared" si="59"/>
        <v>0.012</v>
      </c>
    </row>
    <row r="605" spans="1:13" x14ac:dyDescent="0.3">
      <c r="A605" s="1">
        <v>44384</v>
      </c>
      <c r="B605" s="6" t="str">
        <f t="shared" si="54"/>
        <v>2021</v>
      </c>
      <c r="C605" s="6" t="str">
        <f t="shared" si="55"/>
        <v>07</v>
      </c>
      <c r="D605" s="6" t="str">
        <f t="shared" si="57"/>
        <v>Jul</v>
      </c>
      <c r="E605" s="6" t="str">
        <f t="shared" si="56"/>
        <v>07</v>
      </c>
      <c r="F605">
        <v>10.83</v>
      </c>
      <c r="G605">
        <v>10.72</v>
      </c>
      <c r="H605">
        <v>11.2</v>
      </c>
      <c r="I605">
        <v>10.72</v>
      </c>
      <c r="J605" s="5" t="str">
        <f t="shared" si="58"/>
        <v>2.18</v>
      </c>
      <c r="K605" t="s">
        <v>350</v>
      </c>
      <c r="L605" s="2">
        <v>-1.9E-2</v>
      </c>
      <c r="M605" s="5" t="str">
        <f t="shared" si="59"/>
        <v>-0.019</v>
      </c>
    </row>
    <row r="606" spans="1:13" x14ac:dyDescent="0.3">
      <c r="A606" s="1">
        <v>44382</v>
      </c>
      <c r="B606" s="6" t="str">
        <f t="shared" si="54"/>
        <v>2021</v>
      </c>
      <c r="C606" s="6" t="str">
        <f t="shared" si="55"/>
        <v>07</v>
      </c>
      <c r="D606" s="6" t="str">
        <f t="shared" si="57"/>
        <v>Jul</v>
      </c>
      <c r="E606" s="6" t="str">
        <f t="shared" si="56"/>
        <v>05</v>
      </c>
      <c r="F606">
        <v>11.04</v>
      </c>
      <c r="G606">
        <v>10.81</v>
      </c>
      <c r="H606">
        <v>11.39</v>
      </c>
      <c r="I606">
        <v>10.72</v>
      </c>
      <c r="J606" s="5" t="str">
        <f t="shared" si="58"/>
        <v>0.08</v>
      </c>
      <c r="K606" t="s">
        <v>277</v>
      </c>
      <c r="L606" s="2">
        <v>9.1000000000000004E-3</v>
      </c>
      <c r="M606" s="5" t="str">
        <f t="shared" si="59"/>
        <v>0.0091</v>
      </c>
    </row>
    <row r="607" spans="1:13" x14ac:dyDescent="0.3">
      <c r="A607" s="1">
        <v>44381</v>
      </c>
      <c r="B607" s="6" t="str">
        <f t="shared" si="54"/>
        <v>2021</v>
      </c>
      <c r="C607" s="6" t="str">
        <f t="shared" si="55"/>
        <v>07</v>
      </c>
      <c r="D607" s="6" t="str">
        <f t="shared" si="57"/>
        <v>Jul</v>
      </c>
      <c r="E607" s="6" t="str">
        <f t="shared" si="56"/>
        <v>04</v>
      </c>
      <c r="F607">
        <v>10.94</v>
      </c>
      <c r="G607">
        <v>11.15</v>
      </c>
      <c r="H607">
        <v>11.15</v>
      </c>
      <c r="I607">
        <v>10.9</v>
      </c>
      <c r="J607" s="5" t="str">
        <f t="shared" si="58"/>
        <v>0.50</v>
      </c>
      <c r="K607" t="s">
        <v>262</v>
      </c>
      <c r="L607" s="2">
        <v>1.2999999999999999E-2</v>
      </c>
      <c r="M607" s="5" t="str">
        <f t="shared" si="59"/>
        <v>0.013</v>
      </c>
    </row>
    <row r="608" spans="1:13" x14ac:dyDescent="0.3">
      <c r="A608" s="1">
        <v>44377</v>
      </c>
      <c r="B608" s="6" t="str">
        <f t="shared" si="54"/>
        <v>2021</v>
      </c>
      <c r="C608" s="6" t="str">
        <f t="shared" si="55"/>
        <v>06</v>
      </c>
      <c r="D608" s="6" t="str">
        <f t="shared" si="57"/>
        <v>Jun</v>
      </c>
      <c r="E608" s="6" t="str">
        <f t="shared" si="56"/>
        <v>30</v>
      </c>
      <c r="F608">
        <v>10.8</v>
      </c>
      <c r="G608">
        <v>10.99</v>
      </c>
      <c r="H608">
        <v>11.15</v>
      </c>
      <c r="I608">
        <v>10.99</v>
      </c>
      <c r="J608" s="5" t="str">
        <f t="shared" si="58"/>
        <v>0.11</v>
      </c>
      <c r="K608" t="s">
        <v>120</v>
      </c>
      <c r="L608" s="2">
        <v>-1.46E-2</v>
      </c>
      <c r="M608" s="5" t="str">
        <f t="shared" si="59"/>
        <v>-0.0146</v>
      </c>
    </row>
    <row r="609" spans="1:13" x14ac:dyDescent="0.3">
      <c r="A609" s="1">
        <v>44376</v>
      </c>
      <c r="B609" s="6" t="str">
        <f t="shared" si="54"/>
        <v>2021</v>
      </c>
      <c r="C609" s="6" t="str">
        <f t="shared" si="55"/>
        <v>06</v>
      </c>
      <c r="D609" s="6" t="str">
        <f t="shared" si="57"/>
        <v>Jun</v>
      </c>
      <c r="E609" s="6" t="str">
        <f t="shared" si="56"/>
        <v>29</v>
      </c>
      <c r="F609">
        <v>10.96</v>
      </c>
      <c r="G609">
        <v>10.71</v>
      </c>
      <c r="H609">
        <v>11.07</v>
      </c>
      <c r="I609">
        <v>10.71</v>
      </c>
      <c r="J609" s="5" t="str">
        <f t="shared" si="58"/>
        <v>0.03</v>
      </c>
      <c r="K609" t="s">
        <v>263</v>
      </c>
      <c r="L609" s="2">
        <v>-2.7000000000000001E-3</v>
      </c>
      <c r="M609" s="5" t="str">
        <f t="shared" si="59"/>
        <v>-0.0027</v>
      </c>
    </row>
    <row r="610" spans="1:13" x14ac:dyDescent="0.3">
      <c r="A610" s="1">
        <v>44375</v>
      </c>
      <c r="B610" s="6" t="str">
        <f t="shared" si="54"/>
        <v>2021</v>
      </c>
      <c r="C610" s="6" t="str">
        <f t="shared" si="55"/>
        <v>06</v>
      </c>
      <c r="D610" s="6" t="str">
        <f t="shared" si="57"/>
        <v>Jun</v>
      </c>
      <c r="E610" s="6" t="str">
        <f t="shared" si="56"/>
        <v>28</v>
      </c>
      <c r="F610">
        <v>10.99</v>
      </c>
      <c r="G610">
        <v>10.99</v>
      </c>
      <c r="H610">
        <v>10.99</v>
      </c>
      <c r="I610">
        <v>10.99</v>
      </c>
      <c r="J610" s="5" t="str">
        <f t="shared" si="58"/>
        <v>0.06</v>
      </c>
      <c r="K610" t="s">
        <v>267</v>
      </c>
      <c r="L610" s="2">
        <v>1.8E-3</v>
      </c>
      <c r="M610" s="5" t="str">
        <f t="shared" si="59"/>
        <v>0.0018</v>
      </c>
    </row>
    <row r="611" spans="1:13" x14ac:dyDescent="0.3">
      <c r="A611" s="1">
        <v>44374</v>
      </c>
      <c r="B611" s="6" t="str">
        <f t="shared" si="54"/>
        <v>2021</v>
      </c>
      <c r="C611" s="6" t="str">
        <f t="shared" si="55"/>
        <v>06</v>
      </c>
      <c r="D611" s="6" t="str">
        <f t="shared" si="57"/>
        <v>Jun</v>
      </c>
      <c r="E611" s="6" t="str">
        <f t="shared" si="56"/>
        <v>27</v>
      </c>
      <c r="F611">
        <v>10.97</v>
      </c>
      <c r="G611">
        <v>10.99</v>
      </c>
      <c r="H611">
        <v>10.99</v>
      </c>
      <c r="I611">
        <v>10.99</v>
      </c>
      <c r="J611" s="5" t="str">
        <f t="shared" si="58"/>
        <v>0.02</v>
      </c>
      <c r="K611" t="s">
        <v>272</v>
      </c>
      <c r="L611" s="2">
        <v>8.9999999999999998E-4</v>
      </c>
      <c r="M611" s="5" t="str">
        <f t="shared" si="59"/>
        <v>0.0009</v>
      </c>
    </row>
    <row r="612" spans="1:13" x14ac:dyDescent="0.3">
      <c r="A612" s="1">
        <v>44371</v>
      </c>
      <c r="B612" s="6" t="str">
        <f t="shared" si="54"/>
        <v>2021</v>
      </c>
      <c r="C612" s="6" t="str">
        <f t="shared" si="55"/>
        <v>06</v>
      </c>
      <c r="D612" s="6" t="str">
        <f t="shared" si="57"/>
        <v>Jun</v>
      </c>
      <c r="E612" s="6" t="str">
        <f t="shared" si="56"/>
        <v>24</v>
      </c>
      <c r="F612">
        <v>10.96</v>
      </c>
      <c r="G612">
        <v>10.8</v>
      </c>
      <c r="H612">
        <v>10.99</v>
      </c>
      <c r="I612">
        <v>10.51</v>
      </c>
      <c r="J612" s="5" t="str">
        <f t="shared" si="58"/>
        <v>0.73</v>
      </c>
      <c r="K612" t="s">
        <v>280</v>
      </c>
      <c r="L612" s="2">
        <v>6.4000000000000003E-3</v>
      </c>
      <c r="M612" s="5" t="str">
        <f t="shared" si="59"/>
        <v>0.0064</v>
      </c>
    </row>
    <row r="613" spans="1:13" x14ac:dyDescent="0.3">
      <c r="A613" s="1">
        <v>44370</v>
      </c>
      <c r="B613" s="6" t="str">
        <f t="shared" si="54"/>
        <v>2021</v>
      </c>
      <c r="C613" s="6" t="str">
        <f t="shared" si="55"/>
        <v>06</v>
      </c>
      <c r="D613" s="6" t="str">
        <f t="shared" si="57"/>
        <v>Jun</v>
      </c>
      <c r="E613" s="6" t="str">
        <f t="shared" si="56"/>
        <v>23</v>
      </c>
      <c r="F613">
        <v>10.89</v>
      </c>
      <c r="G613">
        <v>10.99</v>
      </c>
      <c r="H613">
        <v>10.99</v>
      </c>
      <c r="I613">
        <v>10.99</v>
      </c>
      <c r="J613" s="5" t="str">
        <f t="shared" si="58"/>
        <v>0.18</v>
      </c>
      <c r="K613" t="s">
        <v>276</v>
      </c>
      <c r="L613" s="2">
        <v>1.4E-2</v>
      </c>
      <c r="M613" s="5" t="str">
        <f t="shared" si="59"/>
        <v>0.014</v>
      </c>
    </row>
    <row r="614" spans="1:13" x14ac:dyDescent="0.3">
      <c r="A614" s="1">
        <v>44369</v>
      </c>
      <c r="B614" s="6" t="str">
        <f t="shared" si="54"/>
        <v>2021</v>
      </c>
      <c r="C614" s="6" t="str">
        <f t="shared" si="55"/>
        <v>06</v>
      </c>
      <c r="D614" s="6" t="str">
        <f t="shared" si="57"/>
        <v>Jun</v>
      </c>
      <c r="E614" s="6" t="str">
        <f t="shared" si="56"/>
        <v>22</v>
      </c>
      <c r="F614">
        <v>10.74</v>
      </c>
      <c r="G614">
        <v>10.99</v>
      </c>
      <c r="H614">
        <v>10.99</v>
      </c>
      <c r="I614">
        <v>10.99</v>
      </c>
      <c r="J614" s="5" t="str">
        <f t="shared" si="58"/>
        <v>0.00</v>
      </c>
      <c r="K614" t="s">
        <v>327</v>
      </c>
      <c r="L614" s="2">
        <v>2.6800000000000001E-2</v>
      </c>
      <c r="M614" s="5" t="str">
        <f t="shared" si="59"/>
        <v>0.0268</v>
      </c>
    </row>
    <row r="615" spans="1:13" x14ac:dyDescent="0.3">
      <c r="A615" s="1">
        <v>44368</v>
      </c>
      <c r="B615" s="6" t="str">
        <f t="shared" si="54"/>
        <v>2021</v>
      </c>
      <c r="C615" s="6" t="str">
        <f t="shared" si="55"/>
        <v>06</v>
      </c>
      <c r="D615" s="6" t="str">
        <f t="shared" si="57"/>
        <v>Jun</v>
      </c>
      <c r="E615" s="6" t="str">
        <f t="shared" si="56"/>
        <v>21</v>
      </c>
      <c r="F615">
        <v>10.46</v>
      </c>
      <c r="G615">
        <v>10.99</v>
      </c>
      <c r="H615">
        <v>10.99</v>
      </c>
      <c r="I615">
        <v>10.99</v>
      </c>
      <c r="J615" s="5" t="str">
        <f t="shared" si="58"/>
        <v>0.02</v>
      </c>
      <c r="K615" t="s">
        <v>272</v>
      </c>
      <c r="L615" s="2">
        <v>-6.6E-3</v>
      </c>
      <c r="M615" s="5" t="str">
        <f t="shared" si="59"/>
        <v>-0.0066</v>
      </c>
    </row>
    <row r="616" spans="1:13" x14ac:dyDescent="0.3">
      <c r="A616" s="1">
        <v>44367</v>
      </c>
      <c r="B616" s="6" t="str">
        <f t="shared" si="54"/>
        <v>2021</v>
      </c>
      <c r="C616" s="6" t="str">
        <f t="shared" si="55"/>
        <v>06</v>
      </c>
      <c r="D616" s="6" t="str">
        <f t="shared" si="57"/>
        <v>Jun</v>
      </c>
      <c r="E616" s="6" t="str">
        <f t="shared" si="56"/>
        <v>20</v>
      </c>
      <c r="F616">
        <v>10.53</v>
      </c>
      <c r="G616">
        <v>10.99</v>
      </c>
      <c r="H616">
        <v>10.99</v>
      </c>
      <c r="I616">
        <v>10.9</v>
      </c>
      <c r="J616" s="5" t="str">
        <f t="shared" si="58"/>
        <v>0.18</v>
      </c>
      <c r="K616" t="s">
        <v>276</v>
      </c>
      <c r="L616" s="2">
        <v>-8.9999999999999998E-4</v>
      </c>
      <c r="M616" s="5" t="str">
        <f t="shared" si="59"/>
        <v>-0.0009</v>
      </c>
    </row>
    <row r="617" spans="1:13" x14ac:dyDescent="0.3">
      <c r="A617" s="1">
        <v>44364</v>
      </c>
      <c r="B617" s="6" t="str">
        <f t="shared" si="54"/>
        <v>2021</v>
      </c>
      <c r="C617" s="6" t="str">
        <f t="shared" si="55"/>
        <v>06</v>
      </c>
      <c r="D617" s="6" t="str">
        <f t="shared" si="57"/>
        <v>Jun</v>
      </c>
      <c r="E617" s="6" t="str">
        <f t="shared" si="56"/>
        <v>17</v>
      </c>
      <c r="F617">
        <v>10.54</v>
      </c>
      <c r="G617">
        <v>11</v>
      </c>
      <c r="H617">
        <v>11</v>
      </c>
      <c r="I617">
        <v>11</v>
      </c>
      <c r="J617" s="5" t="str">
        <f t="shared" si="58"/>
        <v>0.00</v>
      </c>
      <c r="K617" t="s">
        <v>327</v>
      </c>
      <c r="L617" s="2">
        <v>-8.9999999999999998E-4</v>
      </c>
      <c r="M617" s="5" t="str">
        <f t="shared" si="59"/>
        <v>-0.0009</v>
      </c>
    </row>
    <row r="618" spans="1:13" x14ac:dyDescent="0.3">
      <c r="A618" s="1">
        <v>44363</v>
      </c>
      <c r="B618" s="6" t="str">
        <f t="shared" si="54"/>
        <v>2021</v>
      </c>
      <c r="C618" s="6" t="str">
        <f t="shared" si="55"/>
        <v>06</v>
      </c>
      <c r="D618" s="6" t="str">
        <f t="shared" si="57"/>
        <v>Jun</v>
      </c>
      <c r="E618" s="6" t="str">
        <f t="shared" si="56"/>
        <v>16</v>
      </c>
      <c r="F618">
        <v>10.55</v>
      </c>
      <c r="G618">
        <v>10.7</v>
      </c>
      <c r="H618">
        <v>10.7</v>
      </c>
      <c r="I618">
        <v>10.7</v>
      </c>
      <c r="J618" s="5" t="str">
        <f t="shared" si="58"/>
        <v>0.03</v>
      </c>
      <c r="K618" t="s">
        <v>263</v>
      </c>
      <c r="L618" s="2">
        <v>0</v>
      </c>
      <c r="M618" s="5" t="str">
        <f t="shared" si="59"/>
        <v>0</v>
      </c>
    </row>
    <row r="619" spans="1:13" x14ac:dyDescent="0.3">
      <c r="A619" s="1">
        <v>44361</v>
      </c>
      <c r="B619" s="6" t="str">
        <f t="shared" si="54"/>
        <v>2021</v>
      </c>
      <c r="C619" s="6" t="str">
        <f t="shared" si="55"/>
        <v>06</v>
      </c>
      <c r="D619" s="6" t="str">
        <f t="shared" si="57"/>
        <v>Jun</v>
      </c>
      <c r="E619" s="6" t="str">
        <f t="shared" si="56"/>
        <v>14</v>
      </c>
      <c r="F619">
        <v>10.55</v>
      </c>
      <c r="G619">
        <v>11</v>
      </c>
      <c r="H619">
        <v>11.33</v>
      </c>
      <c r="I619">
        <v>10.68</v>
      </c>
      <c r="J619" s="5" t="str">
        <f t="shared" si="58"/>
        <v>1.60</v>
      </c>
      <c r="K619" t="s">
        <v>117</v>
      </c>
      <c r="L619" s="2">
        <v>-9.4000000000000004E-3</v>
      </c>
      <c r="M619" s="5" t="str">
        <f t="shared" si="59"/>
        <v>-0.0094</v>
      </c>
    </row>
    <row r="620" spans="1:13" x14ac:dyDescent="0.3">
      <c r="A620" s="1">
        <v>44360</v>
      </c>
      <c r="B620" s="6" t="str">
        <f t="shared" si="54"/>
        <v>2021</v>
      </c>
      <c r="C620" s="6" t="str">
        <f t="shared" si="55"/>
        <v>06</v>
      </c>
      <c r="D620" s="6" t="str">
        <f t="shared" si="57"/>
        <v>Jun</v>
      </c>
      <c r="E620" s="6" t="str">
        <f t="shared" si="56"/>
        <v>13</v>
      </c>
      <c r="F620">
        <v>10.65</v>
      </c>
      <c r="G620">
        <v>10.5</v>
      </c>
      <c r="H620">
        <v>11.49</v>
      </c>
      <c r="I620">
        <v>10.5</v>
      </c>
      <c r="J620" s="5" t="str">
        <f t="shared" si="58"/>
        <v>2.86</v>
      </c>
      <c r="K620" t="s">
        <v>351</v>
      </c>
      <c r="L620" s="2">
        <v>-5.5999999999999999E-3</v>
      </c>
      <c r="M620" s="5" t="str">
        <f t="shared" si="59"/>
        <v>-0.0056</v>
      </c>
    </row>
    <row r="621" spans="1:13" x14ac:dyDescent="0.3">
      <c r="A621" s="1">
        <v>44357</v>
      </c>
      <c r="B621" s="6" t="str">
        <f t="shared" si="54"/>
        <v>2021</v>
      </c>
      <c r="C621" s="6" t="str">
        <f t="shared" si="55"/>
        <v>06</v>
      </c>
      <c r="D621" s="6" t="str">
        <f t="shared" si="57"/>
        <v>Jun</v>
      </c>
      <c r="E621" s="6" t="str">
        <f t="shared" si="56"/>
        <v>10</v>
      </c>
      <c r="F621">
        <v>10.71</v>
      </c>
      <c r="G621">
        <v>10.68</v>
      </c>
      <c r="H621">
        <v>10.68</v>
      </c>
      <c r="I621">
        <v>10.55</v>
      </c>
      <c r="J621" s="5" t="str">
        <f t="shared" si="58"/>
        <v>0.33</v>
      </c>
      <c r="K621" t="s">
        <v>292</v>
      </c>
      <c r="L621" s="2">
        <v>-7.4000000000000003E-3</v>
      </c>
      <c r="M621" s="5" t="str">
        <f t="shared" si="59"/>
        <v>-0.0074</v>
      </c>
    </row>
    <row r="622" spans="1:13" x14ac:dyDescent="0.3">
      <c r="A622" s="1">
        <v>44355</v>
      </c>
      <c r="B622" s="6" t="str">
        <f t="shared" si="54"/>
        <v>2021</v>
      </c>
      <c r="C622" s="6" t="str">
        <f t="shared" si="55"/>
        <v>06</v>
      </c>
      <c r="D622" s="6" t="str">
        <f t="shared" si="57"/>
        <v>Jun</v>
      </c>
      <c r="E622" s="6" t="str">
        <f t="shared" si="56"/>
        <v>08</v>
      </c>
      <c r="F622">
        <v>10.79</v>
      </c>
      <c r="G622">
        <v>11.49</v>
      </c>
      <c r="H622">
        <v>11.49</v>
      </c>
      <c r="I622">
        <v>11.3</v>
      </c>
      <c r="J622" s="5" t="str">
        <f t="shared" si="58"/>
        <v>1.10</v>
      </c>
      <c r="K622" t="s">
        <v>345</v>
      </c>
      <c r="L622" s="2">
        <v>-8.9999999999999998E-4</v>
      </c>
      <c r="M622" s="5" t="str">
        <f t="shared" si="59"/>
        <v>-0.0009</v>
      </c>
    </row>
    <row r="623" spans="1:13" x14ac:dyDescent="0.3">
      <c r="A623" s="1">
        <v>44354</v>
      </c>
      <c r="B623" s="6" t="str">
        <f t="shared" si="54"/>
        <v>2021</v>
      </c>
      <c r="C623" s="6" t="str">
        <f t="shared" si="55"/>
        <v>06</v>
      </c>
      <c r="D623" s="6" t="str">
        <f t="shared" si="57"/>
        <v>Jun</v>
      </c>
      <c r="E623" s="6" t="str">
        <f t="shared" si="56"/>
        <v>07</v>
      </c>
      <c r="F623">
        <v>10.8</v>
      </c>
      <c r="G623">
        <v>10.75</v>
      </c>
      <c r="H623">
        <v>11.45</v>
      </c>
      <c r="I623">
        <v>10.7</v>
      </c>
      <c r="J623" s="5" t="str">
        <f t="shared" si="58"/>
        <v>2.37</v>
      </c>
      <c r="K623" t="s">
        <v>237</v>
      </c>
      <c r="L623" s="2">
        <v>8.9999999999999998E-4</v>
      </c>
      <c r="M623" s="5" t="str">
        <f t="shared" si="59"/>
        <v>0.0009</v>
      </c>
    </row>
    <row r="624" spans="1:13" x14ac:dyDescent="0.3">
      <c r="A624" s="1">
        <v>44350</v>
      </c>
      <c r="B624" s="6" t="str">
        <f t="shared" si="54"/>
        <v>2021</v>
      </c>
      <c r="C624" s="6" t="str">
        <f t="shared" si="55"/>
        <v>06</v>
      </c>
      <c r="D624" s="6" t="str">
        <f t="shared" si="57"/>
        <v>Jun</v>
      </c>
      <c r="E624" s="6" t="str">
        <f t="shared" si="56"/>
        <v>03</v>
      </c>
      <c r="F624">
        <v>10.79</v>
      </c>
      <c r="G624">
        <v>11.27</v>
      </c>
      <c r="H624">
        <v>11.27</v>
      </c>
      <c r="I624">
        <v>11.12</v>
      </c>
      <c r="J624" s="5" t="str">
        <f t="shared" si="58"/>
        <v>0.13</v>
      </c>
      <c r="K624" t="s">
        <v>293</v>
      </c>
      <c r="L624" s="2">
        <v>-1.1900000000000001E-2</v>
      </c>
      <c r="M624" s="5" t="str">
        <f t="shared" si="59"/>
        <v>-0.0119</v>
      </c>
    </row>
    <row r="625" spans="1:13" x14ac:dyDescent="0.3">
      <c r="A625" s="1">
        <v>44349</v>
      </c>
      <c r="B625" s="6" t="str">
        <f t="shared" si="54"/>
        <v>2021</v>
      </c>
      <c r="C625" s="6" t="str">
        <f t="shared" si="55"/>
        <v>06</v>
      </c>
      <c r="D625" s="6" t="str">
        <f t="shared" si="57"/>
        <v>Jun</v>
      </c>
      <c r="E625" s="6" t="str">
        <f t="shared" si="56"/>
        <v>02</v>
      </c>
      <c r="F625">
        <v>10.92</v>
      </c>
      <c r="G625">
        <v>11.5</v>
      </c>
      <c r="H625">
        <v>11.5</v>
      </c>
      <c r="I625">
        <v>11.15</v>
      </c>
      <c r="J625" s="5" t="str">
        <f t="shared" si="58"/>
        <v>0.11</v>
      </c>
      <c r="K625" t="s">
        <v>120</v>
      </c>
      <c r="L625" s="2">
        <v>-7.3000000000000001E-3</v>
      </c>
      <c r="M625" s="5" t="str">
        <f t="shared" si="59"/>
        <v>-0.0073</v>
      </c>
    </row>
    <row r="626" spans="1:13" x14ac:dyDescent="0.3">
      <c r="A626" s="1">
        <v>44348</v>
      </c>
      <c r="B626" s="6" t="str">
        <f t="shared" si="54"/>
        <v>2021</v>
      </c>
      <c r="C626" s="6" t="str">
        <f t="shared" si="55"/>
        <v>06</v>
      </c>
      <c r="D626" s="6" t="str">
        <f t="shared" si="57"/>
        <v>Jun</v>
      </c>
      <c r="E626" s="6" t="str">
        <f t="shared" si="56"/>
        <v>01</v>
      </c>
      <c r="F626">
        <v>11</v>
      </c>
      <c r="G626">
        <v>11.3</v>
      </c>
      <c r="H626">
        <v>11.3</v>
      </c>
      <c r="I626">
        <v>11.15</v>
      </c>
      <c r="J626" s="5" t="str">
        <f t="shared" si="58"/>
        <v>0.19</v>
      </c>
      <c r="K626" t="s">
        <v>303</v>
      </c>
      <c r="L626" s="2">
        <v>8.9999999999999998E-4</v>
      </c>
      <c r="M626" s="5" t="str">
        <f t="shared" si="59"/>
        <v>0.0009</v>
      </c>
    </row>
    <row r="627" spans="1:13" x14ac:dyDescent="0.3">
      <c r="A627" s="1">
        <v>44347</v>
      </c>
      <c r="B627" s="6" t="str">
        <f t="shared" si="54"/>
        <v>2021</v>
      </c>
      <c r="C627" s="6" t="str">
        <f t="shared" si="55"/>
        <v>05</v>
      </c>
      <c r="D627" s="6" t="str">
        <f t="shared" si="57"/>
        <v>May</v>
      </c>
      <c r="E627" s="6" t="str">
        <f t="shared" si="56"/>
        <v>31</v>
      </c>
      <c r="F627">
        <v>10.99</v>
      </c>
      <c r="G627">
        <v>12.08</v>
      </c>
      <c r="H627">
        <v>12.08</v>
      </c>
      <c r="I627">
        <v>11.25</v>
      </c>
      <c r="J627" s="5" t="str">
        <f t="shared" si="58"/>
        <v>0.05</v>
      </c>
      <c r="K627" t="s">
        <v>278</v>
      </c>
      <c r="L627" s="2">
        <v>5.4999999999999997E-3</v>
      </c>
      <c r="M627" s="5" t="str">
        <f t="shared" si="59"/>
        <v>0.0055</v>
      </c>
    </row>
    <row r="628" spans="1:13" x14ac:dyDescent="0.3">
      <c r="A628" s="1">
        <v>44346</v>
      </c>
      <c r="B628" s="6" t="str">
        <f t="shared" si="54"/>
        <v>2021</v>
      </c>
      <c r="C628" s="6" t="str">
        <f t="shared" si="55"/>
        <v>05</v>
      </c>
      <c r="D628" s="6" t="str">
        <f t="shared" si="57"/>
        <v>May</v>
      </c>
      <c r="E628" s="6" t="str">
        <f t="shared" si="56"/>
        <v>30</v>
      </c>
      <c r="F628">
        <v>10.93</v>
      </c>
      <c r="G628">
        <v>11.15</v>
      </c>
      <c r="H628">
        <v>11.15</v>
      </c>
      <c r="I628">
        <v>11.15</v>
      </c>
      <c r="J628" s="5" t="str">
        <f t="shared" si="58"/>
        <v>0.00</v>
      </c>
      <c r="K628" t="s">
        <v>327</v>
      </c>
      <c r="L628" s="2">
        <v>-1.26E-2</v>
      </c>
      <c r="M628" s="5" t="str">
        <f t="shared" si="59"/>
        <v>-0.0126</v>
      </c>
    </row>
    <row r="629" spans="1:13" x14ac:dyDescent="0.3">
      <c r="A629" s="1">
        <v>44343</v>
      </c>
      <c r="B629" s="6" t="str">
        <f t="shared" si="54"/>
        <v>2021</v>
      </c>
      <c r="C629" s="6" t="str">
        <f t="shared" si="55"/>
        <v>05</v>
      </c>
      <c r="D629" s="6" t="str">
        <f t="shared" si="57"/>
        <v>May</v>
      </c>
      <c r="E629" s="6" t="str">
        <f t="shared" si="56"/>
        <v>27</v>
      </c>
      <c r="F629">
        <v>11.07</v>
      </c>
      <c r="G629">
        <v>11.15</v>
      </c>
      <c r="H629">
        <v>11.15</v>
      </c>
      <c r="I629">
        <v>11.15</v>
      </c>
      <c r="J629" s="5" t="str">
        <f t="shared" si="58"/>
        <v>0.01</v>
      </c>
      <c r="K629" t="s">
        <v>306</v>
      </c>
      <c r="L629" s="2">
        <v>-1.5100000000000001E-2</v>
      </c>
      <c r="M629" s="5" t="str">
        <f t="shared" si="59"/>
        <v>-0.0151</v>
      </c>
    </row>
    <row r="630" spans="1:13" x14ac:dyDescent="0.3">
      <c r="A630" s="1">
        <v>44342</v>
      </c>
      <c r="B630" s="6" t="str">
        <f t="shared" si="54"/>
        <v>2021</v>
      </c>
      <c r="C630" s="6" t="str">
        <f t="shared" si="55"/>
        <v>05</v>
      </c>
      <c r="D630" s="6" t="str">
        <f t="shared" si="57"/>
        <v>May</v>
      </c>
      <c r="E630" s="6" t="str">
        <f t="shared" si="56"/>
        <v>26</v>
      </c>
      <c r="F630">
        <v>11.24</v>
      </c>
      <c r="G630">
        <v>11.3</v>
      </c>
      <c r="H630">
        <v>11.3</v>
      </c>
      <c r="I630">
        <v>10.5</v>
      </c>
      <c r="J630" s="5" t="str">
        <f t="shared" si="58"/>
        <v>0.24</v>
      </c>
      <c r="K630" t="s">
        <v>332</v>
      </c>
      <c r="L630" s="2">
        <v>-2.18E-2</v>
      </c>
      <c r="M630" s="5" t="str">
        <f t="shared" si="59"/>
        <v>-0.0218</v>
      </c>
    </row>
    <row r="631" spans="1:13" x14ac:dyDescent="0.3">
      <c r="A631" s="1">
        <v>44341</v>
      </c>
      <c r="B631" s="6" t="str">
        <f t="shared" si="54"/>
        <v>2021</v>
      </c>
      <c r="C631" s="6" t="str">
        <f t="shared" si="55"/>
        <v>05</v>
      </c>
      <c r="D631" s="6" t="str">
        <f t="shared" si="57"/>
        <v>May</v>
      </c>
      <c r="E631" s="6" t="str">
        <f t="shared" si="56"/>
        <v>25</v>
      </c>
      <c r="F631">
        <v>11.49</v>
      </c>
      <c r="G631">
        <v>11.3</v>
      </c>
      <c r="H631">
        <v>11.3</v>
      </c>
      <c r="I631">
        <v>11.3</v>
      </c>
      <c r="J631" s="5" t="str">
        <f t="shared" si="58"/>
        <v>0.11</v>
      </c>
      <c r="K631" t="s">
        <v>120</v>
      </c>
      <c r="L631" s="2">
        <v>-4.3E-3</v>
      </c>
      <c r="M631" s="5" t="str">
        <f t="shared" si="59"/>
        <v>-0.0043</v>
      </c>
    </row>
    <row r="632" spans="1:13" x14ac:dyDescent="0.3">
      <c r="A632" s="1">
        <v>44340</v>
      </c>
      <c r="B632" s="6" t="str">
        <f t="shared" si="54"/>
        <v>2021</v>
      </c>
      <c r="C632" s="6" t="str">
        <f t="shared" si="55"/>
        <v>05</v>
      </c>
      <c r="D632" s="6" t="str">
        <f t="shared" si="57"/>
        <v>May</v>
      </c>
      <c r="E632" s="6" t="str">
        <f t="shared" si="56"/>
        <v>24</v>
      </c>
      <c r="F632">
        <v>11.54</v>
      </c>
      <c r="G632">
        <v>11.33</v>
      </c>
      <c r="H632">
        <v>11.33</v>
      </c>
      <c r="I632">
        <v>10.65</v>
      </c>
      <c r="J632" s="5" t="str">
        <f t="shared" si="58"/>
        <v>1.00</v>
      </c>
      <c r="K632" t="s">
        <v>228</v>
      </c>
      <c r="L632" s="2">
        <v>7.0000000000000001E-3</v>
      </c>
      <c r="M632" s="5" t="str">
        <f t="shared" si="59"/>
        <v>0.007</v>
      </c>
    </row>
    <row r="633" spans="1:13" x14ac:dyDescent="0.3">
      <c r="A633" s="1">
        <v>44339</v>
      </c>
      <c r="B633" s="6" t="str">
        <f t="shared" si="54"/>
        <v>2021</v>
      </c>
      <c r="C633" s="6" t="str">
        <f t="shared" si="55"/>
        <v>05</v>
      </c>
      <c r="D633" s="6" t="str">
        <f t="shared" si="57"/>
        <v>May</v>
      </c>
      <c r="E633" s="6" t="str">
        <f t="shared" si="56"/>
        <v>23</v>
      </c>
      <c r="F633">
        <v>11.46</v>
      </c>
      <c r="G633">
        <v>11.25</v>
      </c>
      <c r="H633">
        <v>11.48</v>
      </c>
      <c r="I633">
        <v>10.6</v>
      </c>
      <c r="J633" s="5" t="str">
        <f t="shared" si="58"/>
        <v>1.24</v>
      </c>
      <c r="K633" t="s">
        <v>299</v>
      </c>
      <c r="L633" s="2">
        <v>-4.3E-3</v>
      </c>
      <c r="M633" s="5" t="str">
        <f t="shared" si="59"/>
        <v>-0.0043</v>
      </c>
    </row>
    <row r="634" spans="1:13" x14ac:dyDescent="0.3">
      <c r="A634" s="1">
        <v>44336</v>
      </c>
      <c r="B634" s="6" t="str">
        <f t="shared" si="54"/>
        <v>2021</v>
      </c>
      <c r="C634" s="6" t="str">
        <f t="shared" si="55"/>
        <v>05</v>
      </c>
      <c r="D634" s="6" t="str">
        <f t="shared" si="57"/>
        <v>May</v>
      </c>
      <c r="E634" s="6" t="str">
        <f t="shared" si="56"/>
        <v>20</v>
      </c>
      <c r="F634">
        <v>11.51</v>
      </c>
      <c r="G634">
        <v>11.55</v>
      </c>
      <c r="H634">
        <v>11.55</v>
      </c>
      <c r="I634">
        <v>10.5</v>
      </c>
      <c r="J634" s="5" t="str">
        <f t="shared" si="58"/>
        <v>1.28</v>
      </c>
      <c r="K634" t="s">
        <v>171</v>
      </c>
      <c r="L634" s="2">
        <v>1.6999999999999999E-3</v>
      </c>
      <c r="M634" s="5" t="str">
        <f t="shared" si="59"/>
        <v>0.0017</v>
      </c>
    </row>
    <row r="635" spans="1:13" x14ac:dyDescent="0.3">
      <c r="A635" s="1">
        <v>44335</v>
      </c>
      <c r="B635" s="6" t="str">
        <f t="shared" si="54"/>
        <v>2021</v>
      </c>
      <c r="C635" s="6" t="str">
        <f t="shared" si="55"/>
        <v>05</v>
      </c>
      <c r="D635" s="6" t="str">
        <f t="shared" si="57"/>
        <v>May</v>
      </c>
      <c r="E635" s="6" t="str">
        <f t="shared" si="56"/>
        <v>19</v>
      </c>
      <c r="F635">
        <v>11.49</v>
      </c>
      <c r="G635">
        <v>11.2</v>
      </c>
      <c r="H635">
        <v>11.5</v>
      </c>
      <c r="I635">
        <v>11.1</v>
      </c>
      <c r="J635" s="5" t="str">
        <f t="shared" si="58"/>
        <v>2.67</v>
      </c>
      <c r="K635" t="s">
        <v>312</v>
      </c>
      <c r="L635" s="2">
        <v>8.9999999999999998E-4</v>
      </c>
      <c r="M635" s="5" t="str">
        <f t="shared" si="59"/>
        <v>0.0009</v>
      </c>
    </row>
    <row r="636" spans="1:13" x14ac:dyDescent="0.3">
      <c r="A636" s="1">
        <v>44333</v>
      </c>
      <c r="B636" s="6" t="str">
        <f t="shared" si="54"/>
        <v>2021</v>
      </c>
      <c r="C636" s="6" t="str">
        <f t="shared" si="55"/>
        <v>05</v>
      </c>
      <c r="D636" s="6" t="str">
        <f t="shared" si="57"/>
        <v>May</v>
      </c>
      <c r="E636" s="6" t="str">
        <f t="shared" si="56"/>
        <v>17</v>
      </c>
      <c r="F636">
        <v>11.48</v>
      </c>
      <c r="G636">
        <v>11.5</v>
      </c>
      <c r="H636">
        <v>11.5</v>
      </c>
      <c r="I636">
        <v>11.5</v>
      </c>
      <c r="J636" s="5" t="str">
        <f t="shared" si="58"/>
        <v>0.10</v>
      </c>
      <c r="K636" t="s">
        <v>309</v>
      </c>
      <c r="L636" s="2">
        <v>1.23E-2</v>
      </c>
      <c r="M636" s="5" t="str">
        <f t="shared" si="59"/>
        <v>0.0123</v>
      </c>
    </row>
    <row r="637" spans="1:13" x14ac:dyDescent="0.3">
      <c r="A637" s="1">
        <v>44326</v>
      </c>
      <c r="B637" s="6" t="str">
        <f t="shared" si="54"/>
        <v>2021</v>
      </c>
      <c r="C637" s="6" t="str">
        <f t="shared" si="55"/>
        <v>05</v>
      </c>
      <c r="D637" s="6" t="str">
        <f t="shared" si="57"/>
        <v>May</v>
      </c>
      <c r="E637" s="6" t="str">
        <f t="shared" si="56"/>
        <v>10</v>
      </c>
      <c r="F637">
        <v>11.34</v>
      </c>
      <c r="G637">
        <v>11.27</v>
      </c>
      <c r="H637">
        <v>11.27</v>
      </c>
      <c r="I637">
        <v>10.5</v>
      </c>
      <c r="J637" s="5" t="str">
        <f t="shared" si="58"/>
        <v>1.10</v>
      </c>
      <c r="K637" t="s">
        <v>345</v>
      </c>
      <c r="L637" s="2">
        <v>1.2500000000000001E-2</v>
      </c>
      <c r="M637" s="5" t="str">
        <f t="shared" si="59"/>
        <v>0.0125</v>
      </c>
    </row>
    <row r="638" spans="1:13" x14ac:dyDescent="0.3">
      <c r="A638" s="1">
        <v>44322</v>
      </c>
      <c r="B638" s="6" t="str">
        <f t="shared" si="54"/>
        <v>2021</v>
      </c>
      <c r="C638" s="6" t="str">
        <f t="shared" si="55"/>
        <v>05</v>
      </c>
      <c r="D638" s="6" t="str">
        <f t="shared" si="57"/>
        <v>May</v>
      </c>
      <c r="E638" s="6" t="str">
        <f t="shared" si="56"/>
        <v>06</v>
      </c>
      <c r="F638">
        <v>11.2</v>
      </c>
      <c r="G638">
        <v>11.27</v>
      </c>
      <c r="H638">
        <v>11.27</v>
      </c>
      <c r="I638">
        <v>11.27</v>
      </c>
      <c r="J638" s="5" t="str">
        <f t="shared" si="58"/>
        <v>0.00</v>
      </c>
      <c r="K638" t="s">
        <v>327</v>
      </c>
      <c r="L638" s="2">
        <v>4.4999999999999997E-3</v>
      </c>
      <c r="M638" s="5" t="str">
        <f t="shared" si="59"/>
        <v>0.0045</v>
      </c>
    </row>
    <row r="639" spans="1:13" x14ac:dyDescent="0.3">
      <c r="A639" s="1">
        <v>44321</v>
      </c>
      <c r="B639" s="6" t="str">
        <f t="shared" si="54"/>
        <v>2021</v>
      </c>
      <c r="C639" s="6" t="str">
        <f t="shared" si="55"/>
        <v>05</v>
      </c>
      <c r="D639" s="6" t="str">
        <f t="shared" si="57"/>
        <v>May</v>
      </c>
      <c r="E639" s="6" t="str">
        <f t="shared" si="56"/>
        <v>05</v>
      </c>
      <c r="F639">
        <v>11.15</v>
      </c>
      <c r="G639">
        <v>11.32</v>
      </c>
      <c r="H639">
        <v>11.35</v>
      </c>
      <c r="I639">
        <v>11.32</v>
      </c>
      <c r="J639" s="5" t="str">
        <f t="shared" si="58"/>
        <v>0.20</v>
      </c>
      <c r="K639" t="s">
        <v>123</v>
      </c>
      <c r="L639" s="2">
        <v>-8.0000000000000002E-3</v>
      </c>
      <c r="M639" s="5" t="str">
        <f t="shared" si="59"/>
        <v>-0.008</v>
      </c>
    </row>
    <row r="640" spans="1:13" x14ac:dyDescent="0.3">
      <c r="A640" s="1">
        <v>44312</v>
      </c>
      <c r="B640" s="6" t="str">
        <f t="shared" si="54"/>
        <v>2021</v>
      </c>
      <c r="C640" s="6" t="str">
        <f t="shared" si="55"/>
        <v>04</v>
      </c>
      <c r="D640" s="6" t="str">
        <f t="shared" si="57"/>
        <v>Apr</v>
      </c>
      <c r="E640" s="6" t="str">
        <f t="shared" si="56"/>
        <v>26</v>
      </c>
      <c r="F640">
        <v>11.24</v>
      </c>
      <c r="G640">
        <v>11.03</v>
      </c>
      <c r="H640">
        <v>11.03</v>
      </c>
      <c r="I640">
        <v>11.03</v>
      </c>
      <c r="J640" s="5" t="str">
        <f t="shared" si="58"/>
        <v>1.00</v>
      </c>
      <c r="K640" t="s">
        <v>228</v>
      </c>
      <c r="L640" s="2">
        <v>0</v>
      </c>
      <c r="M640" s="5" t="str">
        <f t="shared" si="59"/>
        <v>0</v>
      </c>
    </row>
    <row r="641" spans="1:13" x14ac:dyDescent="0.3">
      <c r="A641" s="1">
        <v>44311</v>
      </c>
      <c r="B641" s="6" t="str">
        <f t="shared" si="54"/>
        <v>2021</v>
      </c>
      <c r="C641" s="6" t="str">
        <f t="shared" si="55"/>
        <v>04</v>
      </c>
      <c r="D641" s="6" t="str">
        <f t="shared" si="57"/>
        <v>Apr</v>
      </c>
      <c r="E641" s="6" t="str">
        <f t="shared" si="56"/>
        <v>25</v>
      </c>
      <c r="F641">
        <v>11.24</v>
      </c>
      <c r="G641">
        <v>11.28</v>
      </c>
      <c r="H641">
        <v>11.28</v>
      </c>
      <c r="I641">
        <v>11.28</v>
      </c>
      <c r="J641" s="5" t="str">
        <f t="shared" si="58"/>
        <v>0.01</v>
      </c>
      <c r="K641" t="s">
        <v>306</v>
      </c>
      <c r="L641" s="2">
        <v>0</v>
      </c>
      <c r="M641" s="5" t="str">
        <f t="shared" si="59"/>
        <v>0</v>
      </c>
    </row>
    <row r="642" spans="1:13" x14ac:dyDescent="0.3">
      <c r="A642" s="1">
        <v>44307</v>
      </c>
      <c r="B642" s="6" t="str">
        <f t="shared" ref="B642:B705" si="60">TEXT(A642,"yyyy")</f>
        <v>2021</v>
      </c>
      <c r="C642" s="6" t="str">
        <f t="shared" ref="C642:C705" si="61">TEXT(A642,"mm")</f>
        <v>04</v>
      </c>
      <c r="D642" s="6" t="str">
        <f t="shared" si="57"/>
        <v>Apr</v>
      </c>
      <c r="E642" s="6" t="str">
        <f t="shared" ref="E642:E705" si="62">TEXT(A642,"dd")</f>
        <v>21</v>
      </c>
      <c r="F642">
        <v>11.24</v>
      </c>
      <c r="G642">
        <v>11.1</v>
      </c>
      <c r="H642">
        <v>11.1</v>
      </c>
      <c r="I642">
        <v>11.1</v>
      </c>
      <c r="J642" s="5" t="str">
        <f t="shared" si="58"/>
        <v>0.10</v>
      </c>
      <c r="K642" t="s">
        <v>309</v>
      </c>
      <c r="L642" s="2">
        <v>2.2700000000000001E-2</v>
      </c>
      <c r="M642" s="5" t="str">
        <f t="shared" si="59"/>
        <v>0.0227</v>
      </c>
    </row>
    <row r="643" spans="1:13" x14ac:dyDescent="0.3">
      <c r="A643" s="1">
        <v>44305</v>
      </c>
      <c r="B643" s="6" t="str">
        <f t="shared" si="60"/>
        <v>2021</v>
      </c>
      <c r="C643" s="6" t="str">
        <f t="shared" si="61"/>
        <v>04</v>
      </c>
      <c r="D643" s="6" t="str">
        <f t="shared" ref="D643:D706" si="63">TEXT(A643,"mmm")</f>
        <v>Apr</v>
      </c>
      <c r="E643" s="6" t="str">
        <f t="shared" si="62"/>
        <v>19</v>
      </c>
      <c r="F643">
        <v>10.99</v>
      </c>
      <c r="G643">
        <v>11</v>
      </c>
      <c r="H643">
        <v>11</v>
      </c>
      <c r="I643">
        <v>11</v>
      </c>
      <c r="J643" s="5" t="str">
        <f t="shared" ref="J643:J706" si="64">SUBSTITUTE(K643,"K","")</f>
        <v>0.52</v>
      </c>
      <c r="K643" t="s">
        <v>114</v>
      </c>
      <c r="L643" s="2">
        <v>2.0400000000000001E-2</v>
      </c>
      <c r="M643" s="5" t="str">
        <f t="shared" ref="M643:M706" si="65">SUBSTITUTE(L643,"%","")</f>
        <v>0.0204</v>
      </c>
    </row>
    <row r="644" spans="1:13" x14ac:dyDescent="0.3">
      <c r="A644" s="1">
        <v>44304</v>
      </c>
      <c r="B644" s="6" t="str">
        <f t="shared" si="60"/>
        <v>2021</v>
      </c>
      <c r="C644" s="6" t="str">
        <f t="shared" si="61"/>
        <v>04</v>
      </c>
      <c r="D644" s="6" t="str">
        <f t="shared" si="63"/>
        <v>Apr</v>
      </c>
      <c r="E644" s="6" t="str">
        <f t="shared" si="62"/>
        <v>18</v>
      </c>
      <c r="F644">
        <v>10.77</v>
      </c>
      <c r="G644">
        <v>10.94</v>
      </c>
      <c r="H644">
        <v>10.94</v>
      </c>
      <c r="I644">
        <v>10.7</v>
      </c>
      <c r="J644" s="5" t="str">
        <f t="shared" si="64"/>
        <v>0.08</v>
      </c>
      <c r="K644" t="s">
        <v>277</v>
      </c>
      <c r="L644" s="2">
        <v>-8.9999999999999998E-4</v>
      </c>
      <c r="M644" s="5" t="str">
        <f t="shared" si="65"/>
        <v>-0.0009</v>
      </c>
    </row>
    <row r="645" spans="1:13" x14ac:dyDescent="0.3">
      <c r="A645" s="1">
        <v>44301</v>
      </c>
      <c r="B645" s="6" t="str">
        <f t="shared" si="60"/>
        <v>2021</v>
      </c>
      <c r="C645" s="6" t="str">
        <f t="shared" si="61"/>
        <v>04</v>
      </c>
      <c r="D645" s="6" t="str">
        <f t="shared" si="63"/>
        <v>Apr</v>
      </c>
      <c r="E645" s="6" t="str">
        <f t="shared" si="62"/>
        <v>15</v>
      </c>
      <c r="F645">
        <v>10.78</v>
      </c>
      <c r="G645">
        <v>11</v>
      </c>
      <c r="H645">
        <v>11</v>
      </c>
      <c r="I645">
        <v>10.94</v>
      </c>
      <c r="J645" s="5" t="str">
        <f t="shared" si="64"/>
        <v>0.22</v>
      </c>
      <c r="K645" t="s">
        <v>147</v>
      </c>
      <c r="L645" s="2">
        <v>-1.46E-2</v>
      </c>
      <c r="M645" s="5" t="str">
        <f t="shared" si="65"/>
        <v>-0.0146</v>
      </c>
    </row>
    <row r="646" spans="1:13" x14ac:dyDescent="0.3">
      <c r="A646" s="1">
        <v>44300</v>
      </c>
      <c r="B646" s="6" t="str">
        <f t="shared" si="60"/>
        <v>2021</v>
      </c>
      <c r="C646" s="6" t="str">
        <f t="shared" si="61"/>
        <v>04</v>
      </c>
      <c r="D646" s="6" t="str">
        <f t="shared" si="63"/>
        <v>Apr</v>
      </c>
      <c r="E646" s="6" t="str">
        <f t="shared" si="62"/>
        <v>14</v>
      </c>
      <c r="F646">
        <v>10.94</v>
      </c>
      <c r="G646">
        <v>11</v>
      </c>
      <c r="H646">
        <v>11</v>
      </c>
      <c r="I646">
        <v>10.52</v>
      </c>
      <c r="J646" s="5" t="str">
        <f t="shared" si="64"/>
        <v>1.68</v>
      </c>
      <c r="K646" t="s">
        <v>352</v>
      </c>
      <c r="L646" s="2">
        <v>-1.44E-2</v>
      </c>
      <c r="M646" s="5" t="str">
        <f t="shared" si="65"/>
        <v>-0.0144</v>
      </c>
    </row>
    <row r="647" spans="1:13" x14ac:dyDescent="0.3">
      <c r="A647" s="1">
        <v>44299</v>
      </c>
      <c r="B647" s="6" t="str">
        <f t="shared" si="60"/>
        <v>2021</v>
      </c>
      <c r="C647" s="6" t="str">
        <f t="shared" si="61"/>
        <v>04</v>
      </c>
      <c r="D647" s="6" t="str">
        <f t="shared" si="63"/>
        <v>Apr</v>
      </c>
      <c r="E647" s="6" t="str">
        <f t="shared" si="62"/>
        <v>13</v>
      </c>
      <c r="F647">
        <v>11.1</v>
      </c>
      <c r="G647">
        <v>11</v>
      </c>
      <c r="H647">
        <v>11.01</v>
      </c>
      <c r="I647">
        <v>11</v>
      </c>
      <c r="J647" s="5" t="str">
        <f t="shared" si="64"/>
        <v>0.08</v>
      </c>
      <c r="K647" t="s">
        <v>277</v>
      </c>
      <c r="L647" s="2">
        <v>1.46E-2</v>
      </c>
      <c r="M647" s="5" t="str">
        <f t="shared" si="65"/>
        <v>0.0146</v>
      </c>
    </row>
    <row r="648" spans="1:13" x14ac:dyDescent="0.3">
      <c r="A648" s="1">
        <v>44297</v>
      </c>
      <c r="B648" s="6" t="str">
        <f t="shared" si="60"/>
        <v>2021</v>
      </c>
      <c r="C648" s="6" t="str">
        <f t="shared" si="61"/>
        <v>04</v>
      </c>
      <c r="D648" s="6" t="str">
        <f t="shared" si="63"/>
        <v>Apr</v>
      </c>
      <c r="E648" s="6" t="str">
        <f t="shared" si="62"/>
        <v>11</v>
      </c>
      <c r="F648">
        <v>10.94</v>
      </c>
      <c r="G648">
        <v>12.03</v>
      </c>
      <c r="H648">
        <v>12.03</v>
      </c>
      <c r="I648">
        <v>10.83</v>
      </c>
      <c r="J648" s="5" t="str">
        <f t="shared" si="64"/>
        <v>1.64</v>
      </c>
      <c r="K648" t="s">
        <v>294</v>
      </c>
      <c r="L648" s="2">
        <v>7.4000000000000003E-3</v>
      </c>
      <c r="M648" s="5" t="str">
        <f t="shared" si="65"/>
        <v>0.0074</v>
      </c>
    </row>
    <row r="649" spans="1:13" x14ac:dyDescent="0.3">
      <c r="A649" s="1">
        <v>44294</v>
      </c>
      <c r="B649" s="6" t="str">
        <f t="shared" si="60"/>
        <v>2021</v>
      </c>
      <c r="C649" s="6" t="str">
        <f t="shared" si="61"/>
        <v>04</v>
      </c>
      <c r="D649" s="6" t="str">
        <f t="shared" si="63"/>
        <v>Apr</v>
      </c>
      <c r="E649" s="6" t="str">
        <f t="shared" si="62"/>
        <v>08</v>
      </c>
      <c r="F649">
        <v>10.86</v>
      </c>
      <c r="G649">
        <v>11</v>
      </c>
      <c r="H649">
        <v>11.4</v>
      </c>
      <c r="I649">
        <v>10.91</v>
      </c>
      <c r="J649" s="5" t="str">
        <f t="shared" si="64"/>
        <v>1.45</v>
      </c>
      <c r="K649" t="s">
        <v>353</v>
      </c>
      <c r="L649" s="2">
        <v>-3.7000000000000002E-3</v>
      </c>
      <c r="M649" s="5" t="str">
        <f t="shared" si="65"/>
        <v>-0.0037</v>
      </c>
    </row>
    <row r="650" spans="1:13" x14ac:dyDescent="0.3">
      <c r="A650" s="1">
        <v>44293</v>
      </c>
      <c r="B650" s="6" t="str">
        <f t="shared" si="60"/>
        <v>2021</v>
      </c>
      <c r="C650" s="6" t="str">
        <f t="shared" si="61"/>
        <v>04</v>
      </c>
      <c r="D650" s="6" t="str">
        <f t="shared" si="63"/>
        <v>Apr</v>
      </c>
      <c r="E650" s="6" t="str">
        <f t="shared" si="62"/>
        <v>07</v>
      </c>
      <c r="F650">
        <v>10.9</v>
      </c>
      <c r="G650">
        <v>11.17</v>
      </c>
      <c r="H650">
        <v>11.17</v>
      </c>
      <c r="I650">
        <v>11</v>
      </c>
      <c r="J650" s="5" t="str">
        <f t="shared" si="64"/>
        <v>0.30</v>
      </c>
      <c r="K650" t="s">
        <v>167</v>
      </c>
      <c r="L650" s="2">
        <v>8.9999999999999998E-4</v>
      </c>
      <c r="M650" s="5" t="str">
        <f t="shared" si="65"/>
        <v>0.0009</v>
      </c>
    </row>
    <row r="651" spans="1:13" x14ac:dyDescent="0.3">
      <c r="A651" s="1">
        <v>44292</v>
      </c>
      <c r="B651" s="6" t="str">
        <f t="shared" si="60"/>
        <v>2021</v>
      </c>
      <c r="C651" s="6" t="str">
        <f t="shared" si="61"/>
        <v>04</v>
      </c>
      <c r="D651" s="6" t="str">
        <f t="shared" si="63"/>
        <v>Apr</v>
      </c>
      <c r="E651" s="6" t="str">
        <f t="shared" si="62"/>
        <v>06</v>
      </c>
      <c r="F651">
        <v>10.89</v>
      </c>
      <c r="G651">
        <v>11.4</v>
      </c>
      <c r="H651">
        <v>11.5</v>
      </c>
      <c r="I651">
        <v>11.1</v>
      </c>
      <c r="J651" s="5" t="str">
        <f t="shared" si="64"/>
        <v>1.53</v>
      </c>
      <c r="K651" t="s">
        <v>164</v>
      </c>
      <c r="L651" s="2">
        <v>-1.54E-2</v>
      </c>
      <c r="M651" s="5" t="str">
        <f t="shared" si="65"/>
        <v>-0.0154</v>
      </c>
    </row>
    <row r="652" spans="1:13" x14ac:dyDescent="0.3">
      <c r="A652" s="1">
        <v>44291</v>
      </c>
      <c r="B652" s="6" t="str">
        <f t="shared" si="60"/>
        <v>2021</v>
      </c>
      <c r="C652" s="6" t="str">
        <f t="shared" si="61"/>
        <v>04</v>
      </c>
      <c r="D652" s="6" t="str">
        <f t="shared" si="63"/>
        <v>Apr</v>
      </c>
      <c r="E652" s="6" t="str">
        <f t="shared" si="62"/>
        <v>05</v>
      </c>
      <c r="F652">
        <v>11.06</v>
      </c>
      <c r="G652">
        <v>11.15</v>
      </c>
      <c r="H652">
        <v>11.2</v>
      </c>
      <c r="I652">
        <v>10.65</v>
      </c>
      <c r="J652" s="5" t="str">
        <f t="shared" si="64"/>
        <v>1.40</v>
      </c>
      <c r="K652" t="s">
        <v>194</v>
      </c>
      <c r="L652" s="2">
        <v>-1.43E-2</v>
      </c>
      <c r="M652" s="5" t="str">
        <f t="shared" si="65"/>
        <v>-0.0143</v>
      </c>
    </row>
    <row r="653" spans="1:13" x14ac:dyDescent="0.3">
      <c r="A653" s="1">
        <v>44290</v>
      </c>
      <c r="B653" s="6" t="str">
        <f t="shared" si="60"/>
        <v>2021</v>
      </c>
      <c r="C653" s="6" t="str">
        <f t="shared" si="61"/>
        <v>04</v>
      </c>
      <c r="D653" s="6" t="str">
        <f t="shared" si="63"/>
        <v>Apr</v>
      </c>
      <c r="E653" s="6" t="str">
        <f t="shared" si="62"/>
        <v>04</v>
      </c>
      <c r="F653">
        <v>11.22</v>
      </c>
      <c r="G653">
        <v>11.35</v>
      </c>
      <c r="H653">
        <v>11.35</v>
      </c>
      <c r="I653">
        <v>11.31</v>
      </c>
      <c r="J653" s="5" t="str">
        <f t="shared" si="64"/>
        <v>0.36</v>
      </c>
      <c r="K653" t="s">
        <v>116</v>
      </c>
      <c r="L653" s="2">
        <v>0</v>
      </c>
      <c r="M653" s="5" t="str">
        <f t="shared" si="65"/>
        <v>0</v>
      </c>
    </row>
    <row r="654" spans="1:13" x14ac:dyDescent="0.3">
      <c r="A654" s="1">
        <v>44287</v>
      </c>
      <c r="B654" s="6" t="str">
        <f t="shared" si="60"/>
        <v>2021</v>
      </c>
      <c r="C654" s="6" t="str">
        <f t="shared" si="61"/>
        <v>04</v>
      </c>
      <c r="D654" s="6" t="str">
        <f t="shared" si="63"/>
        <v>Apr</v>
      </c>
      <c r="E654" s="6" t="str">
        <f t="shared" si="62"/>
        <v>01</v>
      </c>
      <c r="F654">
        <v>11.22</v>
      </c>
      <c r="G654">
        <v>11.5</v>
      </c>
      <c r="H654">
        <v>11.5</v>
      </c>
      <c r="I654">
        <v>11.5</v>
      </c>
      <c r="J654" s="5" t="str">
        <f t="shared" si="64"/>
        <v>0.00</v>
      </c>
      <c r="K654" t="s">
        <v>327</v>
      </c>
      <c r="L654" s="2">
        <v>-1.67E-2</v>
      </c>
      <c r="M654" s="5" t="str">
        <f t="shared" si="65"/>
        <v>-0.0167</v>
      </c>
    </row>
    <row r="655" spans="1:13" x14ac:dyDescent="0.3">
      <c r="A655" s="1">
        <v>44286</v>
      </c>
      <c r="B655" s="6" t="str">
        <f t="shared" si="60"/>
        <v>2021</v>
      </c>
      <c r="C655" s="6" t="str">
        <f t="shared" si="61"/>
        <v>03</v>
      </c>
      <c r="D655" s="6" t="str">
        <f t="shared" si="63"/>
        <v>Mar</v>
      </c>
      <c r="E655" s="6" t="str">
        <f t="shared" si="62"/>
        <v>31</v>
      </c>
      <c r="F655">
        <v>11.41</v>
      </c>
      <c r="G655">
        <v>11.5</v>
      </c>
      <c r="H655">
        <v>11.5</v>
      </c>
      <c r="I655">
        <v>11.15</v>
      </c>
      <c r="J655" s="5" t="str">
        <f t="shared" si="64"/>
        <v>1.00</v>
      </c>
      <c r="K655" t="s">
        <v>228</v>
      </c>
      <c r="L655" s="2">
        <v>0</v>
      </c>
      <c r="M655" s="5" t="str">
        <f t="shared" si="65"/>
        <v>0</v>
      </c>
    </row>
    <row r="656" spans="1:13" x14ac:dyDescent="0.3">
      <c r="A656" s="1">
        <v>44285</v>
      </c>
      <c r="B656" s="6" t="str">
        <f t="shared" si="60"/>
        <v>2021</v>
      </c>
      <c r="C656" s="6" t="str">
        <f t="shared" si="61"/>
        <v>03</v>
      </c>
      <c r="D656" s="6" t="str">
        <f t="shared" si="63"/>
        <v>Mar</v>
      </c>
      <c r="E656" s="6" t="str">
        <f t="shared" si="62"/>
        <v>30</v>
      </c>
      <c r="F656">
        <v>11.41</v>
      </c>
      <c r="G656">
        <v>11.64</v>
      </c>
      <c r="H656">
        <v>11.64</v>
      </c>
      <c r="I656">
        <v>11.64</v>
      </c>
      <c r="J656" s="5" t="str">
        <f t="shared" si="64"/>
        <v>0.86</v>
      </c>
      <c r="K656" t="s">
        <v>282</v>
      </c>
      <c r="L656" s="2">
        <v>-1.1299999999999999E-2</v>
      </c>
      <c r="M656" s="5" t="str">
        <f t="shared" si="65"/>
        <v>-0.0113</v>
      </c>
    </row>
    <row r="657" spans="1:13" x14ac:dyDescent="0.3">
      <c r="A657" s="1">
        <v>44283</v>
      </c>
      <c r="B657" s="6" t="str">
        <f t="shared" si="60"/>
        <v>2021</v>
      </c>
      <c r="C657" s="6" t="str">
        <f t="shared" si="61"/>
        <v>03</v>
      </c>
      <c r="D657" s="6" t="str">
        <f t="shared" si="63"/>
        <v>Mar</v>
      </c>
      <c r="E657" s="6" t="str">
        <f t="shared" si="62"/>
        <v>28</v>
      </c>
      <c r="F657">
        <v>11.54</v>
      </c>
      <c r="G657">
        <v>11.36</v>
      </c>
      <c r="H657">
        <v>12.04</v>
      </c>
      <c r="I657">
        <v>11.36</v>
      </c>
      <c r="J657" s="5" t="str">
        <f t="shared" si="64"/>
        <v>0.20</v>
      </c>
      <c r="K657" t="s">
        <v>123</v>
      </c>
      <c r="L657" s="2">
        <v>1.5800000000000002E-2</v>
      </c>
      <c r="M657" s="5" t="str">
        <f t="shared" si="65"/>
        <v>0.0158</v>
      </c>
    </row>
    <row r="658" spans="1:13" x14ac:dyDescent="0.3">
      <c r="A658" s="1">
        <v>44280</v>
      </c>
      <c r="B658" s="6" t="str">
        <f t="shared" si="60"/>
        <v>2021</v>
      </c>
      <c r="C658" s="6" t="str">
        <f t="shared" si="61"/>
        <v>03</v>
      </c>
      <c r="D658" s="6" t="str">
        <f t="shared" si="63"/>
        <v>Mar</v>
      </c>
      <c r="E658" s="6" t="str">
        <f t="shared" si="62"/>
        <v>25</v>
      </c>
      <c r="F658">
        <v>11.36</v>
      </c>
      <c r="G658">
        <v>11.39</v>
      </c>
      <c r="H658">
        <v>11.39</v>
      </c>
      <c r="I658">
        <v>11.39</v>
      </c>
      <c r="J658" s="5" t="str">
        <f t="shared" si="64"/>
        <v>0.00</v>
      </c>
      <c r="K658" t="s">
        <v>327</v>
      </c>
      <c r="L658" s="2">
        <v>2.1600000000000001E-2</v>
      </c>
      <c r="M658" s="5" t="str">
        <f t="shared" si="65"/>
        <v>0.0216</v>
      </c>
    </row>
    <row r="659" spans="1:13" x14ac:dyDescent="0.3">
      <c r="A659" s="1">
        <v>44279</v>
      </c>
      <c r="B659" s="6" t="str">
        <f t="shared" si="60"/>
        <v>2021</v>
      </c>
      <c r="C659" s="6" t="str">
        <f t="shared" si="61"/>
        <v>03</v>
      </c>
      <c r="D659" s="6" t="str">
        <f t="shared" si="63"/>
        <v>Mar</v>
      </c>
      <c r="E659" s="6" t="str">
        <f t="shared" si="62"/>
        <v>24</v>
      </c>
      <c r="F659">
        <v>11.12</v>
      </c>
      <c r="G659">
        <v>11.4</v>
      </c>
      <c r="H659">
        <v>11.4</v>
      </c>
      <c r="I659">
        <v>11.37</v>
      </c>
      <c r="J659" s="5" t="str">
        <f t="shared" si="64"/>
        <v>0.36</v>
      </c>
      <c r="K659" t="s">
        <v>116</v>
      </c>
      <c r="L659" s="2">
        <v>-6.3E-3</v>
      </c>
      <c r="M659" s="5" t="str">
        <f t="shared" si="65"/>
        <v>-0.0063</v>
      </c>
    </row>
    <row r="660" spans="1:13" x14ac:dyDescent="0.3">
      <c r="A660" s="1">
        <v>44278</v>
      </c>
      <c r="B660" s="6" t="str">
        <f t="shared" si="60"/>
        <v>2021</v>
      </c>
      <c r="C660" s="6" t="str">
        <f t="shared" si="61"/>
        <v>03</v>
      </c>
      <c r="D660" s="6" t="str">
        <f t="shared" si="63"/>
        <v>Mar</v>
      </c>
      <c r="E660" s="6" t="str">
        <f t="shared" si="62"/>
        <v>23</v>
      </c>
      <c r="F660">
        <v>11.19</v>
      </c>
      <c r="G660">
        <v>11.35</v>
      </c>
      <c r="H660">
        <v>11.35</v>
      </c>
      <c r="I660">
        <v>11.35</v>
      </c>
      <c r="J660" s="5" t="str">
        <f t="shared" si="64"/>
        <v>0.10</v>
      </c>
      <c r="K660" t="s">
        <v>309</v>
      </c>
      <c r="L660" s="2">
        <v>-2.4400000000000002E-2</v>
      </c>
      <c r="M660" s="5" t="str">
        <f t="shared" si="65"/>
        <v>-0.0244</v>
      </c>
    </row>
    <row r="661" spans="1:13" x14ac:dyDescent="0.3">
      <c r="A661" s="1">
        <v>44277</v>
      </c>
      <c r="B661" s="6" t="str">
        <f t="shared" si="60"/>
        <v>2021</v>
      </c>
      <c r="C661" s="6" t="str">
        <f t="shared" si="61"/>
        <v>03</v>
      </c>
      <c r="D661" s="6" t="str">
        <f t="shared" si="63"/>
        <v>Mar</v>
      </c>
      <c r="E661" s="6" t="str">
        <f t="shared" si="62"/>
        <v>22</v>
      </c>
      <c r="F661">
        <v>11.47</v>
      </c>
      <c r="G661">
        <v>11.99</v>
      </c>
      <c r="H661">
        <v>11.99</v>
      </c>
      <c r="I661">
        <v>11.9</v>
      </c>
      <c r="J661" s="5" t="str">
        <f t="shared" si="64"/>
        <v>0.15</v>
      </c>
      <c r="K661" t="s">
        <v>295</v>
      </c>
      <c r="L661" s="2">
        <v>-3.4500000000000003E-2</v>
      </c>
      <c r="M661" s="5" t="str">
        <f t="shared" si="65"/>
        <v>-0.0345</v>
      </c>
    </row>
    <row r="662" spans="1:13" x14ac:dyDescent="0.3">
      <c r="A662" s="1">
        <v>44272</v>
      </c>
      <c r="B662" s="6" t="str">
        <f t="shared" si="60"/>
        <v>2021</v>
      </c>
      <c r="C662" s="6" t="str">
        <f t="shared" si="61"/>
        <v>03</v>
      </c>
      <c r="D662" s="6" t="str">
        <f t="shared" si="63"/>
        <v>Mar</v>
      </c>
      <c r="E662" s="6" t="str">
        <f t="shared" si="62"/>
        <v>17</v>
      </c>
      <c r="F662">
        <v>11.88</v>
      </c>
      <c r="G662">
        <v>11.95</v>
      </c>
      <c r="H662">
        <v>11.95</v>
      </c>
      <c r="I662">
        <v>11.95</v>
      </c>
      <c r="J662" s="5" t="str">
        <f t="shared" si="64"/>
        <v>0.00</v>
      </c>
      <c r="K662" t="s">
        <v>327</v>
      </c>
      <c r="L662" s="2">
        <v>-9.1999999999999998E-3</v>
      </c>
      <c r="M662" s="5" t="str">
        <f t="shared" si="65"/>
        <v>-0.0092</v>
      </c>
    </row>
    <row r="663" spans="1:13" x14ac:dyDescent="0.3">
      <c r="A663" s="1">
        <v>44270</v>
      </c>
      <c r="B663" s="6" t="str">
        <f t="shared" si="60"/>
        <v>2021</v>
      </c>
      <c r="C663" s="6" t="str">
        <f t="shared" si="61"/>
        <v>03</v>
      </c>
      <c r="D663" s="6" t="str">
        <f t="shared" si="63"/>
        <v>Mar</v>
      </c>
      <c r="E663" s="6" t="str">
        <f t="shared" si="62"/>
        <v>15</v>
      </c>
      <c r="F663">
        <v>11.99</v>
      </c>
      <c r="G663">
        <v>11.95</v>
      </c>
      <c r="H663">
        <v>11.95</v>
      </c>
      <c r="I663">
        <v>11.6</v>
      </c>
      <c r="J663" s="5" t="str">
        <f t="shared" si="64"/>
        <v>1.32</v>
      </c>
      <c r="K663" t="s">
        <v>354</v>
      </c>
      <c r="L663" s="2">
        <v>-8.0000000000000004E-4</v>
      </c>
      <c r="M663" s="5" t="str">
        <f t="shared" si="65"/>
        <v>-0.0008</v>
      </c>
    </row>
    <row r="664" spans="1:13" x14ac:dyDescent="0.3">
      <c r="A664" s="1">
        <v>44263</v>
      </c>
      <c r="B664" s="6" t="str">
        <f t="shared" si="60"/>
        <v>2021</v>
      </c>
      <c r="C664" s="6" t="str">
        <f t="shared" si="61"/>
        <v>03</v>
      </c>
      <c r="D664" s="6" t="str">
        <f t="shared" si="63"/>
        <v>Mar</v>
      </c>
      <c r="E664" s="6" t="str">
        <f t="shared" si="62"/>
        <v>08</v>
      </c>
      <c r="F664">
        <v>12</v>
      </c>
      <c r="G664">
        <v>12.04</v>
      </c>
      <c r="H664">
        <v>12.04</v>
      </c>
      <c r="I664">
        <v>12</v>
      </c>
      <c r="J664" s="5" t="str">
        <f t="shared" si="64"/>
        <v>10.00</v>
      </c>
      <c r="K664" t="s">
        <v>349</v>
      </c>
      <c r="L664" s="2">
        <v>-3.3E-3</v>
      </c>
      <c r="M664" s="5" t="str">
        <f t="shared" si="65"/>
        <v>-0.0033</v>
      </c>
    </row>
    <row r="665" spans="1:13" x14ac:dyDescent="0.3">
      <c r="A665" s="1">
        <v>44262</v>
      </c>
      <c r="B665" s="6" t="str">
        <f t="shared" si="60"/>
        <v>2021</v>
      </c>
      <c r="C665" s="6" t="str">
        <f t="shared" si="61"/>
        <v>03</v>
      </c>
      <c r="D665" s="6" t="str">
        <f t="shared" si="63"/>
        <v>Mar</v>
      </c>
      <c r="E665" s="6" t="str">
        <f t="shared" si="62"/>
        <v>07</v>
      </c>
      <c r="F665">
        <v>12.04</v>
      </c>
      <c r="G665">
        <v>12.04</v>
      </c>
      <c r="H665">
        <v>12.04</v>
      </c>
      <c r="I665">
        <v>12.04</v>
      </c>
      <c r="J665" s="5" t="str">
        <f t="shared" si="64"/>
        <v>0.20</v>
      </c>
      <c r="K665" t="s">
        <v>123</v>
      </c>
      <c r="L665" s="2">
        <v>-5.0000000000000001E-3</v>
      </c>
      <c r="M665" s="5" t="str">
        <f t="shared" si="65"/>
        <v>-0.005</v>
      </c>
    </row>
    <row r="666" spans="1:13" x14ac:dyDescent="0.3">
      <c r="A666" s="1">
        <v>44259</v>
      </c>
      <c r="B666" s="6" t="str">
        <f t="shared" si="60"/>
        <v>2021</v>
      </c>
      <c r="C666" s="6" t="str">
        <f t="shared" si="61"/>
        <v>03</v>
      </c>
      <c r="D666" s="6" t="str">
        <f t="shared" si="63"/>
        <v>Mar</v>
      </c>
      <c r="E666" s="6" t="str">
        <f t="shared" si="62"/>
        <v>04</v>
      </c>
      <c r="F666">
        <v>12.1</v>
      </c>
      <c r="G666">
        <v>11.93</v>
      </c>
      <c r="H666">
        <v>11.93</v>
      </c>
      <c r="I666">
        <v>11.9</v>
      </c>
      <c r="J666" s="5" t="str">
        <f t="shared" si="64"/>
        <v>0.69</v>
      </c>
      <c r="K666" t="s">
        <v>225</v>
      </c>
      <c r="L666" s="2">
        <v>-6.6E-3</v>
      </c>
      <c r="M666" s="5" t="str">
        <f t="shared" si="65"/>
        <v>-0.0066</v>
      </c>
    </row>
    <row r="667" spans="1:13" x14ac:dyDescent="0.3">
      <c r="A667" s="1">
        <v>44258</v>
      </c>
      <c r="B667" s="6" t="str">
        <f t="shared" si="60"/>
        <v>2021</v>
      </c>
      <c r="C667" s="6" t="str">
        <f t="shared" si="61"/>
        <v>03</v>
      </c>
      <c r="D667" s="6" t="str">
        <f t="shared" si="63"/>
        <v>Mar</v>
      </c>
      <c r="E667" s="6" t="str">
        <f t="shared" si="62"/>
        <v>03</v>
      </c>
      <c r="F667">
        <v>12.18</v>
      </c>
      <c r="G667">
        <v>12.05</v>
      </c>
      <c r="H667">
        <v>12.05</v>
      </c>
      <c r="I667">
        <v>11.9</v>
      </c>
      <c r="J667" s="5" t="str">
        <f t="shared" si="64"/>
        <v>5.50</v>
      </c>
      <c r="K667" t="s">
        <v>355</v>
      </c>
      <c r="L667" s="2">
        <v>-4.8999999999999998E-3</v>
      </c>
      <c r="M667" s="5" t="str">
        <f t="shared" si="65"/>
        <v>-0.0049</v>
      </c>
    </row>
    <row r="668" spans="1:13" x14ac:dyDescent="0.3">
      <c r="A668" s="1">
        <v>44257</v>
      </c>
      <c r="B668" s="6" t="str">
        <f t="shared" si="60"/>
        <v>2021</v>
      </c>
      <c r="C668" s="6" t="str">
        <f t="shared" si="61"/>
        <v>03</v>
      </c>
      <c r="D668" s="6" t="str">
        <f t="shared" si="63"/>
        <v>Mar</v>
      </c>
      <c r="E668" s="6" t="str">
        <f t="shared" si="62"/>
        <v>02</v>
      </c>
      <c r="F668">
        <v>12.24</v>
      </c>
      <c r="G668">
        <v>12.77</v>
      </c>
      <c r="H668">
        <v>12.77</v>
      </c>
      <c r="I668">
        <v>11.86</v>
      </c>
      <c r="J668" s="5" t="str">
        <f t="shared" si="64"/>
        <v>1.26</v>
      </c>
      <c r="K668" t="s">
        <v>356</v>
      </c>
      <c r="L668" s="2">
        <v>0</v>
      </c>
      <c r="M668" s="5" t="str">
        <f t="shared" si="65"/>
        <v>0</v>
      </c>
    </row>
    <row r="669" spans="1:13" x14ac:dyDescent="0.3">
      <c r="A669" s="1">
        <v>44256</v>
      </c>
      <c r="B669" s="6" t="str">
        <f t="shared" si="60"/>
        <v>2021</v>
      </c>
      <c r="C669" s="6" t="str">
        <f t="shared" si="61"/>
        <v>03</v>
      </c>
      <c r="D669" s="6" t="str">
        <f t="shared" si="63"/>
        <v>Mar</v>
      </c>
      <c r="E669" s="6" t="str">
        <f t="shared" si="62"/>
        <v>01</v>
      </c>
      <c r="F669">
        <v>12.24</v>
      </c>
      <c r="G669">
        <v>12.4</v>
      </c>
      <c r="H669">
        <v>12.4</v>
      </c>
      <c r="I669">
        <v>12.35</v>
      </c>
      <c r="J669" s="5" t="str">
        <f t="shared" si="64"/>
        <v>0.17</v>
      </c>
      <c r="K669" t="s">
        <v>288</v>
      </c>
      <c r="L669" s="2">
        <v>-8.0999999999999996E-3</v>
      </c>
      <c r="M669" s="5" t="str">
        <f t="shared" si="65"/>
        <v>-0.0081</v>
      </c>
    </row>
    <row r="670" spans="1:13" x14ac:dyDescent="0.3">
      <c r="A670" s="1">
        <v>44255</v>
      </c>
      <c r="B670" s="6" t="str">
        <f t="shared" si="60"/>
        <v>2021</v>
      </c>
      <c r="C670" s="6" t="str">
        <f t="shared" si="61"/>
        <v>02</v>
      </c>
      <c r="D670" s="6" t="str">
        <f t="shared" si="63"/>
        <v>Feb</v>
      </c>
      <c r="E670" s="6" t="str">
        <f t="shared" si="62"/>
        <v>28</v>
      </c>
      <c r="F670">
        <v>12.34</v>
      </c>
      <c r="G670">
        <v>12.01</v>
      </c>
      <c r="H670">
        <v>12.35</v>
      </c>
      <c r="I670">
        <v>12</v>
      </c>
      <c r="J670" s="5" t="str">
        <f t="shared" si="64"/>
        <v>1.10</v>
      </c>
      <c r="K670" t="s">
        <v>345</v>
      </c>
      <c r="L670" s="2">
        <v>1.6500000000000001E-2</v>
      </c>
      <c r="M670" s="5" t="str">
        <f t="shared" si="65"/>
        <v>0.0165</v>
      </c>
    </row>
    <row r="671" spans="1:13" x14ac:dyDescent="0.3">
      <c r="A671" s="1">
        <v>44252</v>
      </c>
      <c r="B671" s="6" t="str">
        <f t="shared" si="60"/>
        <v>2021</v>
      </c>
      <c r="C671" s="6" t="str">
        <f t="shared" si="61"/>
        <v>02</v>
      </c>
      <c r="D671" s="6" t="str">
        <f t="shared" si="63"/>
        <v>Feb</v>
      </c>
      <c r="E671" s="6" t="str">
        <f t="shared" si="62"/>
        <v>25</v>
      </c>
      <c r="F671">
        <v>12.14</v>
      </c>
      <c r="G671">
        <v>12.03</v>
      </c>
      <c r="H671">
        <v>12.03</v>
      </c>
      <c r="I671">
        <v>12</v>
      </c>
      <c r="J671" s="5" t="str">
        <f t="shared" si="64"/>
        <v>5.47</v>
      </c>
      <c r="K671" t="s">
        <v>357</v>
      </c>
      <c r="L671" s="2">
        <v>1.8499999999999999E-2</v>
      </c>
      <c r="M671" s="5" t="str">
        <f t="shared" si="65"/>
        <v>0.0185</v>
      </c>
    </row>
    <row r="672" spans="1:13" x14ac:dyDescent="0.3">
      <c r="A672" s="1">
        <v>44251</v>
      </c>
      <c r="B672" s="6" t="str">
        <f t="shared" si="60"/>
        <v>2021</v>
      </c>
      <c r="C672" s="6" t="str">
        <f t="shared" si="61"/>
        <v>02</v>
      </c>
      <c r="D672" s="6" t="str">
        <f t="shared" si="63"/>
        <v>Feb</v>
      </c>
      <c r="E672" s="6" t="str">
        <f t="shared" si="62"/>
        <v>24</v>
      </c>
      <c r="F672">
        <v>11.92</v>
      </c>
      <c r="G672">
        <v>12</v>
      </c>
      <c r="H672">
        <v>12</v>
      </c>
      <c r="I672">
        <v>11.9</v>
      </c>
      <c r="J672" s="5" t="str">
        <f t="shared" si="64"/>
        <v>11.36</v>
      </c>
      <c r="K672" t="s">
        <v>358</v>
      </c>
      <c r="L672" s="2">
        <v>-2.8500000000000001E-2</v>
      </c>
      <c r="M672" s="5" t="str">
        <f t="shared" si="65"/>
        <v>-0.0285</v>
      </c>
    </row>
    <row r="673" spans="1:13" x14ac:dyDescent="0.3">
      <c r="A673" s="1">
        <v>44250</v>
      </c>
      <c r="B673" s="6" t="str">
        <f t="shared" si="60"/>
        <v>2021</v>
      </c>
      <c r="C673" s="6" t="str">
        <f t="shared" si="61"/>
        <v>02</v>
      </c>
      <c r="D673" s="6" t="str">
        <f t="shared" si="63"/>
        <v>Feb</v>
      </c>
      <c r="E673" s="6" t="str">
        <f t="shared" si="62"/>
        <v>23</v>
      </c>
      <c r="F673">
        <v>12.27</v>
      </c>
      <c r="G673">
        <v>12.4</v>
      </c>
      <c r="H673">
        <v>12.4</v>
      </c>
      <c r="I673">
        <v>11.9</v>
      </c>
      <c r="J673" s="5" t="str">
        <f t="shared" si="64"/>
        <v>1.80</v>
      </c>
      <c r="K673" t="s">
        <v>359</v>
      </c>
      <c r="L673" s="2">
        <v>1.0699999999999999E-2</v>
      </c>
      <c r="M673" s="5" t="str">
        <f t="shared" si="65"/>
        <v>0.0107</v>
      </c>
    </row>
    <row r="674" spans="1:13" x14ac:dyDescent="0.3">
      <c r="A674" s="1">
        <v>44249</v>
      </c>
      <c r="B674" s="6" t="str">
        <f t="shared" si="60"/>
        <v>2021</v>
      </c>
      <c r="C674" s="6" t="str">
        <f t="shared" si="61"/>
        <v>02</v>
      </c>
      <c r="D674" s="6" t="str">
        <f t="shared" si="63"/>
        <v>Feb</v>
      </c>
      <c r="E674" s="6" t="str">
        <f t="shared" si="62"/>
        <v>22</v>
      </c>
      <c r="F674">
        <v>12.14</v>
      </c>
      <c r="G674">
        <v>12.38</v>
      </c>
      <c r="H674">
        <v>12.38</v>
      </c>
      <c r="I674">
        <v>12</v>
      </c>
      <c r="J674" s="5" t="str">
        <f t="shared" si="64"/>
        <v>0.61</v>
      </c>
      <c r="K674" t="s">
        <v>121</v>
      </c>
      <c r="L674" s="2">
        <v>4.1000000000000003E-3</v>
      </c>
      <c r="M674" s="5" t="str">
        <f t="shared" si="65"/>
        <v>0.0041</v>
      </c>
    </row>
    <row r="675" spans="1:13" x14ac:dyDescent="0.3">
      <c r="A675" s="1">
        <v>44248</v>
      </c>
      <c r="B675" s="6" t="str">
        <f t="shared" si="60"/>
        <v>2021</v>
      </c>
      <c r="C675" s="6" t="str">
        <f t="shared" si="61"/>
        <v>02</v>
      </c>
      <c r="D675" s="6" t="str">
        <f t="shared" si="63"/>
        <v>Feb</v>
      </c>
      <c r="E675" s="6" t="str">
        <f t="shared" si="62"/>
        <v>21</v>
      </c>
      <c r="F675">
        <v>12.09</v>
      </c>
      <c r="G675">
        <v>11.73</v>
      </c>
      <c r="H675">
        <v>12</v>
      </c>
      <c r="I675">
        <v>11.73</v>
      </c>
      <c r="J675" s="5" t="str">
        <f t="shared" si="64"/>
        <v>7.70</v>
      </c>
      <c r="K675" t="s">
        <v>360</v>
      </c>
      <c r="L675" s="2">
        <v>-2.5000000000000001E-3</v>
      </c>
      <c r="M675" s="5" t="str">
        <f t="shared" si="65"/>
        <v>-0.0025</v>
      </c>
    </row>
    <row r="676" spans="1:13" x14ac:dyDescent="0.3">
      <c r="A676" s="1">
        <v>44245</v>
      </c>
      <c r="B676" s="6" t="str">
        <f t="shared" si="60"/>
        <v>2021</v>
      </c>
      <c r="C676" s="6" t="str">
        <f t="shared" si="61"/>
        <v>02</v>
      </c>
      <c r="D676" s="6" t="str">
        <f t="shared" si="63"/>
        <v>Feb</v>
      </c>
      <c r="E676" s="6" t="str">
        <f t="shared" si="62"/>
        <v>18</v>
      </c>
      <c r="F676">
        <v>12.12</v>
      </c>
      <c r="G676">
        <v>12.05</v>
      </c>
      <c r="H676">
        <v>12.05</v>
      </c>
      <c r="I676">
        <v>11.93</v>
      </c>
      <c r="J676" s="5" t="str">
        <f t="shared" si="64"/>
        <v>3.73</v>
      </c>
      <c r="K676" t="s">
        <v>361</v>
      </c>
      <c r="L676" s="2">
        <v>-9.7999999999999997E-3</v>
      </c>
      <c r="M676" s="5" t="str">
        <f t="shared" si="65"/>
        <v>-0.0098</v>
      </c>
    </row>
    <row r="677" spans="1:13" x14ac:dyDescent="0.3">
      <c r="A677" s="1">
        <v>44243</v>
      </c>
      <c r="B677" s="6" t="str">
        <f t="shared" si="60"/>
        <v>2021</v>
      </c>
      <c r="C677" s="6" t="str">
        <f t="shared" si="61"/>
        <v>02</v>
      </c>
      <c r="D677" s="6" t="str">
        <f t="shared" si="63"/>
        <v>Feb</v>
      </c>
      <c r="E677" s="6" t="str">
        <f t="shared" si="62"/>
        <v>16</v>
      </c>
      <c r="F677">
        <v>12.24</v>
      </c>
      <c r="G677">
        <v>13</v>
      </c>
      <c r="H677">
        <v>13</v>
      </c>
      <c r="I677">
        <v>12.25</v>
      </c>
      <c r="J677" s="5" t="str">
        <f t="shared" si="64"/>
        <v>0.46</v>
      </c>
      <c r="K677" t="s">
        <v>214</v>
      </c>
      <c r="L677" s="2">
        <v>8.2000000000000007E-3</v>
      </c>
      <c r="M677" s="5" t="str">
        <f t="shared" si="65"/>
        <v>0.0082</v>
      </c>
    </row>
    <row r="678" spans="1:13" x14ac:dyDescent="0.3">
      <c r="A678" s="1">
        <v>44242</v>
      </c>
      <c r="B678" s="6" t="str">
        <f t="shared" si="60"/>
        <v>2021</v>
      </c>
      <c r="C678" s="6" t="str">
        <f t="shared" si="61"/>
        <v>02</v>
      </c>
      <c r="D678" s="6" t="str">
        <f t="shared" si="63"/>
        <v>Feb</v>
      </c>
      <c r="E678" s="6" t="str">
        <f t="shared" si="62"/>
        <v>15</v>
      </c>
      <c r="F678">
        <v>12.14</v>
      </c>
      <c r="G678">
        <v>12.25</v>
      </c>
      <c r="H678">
        <v>12.25</v>
      </c>
      <c r="I678">
        <v>12.1</v>
      </c>
      <c r="J678" s="5" t="str">
        <f t="shared" si="64"/>
        <v>10.05</v>
      </c>
      <c r="K678" t="s">
        <v>362</v>
      </c>
      <c r="L678" s="2">
        <v>-9.7999999999999997E-3</v>
      </c>
      <c r="M678" s="5" t="str">
        <f t="shared" si="65"/>
        <v>-0.0098</v>
      </c>
    </row>
    <row r="679" spans="1:13" x14ac:dyDescent="0.3">
      <c r="A679" s="1">
        <v>44241</v>
      </c>
      <c r="B679" s="6" t="str">
        <f t="shared" si="60"/>
        <v>2021</v>
      </c>
      <c r="C679" s="6" t="str">
        <f t="shared" si="61"/>
        <v>02</v>
      </c>
      <c r="D679" s="6" t="str">
        <f t="shared" si="63"/>
        <v>Feb</v>
      </c>
      <c r="E679" s="6" t="str">
        <f t="shared" si="62"/>
        <v>14</v>
      </c>
      <c r="F679">
        <v>12.26</v>
      </c>
      <c r="G679">
        <v>13</v>
      </c>
      <c r="H679">
        <v>13.1</v>
      </c>
      <c r="I679">
        <v>12.25</v>
      </c>
      <c r="J679" s="5" t="str">
        <f t="shared" si="64"/>
        <v>3.21</v>
      </c>
      <c r="K679" t="s">
        <v>363</v>
      </c>
      <c r="L679" s="2">
        <v>-8.0000000000000004E-4</v>
      </c>
      <c r="M679" s="5" t="str">
        <f t="shared" si="65"/>
        <v>-0.0008</v>
      </c>
    </row>
    <row r="680" spans="1:13" x14ac:dyDescent="0.3">
      <c r="A680" s="1">
        <v>44238</v>
      </c>
      <c r="B680" s="6" t="str">
        <f t="shared" si="60"/>
        <v>2021</v>
      </c>
      <c r="C680" s="6" t="str">
        <f t="shared" si="61"/>
        <v>02</v>
      </c>
      <c r="D680" s="6" t="str">
        <f t="shared" si="63"/>
        <v>Feb</v>
      </c>
      <c r="E680" s="6" t="str">
        <f t="shared" si="62"/>
        <v>11</v>
      </c>
      <c r="F680">
        <v>12.27</v>
      </c>
      <c r="G680">
        <v>12.9</v>
      </c>
      <c r="H680">
        <v>12.9</v>
      </c>
      <c r="I680">
        <v>12.2</v>
      </c>
      <c r="J680" s="5" t="str">
        <f t="shared" si="64"/>
        <v>5.82</v>
      </c>
      <c r="K680" t="s">
        <v>364</v>
      </c>
      <c r="L680" s="2">
        <v>8.9999999999999993E-3</v>
      </c>
      <c r="M680" s="5" t="str">
        <f t="shared" si="65"/>
        <v>0.009</v>
      </c>
    </row>
    <row r="681" spans="1:13" x14ac:dyDescent="0.3">
      <c r="A681" s="1">
        <v>44237</v>
      </c>
      <c r="B681" s="6" t="str">
        <f t="shared" si="60"/>
        <v>2021</v>
      </c>
      <c r="C681" s="6" t="str">
        <f t="shared" si="61"/>
        <v>02</v>
      </c>
      <c r="D681" s="6" t="str">
        <f t="shared" si="63"/>
        <v>Feb</v>
      </c>
      <c r="E681" s="6" t="str">
        <f t="shared" si="62"/>
        <v>10</v>
      </c>
      <c r="F681">
        <v>12.16</v>
      </c>
      <c r="G681">
        <v>12.5</v>
      </c>
      <c r="H681">
        <v>12.88</v>
      </c>
      <c r="I681">
        <v>12.3</v>
      </c>
      <c r="J681" s="5" t="str">
        <f t="shared" si="64"/>
        <v>1.39</v>
      </c>
      <c r="K681" t="s">
        <v>73</v>
      </c>
      <c r="L681" s="2">
        <v>-4.8500000000000001E-2</v>
      </c>
      <c r="M681" s="5" t="str">
        <f t="shared" si="65"/>
        <v>-0.0485</v>
      </c>
    </row>
    <row r="682" spans="1:13" x14ac:dyDescent="0.3">
      <c r="A682" s="1">
        <v>44236</v>
      </c>
      <c r="B682" s="6" t="str">
        <f t="shared" si="60"/>
        <v>2021</v>
      </c>
      <c r="C682" s="6" t="str">
        <f t="shared" si="61"/>
        <v>02</v>
      </c>
      <c r="D682" s="6" t="str">
        <f t="shared" si="63"/>
        <v>Feb</v>
      </c>
      <c r="E682" s="6" t="str">
        <f t="shared" si="62"/>
        <v>09</v>
      </c>
      <c r="F682">
        <v>12.78</v>
      </c>
      <c r="G682">
        <v>12.86</v>
      </c>
      <c r="H682">
        <v>12.9</v>
      </c>
      <c r="I682">
        <v>12.65</v>
      </c>
      <c r="J682" s="5" t="str">
        <f t="shared" si="64"/>
        <v>34.14</v>
      </c>
      <c r="K682" t="s">
        <v>365</v>
      </c>
      <c r="L682" s="2">
        <v>3.6499999999999998E-2</v>
      </c>
      <c r="M682" s="5" t="str">
        <f t="shared" si="65"/>
        <v>0.0365</v>
      </c>
    </row>
    <row r="683" spans="1:13" x14ac:dyDescent="0.3">
      <c r="A683" s="1">
        <v>44235</v>
      </c>
      <c r="B683" s="6" t="str">
        <f t="shared" si="60"/>
        <v>2021</v>
      </c>
      <c r="C683" s="6" t="str">
        <f t="shared" si="61"/>
        <v>02</v>
      </c>
      <c r="D683" s="6" t="str">
        <f t="shared" si="63"/>
        <v>Feb</v>
      </c>
      <c r="E683" s="6" t="str">
        <f t="shared" si="62"/>
        <v>08</v>
      </c>
      <c r="F683">
        <v>12.33</v>
      </c>
      <c r="G683">
        <v>12.45</v>
      </c>
      <c r="H683">
        <v>13</v>
      </c>
      <c r="I683">
        <v>12.45</v>
      </c>
      <c r="J683" s="5" t="str">
        <f t="shared" si="64"/>
        <v>2.02</v>
      </c>
      <c r="K683" t="s">
        <v>366</v>
      </c>
      <c r="L683" s="2">
        <v>0</v>
      </c>
      <c r="M683" s="5" t="str">
        <f t="shared" si="65"/>
        <v>0</v>
      </c>
    </row>
    <row r="684" spans="1:13" x14ac:dyDescent="0.3">
      <c r="A684" s="1">
        <v>44234</v>
      </c>
      <c r="B684" s="6" t="str">
        <f t="shared" si="60"/>
        <v>2021</v>
      </c>
      <c r="C684" s="6" t="str">
        <f t="shared" si="61"/>
        <v>02</v>
      </c>
      <c r="D684" s="6" t="str">
        <f t="shared" si="63"/>
        <v>Feb</v>
      </c>
      <c r="E684" s="6" t="str">
        <f t="shared" si="62"/>
        <v>07</v>
      </c>
      <c r="F684">
        <v>12.33</v>
      </c>
      <c r="G684">
        <v>12.47</v>
      </c>
      <c r="H684">
        <v>12.7</v>
      </c>
      <c r="I684">
        <v>12.47</v>
      </c>
      <c r="J684" s="5" t="str">
        <f t="shared" si="64"/>
        <v>7.64</v>
      </c>
      <c r="K684" t="s">
        <v>367</v>
      </c>
      <c r="L684" s="2">
        <v>-3.2000000000000002E-3</v>
      </c>
      <c r="M684" s="5" t="str">
        <f t="shared" si="65"/>
        <v>-0.0032</v>
      </c>
    </row>
    <row r="685" spans="1:13" x14ac:dyDescent="0.3">
      <c r="A685" s="1">
        <v>44230</v>
      </c>
      <c r="B685" s="6" t="str">
        <f t="shared" si="60"/>
        <v>2021</v>
      </c>
      <c r="C685" s="6" t="str">
        <f t="shared" si="61"/>
        <v>02</v>
      </c>
      <c r="D685" s="6" t="str">
        <f t="shared" si="63"/>
        <v>Feb</v>
      </c>
      <c r="E685" s="6" t="str">
        <f t="shared" si="62"/>
        <v>03</v>
      </c>
      <c r="F685">
        <v>12.37</v>
      </c>
      <c r="G685">
        <v>12.4</v>
      </c>
      <c r="H685">
        <v>12.45</v>
      </c>
      <c r="I685">
        <v>12.4</v>
      </c>
      <c r="J685" s="5" t="str">
        <f t="shared" si="64"/>
        <v>1.91</v>
      </c>
      <c r="K685" t="s">
        <v>322</v>
      </c>
      <c r="L685" s="2">
        <v>3.0800000000000001E-2</v>
      </c>
      <c r="M685" s="5" t="str">
        <f t="shared" si="65"/>
        <v>0.0308</v>
      </c>
    </row>
    <row r="686" spans="1:13" x14ac:dyDescent="0.3">
      <c r="A686" s="1">
        <v>44229</v>
      </c>
      <c r="B686" s="6" t="str">
        <f t="shared" si="60"/>
        <v>2021</v>
      </c>
      <c r="C686" s="6" t="str">
        <f t="shared" si="61"/>
        <v>02</v>
      </c>
      <c r="D686" s="6" t="str">
        <f t="shared" si="63"/>
        <v>Feb</v>
      </c>
      <c r="E686" s="6" t="str">
        <f t="shared" si="62"/>
        <v>02</v>
      </c>
      <c r="F686">
        <v>12</v>
      </c>
      <c r="G686">
        <v>12.36</v>
      </c>
      <c r="H686">
        <v>13.24</v>
      </c>
      <c r="I686">
        <v>12</v>
      </c>
      <c r="J686" s="5" t="str">
        <f t="shared" si="64"/>
        <v>11.10</v>
      </c>
      <c r="K686" t="s">
        <v>368</v>
      </c>
      <c r="L686" s="2">
        <v>-3.3000000000000002E-2</v>
      </c>
      <c r="M686" s="5" t="str">
        <f t="shared" si="65"/>
        <v>-0.033</v>
      </c>
    </row>
    <row r="687" spans="1:13" x14ac:dyDescent="0.3">
      <c r="A687" s="1">
        <v>44227</v>
      </c>
      <c r="B687" s="6" t="str">
        <f t="shared" si="60"/>
        <v>2021</v>
      </c>
      <c r="C687" s="6" t="str">
        <f t="shared" si="61"/>
        <v>01</v>
      </c>
      <c r="D687" s="6" t="str">
        <f t="shared" si="63"/>
        <v>Jan</v>
      </c>
      <c r="E687" s="6" t="str">
        <f t="shared" si="62"/>
        <v>31</v>
      </c>
      <c r="F687">
        <v>12.41</v>
      </c>
      <c r="G687">
        <v>11.96</v>
      </c>
      <c r="H687">
        <v>11.96</v>
      </c>
      <c r="I687">
        <v>11.9</v>
      </c>
      <c r="J687" s="5" t="str">
        <f t="shared" si="64"/>
        <v>0.25</v>
      </c>
      <c r="K687" t="s">
        <v>139</v>
      </c>
      <c r="L687" s="2">
        <v>4.0000000000000001E-3</v>
      </c>
      <c r="M687" s="5" t="str">
        <f t="shared" si="65"/>
        <v>0.004</v>
      </c>
    </row>
    <row r="688" spans="1:13" x14ac:dyDescent="0.3">
      <c r="A688" s="1">
        <v>44223</v>
      </c>
      <c r="B688" s="6" t="str">
        <f t="shared" si="60"/>
        <v>2021</v>
      </c>
      <c r="C688" s="6" t="str">
        <f t="shared" si="61"/>
        <v>01</v>
      </c>
      <c r="D688" s="6" t="str">
        <f t="shared" si="63"/>
        <v>Jan</v>
      </c>
      <c r="E688" s="6" t="str">
        <f t="shared" si="62"/>
        <v>27</v>
      </c>
      <c r="F688">
        <v>12.36</v>
      </c>
      <c r="G688">
        <v>12</v>
      </c>
      <c r="H688">
        <v>12</v>
      </c>
      <c r="I688">
        <v>11.83</v>
      </c>
      <c r="J688" s="5" t="str">
        <f t="shared" si="64"/>
        <v>1.73</v>
      </c>
      <c r="K688" t="s">
        <v>369</v>
      </c>
      <c r="L688" s="2">
        <v>-6.4000000000000003E-3</v>
      </c>
      <c r="M688" s="5" t="str">
        <f t="shared" si="65"/>
        <v>-0.0064</v>
      </c>
    </row>
    <row r="689" spans="1:13" x14ac:dyDescent="0.3">
      <c r="A689" s="1">
        <v>44217</v>
      </c>
      <c r="B689" s="6" t="str">
        <f t="shared" si="60"/>
        <v>2021</v>
      </c>
      <c r="C689" s="6" t="str">
        <f t="shared" si="61"/>
        <v>01</v>
      </c>
      <c r="D689" s="6" t="str">
        <f t="shared" si="63"/>
        <v>Jan</v>
      </c>
      <c r="E689" s="6" t="str">
        <f t="shared" si="62"/>
        <v>21</v>
      </c>
      <c r="F689">
        <v>12.44</v>
      </c>
      <c r="G689">
        <v>12.05</v>
      </c>
      <c r="H689">
        <v>12.05</v>
      </c>
      <c r="I689">
        <v>12</v>
      </c>
      <c r="J689" s="5" t="str">
        <f t="shared" si="64"/>
        <v>5.00</v>
      </c>
      <c r="K689" t="s">
        <v>370</v>
      </c>
      <c r="L689" s="2">
        <v>3.6700000000000003E-2</v>
      </c>
      <c r="M689" s="5" t="str">
        <f t="shared" si="65"/>
        <v>0.0367</v>
      </c>
    </row>
    <row r="690" spans="1:13" x14ac:dyDescent="0.3">
      <c r="A690" s="1">
        <v>44216</v>
      </c>
      <c r="B690" s="6" t="str">
        <f t="shared" si="60"/>
        <v>2021</v>
      </c>
      <c r="C690" s="6" t="str">
        <f t="shared" si="61"/>
        <v>01</v>
      </c>
      <c r="D690" s="6" t="str">
        <f t="shared" si="63"/>
        <v>Jan</v>
      </c>
      <c r="E690" s="6" t="str">
        <f t="shared" si="62"/>
        <v>20</v>
      </c>
      <c r="F690">
        <v>12</v>
      </c>
      <c r="G690">
        <v>12</v>
      </c>
      <c r="H690">
        <v>12</v>
      </c>
      <c r="I690">
        <v>12</v>
      </c>
      <c r="J690" s="5" t="str">
        <f t="shared" si="64"/>
        <v>14.92</v>
      </c>
      <c r="K690" t="s">
        <v>371</v>
      </c>
      <c r="L690" s="2">
        <v>-2.2800000000000001E-2</v>
      </c>
      <c r="M690" s="5" t="str">
        <f t="shared" si="65"/>
        <v>-0.0228</v>
      </c>
    </row>
    <row r="691" spans="1:13" x14ac:dyDescent="0.3">
      <c r="A691" s="1">
        <v>44213</v>
      </c>
      <c r="B691" s="6" t="str">
        <f t="shared" si="60"/>
        <v>2021</v>
      </c>
      <c r="C691" s="6" t="str">
        <f t="shared" si="61"/>
        <v>01</v>
      </c>
      <c r="D691" s="6" t="str">
        <f t="shared" si="63"/>
        <v>Jan</v>
      </c>
      <c r="E691" s="6" t="str">
        <f t="shared" si="62"/>
        <v>17</v>
      </c>
      <c r="F691">
        <v>12.28</v>
      </c>
      <c r="G691">
        <v>12.08</v>
      </c>
      <c r="H691">
        <v>12.08</v>
      </c>
      <c r="I691">
        <v>12.08</v>
      </c>
      <c r="J691" s="5" t="str">
        <f t="shared" si="64"/>
        <v>1.53</v>
      </c>
      <c r="K691" t="s">
        <v>164</v>
      </c>
      <c r="L691" s="2">
        <v>2.0799999999999999E-2</v>
      </c>
      <c r="M691" s="5" t="str">
        <f t="shared" si="65"/>
        <v>0.0208</v>
      </c>
    </row>
    <row r="692" spans="1:13" x14ac:dyDescent="0.3">
      <c r="A692" s="1">
        <v>44207</v>
      </c>
      <c r="B692" s="6" t="str">
        <f t="shared" si="60"/>
        <v>2021</v>
      </c>
      <c r="C692" s="6" t="str">
        <f t="shared" si="61"/>
        <v>01</v>
      </c>
      <c r="D692" s="6" t="str">
        <f t="shared" si="63"/>
        <v>Jan</v>
      </c>
      <c r="E692" s="6" t="str">
        <f t="shared" si="62"/>
        <v>11</v>
      </c>
      <c r="F692">
        <v>12.03</v>
      </c>
      <c r="G692">
        <v>12.08</v>
      </c>
      <c r="H692">
        <v>12.08</v>
      </c>
      <c r="I692">
        <v>12.08</v>
      </c>
      <c r="J692" s="5" t="str">
        <f t="shared" si="64"/>
        <v>0.20</v>
      </c>
      <c r="K692" t="s">
        <v>123</v>
      </c>
      <c r="L692" s="2">
        <v>2.3800000000000002E-2</v>
      </c>
      <c r="M692" s="5" t="str">
        <f t="shared" si="65"/>
        <v>0.0238</v>
      </c>
    </row>
    <row r="693" spans="1:13" x14ac:dyDescent="0.3">
      <c r="A693" s="1">
        <v>44206</v>
      </c>
      <c r="B693" s="6" t="str">
        <f t="shared" si="60"/>
        <v>2021</v>
      </c>
      <c r="C693" s="6" t="str">
        <f t="shared" si="61"/>
        <v>01</v>
      </c>
      <c r="D693" s="6" t="str">
        <f t="shared" si="63"/>
        <v>Jan</v>
      </c>
      <c r="E693" s="6" t="str">
        <f t="shared" si="62"/>
        <v>10</v>
      </c>
      <c r="F693">
        <v>11.75</v>
      </c>
      <c r="G693">
        <v>12.07</v>
      </c>
      <c r="H693">
        <v>12.07</v>
      </c>
      <c r="I693">
        <v>12.07</v>
      </c>
      <c r="J693" s="5" t="str">
        <f t="shared" si="64"/>
        <v>0.22</v>
      </c>
      <c r="K693" t="s">
        <v>147</v>
      </c>
      <c r="L693" s="2">
        <v>1.12E-2</v>
      </c>
      <c r="M693" s="5" t="str">
        <f t="shared" si="65"/>
        <v>0.0112</v>
      </c>
    </row>
    <row r="694" spans="1:13" x14ac:dyDescent="0.3">
      <c r="A694" s="1">
        <v>44202</v>
      </c>
      <c r="B694" s="6" t="str">
        <f t="shared" si="60"/>
        <v>2021</v>
      </c>
      <c r="C694" s="6" t="str">
        <f t="shared" si="61"/>
        <v>01</v>
      </c>
      <c r="D694" s="6" t="str">
        <f t="shared" si="63"/>
        <v>Jan</v>
      </c>
      <c r="E694" s="6" t="str">
        <f t="shared" si="62"/>
        <v>06</v>
      </c>
      <c r="F694">
        <v>11.62</v>
      </c>
      <c r="G694">
        <v>12.07</v>
      </c>
      <c r="H694">
        <v>12.07</v>
      </c>
      <c r="I694">
        <v>12.07</v>
      </c>
      <c r="J694" s="5" t="str">
        <f t="shared" si="64"/>
        <v>0.05</v>
      </c>
      <c r="K694" t="s">
        <v>278</v>
      </c>
      <c r="L694" s="2">
        <v>8.9999999999999998E-4</v>
      </c>
      <c r="M694" s="5" t="str">
        <f t="shared" si="65"/>
        <v>0.0009</v>
      </c>
    </row>
    <row r="695" spans="1:13" x14ac:dyDescent="0.3">
      <c r="A695" s="1">
        <v>44201</v>
      </c>
      <c r="B695" s="6" t="str">
        <f t="shared" si="60"/>
        <v>2021</v>
      </c>
      <c r="C695" s="6" t="str">
        <f t="shared" si="61"/>
        <v>01</v>
      </c>
      <c r="D695" s="6" t="str">
        <f t="shared" si="63"/>
        <v>Jan</v>
      </c>
      <c r="E695" s="6" t="str">
        <f t="shared" si="62"/>
        <v>05</v>
      </c>
      <c r="F695">
        <v>11.61</v>
      </c>
      <c r="G695">
        <v>12.07</v>
      </c>
      <c r="H695">
        <v>12.07</v>
      </c>
      <c r="I695">
        <v>11.5</v>
      </c>
      <c r="J695" s="5" t="str">
        <f t="shared" si="64"/>
        <v>0.19</v>
      </c>
      <c r="K695" t="s">
        <v>303</v>
      </c>
      <c r="L695" s="2">
        <v>-2.5999999999999999E-3</v>
      </c>
      <c r="M695" s="5" t="str">
        <f t="shared" si="65"/>
        <v>-0.0026</v>
      </c>
    </row>
    <row r="696" spans="1:13" x14ac:dyDescent="0.3">
      <c r="A696" s="1">
        <v>44200</v>
      </c>
      <c r="B696" s="6" t="str">
        <f t="shared" si="60"/>
        <v>2021</v>
      </c>
      <c r="C696" s="6" t="str">
        <f t="shared" si="61"/>
        <v>01</v>
      </c>
      <c r="D696" s="6" t="str">
        <f t="shared" si="63"/>
        <v>Jan</v>
      </c>
      <c r="E696" s="6" t="str">
        <f t="shared" si="62"/>
        <v>04</v>
      </c>
      <c r="F696">
        <v>11.64</v>
      </c>
      <c r="G696">
        <v>12.07</v>
      </c>
      <c r="H696">
        <v>12.07</v>
      </c>
      <c r="I696">
        <v>12.07</v>
      </c>
      <c r="J696" s="5" t="str">
        <f t="shared" si="64"/>
        <v>0.04</v>
      </c>
      <c r="K696" t="s">
        <v>314</v>
      </c>
      <c r="L696" s="2">
        <v>9.4999999999999998E-3</v>
      </c>
      <c r="M696" s="5" t="str">
        <f t="shared" si="65"/>
        <v>0.0095</v>
      </c>
    </row>
    <row r="697" spans="1:13" x14ac:dyDescent="0.3">
      <c r="A697" s="1">
        <v>44195</v>
      </c>
      <c r="B697" s="6" t="str">
        <f t="shared" si="60"/>
        <v>2020</v>
      </c>
      <c r="C697" s="6" t="str">
        <f t="shared" si="61"/>
        <v>12</v>
      </c>
      <c r="D697" s="6" t="str">
        <f t="shared" si="63"/>
        <v>Dec</v>
      </c>
      <c r="E697" s="6" t="str">
        <f t="shared" si="62"/>
        <v>30</v>
      </c>
      <c r="F697">
        <v>11.53</v>
      </c>
      <c r="G697">
        <v>11.93</v>
      </c>
      <c r="H697">
        <v>12</v>
      </c>
      <c r="I697">
        <v>11.93</v>
      </c>
      <c r="J697" s="5" t="str">
        <f t="shared" si="64"/>
        <v>0.50</v>
      </c>
      <c r="K697" t="s">
        <v>262</v>
      </c>
      <c r="L697" s="2">
        <v>5.1999999999999998E-3</v>
      </c>
      <c r="M697" s="5" t="str">
        <f t="shared" si="65"/>
        <v>0.0052</v>
      </c>
    </row>
    <row r="698" spans="1:13" x14ac:dyDescent="0.3">
      <c r="A698" s="1">
        <v>44192</v>
      </c>
      <c r="B698" s="6" t="str">
        <f t="shared" si="60"/>
        <v>2020</v>
      </c>
      <c r="C698" s="6" t="str">
        <f t="shared" si="61"/>
        <v>12</v>
      </c>
      <c r="D698" s="6" t="str">
        <f t="shared" si="63"/>
        <v>Dec</v>
      </c>
      <c r="E698" s="6" t="str">
        <f t="shared" si="62"/>
        <v>27</v>
      </c>
      <c r="F698">
        <v>11.47</v>
      </c>
      <c r="G698">
        <v>11.01</v>
      </c>
      <c r="H698">
        <v>11.01</v>
      </c>
      <c r="I698">
        <v>11.01</v>
      </c>
      <c r="J698" s="5" t="str">
        <f t="shared" si="64"/>
        <v>0.01</v>
      </c>
      <c r="K698" t="s">
        <v>306</v>
      </c>
      <c r="L698" s="2">
        <v>-1.8800000000000001E-2</v>
      </c>
      <c r="M698" s="5" t="str">
        <f t="shared" si="65"/>
        <v>-0.0188</v>
      </c>
    </row>
    <row r="699" spans="1:13" x14ac:dyDescent="0.3">
      <c r="A699" s="1">
        <v>44186</v>
      </c>
      <c r="B699" s="6" t="str">
        <f t="shared" si="60"/>
        <v>2020</v>
      </c>
      <c r="C699" s="6" t="str">
        <f t="shared" si="61"/>
        <v>12</v>
      </c>
      <c r="D699" s="6" t="str">
        <f t="shared" si="63"/>
        <v>Dec</v>
      </c>
      <c r="E699" s="6" t="str">
        <f t="shared" si="62"/>
        <v>21</v>
      </c>
      <c r="F699">
        <v>11.69</v>
      </c>
      <c r="G699">
        <v>11.01</v>
      </c>
      <c r="H699">
        <v>11.01</v>
      </c>
      <c r="I699">
        <v>11.01</v>
      </c>
      <c r="J699" s="5" t="str">
        <f t="shared" si="64"/>
        <v>0.05</v>
      </c>
      <c r="K699" t="s">
        <v>278</v>
      </c>
      <c r="L699" s="2">
        <v>4.3E-3</v>
      </c>
      <c r="M699" s="5" t="str">
        <f t="shared" si="65"/>
        <v>0.0043</v>
      </c>
    </row>
    <row r="700" spans="1:13" x14ac:dyDescent="0.3">
      <c r="A700" s="1">
        <v>44185</v>
      </c>
      <c r="B700" s="6" t="str">
        <f t="shared" si="60"/>
        <v>2020</v>
      </c>
      <c r="C700" s="6" t="str">
        <f t="shared" si="61"/>
        <v>12</v>
      </c>
      <c r="D700" s="6" t="str">
        <f t="shared" si="63"/>
        <v>Dec</v>
      </c>
      <c r="E700" s="6" t="str">
        <f t="shared" si="62"/>
        <v>20</v>
      </c>
      <c r="F700">
        <v>11.64</v>
      </c>
      <c r="G700">
        <v>12.08</v>
      </c>
      <c r="H700">
        <v>12.08</v>
      </c>
      <c r="I700">
        <v>12.08</v>
      </c>
      <c r="J700" s="5" t="str">
        <f t="shared" si="64"/>
        <v>0.10</v>
      </c>
      <c r="K700" t="s">
        <v>309</v>
      </c>
      <c r="L700" s="2">
        <v>-1.8499999999999999E-2</v>
      </c>
      <c r="M700" s="5" t="str">
        <f t="shared" si="65"/>
        <v>-0.0185</v>
      </c>
    </row>
    <row r="701" spans="1:13" x14ac:dyDescent="0.3">
      <c r="A701" s="1">
        <v>44181</v>
      </c>
      <c r="B701" s="6" t="str">
        <f t="shared" si="60"/>
        <v>2020</v>
      </c>
      <c r="C701" s="6" t="str">
        <f t="shared" si="61"/>
        <v>12</v>
      </c>
      <c r="D701" s="6" t="str">
        <f t="shared" si="63"/>
        <v>Dec</v>
      </c>
      <c r="E701" s="6" t="str">
        <f t="shared" si="62"/>
        <v>16</v>
      </c>
      <c r="F701">
        <v>11.86</v>
      </c>
      <c r="G701">
        <v>11.01</v>
      </c>
      <c r="H701">
        <v>11.01</v>
      </c>
      <c r="I701">
        <v>11.01</v>
      </c>
      <c r="J701" s="5" t="str">
        <f t="shared" si="64"/>
        <v>0.11</v>
      </c>
      <c r="K701" t="s">
        <v>120</v>
      </c>
      <c r="L701" s="2">
        <v>-3.3999999999999998E-3</v>
      </c>
      <c r="M701" s="5" t="str">
        <f t="shared" si="65"/>
        <v>-0.0034</v>
      </c>
    </row>
    <row r="702" spans="1:13" x14ac:dyDescent="0.3">
      <c r="A702" s="1">
        <v>44161</v>
      </c>
      <c r="B702" s="6" t="str">
        <f t="shared" si="60"/>
        <v>2020</v>
      </c>
      <c r="C702" s="6" t="str">
        <f t="shared" si="61"/>
        <v>11</v>
      </c>
      <c r="D702" s="6" t="str">
        <f t="shared" si="63"/>
        <v>Nov</v>
      </c>
      <c r="E702" s="6" t="str">
        <f t="shared" si="62"/>
        <v>26</v>
      </c>
      <c r="F702">
        <v>11.9</v>
      </c>
      <c r="G702">
        <v>12.03</v>
      </c>
      <c r="H702">
        <v>12.03</v>
      </c>
      <c r="I702">
        <v>12.03</v>
      </c>
      <c r="J702" s="5" t="str">
        <f t="shared" si="64"/>
        <v>0.20</v>
      </c>
      <c r="K702" t="s">
        <v>123</v>
      </c>
      <c r="L702" s="2">
        <v>-8.3000000000000001E-3</v>
      </c>
      <c r="M702" s="5" t="str">
        <f t="shared" si="65"/>
        <v>-0.0083</v>
      </c>
    </row>
    <row r="703" spans="1:13" x14ac:dyDescent="0.3">
      <c r="A703" s="1">
        <v>44160</v>
      </c>
      <c r="B703" s="6" t="str">
        <f t="shared" si="60"/>
        <v>2020</v>
      </c>
      <c r="C703" s="6" t="str">
        <f t="shared" si="61"/>
        <v>11</v>
      </c>
      <c r="D703" s="6" t="str">
        <f t="shared" si="63"/>
        <v>Nov</v>
      </c>
      <c r="E703" s="6" t="str">
        <f t="shared" si="62"/>
        <v>25</v>
      </c>
      <c r="F703">
        <v>12</v>
      </c>
      <c r="G703">
        <v>12.03</v>
      </c>
      <c r="H703">
        <v>12.03</v>
      </c>
      <c r="I703">
        <v>12</v>
      </c>
      <c r="J703" s="5" t="str">
        <f t="shared" si="64"/>
        <v>170.10</v>
      </c>
      <c r="K703" t="s">
        <v>372</v>
      </c>
      <c r="L703" s="2">
        <v>2.5600000000000001E-2</v>
      </c>
      <c r="M703" s="5" t="str">
        <f t="shared" si="65"/>
        <v>0.0256</v>
      </c>
    </row>
    <row r="704" spans="1:13" x14ac:dyDescent="0.3">
      <c r="A704" s="1">
        <v>44159</v>
      </c>
      <c r="B704" s="6" t="str">
        <f t="shared" si="60"/>
        <v>2020</v>
      </c>
      <c r="C704" s="6" t="str">
        <f t="shared" si="61"/>
        <v>11</v>
      </c>
      <c r="D704" s="6" t="str">
        <f t="shared" si="63"/>
        <v>Nov</v>
      </c>
      <c r="E704" s="6" t="str">
        <f t="shared" si="62"/>
        <v>24</v>
      </c>
      <c r="F704">
        <v>11.7</v>
      </c>
      <c r="G704">
        <v>11.98</v>
      </c>
      <c r="H704">
        <v>11.98</v>
      </c>
      <c r="I704">
        <v>11.98</v>
      </c>
      <c r="J704" s="5" t="str">
        <f t="shared" si="64"/>
        <v>0.22</v>
      </c>
      <c r="K704" t="s">
        <v>147</v>
      </c>
      <c r="L704" s="2">
        <v>2.5999999999999999E-3</v>
      </c>
      <c r="M704" s="5" t="str">
        <f t="shared" si="65"/>
        <v>0.0026</v>
      </c>
    </row>
    <row r="705" spans="1:13" x14ac:dyDescent="0.3">
      <c r="A705" s="1">
        <v>44158</v>
      </c>
      <c r="B705" s="6" t="str">
        <f t="shared" si="60"/>
        <v>2020</v>
      </c>
      <c r="C705" s="6" t="str">
        <f t="shared" si="61"/>
        <v>11</v>
      </c>
      <c r="D705" s="6" t="str">
        <f t="shared" si="63"/>
        <v>Nov</v>
      </c>
      <c r="E705" s="6" t="str">
        <f t="shared" si="62"/>
        <v>23</v>
      </c>
      <c r="F705">
        <v>11.67</v>
      </c>
      <c r="G705">
        <v>11.98</v>
      </c>
      <c r="H705">
        <v>11.98</v>
      </c>
      <c r="I705">
        <v>11.98</v>
      </c>
      <c r="J705" s="5" t="str">
        <f t="shared" si="64"/>
        <v>0.20</v>
      </c>
      <c r="K705" t="s">
        <v>123</v>
      </c>
      <c r="L705" s="2">
        <v>-3.3999999999999998E-3</v>
      </c>
      <c r="M705" s="5" t="str">
        <f t="shared" si="65"/>
        <v>-0.0034</v>
      </c>
    </row>
    <row r="706" spans="1:13" x14ac:dyDescent="0.3">
      <c r="A706" s="1">
        <v>44157</v>
      </c>
      <c r="B706" s="6" t="str">
        <f t="shared" ref="B706:B769" si="66">TEXT(A706,"yyyy")</f>
        <v>2020</v>
      </c>
      <c r="C706" s="6" t="str">
        <f t="shared" ref="C706:C769" si="67">TEXT(A706,"mm")</f>
        <v>11</v>
      </c>
      <c r="D706" s="6" t="str">
        <f t="shared" si="63"/>
        <v>Nov</v>
      </c>
      <c r="E706" s="6" t="str">
        <f t="shared" ref="E706:E769" si="68">TEXT(A706,"dd")</f>
        <v>22</v>
      </c>
      <c r="F706">
        <v>11.71</v>
      </c>
      <c r="G706">
        <v>11.94</v>
      </c>
      <c r="H706">
        <v>12</v>
      </c>
      <c r="I706">
        <v>11.92</v>
      </c>
      <c r="J706" s="5" t="str">
        <f t="shared" si="64"/>
        <v>1.00</v>
      </c>
      <c r="K706" t="s">
        <v>228</v>
      </c>
      <c r="L706" s="2">
        <v>-8.5000000000000006E-3</v>
      </c>
      <c r="M706" s="5" t="str">
        <f t="shared" si="65"/>
        <v>-0.0085</v>
      </c>
    </row>
    <row r="707" spans="1:13" x14ac:dyDescent="0.3">
      <c r="A707" s="1">
        <v>44154</v>
      </c>
      <c r="B707" s="6" t="str">
        <f t="shared" si="66"/>
        <v>2020</v>
      </c>
      <c r="C707" s="6" t="str">
        <f t="shared" si="67"/>
        <v>11</v>
      </c>
      <c r="D707" s="6" t="str">
        <f t="shared" ref="D707:D770" si="69">TEXT(A707,"mmm")</f>
        <v>Nov</v>
      </c>
      <c r="E707" s="6" t="str">
        <f t="shared" si="68"/>
        <v>19</v>
      </c>
      <c r="F707">
        <v>11.81</v>
      </c>
      <c r="G707">
        <v>11.1</v>
      </c>
      <c r="H707">
        <v>12.28</v>
      </c>
      <c r="I707">
        <v>11.1</v>
      </c>
      <c r="J707" s="5" t="str">
        <f t="shared" ref="J707:J770" si="70">SUBSTITUTE(K707,"K","")</f>
        <v>0.04</v>
      </c>
      <c r="K707" t="s">
        <v>314</v>
      </c>
      <c r="L707" s="2">
        <v>-2.5600000000000001E-2</v>
      </c>
      <c r="M707" s="5" t="str">
        <f t="shared" ref="M707:M770" si="71">SUBSTITUTE(L707,"%","")</f>
        <v>-0.0256</v>
      </c>
    </row>
    <row r="708" spans="1:13" x14ac:dyDescent="0.3">
      <c r="A708" s="1">
        <v>44153</v>
      </c>
      <c r="B708" s="6" t="str">
        <f t="shared" si="66"/>
        <v>2020</v>
      </c>
      <c r="C708" s="6" t="str">
        <f t="shared" si="67"/>
        <v>11</v>
      </c>
      <c r="D708" s="6" t="str">
        <f t="shared" si="69"/>
        <v>Nov</v>
      </c>
      <c r="E708" s="6" t="str">
        <f t="shared" si="68"/>
        <v>18</v>
      </c>
      <c r="F708">
        <v>12.12</v>
      </c>
      <c r="G708">
        <v>11.95</v>
      </c>
      <c r="H708">
        <v>12.15</v>
      </c>
      <c r="I708">
        <v>11.95</v>
      </c>
      <c r="J708" s="5" t="str">
        <f t="shared" si="70"/>
        <v>10.00</v>
      </c>
      <c r="K708" t="s">
        <v>349</v>
      </c>
      <c r="L708" s="2">
        <v>2.5399999999999999E-2</v>
      </c>
      <c r="M708" s="5" t="str">
        <f t="shared" si="71"/>
        <v>0.0254</v>
      </c>
    </row>
    <row r="709" spans="1:13" x14ac:dyDescent="0.3">
      <c r="A709" s="1">
        <v>44152</v>
      </c>
      <c r="B709" s="6" t="str">
        <f t="shared" si="66"/>
        <v>2020</v>
      </c>
      <c r="C709" s="6" t="str">
        <f t="shared" si="67"/>
        <v>11</v>
      </c>
      <c r="D709" s="6" t="str">
        <f t="shared" si="69"/>
        <v>Nov</v>
      </c>
      <c r="E709" s="6" t="str">
        <f t="shared" si="68"/>
        <v>17</v>
      </c>
      <c r="F709">
        <v>11.82</v>
      </c>
      <c r="G709">
        <v>12.4</v>
      </c>
      <c r="H709">
        <v>12.4</v>
      </c>
      <c r="I709">
        <v>12.4</v>
      </c>
      <c r="J709" s="5" t="str">
        <f t="shared" si="70"/>
        <v>0.03</v>
      </c>
      <c r="K709" t="s">
        <v>263</v>
      </c>
      <c r="L709" s="2">
        <v>4.1999999999999997E-3</v>
      </c>
      <c r="M709" s="5" t="str">
        <f t="shared" si="71"/>
        <v>0.0042</v>
      </c>
    </row>
    <row r="710" spans="1:13" x14ac:dyDescent="0.3">
      <c r="A710" s="1">
        <v>44151</v>
      </c>
      <c r="B710" s="6" t="str">
        <f t="shared" si="66"/>
        <v>2020</v>
      </c>
      <c r="C710" s="6" t="str">
        <f t="shared" si="67"/>
        <v>11</v>
      </c>
      <c r="D710" s="6" t="str">
        <f t="shared" si="69"/>
        <v>Nov</v>
      </c>
      <c r="E710" s="6" t="str">
        <f t="shared" si="68"/>
        <v>16</v>
      </c>
      <c r="F710">
        <v>11.77</v>
      </c>
      <c r="G710">
        <v>11.51</v>
      </c>
      <c r="H710">
        <v>11.51</v>
      </c>
      <c r="I710">
        <v>11.51</v>
      </c>
      <c r="J710" s="5" t="str">
        <f t="shared" si="70"/>
        <v>0.15</v>
      </c>
      <c r="K710" t="s">
        <v>295</v>
      </c>
      <c r="L710" s="2">
        <v>4.8099999999999997E-2</v>
      </c>
      <c r="M710" s="5" t="str">
        <f t="shared" si="71"/>
        <v>0.0481</v>
      </c>
    </row>
    <row r="711" spans="1:13" x14ac:dyDescent="0.3">
      <c r="A711" s="1">
        <v>44131</v>
      </c>
      <c r="B711" s="6" t="str">
        <f t="shared" si="66"/>
        <v>2020</v>
      </c>
      <c r="C711" s="6" t="str">
        <f t="shared" si="67"/>
        <v>10</v>
      </c>
      <c r="D711" s="6" t="str">
        <f t="shared" si="69"/>
        <v>Oct</v>
      </c>
      <c r="E711" s="6" t="str">
        <f t="shared" si="68"/>
        <v>27</v>
      </c>
      <c r="F711">
        <v>11.23</v>
      </c>
      <c r="G711">
        <v>11.65</v>
      </c>
      <c r="H711">
        <v>11.65</v>
      </c>
      <c r="I711">
        <v>11.65</v>
      </c>
      <c r="J711" s="5" t="str">
        <f t="shared" si="70"/>
        <v>0.20</v>
      </c>
      <c r="K711" t="s">
        <v>123</v>
      </c>
      <c r="L711" s="2">
        <v>-5.3100000000000001E-2</v>
      </c>
      <c r="M711" s="5" t="str">
        <f t="shared" si="71"/>
        <v>-0.0531</v>
      </c>
    </row>
    <row r="712" spans="1:13" x14ac:dyDescent="0.3">
      <c r="A712" s="1">
        <v>44126</v>
      </c>
      <c r="B712" s="6" t="str">
        <f t="shared" si="66"/>
        <v>2020</v>
      </c>
      <c r="C712" s="6" t="str">
        <f t="shared" si="67"/>
        <v>10</v>
      </c>
      <c r="D712" s="6" t="str">
        <f t="shared" si="69"/>
        <v>Oct</v>
      </c>
      <c r="E712" s="6" t="str">
        <f t="shared" si="68"/>
        <v>22</v>
      </c>
      <c r="F712">
        <v>11.86</v>
      </c>
      <c r="G712">
        <v>11.62</v>
      </c>
      <c r="H712">
        <v>11.62</v>
      </c>
      <c r="I712">
        <v>11.43</v>
      </c>
      <c r="J712" s="5" t="str">
        <f t="shared" si="70"/>
        <v>1.00</v>
      </c>
      <c r="K712" t="s">
        <v>228</v>
      </c>
      <c r="L712" s="2">
        <v>-5.8999999999999999E-3</v>
      </c>
      <c r="M712" s="5" t="str">
        <f t="shared" si="71"/>
        <v>-0.0059</v>
      </c>
    </row>
    <row r="713" spans="1:13" x14ac:dyDescent="0.3">
      <c r="A713" s="1">
        <v>44124</v>
      </c>
      <c r="B713" s="6" t="str">
        <f t="shared" si="66"/>
        <v>2020</v>
      </c>
      <c r="C713" s="6" t="str">
        <f t="shared" si="67"/>
        <v>10</v>
      </c>
      <c r="D713" s="6" t="str">
        <f t="shared" si="69"/>
        <v>Oct</v>
      </c>
      <c r="E713" s="6" t="str">
        <f t="shared" si="68"/>
        <v>20</v>
      </c>
      <c r="F713">
        <v>11.93</v>
      </c>
      <c r="G713">
        <v>11.73</v>
      </c>
      <c r="H713">
        <v>11.73</v>
      </c>
      <c r="I713">
        <v>11.73</v>
      </c>
      <c r="J713" s="5" t="str">
        <f t="shared" si="70"/>
        <v>0.20</v>
      </c>
      <c r="K713" t="s">
        <v>123</v>
      </c>
      <c r="L713" s="2">
        <v>9.2999999999999992E-3</v>
      </c>
      <c r="M713" s="5" t="str">
        <f t="shared" si="71"/>
        <v>0.0093</v>
      </c>
    </row>
    <row r="714" spans="1:13" x14ac:dyDescent="0.3">
      <c r="A714" s="1">
        <v>44108</v>
      </c>
      <c r="B714" s="6" t="str">
        <f t="shared" si="66"/>
        <v>2020</v>
      </c>
      <c r="C714" s="6" t="str">
        <f t="shared" si="67"/>
        <v>10</v>
      </c>
      <c r="D714" s="6" t="str">
        <f t="shared" si="69"/>
        <v>Oct</v>
      </c>
      <c r="E714" s="6" t="str">
        <f t="shared" si="68"/>
        <v>04</v>
      </c>
      <c r="F714">
        <v>11.82</v>
      </c>
      <c r="G714">
        <v>11.93</v>
      </c>
      <c r="H714">
        <v>12.08</v>
      </c>
      <c r="I714">
        <v>11.93</v>
      </c>
      <c r="J714" s="5" t="str">
        <f t="shared" si="70"/>
        <v>1.32</v>
      </c>
      <c r="K714" t="s">
        <v>354</v>
      </c>
      <c r="L714" s="2">
        <v>-8.3999999999999995E-3</v>
      </c>
      <c r="M714" s="5" t="str">
        <f t="shared" si="71"/>
        <v>-0.0084</v>
      </c>
    </row>
    <row r="715" spans="1:13" x14ac:dyDescent="0.3">
      <c r="A715" s="1">
        <v>44082</v>
      </c>
      <c r="B715" s="6" t="str">
        <f t="shared" si="66"/>
        <v>2020</v>
      </c>
      <c r="C715" s="6" t="str">
        <f t="shared" si="67"/>
        <v>09</v>
      </c>
      <c r="D715" s="6" t="str">
        <f t="shared" si="69"/>
        <v>Sep</v>
      </c>
      <c r="E715" s="6" t="str">
        <f t="shared" si="68"/>
        <v>08</v>
      </c>
      <c r="F715">
        <v>11.92</v>
      </c>
      <c r="G715">
        <v>11.5</v>
      </c>
      <c r="H715">
        <v>11.5</v>
      </c>
      <c r="I715">
        <v>11.5</v>
      </c>
      <c r="J715" s="5" t="str">
        <f t="shared" si="70"/>
        <v>0.30</v>
      </c>
      <c r="K715" t="s">
        <v>167</v>
      </c>
      <c r="L715" s="2">
        <v>-6.7000000000000002E-3</v>
      </c>
      <c r="M715" s="5" t="str">
        <f t="shared" si="71"/>
        <v>-0.0067</v>
      </c>
    </row>
    <row r="716" spans="1:13" x14ac:dyDescent="0.3">
      <c r="A716" s="1">
        <v>44077</v>
      </c>
      <c r="B716" s="6" t="str">
        <f t="shared" si="66"/>
        <v>2020</v>
      </c>
      <c r="C716" s="6" t="str">
        <f t="shared" si="67"/>
        <v>09</v>
      </c>
      <c r="D716" s="6" t="str">
        <f t="shared" si="69"/>
        <v>Sep</v>
      </c>
      <c r="E716" s="6" t="str">
        <f t="shared" si="68"/>
        <v>03</v>
      </c>
      <c r="F716">
        <v>12</v>
      </c>
      <c r="G716">
        <v>12.15</v>
      </c>
      <c r="H716">
        <v>12.15</v>
      </c>
      <c r="I716">
        <v>12.15</v>
      </c>
      <c r="J716" s="5" t="str">
        <f t="shared" si="70"/>
        <v>0.10</v>
      </c>
      <c r="K716" t="s">
        <v>309</v>
      </c>
      <c r="L716" s="2">
        <v>5.3600000000000002E-2</v>
      </c>
      <c r="M716" s="5" t="str">
        <f t="shared" si="71"/>
        <v>0.0536</v>
      </c>
    </row>
    <row r="717" spans="1:13" x14ac:dyDescent="0.3">
      <c r="A717" s="1">
        <v>44033</v>
      </c>
      <c r="B717" s="6" t="str">
        <f t="shared" si="66"/>
        <v>2020</v>
      </c>
      <c r="C717" s="6" t="str">
        <f t="shared" si="67"/>
        <v>07</v>
      </c>
      <c r="D717" s="6" t="str">
        <f t="shared" si="69"/>
        <v>Jul</v>
      </c>
      <c r="E717" s="6" t="str">
        <f t="shared" si="68"/>
        <v>21</v>
      </c>
      <c r="F717">
        <v>11.39</v>
      </c>
      <c r="G717">
        <v>11.4</v>
      </c>
      <c r="H717">
        <v>11.4</v>
      </c>
      <c r="I717">
        <v>11.35</v>
      </c>
      <c r="J717" s="5" t="str">
        <f t="shared" si="70"/>
        <v>2.79</v>
      </c>
      <c r="K717" t="s">
        <v>373</v>
      </c>
      <c r="L717" s="2">
        <v>1.61E-2</v>
      </c>
      <c r="M717" s="5" t="str">
        <f t="shared" si="71"/>
        <v>0.0161</v>
      </c>
    </row>
    <row r="718" spans="1:13" x14ac:dyDescent="0.3">
      <c r="A718" s="1">
        <v>44031</v>
      </c>
      <c r="B718" s="6" t="str">
        <f t="shared" si="66"/>
        <v>2020</v>
      </c>
      <c r="C718" s="6" t="str">
        <f t="shared" si="67"/>
        <v>07</v>
      </c>
      <c r="D718" s="6" t="str">
        <f t="shared" si="69"/>
        <v>Jul</v>
      </c>
      <c r="E718" s="6" t="str">
        <f t="shared" si="68"/>
        <v>19</v>
      </c>
      <c r="F718">
        <v>11.21</v>
      </c>
      <c r="G718">
        <v>11.3</v>
      </c>
      <c r="H718">
        <v>11.3</v>
      </c>
      <c r="I718">
        <v>11</v>
      </c>
      <c r="J718" s="5" t="str">
        <f t="shared" si="70"/>
        <v>2.05</v>
      </c>
      <c r="K718" t="s">
        <v>311</v>
      </c>
      <c r="L718" s="2">
        <v>-1.67E-2</v>
      </c>
      <c r="M718" s="5" t="str">
        <f t="shared" si="71"/>
        <v>-0.0167</v>
      </c>
    </row>
    <row r="719" spans="1:13" x14ac:dyDescent="0.3">
      <c r="A719" s="1">
        <v>44028</v>
      </c>
      <c r="B719" s="6" t="str">
        <f t="shared" si="66"/>
        <v>2020</v>
      </c>
      <c r="C719" s="6" t="str">
        <f t="shared" si="67"/>
        <v>07</v>
      </c>
      <c r="D719" s="6" t="str">
        <f t="shared" si="69"/>
        <v>Jul</v>
      </c>
      <c r="E719" s="6" t="str">
        <f t="shared" si="68"/>
        <v>16</v>
      </c>
      <c r="F719">
        <v>11.4</v>
      </c>
      <c r="G719">
        <v>11.4</v>
      </c>
      <c r="H719">
        <v>11.5</v>
      </c>
      <c r="I719">
        <v>11.4</v>
      </c>
      <c r="J719" s="5" t="str">
        <f t="shared" si="70"/>
        <v>0.30</v>
      </c>
      <c r="K719" t="s">
        <v>167</v>
      </c>
      <c r="L719" s="2">
        <v>-4.0399999999999998E-2</v>
      </c>
      <c r="M719" s="5" t="str">
        <f t="shared" si="71"/>
        <v>-0.0404</v>
      </c>
    </row>
    <row r="720" spans="1:13" x14ac:dyDescent="0.3">
      <c r="A720" s="1">
        <v>44025</v>
      </c>
      <c r="B720" s="6" t="str">
        <f t="shared" si="66"/>
        <v>2020</v>
      </c>
      <c r="C720" s="6" t="str">
        <f t="shared" si="67"/>
        <v>07</v>
      </c>
      <c r="D720" s="6" t="str">
        <f t="shared" si="69"/>
        <v>Jul</v>
      </c>
      <c r="E720" s="6" t="str">
        <f t="shared" si="68"/>
        <v>13</v>
      </c>
      <c r="F720">
        <v>11.88</v>
      </c>
      <c r="G720">
        <v>11.9</v>
      </c>
      <c r="H720">
        <v>11.9</v>
      </c>
      <c r="I720">
        <v>11.25</v>
      </c>
      <c r="J720" s="5" t="str">
        <f t="shared" si="70"/>
        <v>0.50</v>
      </c>
      <c r="K720" t="s">
        <v>262</v>
      </c>
      <c r="L720" s="2">
        <v>1.6999999999999999E-3</v>
      </c>
      <c r="M720" s="5" t="str">
        <f t="shared" si="71"/>
        <v>0.0017</v>
      </c>
    </row>
    <row r="721" spans="1:13" x14ac:dyDescent="0.3">
      <c r="A721" s="1">
        <v>44020</v>
      </c>
      <c r="B721" s="6" t="str">
        <f t="shared" si="66"/>
        <v>2020</v>
      </c>
      <c r="C721" s="6" t="str">
        <f t="shared" si="67"/>
        <v>07</v>
      </c>
      <c r="D721" s="6" t="str">
        <f t="shared" si="69"/>
        <v>Jul</v>
      </c>
      <c r="E721" s="6" t="str">
        <f t="shared" si="68"/>
        <v>08</v>
      </c>
      <c r="F721">
        <v>11.86</v>
      </c>
      <c r="G721">
        <v>11.87</v>
      </c>
      <c r="H721">
        <v>12.5</v>
      </c>
      <c r="I721">
        <v>11.87</v>
      </c>
      <c r="J721" s="5" t="str">
        <f t="shared" si="70"/>
        <v>0.88</v>
      </c>
      <c r="K721" t="s">
        <v>136</v>
      </c>
      <c r="L721" s="2">
        <v>8.5000000000000006E-3</v>
      </c>
      <c r="M721" s="5" t="str">
        <f t="shared" si="71"/>
        <v>0.0085</v>
      </c>
    </row>
    <row r="722" spans="1:13" x14ac:dyDescent="0.3">
      <c r="A722" s="1">
        <v>44018</v>
      </c>
      <c r="B722" s="6" t="str">
        <f t="shared" si="66"/>
        <v>2020</v>
      </c>
      <c r="C722" s="6" t="str">
        <f t="shared" si="67"/>
        <v>07</v>
      </c>
      <c r="D722" s="6" t="str">
        <f t="shared" si="69"/>
        <v>Jul</v>
      </c>
      <c r="E722" s="6" t="str">
        <f t="shared" si="68"/>
        <v>06</v>
      </c>
      <c r="F722">
        <v>11.76</v>
      </c>
      <c r="G722">
        <v>11.55</v>
      </c>
      <c r="H722">
        <v>11.55</v>
      </c>
      <c r="I722">
        <v>11.45</v>
      </c>
      <c r="J722" s="5" t="str">
        <f t="shared" si="70"/>
        <v>0.30</v>
      </c>
      <c r="K722" t="s">
        <v>167</v>
      </c>
      <c r="L722" s="2">
        <v>9.4000000000000004E-3</v>
      </c>
      <c r="M722" s="5" t="str">
        <f t="shared" si="71"/>
        <v>0.0094</v>
      </c>
    </row>
    <row r="723" spans="1:13" x14ac:dyDescent="0.3">
      <c r="A723" s="1">
        <v>44011</v>
      </c>
      <c r="B723" s="6" t="str">
        <f t="shared" si="66"/>
        <v>2020</v>
      </c>
      <c r="C723" s="6" t="str">
        <f t="shared" si="67"/>
        <v>06</v>
      </c>
      <c r="D723" s="6" t="str">
        <f t="shared" si="69"/>
        <v>Jun</v>
      </c>
      <c r="E723" s="6" t="str">
        <f t="shared" si="68"/>
        <v>29</v>
      </c>
      <c r="F723">
        <v>11.65</v>
      </c>
      <c r="G723">
        <v>11.57</v>
      </c>
      <c r="H723">
        <v>11.57</v>
      </c>
      <c r="I723">
        <v>11.57</v>
      </c>
      <c r="J723" s="5" t="str">
        <f t="shared" si="70"/>
        <v>0.10</v>
      </c>
      <c r="K723" t="s">
        <v>309</v>
      </c>
      <c r="L723" s="2">
        <v>8.6999999999999994E-3</v>
      </c>
      <c r="M723" s="5" t="str">
        <f t="shared" si="71"/>
        <v>0.0087</v>
      </c>
    </row>
    <row r="724" spans="1:13" x14ac:dyDescent="0.3">
      <c r="A724" s="1">
        <v>44005</v>
      </c>
      <c r="B724" s="6" t="str">
        <f t="shared" si="66"/>
        <v>2020</v>
      </c>
      <c r="C724" s="6" t="str">
        <f t="shared" si="67"/>
        <v>06</v>
      </c>
      <c r="D724" s="6" t="str">
        <f t="shared" si="69"/>
        <v>Jun</v>
      </c>
      <c r="E724" s="6" t="str">
        <f t="shared" si="68"/>
        <v>23</v>
      </c>
      <c r="F724">
        <v>11.55</v>
      </c>
      <c r="G724">
        <v>11.63</v>
      </c>
      <c r="H724">
        <v>11.78</v>
      </c>
      <c r="I724">
        <v>11.63</v>
      </c>
      <c r="J724" s="5" t="str">
        <f t="shared" si="70"/>
        <v>0.30</v>
      </c>
      <c r="K724" t="s">
        <v>167</v>
      </c>
      <c r="L724" s="2">
        <v>-6.8999999999999999E-3</v>
      </c>
      <c r="M724" s="5" t="str">
        <f t="shared" si="71"/>
        <v>-0.0069</v>
      </c>
    </row>
    <row r="725" spans="1:13" x14ac:dyDescent="0.3">
      <c r="A725" s="1">
        <v>44004</v>
      </c>
      <c r="B725" s="6" t="str">
        <f t="shared" si="66"/>
        <v>2020</v>
      </c>
      <c r="C725" s="6" t="str">
        <f t="shared" si="67"/>
        <v>06</v>
      </c>
      <c r="D725" s="6" t="str">
        <f t="shared" si="69"/>
        <v>Jun</v>
      </c>
      <c r="E725" s="6" t="str">
        <f t="shared" si="68"/>
        <v>22</v>
      </c>
      <c r="F725">
        <v>11.63</v>
      </c>
      <c r="G725">
        <v>11.57</v>
      </c>
      <c r="H725">
        <v>12.1</v>
      </c>
      <c r="I725">
        <v>11.57</v>
      </c>
      <c r="J725" s="5" t="str">
        <f t="shared" si="70"/>
        <v>0.51</v>
      </c>
      <c r="K725" t="s">
        <v>291</v>
      </c>
      <c r="L725" s="2">
        <v>-3.3999999999999998E-3</v>
      </c>
      <c r="M725" s="5" t="str">
        <f t="shared" si="71"/>
        <v>-0.0034</v>
      </c>
    </row>
    <row r="726" spans="1:13" x14ac:dyDescent="0.3">
      <c r="A726" s="1">
        <v>44003</v>
      </c>
      <c r="B726" s="6" t="str">
        <f t="shared" si="66"/>
        <v>2020</v>
      </c>
      <c r="C726" s="6" t="str">
        <f t="shared" si="67"/>
        <v>06</v>
      </c>
      <c r="D726" s="6" t="str">
        <f t="shared" si="69"/>
        <v>Jun</v>
      </c>
      <c r="E726" s="6" t="str">
        <f t="shared" si="68"/>
        <v>21</v>
      </c>
      <c r="F726">
        <v>11.67</v>
      </c>
      <c r="G726">
        <v>12</v>
      </c>
      <c r="H726">
        <v>12</v>
      </c>
      <c r="I726">
        <v>12</v>
      </c>
      <c r="J726" s="5" t="str">
        <f t="shared" si="70"/>
        <v>0.05</v>
      </c>
      <c r="K726" t="s">
        <v>278</v>
      </c>
      <c r="L726" s="2">
        <v>-4.3E-3</v>
      </c>
      <c r="M726" s="5" t="str">
        <f t="shared" si="71"/>
        <v>-0.0043</v>
      </c>
    </row>
    <row r="727" spans="1:13" x14ac:dyDescent="0.3">
      <c r="A727" s="1">
        <v>44000</v>
      </c>
      <c r="B727" s="6" t="str">
        <f t="shared" si="66"/>
        <v>2020</v>
      </c>
      <c r="C727" s="6" t="str">
        <f t="shared" si="67"/>
        <v>06</v>
      </c>
      <c r="D727" s="6" t="str">
        <f t="shared" si="69"/>
        <v>Jun</v>
      </c>
      <c r="E727" s="6" t="str">
        <f t="shared" si="68"/>
        <v>18</v>
      </c>
      <c r="F727">
        <v>11.72</v>
      </c>
      <c r="G727">
        <v>11.63</v>
      </c>
      <c r="H727">
        <v>11.75</v>
      </c>
      <c r="I727">
        <v>11.63</v>
      </c>
      <c r="J727" s="5" t="str">
        <f t="shared" si="70"/>
        <v>0.30</v>
      </c>
      <c r="K727" t="s">
        <v>167</v>
      </c>
      <c r="L727" s="2">
        <v>-2.5999999999999999E-3</v>
      </c>
      <c r="M727" s="5" t="str">
        <f t="shared" si="71"/>
        <v>-0.0026</v>
      </c>
    </row>
    <row r="728" spans="1:13" x14ac:dyDescent="0.3">
      <c r="A728" s="1">
        <v>43999</v>
      </c>
      <c r="B728" s="6" t="str">
        <f t="shared" si="66"/>
        <v>2020</v>
      </c>
      <c r="C728" s="6" t="str">
        <f t="shared" si="67"/>
        <v>06</v>
      </c>
      <c r="D728" s="6" t="str">
        <f t="shared" si="69"/>
        <v>Jun</v>
      </c>
      <c r="E728" s="6" t="str">
        <f t="shared" si="68"/>
        <v>17</v>
      </c>
      <c r="F728">
        <v>11.75</v>
      </c>
      <c r="G728">
        <v>11.8</v>
      </c>
      <c r="H728">
        <v>11.8</v>
      </c>
      <c r="I728">
        <v>11.3</v>
      </c>
      <c r="J728" s="5" t="str">
        <f t="shared" si="70"/>
        <v>1.10</v>
      </c>
      <c r="K728" t="s">
        <v>345</v>
      </c>
      <c r="L728" s="2">
        <v>-1.9199999999999998E-2</v>
      </c>
      <c r="M728" s="5" t="str">
        <f t="shared" si="71"/>
        <v>-0.0192</v>
      </c>
    </row>
    <row r="729" spans="1:13" x14ac:dyDescent="0.3">
      <c r="A729" s="1">
        <v>43991</v>
      </c>
      <c r="B729" s="6" t="str">
        <f t="shared" si="66"/>
        <v>2020</v>
      </c>
      <c r="C729" s="6" t="str">
        <f t="shared" si="67"/>
        <v>06</v>
      </c>
      <c r="D729" s="6" t="str">
        <f t="shared" si="69"/>
        <v>Jun</v>
      </c>
      <c r="E729" s="6" t="str">
        <f t="shared" si="68"/>
        <v>09</v>
      </c>
      <c r="F729">
        <v>11.98</v>
      </c>
      <c r="G729">
        <v>11.93</v>
      </c>
      <c r="H729">
        <v>11.93</v>
      </c>
      <c r="I729">
        <v>11.93</v>
      </c>
      <c r="J729" s="5" t="str">
        <f t="shared" si="70"/>
        <v>0.10</v>
      </c>
      <c r="K729" t="s">
        <v>309</v>
      </c>
      <c r="L729" s="2">
        <v>4.8099999999999997E-2</v>
      </c>
      <c r="M729" s="5" t="str">
        <f t="shared" si="71"/>
        <v>0.0481</v>
      </c>
    </row>
    <row r="730" spans="1:13" x14ac:dyDescent="0.3">
      <c r="A730" s="1">
        <v>43989</v>
      </c>
      <c r="B730" s="6" t="str">
        <f t="shared" si="66"/>
        <v>2020</v>
      </c>
      <c r="C730" s="6" t="str">
        <f t="shared" si="67"/>
        <v>06</v>
      </c>
      <c r="D730" s="6" t="str">
        <f t="shared" si="69"/>
        <v>Jun</v>
      </c>
      <c r="E730" s="6" t="str">
        <f t="shared" si="68"/>
        <v>07</v>
      </c>
      <c r="F730">
        <v>11.43</v>
      </c>
      <c r="G730">
        <v>11.95</v>
      </c>
      <c r="H730">
        <v>12.4</v>
      </c>
      <c r="I730">
        <v>11.95</v>
      </c>
      <c r="J730" s="5" t="str">
        <f t="shared" si="70"/>
        <v>0.31</v>
      </c>
      <c r="K730" t="s">
        <v>129</v>
      </c>
      <c r="L730" s="2">
        <v>1.8700000000000001E-2</v>
      </c>
      <c r="M730" s="5" t="str">
        <f t="shared" si="71"/>
        <v>0.0187</v>
      </c>
    </row>
    <row r="731" spans="1:13" x14ac:dyDescent="0.3">
      <c r="A731" s="1">
        <v>43986</v>
      </c>
      <c r="B731" s="6" t="str">
        <f t="shared" si="66"/>
        <v>2020</v>
      </c>
      <c r="C731" s="6" t="str">
        <f t="shared" si="67"/>
        <v>06</v>
      </c>
      <c r="D731" s="6" t="str">
        <f t="shared" si="69"/>
        <v>Jun</v>
      </c>
      <c r="E731" s="6" t="str">
        <f t="shared" si="68"/>
        <v>04</v>
      </c>
      <c r="F731">
        <v>11.22</v>
      </c>
      <c r="G731">
        <v>11.52</v>
      </c>
      <c r="H731">
        <v>11.52</v>
      </c>
      <c r="I731">
        <v>11.52</v>
      </c>
      <c r="J731" s="5" t="str">
        <f t="shared" si="70"/>
        <v>0.30</v>
      </c>
      <c r="K731" t="s">
        <v>167</v>
      </c>
      <c r="L731" s="2">
        <v>-1.5800000000000002E-2</v>
      </c>
      <c r="M731" s="5" t="str">
        <f t="shared" si="71"/>
        <v>-0.0158</v>
      </c>
    </row>
    <row r="732" spans="1:13" x14ac:dyDescent="0.3">
      <c r="A732" s="1">
        <v>43964</v>
      </c>
      <c r="B732" s="6" t="str">
        <f t="shared" si="66"/>
        <v>2020</v>
      </c>
      <c r="C732" s="6" t="str">
        <f t="shared" si="67"/>
        <v>05</v>
      </c>
      <c r="D732" s="6" t="str">
        <f t="shared" si="69"/>
        <v>May</v>
      </c>
      <c r="E732" s="6" t="str">
        <f t="shared" si="68"/>
        <v>13</v>
      </c>
      <c r="F732">
        <v>11.4</v>
      </c>
      <c r="G732">
        <v>11.13</v>
      </c>
      <c r="H732">
        <v>11.2</v>
      </c>
      <c r="I732">
        <v>11.13</v>
      </c>
      <c r="J732" s="5" t="str">
        <f t="shared" si="70"/>
        <v>0.30</v>
      </c>
      <c r="K732" t="s">
        <v>167</v>
      </c>
      <c r="L732" s="2">
        <v>2.8899999999999999E-2</v>
      </c>
      <c r="M732" s="5" t="str">
        <f t="shared" si="71"/>
        <v>0.0289</v>
      </c>
    </row>
    <row r="733" spans="1:13" x14ac:dyDescent="0.3">
      <c r="A733" s="1">
        <v>43958</v>
      </c>
      <c r="B733" s="6" t="str">
        <f t="shared" si="66"/>
        <v>2020</v>
      </c>
      <c r="C733" s="6" t="str">
        <f t="shared" si="67"/>
        <v>05</v>
      </c>
      <c r="D733" s="6" t="str">
        <f t="shared" si="69"/>
        <v>May</v>
      </c>
      <c r="E733" s="6" t="str">
        <f t="shared" si="68"/>
        <v>07</v>
      </c>
      <c r="F733">
        <v>11.08</v>
      </c>
      <c r="G733">
        <v>10.95</v>
      </c>
      <c r="H733">
        <v>10.95</v>
      </c>
      <c r="I733">
        <v>10.95</v>
      </c>
      <c r="J733" s="5" t="str">
        <f t="shared" si="70"/>
        <v>0.10</v>
      </c>
      <c r="K733" t="s">
        <v>309</v>
      </c>
      <c r="L733" s="2">
        <v>-1.1599999999999999E-2</v>
      </c>
      <c r="M733" s="5" t="str">
        <f t="shared" si="71"/>
        <v>-0.0116</v>
      </c>
    </row>
    <row r="734" spans="1:13" x14ac:dyDescent="0.3">
      <c r="A734" s="1">
        <v>43950</v>
      </c>
      <c r="B734" s="6" t="str">
        <f t="shared" si="66"/>
        <v>2020</v>
      </c>
      <c r="C734" s="6" t="str">
        <f t="shared" si="67"/>
        <v>04</v>
      </c>
      <c r="D734" s="6" t="str">
        <f t="shared" si="69"/>
        <v>Apr</v>
      </c>
      <c r="E734" s="6" t="str">
        <f t="shared" si="68"/>
        <v>29</v>
      </c>
      <c r="F734">
        <v>11.21</v>
      </c>
      <c r="G734">
        <v>12</v>
      </c>
      <c r="H734">
        <v>12</v>
      </c>
      <c r="I734">
        <v>11.28</v>
      </c>
      <c r="J734" s="5" t="str">
        <f t="shared" si="70"/>
        <v>0.35</v>
      </c>
      <c r="K734" t="s">
        <v>328</v>
      </c>
      <c r="L734" s="2">
        <v>7.2700000000000001E-2</v>
      </c>
      <c r="M734" s="5" t="str">
        <f t="shared" si="71"/>
        <v>0.0727</v>
      </c>
    </row>
    <row r="735" spans="1:13" x14ac:dyDescent="0.3">
      <c r="A735" s="1">
        <v>43944</v>
      </c>
      <c r="B735" s="6" t="str">
        <f t="shared" si="66"/>
        <v>2020</v>
      </c>
      <c r="C735" s="6" t="str">
        <f t="shared" si="67"/>
        <v>04</v>
      </c>
      <c r="D735" s="6" t="str">
        <f t="shared" si="69"/>
        <v>Apr</v>
      </c>
      <c r="E735" s="6" t="str">
        <f t="shared" si="68"/>
        <v>23</v>
      </c>
      <c r="F735">
        <v>10.45</v>
      </c>
      <c r="G735">
        <v>10.85</v>
      </c>
      <c r="H735">
        <v>10.85</v>
      </c>
      <c r="I735">
        <v>10.85</v>
      </c>
      <c r="J735" s="5" t="str">
        <f t="shared" si="70"/>
        <v>0.10</v>
      </c>
      <c r="K735" t="s">
        <v>309</v>
      </c>
      <c r="L735" s="2">
        <v>-7.6E-3</v>
      </c>
      <c r="M735" s="5" t="str">
        <f t="shared" si="71"/>
        <v>-0.0076</v>
      </c>
    </row>
    <row r="736" spans="1:13" x14ac:dyDescent="0.3">
      <c r="A736" s="1">
        <v>43943</v>
      </c>
      <c r="B736" s="6" t="str">
        <f t="shared" si="66"/>
        <v>2020</v>
      </c>
      <c r="C736" s="6" t="str">
        <f t="shared" si="67"/>
        <v>04</v>
      </c>
      <c r="D736" s="6" t="str">
        <f t="shared" si="69"/>
        <v>Apr</v>
      </c>
      <c r="E736" s="6" t="str">
        <f t="shared" si="68"/>
        <v>22</v>
      </c>
      <c r="F736">
        <v>10.53</v>
      </c>
      <c r="G736">
        <v>10.23</v>
      </c>
      <c r="H736">
        <v>10.23</v>
      </c>
      <c r="I736">
        <v>10</v>
      </c>
      <c r="J736" s="5" t="str">
        <f t="shared" si="70"/>
        <v>2.50</v>
      </c>
      <c r="K736" t="s">
        <v>289</v>
      </c>
      <c r="L736" s="2">
        <v>-2.23E-2</v>
      </c>
      <c r="M736" s="5" t="str">
        <f t="shared" si="71"/>
        <v>-0.0223</v>
      </c>
    </row>
    <row r="737" spans="1:13" x14ac:dyDescent="0.3">
      <c r="A737" s="1">
        <v>43930</v>
      </c>
      <c r="B737" s="6" t="str">
        <f t="shared" si="66"/>
        <v>2020</v>
      </c>
      <c r="C737" s="6" t="str">
        <f t="shared" si="67"/>
        <v>04</v>
      </c>
      <c r="D737" s="6" t="str">
        <f t="shared" si="69"/>
        <v>Apr</v>
      </c>
      <c r="E737" s="6" t="str">
        <f t="shared" si="68"/>
        <v>09</v>
      </c>
      <c r="F737">
        <v>10.77</v>
      </c>
      <c r="G737">
        <v>10.35</v>
      </c>
      <c r="H737">
        <v>10.35</v>
      </c>
      <c r="I737">
        <v>10.35</v>
      </c>
      <c r="J737" s="5" t="str">
        <f t="shared" si="70"/>
        <v>0.30</v>
      </c>
      <c r="K737" t="s">
        <v>167</v>
      </c>
      <c r="L737" s="2">
        <v>0.10009999999999999</v>
      </c>
      <c r="M737" s="5" t="str">
        <f t="shared" si="71"/>
        <v>0.1001</v>
      </c>
    </row>
    <row r="738" spans="1:13" x14ac:dyDescent="0.3">
      <c r="A738" s="1">
        <v>43927</v>
      </c>
      <c r="B738" s="6" t="str">
        <f t="shared" si="66"/>
        <v>2020</v>
      </c>
      <c r="C738" s="6" t="str">
        <f t="shared" si="67"/>
        <v>04</v>
      </c>
      <c r="D738" s="6" t="str">
        <f t="shared" si="69"/>
        <v>Apr</v>
      </c>
      <c r="E738" s="6" t="str">
        <f t="shared" si="68"/>
        <v>06</v>
      </c>
      <c r="F738">
        <v>9.7899999999999991</v>
      </c>
      <c r="G738">
        <v>10.119999999999999</v>
      </c>
      <c r="H738">
        <v>10.119999999999999</v>
      </c>
      <c r="I738">
        <v>10.119999999999999</v>
      </c>
      <c r="J738" s="5" t="str">
        <f t="shared" si="70"/>
        <v>0.10</v>
      </c>
      <c r="K738" t="s">
        <v>309</v>
      </c>
      <c r="L738" s="2">
        <v>-0.02</v>
      </c>
      <c r="M738" s="5" t="str">
        <f t="shared" si="71"/>
        <v>-0.02</v>
      </c>
    </row>
    <row r="739" spans="1:13" x14ac:dyDescent="0.3">
      <c r="A739" s="1">
        <v>43926</v>
      </c>
      <c r="B739" s="6" t="str">
        <f t="shared" si="66"/>
        <v>2020</v>
      </c>
      <c r="C739" s="6" t="str">
        <f t="shared" si="67"/>
        <v>04</v>
      </c>
      <c r="D739" s="6" t="str">
        <f t="shared" si="69"/>
        <v>Apr</v>
      </c>
      <c r="E739" s="6" t="str">
        <f t="shared" si="68"/>
        <v>05</v>
      </c>
      <c r="F739">
        <v>9.99</v>
      </c>
      <c r="G739">
        <v>9.9</v>
      </c>
      <c r="H739">
        <v>9.9</v>
      </c>
      <c r="I739">
        <v>9.9</v>
      </c>
      <c r="J739" s="5" t="str">
        <f t="shared" si="70"/>
        <v>0.20</v>
      </c>
      <c r="K739" t="s">
        <v>123</v>
      </c>
      <c r="L739" s="2">
        <v>3.0000000000000001E-3</v>
      </c>
      <c r="M739" s="5" t="str">
        <f t="shared" si="71"/>
        <v>0.003</v>
      </c>
    </row>
    <row r="740" spans="1:13" x14ac:dyDescent="0.3">
      <c r="A740" s="1">
        <v>43923</v>
      </c>
      <c r="B740" s="6" t="str">
        <f t="shared" si="66"/>
        <v>2020</v>
      </c>
      <c r="C740" s="6" t="str">
        <f t="shared" si="67"/>
        <v>04</v>
      </c>
      <c r="D740" s="6" t="str">
        <f t="shared" si="69"/>
        <v>Apr</v>
      </c>
      <c r="E740" s="6" t="str">
        <f t="shared" si="68"/>
        <v>02</v>
      </c>
      <c r="F740">
        <v>9.9600000000000009</v>
      </c>
      <c r="G740">
        <v>10.1</v>
      </c>
      <c r="H740">
        <v>10.1</v>
      </c>
      <c r="I740">
        <v>10.1</v>
      </c>
      <c r="J740" s="5" t="str">
        <f t="shared" si="70"/>
        <v>0.20</v>
      </c>
      <c r="K740" t="s">
        <v>123</v>
      </c>
      <c r="L740" s="2">
        <v>7.5600000000000001E-2</v>
      </c>
      <c r="M740" s="5" t="str">
        <f t="shared" si="71"/>
        <v>0.0756</v>
      </c>
    </row>
    <row r="741" spans="1:13" x14ac:dyDescent="0.3">
      <c r="A741" s="1">
        <v>43909</v>
      </c>
      <c r="B741" s="6" t="str">
        <f t="shared" si="66"/>
        <v>2020</v>
      </c>
      <c r="C741" s="6" t="str">
        <f t="shared" si="67"/>
        <v>03</v>
      </c>
      <c r="D741" s="6" t="str">
        <f t="shared" si="69"/>
        <v>Mar</v>
      </c>
      <c r="E741" s="6" t="str">
        <f t="shared" si="68"/>
        <v>19</v>
      </c>
      <c r="F741">
        <v>9.26</v>
      </c>
      <c r="G741">
        <v>9.8800000000000008</v>
      </c>
      <c r="H741">
        <v>9.8800000000000008</v>
      </c>
      <c r="I741">
        <v>9.1999999999999993</v>
      </c>
      <c r="J741" s="5" t="str">
        <f t="shared" si="70"/>
        <v>0.54</v>
      </c>
      <c r="K741" t="s">
        <v>144</v>
      </c>
      <c r="L741" s="2">
        <v>-7.0300000000000001E-2</v>
      </c>
      <c r="M741" s="5" t="str">
        <f t="shared" si="71"/>
        <v>-0.0703</v>
      </c>
    </row>
    <row r="742" spans="1:13" x14ac:dyDescent="0.3">
      <c r="A742" s="1">
        <v>43907</v>
      </c>
      <c r="B742" s="6" t="str">
        <f t="shared" si="66"/>
        <v>2020</v>
      </c>
      <c r="C742" s="6" t="str">
        <f t="shared" si="67"/>
        <v>03</v>
      </c>
      <c r="D742" s="6" t="str">
        <f t="shared" si="69"/>
        <v>Mar</v>
      </c>
      <c r="E742" s="6" t="str">
        <f t="shared" si="68"/>
        <v>17</v>
      </c>
      <c r="F742">
        <v>9.9600000000000009</v>
      </c>
      <c r="G742">
        <v>9.0299999999999994</v>
      </c>
      <c r="H742">
        <v>9.6300000000000008</v>
      </c>
      <c r="I742">
        <v>9.0299999999999994</v>
      </c>
      <c r="J742" s="5" t="str">
        <f t="shared" si="70"/>
        <v>2.65</v>
      </c>
      <c r="K742" t="s">
        <v>374</v>
      </c>
      <c r="L742" s="2">
        <v>-0.15809999999999999</v>
      </c>
      <c r="M742" s="5" t="str">
        <f t="shared" si="71"/>
        <v>-0.1581</v>
      </c>
    </row>
    <row r="743" spans="1:13" x14ac:dyDescent="0.3">
      <c r="A743" s="1">
        <v>43900</v>
      </c>
      <c r="B743" s="6" t="str">
        <f t="shared" si="66"/>
        <v>2020</v>
      </c>
      <c r="C743" s="6" t="str">
        <f t="shared" si="67"/>
        <v>03</v>
      </c>
      <c r="D743" s="6" t="str">
        <f t="shared" si="69"/>
        <v>Mar</v>
      </c>
      <c r="E743" s="6" t="str">
        <f t="shared" si="68"/>
        <v>10</v>
      </c>
      <c r="F743">
        <v>11.83</v>
      </c>
      <c r="G743">
        <v>11.83</v>
      </c>
      <c r="H743">
        <v>11.85</v>
      </c>
      <c r="I743">
        <v>11.83</v>
      </c>
      <c r="J743" s="5" t="str">
        <f t="shared" si="70"/>
        <v>3.35</v>
      </c>
      <c r="K743" t="s">
        <v>375</v>
      </c>
      <c r="L743" s="2">
        <v>-9.1399999999999995E-2</v>
      </c>
      <c r="M743" s="5" t="str">
        <f t="shared" si="71"/>
        <v>-0.0914</v>
      </c>
    </row>
    <row r="744" spans="1:13" x14ac:dyDescent="0.3">
      <c r="A744" s="1">
        <v>43898</v>
      </c>
      <c r="B744" s="6" t="str">
        <f t="shared" si="66"/>
        <v>2020</v>
      </c>
      <c r="C744" s="6" t="str">
        <f t="shared" si="67"/>
        <v>03</v>
      </c>
      <c r="D744" s="6" t="str">
        <f t="shared" si="69"/>
        <v>Mar</v>
      </c>
      <c r="E744" s="6" t="str">
        <f t="shared" si="68"/>
        <v>08</v>
      </c>
      <c r="F744">
        <v>13.02</v>
      </c>
      <c r="G744">
        <v>13</v>
      </c>
      <c r="H744">
        <v>13</v>
      </c>
      <c r="I744">
        <v>13</v>
      </c>
      <c r="J744" s="5" t="str">
        <f t="shared" si="70"/>
        <v>0.20</v>
      </c>
      <c r="K744" t="s">
        <v>123</v>
      </c>
      <c r="L744" s="2">
        <v>3.8999999999999998E-3</v>
      </c>
      <c r="M744" s="5" t="str">
        <f t="shared" si="71"/>
        <v>0.0039</v>
      </c>
    </row>
    <row r="745" spans="1:13" x14ac:dyDescent="0.3">
      <c r="A745" s="1">
        <v>43893</v>
      </c>
      <c r="B745" s="6" t="str">
        <f t="shared" si="66"/>
        <v>2020</v>
      </c>
      <c r="C745" s="6" t="str">
        <f t="shared" si="67"/>
        <v>03</v>
      </c>
      <c r="D745" s="6" t="str">
        <f t="shared" si="69"/>
        <v>Mar</v>
      </c>
      <c r="E745" s="6" t="str">
        <f t="shared" si="68"/>
        <v>03</v>
      </c>
      <c r="F745">
        <v>12.97</v>
      </c>
      <c r="G745">
        <v>14</v>
      </c>
      <c r="H745">
        <v>14</v>
      </c>
      <c r="I745">
        <v>14</v>
      </c>
      <c r="J745" s="5" t="str">
        <f t="shared" si="70"/>
        <v>0.04</v>
      </c>
      <c r="K745" t="s">
        <v>314</v>
      </c>
      <c r="L745" s="2">
        <v>-0.1024</v>
      </c>
      <c r="M745" s="5" t="str">
        <f t="shared" si="71"/>
        <v>-0.1024</v>
      </c>
    </row>
    <row r="746" spans="1:13" x14ac:dyDescent="0.3">
      <c r="A746" s="1">
        <v>43885</v>
      </c>
      <c r="B746" s="6" t="str">
        <f t="shared" si="66"/>
        <v>2020</v>
      </c>
      <c r="C746" s="6" t="str">
        <f t="shared" si="67"/>
        <v>02</v>
      </c>
      <c r="D746" s="6" t="str">
        <f t="shared" si="69"/>
        <v>Feb</v>
      </c>
      <c r="E746" s="6" t="str">
        <f t="shared" si="68"/>
        <v>24</v>
      </c>
      <c r="F746">
        <v>14.45</v>
      </c>
      <c r="G746">
        <v>14</v>
      </c>
      <c r="H746">
        <v>14</v>
      </c>
      <c r="I746">
        <v>14</v>
      </c>
      <c r="J746" s="5" t="str">
        <f t="shared" si="70"/>
        <v>2.00</v>
      </c>
      <c r="K746" t="s">
        <v>66</v>
      </c>
      <c r="L746" s="2">
        <v>-1.77E-2</v>
      </c>
      <c r="M746" s="5" t="str">
        <f t="shared" si="71"/>
        <v>-0.0177</v>
      </c>
    </row>
    <row r="747" spans="1:13" x14ac:dyDescent="0.3">
      <c r="A747" s="1">
        <v>43884</v>
      </c>
      <c r="B747" s="6" t="str">
        <f t="shared" si="66"/>
        <v>2020</v>
      </c>
      <c r="C747" s="6" t="str">
        <f t="shared" si="67"/>
        <v>02</v>
      </c>
      <c r="D747" s="6" t="str">
        <f t="shared" si="69"/>
        <v>Feb</v>
      </c>
      <c r="E747" s="6" t="str">
        <f t="shared" si="68"/>
        <v>23</v>
      </c>
      <c r="F747">
        <v>14.71</v>
      </c>
      <c r="G747">
        <v>14.58</v>
      </c>
      <c r="H747">
        <v>14.95</v>
      </c>
      <c r="I747">
        <v>14.55</v>
      </c>
      <c r="J747" s="5" t="str">
        <f t="shared" si="70"/>
        <v>2.09</v>
      </c>
      <c r="K747" t="s">
        <v>376</v>
      </c>
      <c r="L747" s="2">
        <v>4.1000000000000002E-2</v>
      </c>
      <c r="M747" s="5" t="str">
        <f t="shared" si="71"/>
        <v>0.041</v>
      </c>
    </row>
    <row r="748" spans="1:13" x14ac:dyDescent="0.3">
      <c r="A748" s="1">
        <v>43879</v>
      </c>
      <c r="B748" s="6" t="str">
        <f t="shared" si="66"/>
        <v>2020</v>
      </c>
      <c r="C748" s="6" t="str">
        <f t="shared" si="67"/>
        <v>02</v>
      </c>
      <c r="D748" s="6" t="str">
        <f t="shared" si="69"/>
        <v>Feb</v>
      </c>
      <c r="E748" s="6" t="str">
        <f t="shared" si="68"/>
        <v>18</v>
      </c>
      <c r="F748">
        <v>14.13</v>
      </c>
      <c r="G748">
        <v>14.15</v>
      </c>
      <c r="H748">
        <v>14.15</v>
      </c>
      <c r="I748">
        <v>14.12</v>
      </c>
      <c r="J748" s="5" t="str">
        <f t="shared" si="70"/>
        <v>3.00</v>
      </c>
      <c r="K748" t="s">
        <v>154</v>
      </c>
      <c r="L748" s="2">
        <v>-1.0500000000000001E-2</v>
      </c>
      <c r="M748" s="5" t="str">
        <f t="shared" si="71"/>
        <v>-0.0105</v>
      </c>
    </row>
    <row r="749" spans="1:13" x14ac:dyDescent="0.3">
      <c r="A749" s="1">
        <v>43877</v>
      </c>
      <c r="B749" s="6" t="str">
        <f t="shared" si="66"/>
        <v>2020</v>
      </c>
      <c r="C749" s="6" t="str">
        <f t="shared" si="67"/>
        <v>02</v>
      </c>
      <c r="D749" s="6" t="str">
        <f t="shared" si="69"/>
        <v>Feb</v>
      </c>
      <c r="E749" s="6" t="str">
        <f t="shared" si="68"/>
        <v>16</v>
      </c>
      <c r="F749">
        <v>14.28</v>
      </c>
      <c r="G749">
        <v>14.33</v>
      </c>
      <c r="H749">
        <v>14.33</v>
      </c>
      <c r="I749">
        <v>14.24</v>
      </c>
      <c r="J749" s="5" t="str">
        <f t="shared" si="70"/>
        <v>5.00</v>
      </c>
      <c r="K749" t="s">
        <v>370</v>
      </c>
      <c r="L749" s="2">
        <v>-5.5999999999999999E-3</v>
      </c>
      <c r="M749" s="5" t="str">
        <f t="shared" si="71"/>
        <v>-0.0056</v>
      </c>
    </row>
    <row r="750" spans="1:13" x14ac:dyDescent="0.3">
      <c r="A750" s="1">
        <v>43873</v>
      </c>
      <c r="B750" s="6" t="str">
        <f t="shared" si="66"/>
        <v>2020</v>
      </c>
      <c r="C750" s="6" t="str">
        <f t="shared" si="67"/>
        <v>02</v>
      </c>
      <c r="D750" s="6" t="str">
        <f t="shared" si="69"/>
        <v>Feb</v>
      </c>
      <c r="E750" s="6" t="str">
        <f t="shared" si="68"/>
        <v>12</v>
      </c>
      <c r="F750">
        <v>14.36</v>
      </c>
      <c r="G750">
        <v>14.65</v>
      </c>
      <c r="H750">
        <v>14.65</v>
      </c>
      <c r="I750">
        <v>14.35</v>
      </c>
      <c r="J750" s="5" t="str">
        <f t="shared" si="70"/>
        <v>10.00</v>
      </c>
      <c r="K750" t="s">
        <v>349</v>
      </c>
      <c r="L750" s="2">
        <v>-2.7099999999999999E-2</v>
      </c>
      <c r="M750" s="5" t="str">
        <f t="shared" si="71"/>
        <v>-0.0271</v>
      </c>
    </row>
    <row r="751" spans="1:13" x14ac:dyDescent="0.3">
      <c r="A751" s="1">
        <v>43872</v>
      </c>
      <c r="B751" s="6" t="str">
        <f t="shared" si="66"/>
        <v>2020</v>
      </c>
      <c r="C751" s="6" t="str">
        <f t="shared" si="67"/>
        <v>02</v>
      </c>
      <c r="D751" s="6" t="str">
        <f t="shared" si="69"/>
        <v>Feb</v>
      </c>
      <c r="E751" s="6" t="str">
        <f t="shared" si="68"/>
        <v>11</v>
      </c>
      <c r="F751">
        <v>14.76</v>
      </c>
      <c r="G751">
        <v>15</v>
      </c>
      <c r="H751">
        <v>15</v>
      </c>
      <c r="I751">
        <v>15</v>
      </c>
      <c r="J751" s="5" t="str">
        <f t="shared" si="70"/>
        <v>0.20</v>
      </c>
      <c r="K751" t="s">
        <v>123</v>
      </c>
      <c r="L751" s="2">
        <v>4.1000000000000003E-3</v>
      </c>
      <c r="M751" s="5" t="str">
        <f t="shared" si="71"/>
        <v>0.0041</v>
      </c>
    </row>
    <row r="752" spans="1:13" x14ac:dyDescent="0.3">
      <c r="A752" s="1">
        <v>43866</v>
      </c>
      <c r="B752" s="6" t="str">
        <f t="shared" si="66"/>
        <v>2020</v>
      </c>
      <c r="C752" s="6" t="str">
        <f t="shared" si="67"/>
        <v>02</v>
      </c>
      <c r="D752" s="6" t="str">
        <f t="shared" si="69"/>
        <v>Feb</v>
      </c>
      <c r="E752" s="6" t="str">
        <f t="shared" si="68"/>
        <v>05</v>
      </c>
      <c r="F752">
        <v>14.7</v>
      </c>
      <c r="G752">
        <v>14.85</v>
      </c>
      <c r="H752">
        <v>14.85</v>
      </c>
      <c r="I752">
        <v>14.85</v>
      </c>
      <c r="J752" s="5" t="str">
        <f t="shared" si="70"/>
        <v>0.05</v>
      </c>
      <c r="K752" t="s">
        <v>278</v>
      </c>
      <c r="L752" s="2">
        <v>-1.01E-2</v>
      </c>
      <c r="M752" s="5" t="str">
        <f t="shared" si="71"/>
        <v>-0.0101</v>
      </c>
    </row>
    <row r="753" spans="1:13" x14ac:dyDescent="0.3">
      <c r="A753" s="1">
        <v>43860</v>
      </c>
      <c r="B753" s="6" t="str">
        <f t="shared" si="66"/>
        <v>2020</v>
      </c>
      <c r="C753" s="6" t="str">
        <f t="shared" si="67"/>
        <v>01</v>
      </c>
      <c r="D753" s="6" t="str">
        <f t="shared" si="69"/>
        <v>Jan</v>
      </c>
      <c r="E753" s="6" t="str">
        <f t="shared" si="68"/>
        <v>30</v>
      </c>
      <c r="F753">
        <v>14.85</v>
      </c>
      <c r="G753">
        <v>14.85</v>
      </c>
      <c r="H753">
        <v>14.85</v>
      </c>
      <c r="I753">
        <v>14.85</v>
      </c>
      <c r="J753" s="5" t="str">
        <f t="shared" si="70"/>
        <v>5.00</v>
      </c>
      <c r="K753" t="s">
        <v>370</v>
      </c>
      <c r="L753" s="2">
        <v>2.9100000000000001E-2</v>
      </c>
      <c r="M753" s="5" t="str">
        <f t="shared" si="71"/>
        <v>0.0291</v>
      </c>
    </row>
    <row r="754" spans="1:13" x14ac:dyDescent="0.3">
      <c r="A754" s="1">
        <v>43858</v>
      </c>
      <c r="B754" s="6" t="str">
        <f t="shared" si="66"/>
        <v>2020</v>
      </c>
      <c r="C754" s="6" t="str">
        <f t="shared" si="67"/>
        <v>01</v>
      </c>
      <c r="D754" s="6" t="str">
        <f t="shared" si="69"/>
        <v>Jan</v>
      </c>
      <c r="E754" s="6" t="str">
        <f t="shared" si="68"/>
        <v>28</v>
      </c>
      <c r="F754">
        <v>14.43</v>
      </c>
      <c r="G754">
        <v>14.6</v>
      </c>
      <c r="H754">
        <v>14.6</v>
      </c>
      <c r="I754">
        <v>14.6</v>
      </c>
      <c r="J754" s="5" t="str">
        <f t="shared" si="70"/>
        <v>0.68</v>
      </c>
      <c r="K754" t="s">
        <v>316</v>
      </c>
      <c r="L754" s="2">
        <v>-6.8999999999999999E-3</v>
      </c>
      <c r="M754" s="5" t="str">
        <f t="shared" si="71"/>
        <v>-0.0069</v>
      </c>
    </row>
    <row r="755" spans="1:13" x14ac:dyDescent="0.3">
      <c r="A755" s="1">
        <v>43842</v>
      </c>
      <c r="B755" s="6" t="str">
        <f t="shared" si="66"/>
        <v>2020</v>
      </c>
      <c r="C755" s="6" t="str">
        <f t="shared" si="67"/>
        <v>01</v>
      </c>
      <c r="D755" s="6" t="str">
        <f t="shared" si="69"/>
        <v>Jan</v>
      </c>
      <c r="E755" s="6" t="str">
        <f t="shared" si="68"/>
        <v>12</v>
      </c>
      <c r="F755">
        <v>14.53</v>
      </c>
      <c r="G755">
        <v>14.58</v>
      </c>
      <c r="H755">
        <v>14.58</v>
      </c>
      <c r="I755">
        <v>14.58</v>
      </c>
      <c r="J755" s="5" t="str">
        <f t="shared" si="70"/>
        <v>2.00</v>
      </c>
      <c r="K755" t="s">
        <v>66</v>
      </c>
      <c r="L755" s="2">
        <v>-1.6899999999999998E-2</v>
      </c>
      <c r="M755" s="5" t="str">
        <f t="shared" si="71"/>
        <v>-0.0169</v>
      </c>
    </row>
    <row r="756" spans="1:13" x14ac:dyDescent="0.3">
      <c r="A756" s="1">
        <v>43832</v>
      </c>
      <c r="B756" s="6" t="str">
        <f t="shared" si="66"/>
        <v>2020</v>
      </c>
      <c r="C756" s="6" t="str">
        <f t="shared" si="67"/>
        <v>01</v>
      </c>
      <c r="D756" s="6" t="str">
        <f t="shared" si="69"/>
        <v>Jan</v>
      </c>
      <c r="E756" s="6" t="str">
        <f t="shared" si="68"/>
        <v>02</v>
      </c>
      <c r="F756">
        <v>14.78</v>
      </c>
      <c r="G756">
        <v>15</v>
      </c>
      <c r="H756">
        <v>15</v>
      </c>
      <c r="I756">
        <v>15</v>
      </c>
      <c r="J756" s="5" t="str">
        <f t="shared" si="70"/>
        <v>0.05</v>
      </c>
      <c r="K756" t="s">
        <v>278</v>
      </c>
      <c r="L756" s="2">
        <v>1.4E-3</v>
      </c>
      <c r="M756" s="5" t="str">
        <f t="shared" si="71"/>
        <v>0.0014</v>
      </c>
    </row>
    <row r="757" spans="1:13" x14ac:dyDescent="0.3">
      <c r="A757" s="1">
        <v>43830</v>
      </c>
      <c r="B757" s="6" t="str">
        <f t="shared" si="66"/>
        <v>2019</v>
      </c>
      <c r="C757" s="6" t="str">
        <f t="shared" si="67"/>
        <v>12</v>
      </c>
      <c r="D757" s="6" t="str">
        <f t="shared" si="69"/>
        <v>Dec</v>
      </c>
      <c r="E757" s="6" t="str">
        <f t="shared" si="68"/>
        <v>31</v>
      </c>
      <c r="F757">
        <v>14.76</v>
      </c>
      <c r="G757">
        <v>14.2</v>
      </c>
      <c r="H757">
        <v>14.2</v>
      </c>
      <c r="I757">
        <v>14.2</v>
      </c>
      <c r="J757" s="5" t="str">
        <f t="shared" si="70"/>
        <v>0.06</v>
      </c>
      <c r="K757" t="s">
        <v>267</v>
      </c>
      <c r="L757" s="2">
        <v>8.8999999999999999E-3</v>
      </c>
      <c r="M757" s="5" t="str">
        <f t="shared" si="71"/>
        <v>0.0089</v>
      </c>
    </row>
    <row r="758" spans="1:13" x14ac:dyDescent="0.3">
      <c r="A758" s="1">
        <v>43829</v>
      </c>
      <c r="B758" s="6" t="str">
        <f t="shared" si="66"/>
        <v>2019</v>
      </c>
      <c r="C758" s="6" t="str">
        <f t="shared" si="67"/>
        <v>12</v>
      </c>
      <c r="D758" s="6" t="str">
        <f t="shared" si="69"/>
        <v>Dec</v>
      </c>
      <c r="E758" s="6" t="str">
        <f t="shared" si="68"/>
        <v>30</v>
      </c>
      <c r="F758">
        <v>14.63</v>
      </c>
      <c r="G758">
        <v>14.14</v>
      </c>
      <c r="H758">
        <v>14.14</v>
      </c>
      <c r="I758">
        <v>14.14</v>
      </c>
      <c r="J758" s="5" t="str">
        <f t="shared" si="70"/>
        <v>1.50</v>
      </c>
      <c r="K758" t="s">
        <v>188</v>
      </c>
      <c r="L758" s="2">
        <v>6.9999999999999999E-4</v>
      </c>
      <c r="M758" s="5" t="str">
        <f t="shared" si="71"/>
        <v>0.0007</v>
      </c>
    </row>
    <row r="759" spans="1:13" x14ac:dyDescent="0.3">
      <c r="A759" s="1">
        <v>43824</v>
      </c>
      <c r="B759" s="6" t="str">
        <f t="shared" si="66"/>
        <v>2019</v>
      </c>
      <c r="C759" s="6" t="str">
        <f t="shared" si="67"/>
        <v>12</v>
      </c>
      <c r="D759" s="6" t="str">
        <f t="shared" si="69"/>
        <v>Dec</v>
      </c>
      <c r="E759" s="6" t="str">
        <f t="shared" si="68"/>
        <v>25</v>
      </c>
      <c r="F759">
        <v>14.62</v>
      </c>
      <c r="G759">
        <v>14.45</v>
      </c>
      <c r="H759">
        <v>14.45</v>
      </c>
      <c r="I759">
        <v>14.15</v>
      </c>
      <c r="J759" s="5" t="str">
        <f t="shared" si="70"/>
        <v>2.00</v>
      </c>
      <c r="K759" t="s">
        <v>66</v>
      </c>
      <c r="L759" s="2">
        <v>1.8800000000000001E-2</v>
      </c>
      <c r="M759" s="5" t="str">
        <f t="shared" si="71"/>
        <v>0.0188</v>
      </c>
    </row>
    <row r="760" spans="1:13" x14ac:dyDescent="0.3">
      <c r="A760" s="1">
        <v>43802</v>
      </c>
      <c r="B760" s="6" t="str">
        <f t="shared" si="66"/>
        <v>2019</v>
      </c>
      <c r="C760" s="6" t="str">
        <f t="shared" si="67"/>
        <v>12</v>
      </c>
      <c r="D760" s="6" t="str">
        <f t="shared" si="69"/>
        <v>Dec</v>
      </c>
      <c r="E760" s="6" t="str">
        <f t="shared" si="68"/>
        <v>03</v>
      </c>
      <c r="F760">
        <v>14.35</v>
      </c>
      <c r="G760">
        <v>14.4</v>
      </c>
      <c r="H760">
        <v>14.4</v>
      </c>
      <c r="I760">
        <v>14.4</v>
      </c>
      <c r="J760" s="5" t="str">
        <f t="shared" si="70"/>
        <v>1.75</v>
      </c>
      <c r="K760" t="s">
        <v>377</v>
      </c>
      <c r="L760" s="2">
        <v>-1.8499999999999999E-2</v>
      </c>
      <c r="M760" s="5" t="str">
        <f t="shared" si="71"/>
        <v>-0.0185</v>
      </c>
    </row>
    <row r="761" spans="1:13" x14ac:dyDescent="0.3">
      <c r="A761" s="1">
        <v>43796</v>
      </c>
      <c r="B761" s="6" t="str">
        <f t="shared" si="66"/>
        <v>2019</v>
      </c>
      <c r="C761" s="6" t="str">
        <f t="shared" si="67"/>
        <v>11</v>
      </c>
      <c r="D761" s="6" t="str">
        <f t="shared" si="69"/>
        <v>Nov</v>
      </c>
      <c r="E761" s="6" t="str">
        <f t="shared" si="68"/>
        <v>27</v>
      </c>
      <c r="F761">
        <v>14.62</v>
      </c>
      <c r="G761">
        <v>15</v>
      </c>
      <c r="H761">
        <v>15</v>
      </c>
      <c r="I761">
        <v>15</v>
      </c>
      <c r="J761" s="5" t="str">
        <f t="shared" si="70"/>
        <v>0.11</v>
      </c>
      <c r="K761" t="s">
        <v>120</v>
      </c>
      <c r="L761" s="2">
        <v>-3.1800000000000002E-2</v>
      </c>
      <c r="M761" s="5" t="str">
        <f t="shared" si="71"/>
        <v>-0.0318</v>
      </c>
    </row>
    <row r="762" spans="1:13" x14ac:dyDescent="0.3">
      <c r="A762" s="1">
        <v>43790</v>
      </c>
      <c r="B762" s="6" t="str">
        <f t="shared" si="66"/>
        <v>2019</v>
      </c>
      <c r="C762" s="6" t="str">
        <f t="shared" si="67"/>
        <v>11</v>
      </c>
      <c r="D762" s="6" t="str">
        <f t="shared" si="69"/>
        <v>Nov</v>
      </c>
      <c r="E762" s="6" t="str">
        <f t="shared" si="68"/>
        <v>21</v>
      </c>
      <c r="F762">
        <v>15.1</v>
      </c>
      <c r="G762">
        <v>15.1</v>
      </c>
      <c r="H762">
        <v>15.1</v>
      </c>
      <c r="I762">
        <v>15.1</v>
      </c>
      <c r="J762" s="5" t="str">
        <f t="shared" si="70"/>
        <v>10.00</v>
      </c>
      <c r="K762" t="s">
        <v>349</v>
      </c>
      <c r="L762" s="2">
        <v>-5.3E-3</v>
      </c>
      <c r="M762" s="5" t="str">
        <f t="shared" si="71"/>
        <v>-0.0053</v>
      </c>
    </row>
    <row r="763" spans="1:13" x14ac:dyDescent="0.3">
      <c r="A763" s="1">
        <v>43789</v>
      </c>
      <c r="B763" s="6" t="str">
        <f t="shared" si="66"/>
        <v>2019</v>
      </c>
      <c r="C763" s="6" t="str">
        <f t="shared" si="67"/>
        <v>11</v>
      </c>
      <c r="D763" s="6" t="str">
        <f t="shared" si="69"/>
        <v>Nov</v>
      </c>
      <c r="E763" s="6" t="str">
        <f t="shared" si="68"/>
        <v>20</v>
      </c>
      <c r="F763">
        <v>15.18</v>
      </c>
      <c r="G763">
        <v>15.3</v>
      </c>
      <c r="H763">
        <v>15.3</v>
      </c>
      <c r="I763">
        <v>15.3</v>
      </c>
      <c r="J763" s="5" t="str">
        <f t="shared" si="70"/>
        <v>0.65</v>
      </c>
      <c r="K763" t="s">
        <v>323</v>
      </c>
      <c r="L763" s="2">
        <v>-1.8100000000000002E-2</v>
      </c>
      <c r="M763" s="5" t="str">
        <f t="shared" si="71"/>
        <v>-0.0181</v>
      </c>
    </row>
    <row r="764" spans="1:13" x14ac:dyDescent="0.3">
      <c r="A764" s="1">
        <v>43773</v>
      </c>
      <c r="B764" s="6" t="str">
        <f t="shared" si="66"/>
        <v>2019</v>
      </c>
      <c r="C764" s="6" t="str">
        <f t="shared" si="67"/>
        <v>11</v>
      </c>
      <c r="D764" s="6" t="str">
        <f t="shared" si="69"/>
        <v>Nov</v>
      </c>
      <c r="E764" s="6" t="str">
        <f t="shared" si="68"/>
        <v>04</v>
      </c>
      <c r="F764">
        <v>15.46</v>
      </c>
      <c r="G764">
        <v>15.55</v>
      </c>
      <c r="H764">
        <v>15.55</v>
      </c>
      <c r="I764">
        <v>15.55</v>
      </c>
      <c r="J764" s="5" t="str">
        <f t="shared" si="70"/>
        <v>0.02</v>
      </c>
      <c r="K764" t="s">
        <v>272</v>
      </c>
      <c r="L764" s="2">
        <v>4.4999999999999997E-3</v>
      </c>
      <c r="M764" s="5" t="str">
        <f t="shared" si="71"/>
        <v>0.0045</v>
      </c>
    </row>
    <row r="765" spans="1:13" x14ac:dyDescent="0.3">
      <c r="A765" s="1">
        <v>43772</v>
      </c>
      <c r="B765" s="6" t="str">
        <f t="shared" si="66"/>
        <v>2019</v>
      </c>
      <c r="C765" s="6" t="str">
        <f t="shared" si="67"/>
        <v>11</v>
      </c>
      <c r="D765" s="6" t="str">
        <f t="shared" si="69"/>
        <v>Nov</v>
      </c>
      <c r="E765" s="6" t="str">
        <f t="shared" si="68"/>
        <v>03</v>
      </c>
      <c r="F765">
        <v>15.39</v>
      </c>
      <c r="G765">
        <v>15.13</v>
      </c>
      <c r="H765">
        <v>15.13</v>
      </c>
      <c r="I765">
        <v>15.13</v>
      </c>
      <c r="J765" s="5" t="str">
        <f t="shared" si="70"/>
        <v>0.07</v>
      </c>
      <c r="K765" t="s">
        <v>318</v>
      </c>
      <c r="L765" s="2">
        <v>5.8999999999999999E-3</v>
      </c>
      <c r="M765" s="5" t="str">
        <f t="shared" si="71"/>
        <v>0.0059</v>
      </c>
    </row>
    <row r="766" spans="1:13" x14ac:dyDescent="0.3">
      <c r="A766" s="1">
        <v>43769</v>
      </c>
      <c r="B766" s="6" t="str">
        <f t="shared" si="66"/>
        <v>2019</v>
      </c>
      <c r="C766" s="6" t="str">
        <f t="shared" si="67"/>
        <v>10</v>
      </c>
      <c r="D766" s="6" t="str">
        <f t="shared" si="69"/>
        <v>Oct</v>
      </c>
      <c r="E766" s="6" t="str">
        <f t="shared" si="68"/>
        <v>31</v>
      </c>
      <c r="F766">
        <v>15.3</v>
      </c>
      <c r="G766">
        <v>15.15</v>
      </c>
      <c r="H766">
        <v>15.15</v>
      </c>
      <c r="I766">
        <v>15.15</v>
      </c>
      <c r="J766" s="5" t="str">
        <f t="shared" si="70"/>
        <v>0.03</v>
      </c>
      <c r="K766" t="s">
        <v>263</v>
      </c>
      <c r="L766" s="2">
        <v>6.9999999999999999E-4</v>
      </c>
      <c r="M766" s="5" t="str">
        <f t="shared" si="71"/>
        <v>0.0007</v>
      </c>
    </row>
    <row r="767" spans="1:13" x14ac:dyDescent="0.3">
      <c r="A767" s="1">
        <v>43768</v>
      </c>
      <c r="B767" s="6" t="str">
        <f t="shared" si="66"/>
        <v>2019</v>
      </c>
      <c r="C767" s="6" t="str">
        <f t="shared" si="67"/>
        <v>10</v>
      </c>
      <c r="D767" s="6" t="str">
        <f t="shared" si="69"/>
        <v>Oct</v>
      </c>
      <c r="E767" s="6" t="str">
        <f t="shared" si="68"/>
        <v>30</v>
      </c>
      <c r="F767">
        <v>15.29</v>
      </c>
      <c r="G767">
        <v>15.2</v>
      </c>
      <c r="H767">
        <v>15.2</v>
      </c>
      <c r="I767">
        <v>15.2</v>
      </c>
      <c r="J767" s="5" t="str">
        <f t="shared" si="70"/>
        <v>0.02</v>
      </c>
      <c r="K767" t="s">
        <v>272</v>
      </c>
      <c r="L767" s="2">
        <v>1.5900000000000001E-2</v>
      </c>
      <c r="M767" s="5" t="str">
        <f t="shared" si="71"/>
        <v>0.0159</v>
      </c>
    </row>
    <row r="768" spans="1:13" x14ac:dyDescent="0.3">
      <c r="A768" s="1">
        <v>43766</v>
      </c>
      <c r="B768" s="6" t="str">
        <f t="shared" si="66"/>
        <v>2019</v>
      </c>
      <c r="C768" s="6" t="str">
        <f t="shared" si="67"/>
        <v>10</v>
      </c>
      <c r="D768" s="6" t="str">
        <f t="shared" si="69"/>
        <v>Oct</v>
      </c>
      <c r="E768" s="6" t="str">
        <f t="shared" si="68"/>
        <v>28</v>
      </c>
      <c r="F768">
        <v>15.05</v>
      </c>
      <c r="G768">
        <v>15</v>
      </c>
      <c r="H768">
        <v>15</v>
      </c>
      <c r="I768">
        <v>15</v>
      </c>
      <c r="J768" s="5" t="str">
        <f t="shared" si="70"/>
        <v>0.02</v>
      </c>
      <c r="K768" t="s">
        <v>272</v>
      </c>
      <c r="L768" s="2">
        <v>2E-3</v>
      </c>
      <c r="M768" s="5" t="str">
        <f t="shared" si="71"/>
        <v>0.002</v>
      </c>
    </row>
    <row r="769" spans="1:13" x14ac:dyDescent="0.3">
      <c r="A769" s="1">
        <v>43765</v>
      </c>
      <c r="B769" s="6" t="str">
        <f t="shared" si="66"/>
        <v>2019</v>
      </c>
      <c r="C769" s="6" t="str">
        <f t="shared" si="67"/>
        <v>10</v>
      </c>
      <c r="D769" s="6" t="str">
        <f t="shared" si="69"/>
        <v>Oct</v>
      </c>
      <c r="E769" s="6" t="str">
        <f t="shared" si="68"/>
        <v>27</v>
      </c>
      <c r="F769">
        <v>15.02</v>
      </c>
      <c r="G769">
        <v>14.9</v>
      </c>
      <c r="H769">
        <v>14.9</v>
      </c>
      <c r="I769">
        <v>14.9</v>
      </c>
      <c r="J769" s="5" t="str">
        <f t="shared" si="70"/>
        <v>0.05</v>
      </c>
      <c r="K769" t="s">
        <v>278</v>
      </c>
      <c r="L769" s="2">
        <v>6.0000000000000001E-3</v>
      </c>
      <c r="M769" s="5" t="str">
        <f t="shared" si="71"/>
        <v>0.006</v>
      </c>
    </row>
    <row r="770" spans="1:13" x14ac:dyDescent="0.3">
      <c r="A770" s="1">
        <v>43762</v>
      </c>
      <c r="B770" s="6" t="str">
        <f t="shared" ref="B770:B833" si="72">TEXT(A770,"yyyy")</f>
        <v>2019</v>
      </c>
      <c r="C770" s="6" t="str">
        <f t="shared" ref="C770:C833" si="73">TEXT(A770,"mm")</f>
        <v>10</v>
      </c>
      <c r="D770" s="6" t="str">
        <f t="shared" si="69"/>
        <v>Oct</v>
      </c>
      <c r="E770" s="6" t="str">
        <f t="shared" ref="E770:E833" si="74">TEXT(A770,"dd")</f>
        <v>24</v>
      </c>
      <c r="F770">
        <v>14.93</v>
      </c>
      <c r="G770">
        <v>14.9</v>
      </c>
      <c r="H770">
        <v>14.9</v>
      </c>
      <c r="I770">
        <v>14.9</v>
      </c>
      <c r="J770" s="5" t="str">
        <f t="shared" si="70"/>
        <v>0.67</v>
      </c>
      <c r="K770" t="s">
        <v>227</v>
      </c>
      <c r="L770" s="2">
        <v>1.15E-2</v>
      </c>
      <c r="M770" s="5" t="str">
        <f t="shared" si="71"/>
        <v>0.0115</v>
      </c>
    </row>
    <row r="771" spans="1:13" x14ac:dyDescent="0.3">
      <c r="A771" s="1">
        <v>43731</v>
      </c>
      <c r="B771" s="6" t="str">
        <f t="shared" si="72"/>
        <v>2019</v>
      </c>
      <c r="C771" s="6" t="str">
        <f t="shared" si="73"/>
        <v>09</v>
      </c>
      <c r="D771" s="6" t="str">
        <f t="shared" ref="D771:D834" si="75">TEXT(A771,"mmm")</f>
        <v>Sep</v>
      </c>
      <c r="E771" s="6" t="str">
        <f t="shared" si="74"/>
        <v>23</v>
      </c>
      <c r="F771">
        <v>14.76</v>
      </c>
      <c r="G771">
        <v>16</v>
      </c>
      <c r="H771">
        <v>16</v>
      </c>
      <c r="I771">
        <v>16</v>
      </c>
      <c r="J771" s="5" t="str">
        <f t="shared" ref="J771:J834" si="76">SUBSTITUTE(K771,"K","")</f>
        <v>0.10</v>
      </c>
      <c r="K771" t="s">
        <v>309</v>
      </c>
      <c r="L771" s="2">
        <v>-6.7599999999999993E-2</v>
      </c>
      <c r="M771" s="5" t="str">
        <f t="shared" ref="M771:M834" si="77">SUBSTITUTE(L771,"%","")</f>
        <v>-0.0676</v>
      </c>
    </row>
    <row r="772" spans="1:13" x14ac:dyDescent="0.3">
      <c r="A772" s="1">
        <v>43725</v>
      </c>
      <c r="B772" s="6" t="str">
        <f t="shared" si="72"/>
        <v>2019</v>
      </c>
      <c r="C772" s="6" t="str">
        <f t="shared" si="73"/>
        <v>09</v>
      </c>
      <c r="D772" s="6" t="str">
        <f t="shared" si="75"/>
        <v>Sep</v>
      </c>
      <c r="E772" s="6" t="str">
        <f t="shared" si="74"/>
        <v>17</v>
      </c>
      <c r="F772">
        <v>15.83</v>
      </c>
      <c r="G772">
        <v>15.6</v>
      </c>
      <c r="H772">
        <v>15.6</v>
      </c>
      <c r="I772">
        <v>15.6</v>
      </c>
      <c r="J772" s="5" t="str">
        <f t="shared" si="76"/>
        <v>0.24</v>
      </c>
      <c r="K772" t="s">
        <v>332</v>
      </c>
      <c r="L772" s="2">
        <v>2.5000000000000001E-3</v>
      </c>
      <c r="M772" s="5" t="str">
        <f t="shared" si="77"/>
        <v>0.0025</v>
      </c>
    </row>
    <row r="773" spans="1:13" x14ac:dyDescent="0.3">
      <c r="A773" s="1">
        <v>43717</v>
      </c>
      <c r="B773" s="6" t="str">
        <f t="shared" si="72"/>
        <v>2019</v>
      </c>
      <c r="C773" s="6" t="str">
        <f t="shared" si="73"/>
        <v>09</v>
      </c>
      <c r="D773" s="6" t="str">
        <f t="shared" si="75"/>
        <v>Sep</v>
      </c>
      <c r="E773" s="6" t="str">
        <f t="shared" si="74"/>
        <v>09</v>
      </c>
      <c r="F773">
        <v>15.79</v>
      </c>
      <c r="G773">
        <v>15.6</v>
      </c>
      <c r="H773">
        <v>15.6</v>
      </c>
      <c r="I773">
        <v>15.6</v>
      </c>
      <c r="J773" s="5" t="str">
        <f t="shared" si="76"/>
        <v>0.01</v>
      </c>
      <c r="K773" t="s">
        <v>306</v>
      </c>
      <c r="L773" s="2">
        <v>-5.0000000000000001E-3</v>
      </c>
      <c r="M773" s="5" t="str">
        <f t="shared" si="77"/>
        <v>-0.005</v>
      </c>
    </row>
    <row r="774" spans="1:13" x14ac:dyDescent="0.3">
      <c r="A774" s="1">
        <v>43712</v>
      </c>
      <c r="B774" s="6" t="str">
        <f t="shared" si="72"/>
        <v>2019</v>
      </c>
      <c r="C774" s="6" t="str">
        <f t="shared" si="73"/>
        <v>09</v>
      </c>
      <c r="D774" s="6" t="str">
        <f t="shared" si="75"/>
        <v>Sep</v>
      </c>
      <c r="E774" s="6" t="str">
        <f t="shared" si="74"/>
        <v>04</v>
      </c>
      <c r="F774">
        <v>15.87</v>
      </c>
      <c r="G774">
        <v>15.4</v>
      </c>
      <c r="H774">
        <v>15.6</v>
      </c>
      <c r="I774">
        <v>15.4</v>
      </c>
      <c r="J774" s="5" t="str">
        <f t="shared" si="76"/>
        <v>0.39</v>
      </c>
      <c r="K774" t="s">
        <v>124</v>
      </c>
      <c r="L774" s="2">
        <v>4.4000000000000003E-3</v>
      </c>
      <c r="M774" s="5" t="str">
        <f t="shared" si="77"/>
        <v>0.0044</v>
      </c>
    </row>
    <row r="775" spans="1:13" x14ac:dyDescent="0.3">
      <c r="A775" s="1">
        <v>43710</v>
      </c>
      <c r="B775" s="6" t="str">
        <f t="shared" si="72"/>
        <v>2019</v>
      </c>
      <c r="C775" s="6" t="str">
        <f t="shared" si="73"/>
        <v>09</v>
      </c>
      <c r="D775" s="6" t="str">
        <f t="shared" si="75"/>
        <v>Sep</v>
      </c>
      <c r="E775" s="6" t="str">
        <f t="shared" si="74"/>
        <v>02</v>
      </c>
      <c r="F775">
        <v>15.8</v>
      </c>
      <c r="G775">
        <v>15</v>
      </c>
      <c r="H775">
        <v>15</v>
      </c>
      <c r="I775">
        <v>15</v>
      </c>
      <c r="J775" s="5" t="str">
        <f t="shared" si="76"/>
        <v>0.20</v>
      </c>
      <c r="K775" t="s">
        <v>123</v>
      </c>
      <c r="L775" s="2">
        <v>5.33E-2</v>
      </c>
      <c r="M775" s="5" t="str">
        <f t="shared" si="77"/>
        <v>0.0533</v>
      </c>
    </row>
    <row r="776" spans="1:13" x14ac:dyDescent="0.3">
      <c r="A776" s="1">
        <v>43705</v>
      </c>
      <c r="B776" s="6" t="str">
        <f t="shared" si="72"/>
        <v>2019</v>
      </c>
      <c r="C776" s="6" t="str">
        <f t="shared" si="73"/>
        <v>08</v>
      </c>
      <c r="D776" s="6" t="str">
        <f t="shared" si="75"/>
        <v>Aug</v>
      </c>
      <c r="E776" s="6" t="str">
        <f t="shared" si="74"/>
        <v>28</v>
      </c>
      <c r="F776">
        <v>15</v>
      </c>
      <c r="G776">
        <v>15</v>
      </c>
      <c r="H776">
        <v>15</v>
      </c>
      <c r="I776">
        <v>15</v>
      </c>
      <c r="J776" s="5" t="str">
        <f t="shared" si="76"/>
        <v>30.00</v>
      </c>
      <c r="K776" t="s">
        <v>378</v>
      </c>
      <c r="L776" s="2">
        <v>-1.32E-2</v>
      </c>
      <c r="M776" s="5" t="str">
        <f t="shared" si="77"/>
        <v>-0.0132</v>
      </c>
    </row>
    <row r="777" spans="1:13" x14ac:dyDescent="0.3">
      <c r="A777" s="1">
        <v>43699</v>
      </c>
      <c r="B777" s="6" t="str">
        <f t="shared" si="72"/>
        <v>2019</v>
      </c>
      <c r="C777" s="6" t="str">
        <f t="shared" si="73"/>
        <v>08</v>
      </c>
      <c r="D777" s="6" t="str">
        <f t="shared" si="75"/>
        <v>Aug</v>
      </c>
      <c r="E777" s="6" t="str">
        <f t="shared" si="74"/>
        <v>22</v>
      </c>
      <c r="F777">
        <v>15.2</v>
      </c>
      <c r="G777">
        <v>15.45</v>
      </c>
      <c r="H777">
        <v>15.45</v>
      </c>
      <c r="I777">
        <v>15.45</v>
      </c>
      <c r="J777" s="5" t="str">
        <f t="shared" si="76"/>
        <v>0.52</v>
      </c>
      <c r="K777" t="s">
        <v>114</v>
      </c>
      <c r="L777" s="2">
        <v>-4.5999999999999999E-3</v>
      </c>
      <c r="M777" s="5" t="str">
        <f t="shared" si="77"/>
        <v>-0.0046</v>
      </c>
    </row>
    <row r="778" spans="1:13" x14ac:dyDescent="0.3">
      <c r="A778" s="1">
        <v>43698</v>
      </c>
      <c r="B778" s="6" t="str">
        <f t="shared" si="72"/>
        <v>2019</v>
      </c>
      <c r="C778" s="6" t="str">
        <f t="shared" si="73"/>
        <v>08</v>
      </c>
      <c r="D778" s="6" t="str">
        <f t="shared" si="75"/>
        <v>Aug</v>
      </c>
      <c r="E778" s="6" t="str">
        <f t="shared" si="74"/>
        <v>21</v>
      </c>
      <c r="F778">
        <v>15.27</v>
      </c>
      <c r="G778">
        <v>15.4</v>
      </c>
      <c r="H778">
        <v>15.4</v>
      </c>
      <c r="I778">
        <v>15.4</v>
      </c>
      <c r="J778" s="5" t="str">
        <f t="shared" si="76"/>
        <v>0.12</v>
      </c>
      <c r="K778" t="s">
        <v>315</v>
      </c>
      <c r="L778" s="2">
        <v>2.6200000000000001E-2</v>
      </c>
      <c r="M778" s="5" t="str">
        <f t="shared" si="77"/>
        <v>0.0262</v>
      </c>
    </row>
    <row r="779" spans="1:13" x14ac:dyDescent="0.3">
      <c r="A779" s="1">
        <v>43657</v>
      </c>
      <c r="B779" s="6" t="str">
        <f t="shared" si="72"/>
        <v>2019</v>
      </c>
      <c r="C779" s="6" t="str">
        <f t="shared" si="73"/>
        <v>07</v>
      </c>
      <c r="D779" s="6" t="str">
        <f t="shared" si="75"/>
        <v>Jul</v>
      </c>
      <c r="E779" s="6" t="str">
        <f t="shared" si="74"/>
        <v>11</v>
      </c>
      <c r="F779">
        <v>14.88</v>
      </c>
      <c r="G779">
        <v>15.4</v>
      </c>
      <c r="H779">
        <v>15.4</v>
      </c>
      <c r="I779">
        <v>15.4</v>
      </c>
      <c r="J779" s="5" t="str">
        <f t="shared" si="76"/>
        <v>0.10</v>
      </c>
      <c r="K779" t="s">
        <v>309</v>
      </c>
      <c r="L779" s="2">
        <v>-2.7000000000000001E-3</v>
      </c>
      <c r="M779" s="5" t="str">
        <f t="shared" si="77"/>
        <v>-0.0027</v>
      </c>
    </row>
    <row r="780" spans="1:13" x14ac:dyDescent="0.3">
      <c r="A780" s="1">
        <v>43655</v>
      </c>
      <c r="B780" s="6" t="str">
        <f t="shared" si="72"/>
        <v>2019</v>
      </c>
      <c r="C780" s="6" t="str">
        <f t="shared" si="73"/>
        <v>07</v>
      </c>
      <c r="D780" s="6" t="str">
        <f t="shared" si="75"/>
        <v>Jul</v>
      </c>
      <c r="E780" s="6" t="str">
        <f t="shared" si="74"/>
        <v>09</v>
      </c>
      <c r="F780">
        <v>14.92</v>
      </c>
      <c r="G780">
        <v>15.4</v>
      </c>
      <c r="H780">
        <v>15.4</v>
      </c>
      <c r="I780">
        <v>15.4</v>
      </c>
      <c r="J780" s="5" t="str">
        <f t="shared" si="76"/>
        <v>0.01</v>
      </c>
      <c r="K780" t="s">
        <v>306</v>
      </c>
      <c r="L780" s="2">
        <v>5.0700000000000002E-2</v>
      </c>
      <c r="M780" s="5" t="str">
        <f t="shared" si="77"/>
        <v>0.0507</v>
      </c>
    </row>
    <row r="781" spans="1:13" x14ac:dyDescent="0.3">
      <c r="A781" s="1">
        <v>43606</v>
      </c>
      <c r="B781" s="6" t="str">
        <f t="shared" si="72"/>
        <v>2019</v>
      </c>
      <c r="C781" s="6" t="str">
        <f t="shared" si="73"/>
        <v>05</v>
      </c>
      <c r="D781" s="6" t="str">
        <f t="shared" si="75"/>
        <v>May</v>
      </c>
      <c r="E781" s="6" t="str">
        <f t="shared" si="74"/>
        <v>21</v>
      </c>
      <c r="F781">
        <v>14.2</v>
      </c>
      <c r="G781">
        <v>15.4</v>
      </c>
      <c r="H781">
        <v>15.4</v>
      </c>
      <c r="I781">
        <v>15.4</v>
      </c>
      <c r="J781" s="5" t="str">
        <f t="shared" si="76"/>
        <v>0.07</v>
      </c>
      <c r="K781" t="s">
        <v>318</v>
      </c>
      <c r="L781" s="2">
        <v>-9.7299999999999998E-2</v>
      </c>
      <c r="M781" s="5" t="str">
        <f t="shared" si="77"/>
        <v>-0.0973</v>
      </c>
    </row>
    <row r="782" spans="1:13" x14ac:dyDescent="0.3">
      <c r="A782" s="1">
        <v>43572</v>
      </c>
      <c r="B782" s="6" t="str">
        <f t="shared" si="72"/>
        <v>2019</v>
      </c>
      <c r="C782" s="6" t="str">
        <f t="shared" si="73"/>
        <v>04</v>
      </c>
      <c r="D782" s="6" t="str">
        <f t="shared" si="75"/>
        <v>Apr</v>
      </c>
      <c r="E782" s="6" t="str">
        <f t="shared" si="74"/>
        <v>17</v>
      </c>
      <c r="F782">
        <v>15.73</v>
      </c>
      <c r="G782">
        <v>15.73</v>
      </c>
      <c r="H782">
        <v>15.73</v>
      </c>
      <c r="I782">
        <v>15.73</v>
      </c>
      <c r="J782" s="5" t="str">
        <f t="shared" si="76"/>
        <v>18.90</v>
      </c>
      <c r="K782" t="s">
        <v>379</v>
      </c>
      <c r="L782" s="2">
        <v>1.4200000000000001E-2</v>
      </c>
      <c r="M782" s="5" t="str">
        <f t="shared" si="77"/>
        <v>0.0142</v>
      </c>
    </row>
    <row r="783" spans="1:13" x14ac:dyDescent="0.3">
      <c r="A783" s="1">
        <v>43524</v>
      </c>
      <c r="B783" s="6" t="str">
        <f t="shared" si="72"/>
        <v>2019</v>
      </c>
      <c r="C783" s="6" t="str">
        <f t="shared" si="73"/>
        <v>02</v>
      </c>
      <c r="D783" s="6" t="str">
        <f t="shared" si="75"/>
        <v>Feb</v>
      </c>
      <c r="E783" s="6" t="str">
        <f t="shared" si="74"/>
        <v>28</v>
      </c>
      <c r="F783">
        <v>15.51</v>
      </c>
      <c r="G783">
        <v>14.4</v>
      </c>
      <c r="H783">
        <v>14.4</v>
      </c>
      <c r="I783">
        <v>14.4</v>
      </c>
      <c r="J783" s="5" t="str">
        <f t="shared" si="76"/>
        <v>0.05</v>
      </c>
      <c r="K783" t="s">
        <v>278</v>
      </c>
      <c r="L783" s="2">
        <v>-2.8799999999999999E-2</v>
      </c>
      <c r="M783" s="5" t="str">
        <f t="shared" si="77"/>
        <v>-0.0288</v>
      </c>
    </row>
    <row r="784" spans="1:13" x14ac:dyDescent="0.3">
      <c r="A784" s="1">
        <v>43517</v>
      </c>
      <c r="B784" s="6" t="str">
        <f t="shared" si="72"/>
        <v>2019</v>
      </c>
      <c r="C784" s="6" t="str">
        <f t="shared" si="73"/>
        <v>02</v>
      </c>
      <c r="D784" s="6" t="str">
        <f t="shared" si="75"/>
        <v>Feb</v>
      </c>
      <c r="E784" s="6" t="str">
        <f t="shared" si="74"/>
        <v>21</v>
      </c>
      <c r="F784">
        <v>15.97</v>
      </c>
      <c r="G784">
        <v>15.59</v>
      </c>
      <c r="H784">
        <v>15.59</v>
      </c>
      <c r="I784">
        <v>15.59</v>
      </c>
      <c r="J784" s="5" t="str">
        <f t="shared" si="76"/>
        <v>0.20</v>
      </c>
      <c r="K784" t="s">
        <v>123</v>
      </c>
      <c r="L784" s="2">
        <v>2.3099999999999999E-2</v>
      </c>
      <c r="M784" s="5" t="str">
        <f t="shared" si="77"/>
        <v>0.0231</v>
      </c>
    </row>
    <row r="785" spans="1:13" x14ac:dyDescent="0.3">
      <c r="A785" s="1">
        <v>43515</v>
      </c>
      <c r="B785" s="6" t="str">
        <f t="shared" si="72"/>
        <v>2019</v>
      </c>
      <c r="C785" s="6" t="str">
        <f t="shared" si="73"/>
        <v>02</v>
      </c>
      <c r="D785" s="6" t="str">
        <f t="shared" si="75"/>
        <v>Feb</v>
      </c>
      <c r="E785" s="6" t="str">
        <f t="shared" si="74"/>
        <v>19</v>
      </c>
      <c r="F785">
        <v>15.61</v>
      </c>
      <c r="G785">
        <v>15.63</v>
      </c>
      <c r="H785">
        <v>15.64</v>
      </c>
      <c r="I785">
        <v>15.6</v>
      </c>
      <c r="J785" s="5" t="str">
        <f t="shared" si="76"/>
        <v>39.73</v>
      </c>
      <c r="K785" t="s">
        <v>380</v>
      </c>
      <c r="L785" s="2">
        <v>-5.7000000000000002E-3</v>
      </c>
      <c r="M785" s="5" t="str">
        <f t="shared" si="77"/>
        <v>-0.0057</v>
      </c>
    </row>
    <row r="786" spans="1:13" x14ac:dyDescent="0.3">
      <c r="A786" s="1">
        <v>43510</v>
      </c>
      <c r="B786" s="6" t="str">
        <f t="shared" si="72"/>
        <v>2019</v>
      </c>
      <c r="C786" s="6" t="str">
        <f t="shared" si="73"/>
        <v>02</v>
      </c>
      <c r="D786" s="6" t="str">
        <f t="shared" si="75"/>
        <v>Feb</v>
      </c>
      <c r="E786" s="6" t="str">
        <f t="shared" si="74"/>
        <v>14</v>
      </c>
      <c r="F786">
        <v>15.7</v>
      </c>
      <c r="G786">
        <v>15.75</v>
      </c>
      <c r="H786">
        <v>15.75</v>
      </c>
      <c r="I786">
        <v>15.75</v>
      </c>
      <c r="J786" s="5" t="str">
        <f t="shared" si="76"/>
        <v>0.25</v>
      </c>
      <c r="K786" t="s">
        <v>139</v>
      </c>
      <c r="L786" s="2">
        <v>2.6100000000000002E-2</v>
      </c>
      <c r="M786" s="5" t="str">
        <f t="shared" si="77"/>
        <v>0.0261</v>
      </c>
    </row>
    <row r="787" spans="1:13" x14ac:dyDescent="0.3">
      <c r="A787" s="1">
        <v>43501</v>
      </c>
      <c r="B787" s="6" t="str">
        <f t="shared" si="72"/>
        <v>2019</v>
      </c>
      <c r="C787" s="6" t="str">
        <f t="shared" si="73"/>
        <v>02</v>
      </c>
      <c r="D787" s="6" t="str">
        <f t="shared" si="75"/>
        <v>Feb</v>
      </c>
      <c r="E787" s="6" t="str">
        <f t="shared" si="74"/>
        <v>05</v>
      </c>
      <c r="F787">
        <v>15.3</v>
      </c>
      <c r="G787">
        <v>15</v>
      </c>
      <c r="H787">
        <v>15.65</v>
      </c>
      <c r="I787">
        <v>15</v>
      </c>
      <c r="J787" s="5" t="str">
        <f t="shared" si="76"/>
        <v>91.99</v>
      </c>
      <c r="K787" t="s">
        <v>381</v>
      </c>
      <c r="L787" s="2">
        <v>8.5099999999999995E-2</v>
      </c>
      <c r="M787" s="5" t="str">
        <f t="shared" si="77"/>
        <v>0.0851</v>
      </c>
    </row>
    <row r="788" spans="1:13" x14ac:dyDescent="0.3">
      <c r="A788" s="1">
        <v>43473</v>
      </c>
      <c r="B788" s="6" t="str">
        <f t="shared" si="72"/>
        <v>2019</v>
      </c>
      <c r="C788" s="6" t="str">
        <f t="shared" si="73"/>
        <v>01</v>
      </c>
      <c r="D788" s="6" t="str">
        <f t="shared" si="75"/>
        <v>Jan</v>
      </c>
      <c r="E788" s="6" t="str">
        <f t="shared" si="74"/>
        <v>08</v>
      </c>
      <c r="F788">
        <v>14.1</v>
      </c>
      <c r="G788">
        <v>13.75</v>
      </c>
      <c r="H788">
        <v>13.75</v>
      </c>
      <c r="I788">
        <v>13.75</v>
      </c>
      <c r="J788" s="5" t="str">
        <f t="shared" si="76"/>
        <v>0.20</v>
      </c>
      <c r="K788" t="s">
        <v>123</v>
      </c>
      <c r="L788" s="2">
        <v>5.7000000000000002E-3</v>
      </c>
      <c r="M788" s="5" t="str">
        <f t="shared" si="77"/>
        <v>0.0057</v>
      </c>
    </row>
    <row r="789" spans="1:13" x14ac:dyDescent="0.3">
      <c r="A789" s="1">
        <v>43471</v>
      </c>
      <c r="B789" s="6" t="str">
        <f t="shared" si="72"/>
        <v>2019</v>
      </c>
      <c r="C789" s="6" t="str">
        <f t="shared" si="73"/>
        <v>01</v>
      </c>
      <c r="D789" s="6" t="str">
        <f t="shared" si="75"/>
        <v>Jan</v>
      </c>
      <c r="E789" s="6" t="str">
        <f t="shared" si="74"/>
        <v>06</v>
      </c>
      <c r="F789">
        <v>14.02</v>
      </c>
      <c r="G789">
        <v>13.75</v>
      </c>
      <c r="H789">
        <v>13.75</v>
      </c>
      <c r="I789">
        <v>13.75</v>
      </c>
      <c r="J789" s="5" t="str">
        <f t="shared" si="76"/>
        <v>2.16</v>
      </c>
      <c r="K789" t="s">
        <v>382</v>
      </c>
      <c r="L789" s="2">
        <v>2.4899999999999999E-2</v>
      </c>
      <c r="M789" s="5" t="str">
        <f t="shared" si="77"/>
        <v>0.0249</v>
      </c>
    </row>
    <row r="790" spans="1:13" x14ac:dyDescent="0.3">
      <c r="A790" s="1">
        <v>43465</v>
      </c>
      <c r="B790" s="6" t="str">
        <f t="shared" si="72"/>
        <v>2018</v>
      </c>
      <c r="C790" s="6" t="str">
        <f t="shared" si="73"/>
        <v>12</v>
      </c>
      <c r="D790" s="6" t="str">
        <f t="shared" si="75"/>
        <v>Dec</v>
      </c>
      <c r="E790" s="6" t="str">
        <f t="shared" si="74"/>
        <v>31</v>
      </c>
      <c r="F790">
        <v>13.68</v>
      </c>
      <c r="G790">
        <v>13.75</v>
      </c>
      <c r="H790">
        <v>13.75</v>
      </c>
      <c r="I790">
        <v>13.75</v>
      </c>
      <c r="J790" s="5" t="str">
        <f t="shared" si="76"/>
        <v>0.10</v>
      </c>
      <c r="K790" t="s">
        <v>309</v>
      </c>
      <c r="L790" s="2">
        <v>2.47E-2</v>
      </c>
      <c r="M790" s="5" t="str">
        <f t="shared" si="77"/>
        <v>0.0247</v>
      </c>
    </row>
    <row r="791" spans="1:13" x14ac:dyDescent="0.3">
      <c r="A791" s="1">
        <v>43460</v>
      </c>
      <c r="B791" s="6" t="str">
        <f t="shared" si="72"/>
        <v>2018</v>
      </c>
      <c r="C791" s="6" t="str">
        <f t="shared" si="73"/>
        <v>12</v>
      </c>
      <c r="D791" s="6" t="str">
        <f t="shared" si="75"/>
        <v>Dec</v>
      </c>
      <c r="E791" s="6" t="str">
        <f t="shared" si="74"/>
        <v>26</v>
      </c>
      <c r="F791">
        <v>13.35</v>
      </c>
      <c r="G791">
        <v>13.35</v>
      </c>
      <c r="H791">
        <v>13.35</v>
      </c>
      <c r="I791">
        <v>13.35</v>
      </c>
      <c r="J791" s="5" t="str">
        <f t="shared" si="76"/>
        <v>8.00</v>
      </c>
      <c r="K791" t="s">
        <v>383</v>
      </c>
      <c r="L791" s="2">
        <v>-1.26E-2</v>
      </c>
      <c r="M791" s="5" t="str">
        <f t="shared" si="77"/>
        <v>-0.0126</v>
      </c>
    </row>
    <row r="792" spans="1:13" x14ac:dyDescent="0.3">
      <c r="A792" s="1">
        <v>43459</v>
      </c>
      <c r="B792" s="6" t="str">
        <f t="shared" si="72"/>
        <v>2018</v>
      </c>
      <c r="C792" s="6" t="str">
        <f t="shared" si="73"/>
        <v>12</v>
      </c>
      <c r="D792" s="6" t="str">
        <f t="shared" si="75"/>
        <v>Dec</v>
      </c>
      <c r="E792" s="6" t="str">
        <f t="shared" si="74"/>
        <v>25</v>
      </c>
      <c r="F792">
        <v>13.52</v>
      </c>
      <c r="G792">
        <v>13.1</v>
      </c>
      <c r="H792">
        <v>13.1</v>
      </c>
      <c r="I792">
        <v>13.1</v>
      </c>
      <c r="J792" s="5" t="str">
        <f t="shared" si="76"/>
        <v>0.10</v>
      </c>
      <c r="K792" t="s">
        <v>309</v>
      </c>
      <c r="L792" s="2">
        <v>1.2E-2</v>
      </c>
      <c r="M792" s="5" t="str">
        <f t="shared" si="77"/>
        <v>0.012</v>
      </c>
    </row>
    <row r="793" spans="1:13" x14ac:dyDescent="0.3">
      <c r="A793" s="1">
        <v>43457</v>
      </c>
      <c r="B793" s="6" t="str">
        <f t="shared" si="72"/>
        <v>2018</v>
      </c>
      <c r="C793" s="6" t="str">
        <f t="shared" si="73"/>
        <v>12</v>
      </c>
      <c r="D793" s="6" t="str">
        <f t="shared" si="75"/>
        <v>Dec</v>
      </c>
      <c r="E793" s="6" t="str">
        <f t="shared" si="74"/>
        <v>23</v>
      </c>
      <c r="F793">
        <v>13.36</v>
      </c>
      <c r="G793">
        <v>13.36</v>
      </c>
      <c r="H793">
        <v>13.36</v>
      </c>
      <c r="I793">
        <v>13.36</v>
      </c>
      <c r="J793" s="5" t="str">
        <f t="shared" si="76"/>
        <v>3.00</v>
      </c>
      <c r="K793" t="s">
        <v>154</v>
      </c>
      <c r="L793" s="2">
        <v>-4.3700000000000003E-2</v>
      </c>
      <c r="M793" s="5" t="str">
        <f t="shared" si="77"/>
        <v>-0.0437</v>
      </c>
    </row>
    <row r="794" spans="1:13" x14ac:dyDescent="0.3">
      <c r="A794" s="1">
        <v>43452</v>
      </c>
      <c r="B794" s="6" t="str">
        <f t="shared" si="72"/>
        <v>2018</v>
      </c>
      <c r="C794" s="6" t="str">
        <f t="shared" si="73"/>
        <v>12</v>
      </c>
      <c r="D794" s="6" t="str">
        <f t="shared" si="75"/>
        <v>Dec</v>
      </c>
      <c r="E794" s="6" t="str">
        <f t="shared" si="74"/>
        <v>18</v>
      </c>
      <c r="F794">
        <v>13.97</v>
      </c>
      <c r="G794">
        <v>13.75</v>
      </c>
      <c r="H794">
        <v>13.75</v>
      </c>
      <c r="I794">
        <v>13.75</v>
      </c>
      <c r="J794" s="5" t="str">
        <f t="shared" si="76"/>
        <v>0.24</v>
      </c>
      <c r="K794" t="s">
        <v>332</v>
      </c>
      <c r="L794" s="2">
        <v>1.6E-2</v>
      </c>
      <c r="M794" s="5" t="str">
        <f t="shared" si="77"/>
        <v>0.016</v>
      </c>
    </row>
    <row r="795" spans="1:13" x14ac:dyDescent="0.3">
      <c r="A795" s="1">
        <v>43437</v>
      </c>
      <c r="B795" s="6" t="str">
        <f t="shared" si="72"/>
        <v>2018</v>
      </c>
      <c r="C795" s="6" t="str">
        <f t="shared" si="73"/>
        <v>12</v>
      </c>
      <c r="D795" s="6" t="str">
        <f t="shared" si="75"/>
        <v>Dec</v>
      </c>
      <c r="E795" s="6" t="str">
        <f t="shared" si="74"/>
        <v>03</v>
      </c>
      <c r="F795">
        <v>13.75</v>
      </c>
      <c r="G795">
        <v>13.75</v>
      </c>
      <c r="H795">
        <v>13.75</v>
      </c>
      <c r="I795">
        <v>13.75</v>
      </c>
      <c r="J795" s="5" t="str">
        <f t="shared" si="76"/>
        <v>2.50</v>
      </c>
      <c r="K795" t="s">
        <v>289</v>
      </c>
      <c r="L795" s="2">
        <v>-5.3699999999999998E-2</v>
      </c>
      <c r="M795" s="5" t="str">
        <f t="shared" si="77"/>
        <v>-0.0537</v>
      </c>
    </row>
    <row r="796" spans="1:13" x14ac:dyDescent="0.3">
      <c r="A796" s="1">
        <v>43426</v>
      </c>
      <c r="B796" s="6" t="str">
        <f t="shared" si="72"/>
        <v>2018</v>
      </c>
      <c r="C796" s="6" t="str">
        <f t="shared" si="73"/>
        <v>11</v>
      </c>
      <c r="D796" s="6" t="str">
        <f t="shared" si="75"/>
        <v>Nov</v>
      </c>
      <c r="E796" s="6" t="str">
        <f t="shared" si="74"/>
        <v>22</v>
      </c>
      <c r="F796">
        <v>14.53</v>
      </c>
      <c r="G796">
        <v>13.6</v>
      </c>
      <c r="H796">
        <v>13.6</v>
      </c>
      <c r="I796">
        <v>13.6</v>
      </c>
      <c r="J796" s="5" t="str">
        <f t="shared" si="76"/>
        <v>0.10</v>
      </c>
      <c r="K796" t="s">
        <v>309</v>
      </c>
      <c r="L796" s="2">
        <v>3.56E-2</v>
      </c>
      <c r="M796" s="5" t="str">
        <f t="shared" si="77"/>
        <v>0.0356</v>
      </c>
    </row>
    <row r="797" spans="1:13" x14ac:dyDescent="0.3">
      <c r="A797" s="1">
        <v>43405</v>
      </c>
      <c r="B797" s="6" t="str">
        <f t="shared" si="72"/>
        <v>2018</v>
      </c>
      <c r="C797" s="6" t="str">
        <f t="shared" si="73"/>
        <v>11</v>
      </c>
      <c r="D797" s="6" t="str">
        <f t="shared" si="75"/>
        <v>Nov</v>
      </c>
      <c r="E797" s="6" t="str">
        <f t="shared" si="74"/>
        <v>01</v>
      </c>
      <c r="F797">
        <v>14.03</v>
      </c>
      <c r="G797">
        <v>14</v>
      </c>
      <c r="H797">
        <v>14.1</v>
      </c>
      <c r="I797">
        <v>14</v>
      </c>
      <c r="J797" s="5" t="str">
        <f t="shared" si="76"/>
        <v>0.50</v>
      </c>
      <c r="K797" t="s">
        <v>262</v>
      </c>
      <c r="L797" s="2">
        <v>7.1999999999999998E-3</v>
      </c>
      <c r="M797" s="5" t="str">
        <f t="shared" si="77"/>
        <v>0.0072</v>
      </c>
    </row>
    <row r="798" spans="1:13" x14ac:dyDescent="0.3">
      <c r="A798" s="1">
        <v>43404</v>
      </c>
      <c r="B798" s="6" t="str">
        <f t="shared" si="72"/>
        <v>2018</v>
      </c>
      <c r="C798" s="6" t="str">
        <f t="shared" si="73"/>
        <v>10</v>
      </c>
      <c r="D798" s="6" t="str">
        <f t="shared" si="75"/>
        <v>Oct</v>
      </c>
      <c r="E798" s="6" t="str">
        <f t="shared" si="74"/>
        <v>31</v>
      </c>
      <c r="F798">
        <v>13.93</v>
      </c>
      <c r="G798">
        <v>13.7</v>
      </c>
      <c r="H798">
        <v>14.1</v>
      </c>
      <c r="I798">
        <v>13.7</v>
      </c>
      <c r="J798" s="5" t="str">
        <f t="shared" si="76"/>
        <v>0.51</v>
      </c>
      <c r="K798" t="s">
        <v>291</v>
      </c>
      <c r="L798" s="2">
        <v>-2.5899999999999999E-2</v>
      </c>
      <c r="M798" s="5" t="str">
        <f t="shared" si="77"/>
        <v>-0.0259</v>
      </c>
    </row>
    <row r="799" spans="1:13" x14ac:dyDescent="0.3">
      <c r="A799" s="1">
        <v>43397</v>
      </c>
      <c r="B799" s="6" t="str">
        <f t="shared" si="72"/>
        <v>2018</v>
      </c>
      <c r="C799" s="6" t="str">
        <f t="shared" si="73"/>
        <v>10</v>
      </c>
      <c r="D799" s="6" t="str">
        <f t="shared" si="75"/>
        <v>Oct</v>
      </c>
      <c r="E799" s="6" t="str">
        <f t="shared" si="74"/>
        <v>24</v>
      </c>
      <c r="F799">
        <v>14.3</v>
      </c>
      <c r="G799">
        <v>14.3</v>
      </c>
      <c r="H799">
        <v>14.3</v>
      </c>
      <c r="I799">
        <v>14.3</v>
      </c>
      <c r="J799" s="5" t="str">
        <f t="shared" si="76"/>
        <v>2.53</v>
      </c>
      <c r="K799" t="s">
        <v>384</v>
      </c>
      <c r="L799" s="2">
        <v>3.5000000000000001E-3</v>
      </c>
      <c r="M799" s="5" t="str">
        <f t="shared" si="77"/>
        <v>0.0035</v>
      </c>
    </row>
    <row r="800" spans="1:13" x14ac:dyDescent="0.3">
      <c r="A800" s="1">
        <v>43390</v>
      </c>
      <c r="B800" s="6" t="str">
        <f t="shared" si="72"/>
        <v>2018</v>
      </c>
      <c r="C800" s="6" t="str">
        <f t="shared" si="73"/>
        <v>10</v>
      </c>
      <c r="D800" s="6" t="str">
        <f t="shared" si="75"/>
        <v>Oct</v>
      </c>
      <c r="E800" s="6" t="str">
        <f t="shared" si="74"/>
        <v>17</v>
      </c>
      <c r="F800">
        <v>14.25</v>
      </c>
      <c r="G800">
        <v>14.25</v>
      </c>
      <c r="H800">
        <v>14.25</v>
      </c>
      <c r="I800">
        <v>14.25</v>
      </c>
      <c r="J800" s="5" t="str">
        <f t="shared" si="76"/>
        <v>10.00</v>
      </c>
      <c r="K800" t="s">
        <v>349</v>
      </c>
      <c r="L800" s="2">
        <v>0</v>
      </c>
      <c r="M800" s="5" t="str">
        <f t="shared" si="77"/>
        <v>0</v>
      </c>
    </row>
    <row r="801" spans="1:13" x14ac:dyDescent="0.3">
      <c r="A801" s="1">
        <v>43389</v>
      </c>
      <c r="B801" s="6" t="str">
        <f t="shared" si="72"/>
        <v>2018</v>
      </c>
      <c r="C801" s="6" t="str">
        <f t="shared" si="73"/>
        <v>10</v>
      </c>
      <c r="D801" s="6" t="str">
        <f t="shared" si="75"/>
        <v>Oct</v>
      </c>
      <c r="E801" s="6" t="str">
        <f t="shared" si="74"/>
        <v>16</v>
      </c>
      <c r="F801">
        <v>14.25</v>
      </c>
      <c r="G801">
        <v>14</v>
      </c>
      <c r="H801">
        <v>14.01</v>
      </c>
      <c r="I801">
        <v>14</v>
      </c>
      <c r="J801" s="5" t="str">
        <f t="shared" si="76"/>
        <v>0.65</v>
      </c>
      <c r="K801" t="s">
        <v>323</v>
      </c>
      <c r="L801" s="2">
        <v>-1.4E-3</v>
      </c>
      <c r="M801" s="5" t="str">
        <f t="shared" si="77"/>
        <v>-0.0014</v>
      </c>
    </row>
    <row r="802" spans="1:13" x14ac:dyDescent="0.3">
      <c r="A802" s="1">
        <v>43388</v>
      </c>
      <c r="B802" s="6" t="str">
        <f t="shared" si="72"/>
        <v>2018</v>
      </c>
      <c r="C802" s="6" t="str">
        <f t="shared" si="73"/>
        <v>10</v>
      </c>
      <c r="D802" s="6" t="str">
        <f t="shared" si="75"/>
        <v>Oct</v>
      </c>
      <c r="E802" s="6" t="str">
        <f t="shared" si="74"/>
        <v>15</v>
      </c>
      <c r="F802">
        <v>14.27</v>
      </c>
      <c r="G802">
        <v>13.5</v>
      </c>
      <c r="H802">
        <v>13.5</v>
      </c>
      <c r="I802">
        <v>13.5</v>
      </c>
      <c r="J802" s="5" t="str">
        <f t="shared" si="76"/>
        <v>0.30</v>
      </c>
      <c r="K802" t="s">
        <v>167</v>
      </c>
      <c r="L802" s="2">
        <v>1.8599999999999998E-2</v>
      </c>
      <c r="M802" s="5" t="str">
        <f t="shared" si="77"/>
        <v>0.0186</v>
      </c>
    </row>
    <row r="803" spans="1:13" x14ac:dyDescent="0.3">
      <c r="A803" s="1">
        <v>43387</v>
      </c>
      <c r="B803" s="6" t="str">
        <f t="shared" si="72"/>
        <v>2018</v>
      </c>
      <c r="C803" s="6" t="str">
        <f t="shared" si="73"/>
        <v>10</v>
      </c>
      <c r="D803" s="6" t="str">
        <f t="shared" si="75"/>
        <v>Oct</v>
      </c>
      <c r="E803" s="6" t="str">
        <f t="shared" si="74"/>
        <v>14</v>
      </c>
      <c r="F803">
        <v>14.01</v>
      </c>
      <c r="G803">
        <v>14.04</v>
      </c>
      <c r="H803">
        <v>14.04</v>
      </c>
      <c r="I803">
        <v>14</v>
      </c>
      <c r="J803" s="5" t="str">
        <f t="shared" si="76"/>
        <v>77.45</v>
      </c>
      <c r="K803" t="s">
        <v>385</v>
      </c>
      <c r="L803" s="2">
        <v>-5.3999999999999999E-2</v>
      </c>
      <c r="M803" s="5" t="str">
        <f t="shared" si="77"/>
        <v>-0.054</v>
      </c>
    </row>
    <row r="804" spans="1:13" x14ac:dyDescent="0.3">
      <c r="A804" s="1">
        <v>43376</v>
      </c>
      <c r="B804" s="6" t="str">
        <f t="shared" si="72"/>
        <v>2018</v>
      </c>
      <c r="C804" s="6" t="str">
        <f t="shared" si="73"/>
        <v>10</v>
      </c>
      <c r="D804" s="6" t="str">
        <f t="shared" si="75"/>
        <v>Oct</v>
      </c>
      <c r="E804" s="6" t="str">
        <f t="shared" si="74"/>
        <v>03</v>
      </c>
      <c r="F804">
        <v>14.81</v>
      </c>
      <c r="G804">
        <v>14.85</v>
      </c>
      <c r="H804">
        <v>14.85</v>
      </c>
      <c r="I804">
        <v>14.8</v>
      </c>
      <c r="J804" s="5" t="str">
        <f t="shared" si="76"/>
        <v>120.00</v>
      </c>
      <c r="K804" t="s">
        <v>386</v>
      </c>
      <c r="L804" s="2">
        <v>-1.5299999999999999E-2</v>
      </c>
      <c r="M804" s="5" t="str">
        <f t="shared" si="77"/>
        <v>-0.0153</v>
      </c>
    </row>
    <row r="805" spans="1:13" x14ac:dyDescent="0.3">
      <c r="A805" s="1">
        <v>43373</v>
      </c>
      <c r="B805" s="6" t="str">
        <f t="shared" si="72"/>
        <v>2018</v>
      </c>
      <c r="C805" s="6" t="str">
        <f t="shared" si="73"/>
        <v>09</v>
      </c>
      <c r="D805" s="6" t="str">
        <f t="shared" si="75"/>
        <v>Sep</v>
      </c>
      <c r="E805" s="6" t="str">
        <f t="shared" si="74"/>
        <v>30</v>
      </c>
      <c r="F805">
        <v>15.04</v>
      </c>
      <c r="G805">
        <v>15.05</v>
      </c>
      <c r="H805">
        <v>15.05</v>
      </c>
      <c r="I805">
        <v>15</v>
      </c>
      <c r="J805" s="5" t="str">
        <f t="shared" si="76"/>
        <v>119.83</v>
      </c>
      <c r="K805" t="s">
        <v>387</v>
      </c>
      <c r="L805" s="2">
        <v>1.6899999999999998E-2</v>
      </c>
      <c r="M805" s="5" t="str">
        <f t="shared" si="77"/>
        <v>0.0169</v>
      </c>
    </row>
    <row r="806" spans="1:13" x14ac:dyDescent="0.3">
      <c r="A806" s="1">
        <v>43370</v>
      </c>
      <c r="B806" s="6" t="str">
        <f t="shared" si="72"/>
        <v>2018</v>
      </c>
      <c r="C806" s="6" t="str">
        <f t="shared" si="73"/>
        <v>09</v>
      </c>
      <c r="D806" s="6" t="str">
        <f t="shared" si="75"/>
        <v>Sep</v>
      </c>
      <c r="E806" s="6" t="str">
        <f t="shared" si="74"/>
        <v>27</v>
      </c>
      <c r="F806">
        <v>14.79</v>
      </c>
      <c r="G806">
        <v>14.7</v>
      </c>
      <c r="H806">
        <v>14.9</v>
      </c>
      <c r="I806">
        <v>14.7</v>
      </c>
      <c r="J806" s="5" t="str">
        <f t="shared" si="76"/>
        <v>363.07</v>
      </c>
      <c r="K806" t="s">
        <v>388</v>
      </c>
      <c r="L806" s="2">
        <v>1.72E-2</v>
      </c>
      <c r="M806" s="5" t="str">
        <f t="shared" si="77"/>
        <v>0.0172</v>
      </c>
    </row>
    <row r="807" spans="1:13" x14ac:dyDescent="0.3">
      <c r="A807" s="1">
        <v>43368</v>
      </c>
      <c r="B807" s="6" t="str">
        <f t="shared" si="72"/>
        <v>2018</v>
      </c>
      <c r="C807" s="6" t="str">
        <f t="shared" si="73"/>
        <v>09</v>
      </c>
      <c r="D807" s="6" t="str">
        <f t="shared" si="75"/>
        <v>Sep</v>
      </c>
      <c r="E807" s="6" t="str">
        <f t="shared" si="74"/>
        <v>25</v>
      </c>
      <c r="F807">
        <v>14.54</v>
      </c>
      <c r="G807">
        <v>14.52</v>
      </c>
      <c r="H807">
        <v>14.55</v>
      </c>
      <c r="I807">
        <v>14.52</v>
      </c>
      <c r="J807" s="5" t="str">
        <f t="shared" si="76"/>
        <v>152.84</v>
      </c>
      <c r="K807" t="s">
        <v>389</v>
      </c>
      <c r="L807" s="2">
        <v>-1.4E-3</v>
      </c>
      <c r="M807" s="5" t="str">
        <f t="shared" si="77"/>
        <v>-0.0014</v>
      </c>
    </row>
    <row r="808" spans="1:13" x14ac:dyDescent="0.3">
      <c r="A808" s="1">
        <v>43367</v>
      </c>
      <c r="B808" s="6" t="str">
        <f t="shared" si="72"/>
        <v>2018</v>
      </c>
      <c r="C808" s="6" t="str">
        <f t="shared" si="73"/>
        <v>09</v>
      </c>
      <c r="D808" s="6" t="str">
        <f t="shared" si="75"/>
        <v>Sep</v>
      </c>
      <c r="E808" s="6" t="str">
        <f t="shared" si="74"/>
        <v>24</v>
      </c>
      <c r="F808">
        <v>14.56</v>
      </c>
      <c r="G808">
        <v>14.55</v>
      </c>
      <c r="H808">
        <v>14.58</v>
      </c>
      <c r="I808">
        <v>14.5</v>
      </c>
      <c r="J808" s="5" t="str">
        <f t="shared" si="76"/>
        <v>200.16</v>
      </c>
      <c r="K808" t="s">
        <v>390</v>
      </c>
      <c r="L808" s="2">
        <v>-1.6899999999999998E-2</v>
      </c>
      <c r="M808" s="5" t="str">
        <f t="shared" si="77"/>
        <v>-0.0169</v>
      </c>
    </row>
    <row r="809" spans="1:13" x14ac:dyDescent="0.3">
      <c r="A809" s="1">
        <v>43366</v>
      </c>
      <c r="B809" s="6" t="str">
        <f t="shared" si="72"/>
        <v>2018</v>
      </c>
      <c r="C809" s="6" t="str">
        <f t="shared" si="73"/>
        <v>09</v>
      </c>
      <c r="D809" s="6" t="str">
        <f t="shared" si="75"/>
        <v>Sep</v>
      </c>
      <c r="E809" s="6" t="str">
        <f t="shared" si="74"/>
        <v>23</v>
      </c>
      <c r="F809">
        <v>14.81</v>
      </c>
      <c r="G809">
        <v>15.2</v>
      </c>
      <c r="H809">
        <v>15.2</v>
      </c>
      <c r="I809">
        <v>15.2</v>
      </c>
      <c r="J809" s="5" t="str">
        <f t="shared" si="76"/>
        <v>0.12</v>
      </c>
      <c r="K809" t="s">
        <v>315</v>
      </c>
      <c r="L809" s="2">
        <v>-9.8599999999999993E-2</v>
      </c>
      <c r="M809" s="5" t="str">
        <f t="shared" si="77"/>
        <v>-0.0986</v>
      </c>
    </row>
    <row r="810" spans="1:13" x14ac:dyDescent="0.3">
      <c r="A810" s="1">
        <v>43347</v>
      </c>
      <c r="B810" s="6" t="str">
        <f t="shared" si="72"/>
        <v>2018</v>
      </c>
      <c r="C810" s="6" t="str">
        <f t="shared" si="73"/>
        <v>09</v>
      </c>
      <c r="D810" s="6" t="str">
        <f t="shared" si="75"/>
        <v>Sep</v>
      </c>
      <c r="E810" s="6" t="str">
        <f t="shared" si="74"/>
        <v>04</v>
      </c>
      <c r="F810">
        <v>16.43</v>
      </c>
      <c r="G810">
        <v>16.43</v>
      </c>
      <c r="H810">
        <v>16.43</v>
      </c>
      <c r="I810">
        <v>16.43</v>
      </c>
      <c r="J810" s="5" t="str">
        <f t="shared" si="76"/>
        <v>22.00</v>
      </c>
      <c r="K810" t="s">
        <v>391</v>
      </c>
      <c r="L810" s="2">
        <v>-3.2399999999999998E-2</v>
      </c>
      <c r="M810" s="5" t="str">
        <f t="shared" si="77"/>
        <v>-0.0324</v>
      </c>
    </row>
    <row r="811" spans="1:13" x14ac:dyDescent="0.3">
      <c r="A811" s="1">
        <v>43341</v>
      </c>
      <c r="B811" s="6" t="str">
        <f t="shared" si="72"/>
        <v>2018</v>
      </c>
      <c r="C811" s="6" t="str">
        <f t="shared" si="73"/>
        <v>08</v>
      </c>
      <c r="D811" s="6" t="str">
        <f t="shared" si="75"/>
        <v>Aug</v>
      </c>
      <c r="E811" s="6" t="str">
        <f t="shared" si="74"/>
        <v>29</v>
      </c>
      <c r="F811">
        <v>16.98</v>
      </c>
      <c r="G811">
        <v>16.66</v>
      </c>
      <c r="H811">
        <v>16.66</v>
      </c>
      <c r="I811">
        <v>16.66</v>
      </c>
      <c r="J811" s="5" t="str">
        <f t="shared" si="76"/>
        <v>0.50</v>
      </c>
      <c r="K811" t="s">
        <v>262</v>
      </c>
      <c r="L811" s="2">
        <v>0</v>
      </c>
      <c r="M811" s="5" t="str">
        <f t="shared" si="77"/>
        <v>0</v>
      </c>
    </row>
    <row r="812" spans="1:13" x14ac:dyDescent="0.3">
      <c r="A812" s="1">
        <v>43319</v>
      </c>
      <c r="B812" s="6" t="str">
        <f t="shared" si="72"/>
        <v>2018</v>
      </c>
      <c r="C812" s="6" t="str">
        <f t="shared" si="73"/>
        <v>08</v>
      </c>
      <c r="D812" s="6" t="str">
        <f t="shared" si="75"/>
        <v>Aug</v>
      </c>
      <c r="E812" s="6" t="str">
        <f t="shared" si="74"/>
        <v>07</v>
      </c>
      <c r="F812">
        <v>16.98</v>
      </c>
      <c r="G812">
        <v>16.3</v>
      </c>
      <c r="H812">
        <v>16.3</v>
      </c>
      <c r="I812">
        <v>16.25</v>
      </c>
      <c r="J812" s="5" t="str">
        <f t="shared" si="76"/>
        <v>1.50</v>
      </c>
      <c r="K812" t="s">
        <v>188</v>
      </c>
      <c r="L812" s="2">
        <v>0</v>
      </c>
      <c r="M812" s="5" t="str">
        <f t="shared" si="77"/>
        <v>0</v>
      </c>
    </row>
    <row r="813" spans="1:13" x14ac:dyDescent="0.3">
      <c r="A813" s="1">
        <v>43290</v>
      </c>
      <c r="B813" s="6" t="str">
        <f t="shared" si="72"/>
        <v>2018</v>
      </c>
      <c r="C813" s="6" t="str">
        <f t="shared" si="73"/>
        <v>07</v>
      </c>
      <c r="D813" s="6" t="str">
        <f t="shared" si="75"/>
        <v>Jul</v>
      </c>
      <c r="E813" s="6" t="str">
        <f t="shared" si="74"/>
        <v>09</v>
      </c>
      <c r="F813">
        <v>16.98</v>
      </c>
      <c r="G813">
        <v>16.98</v>
      </c>
      <c r="H813">
        <v>16.98</v>
      </c>
      <c r="I813">
        <v>16.98</v>
      </c>
      <c r="J813" s="5" t="str">
        <f t="shared" si="76"/>
        <v>100.00</v>
      </c>
      <c r="K813" t="s">
        <v>392</v>
      </c>
      <c r="L813" s="2">
        <v>-2.41E-2</v>
      </c>
      <c r="M813" s="5" t="str">
        <f t="shared" si="77"/>
        <v>-0.0241</v>
      </c>
    </row>
    <row r="814" spans="1:13" x14ac:dyDescent="0.3">
      <c r="A814" s="1">
        <v>43279</v>
      </c>
      <c r="B814" s="6" t="str">
        <f t="shared" si="72"/>
        <v>2018</v>
      </c>
      <c r="C814" s="6" t="str">
        <f t="shared" si="73"/>
        <v>06</v>
      </c>
      <c r="D814" s="6" t="str">
        <f t="shared" si="75"/>
        <v>Jun</v>
      </c>
      <c r="E814" s="6" t="str">
        <f t="shared" si="74"/>
        <v>28</v>
      </c>
      <c r="F814">
        <v>17.399999999999999</v>
      </c>
      <c r="G814">
        <v>17.399999999999999</v>
      </c>
      <c r="H814">
        <v>17.399999999999999</v>
      </c>
      <c r="I814">
        <v>17.399999999999999</v>
      </c>
      <c r="J814" s="5" t="str">
        <f t="shared" si="76"/>
        <v>10.00</v>
      </c>
      <c r="K814" t="s">
        <v>349</v>
      </c>
      <c r="L814" s="2">
        <v>8.6999999999999994E-3</v>
      </c>
      <c r="M814" s="5" t="str">
        <f t="shared" si="77"/>
        <v>0.0087</v>
      </c>
    </row>
    <row r="815" spans="1:13" x14ac:dyDescent="0.3">
      <c r="A815" s="1">
        <v>43278</v>
      </c>
      <c r="B815" s="6" t="str">
        <f t="shared" si="72"/>
        <v>2018</v>
      </c>
      <c r="C815" s="6" t="str">
        <f t="shared" si="73"/>
        <v>06</v>
      </c>
      <c r="D815" s="6" t="str">
        <f t="shared" si="75"/>
        <v>Jun</v>
      </c>
      <c r="E815" s="6" t="str">
        <f t="shared" si="74"/>
        <v>27</v>
      </c>
      <c r="F815">
        <v>17.25</v>
      </c>
      <c r="G815">
        <v>17.600000000000001</v>
      </c>
      <c r="H815">
        <v>17.600000000000001</v>
      </c>
      <c r="I815">
        <v>17.25</v>
      </c>
      <c r="J815" s="5" t="str">
        <f t="shared" si="76"/>
        <v>10.00</v>
      </c>
      <c r="K815" t="s">
        <v>349</v>
      </c>
      <c r="L815" s="2">
        <v>0</v>
      </c>
      <c r="M815" s="5" t="str">
        <f t="shared" si="77"/>
        <v>0</v>
      </c>
    </row>
    <row r="816" spans="1:13" x14ac:dyDescent="0.3">
      <c r="A816" s="1">
        <v>43265</v>
      </c>
      <c r="B816" s="6" t="str">
        <f t="shared" si="72"/>
        <v>2018</v>
      </c>
      <c r="C816" s="6" t="str">
        <f t="shared" si="73"/>
        <v>06</v>
      </c>
      <c r="D816" s="6" t="str">
        <f t="shared" si="75"/>
        <v>Jun</v>
      </c>
      <c r="E816" s="6" t="str">
        <f t="shared" si="74"/>
        <v>14</v>
      </c>
      <c r="F816">
        <v>17.25</v>
      </c>
      <c r="G816">
        <v>17.25</v>
      </c>
      <c r="H816">
        <v>17.27</v>
      </c>
      <c r="I816">
        <v>17.25</v>
      </c>
      <c r="J816" s="5" t="str">
        <f t="shared" si="76"/>
        <v>44.00</v>
      </c>
      <c r="K816" t="s">
        <v>393</v>
      </c>
      <c r="L816" s="2">
        <v>-1.26E-2</v>
      </c>
      <c r="M816" s="5" t="str">
        <f t="shared" si="77"/>
        <v>-0.0126</v>
      </c>
    </row>
    <row r="817" spans="1:13" x14ac:dyDescent="0.3">
      <c r="A817" s="1">
        <v>43251</v>
      </c>
      <c r="B817" s="6" t="str">
        <f t="shared" si="72"/>
        <v>2018</v>
      </c>
      <c r="C817" s="6" t="str">
        <f t="shared" si="73"/>
        <v>05</v>
      </c>
      <c r="D817" s="6" t="str">
        <f t="shared" si="75"/>
        <v>May</v>
      </c>
      <c r="E817" s="6" t="str">
        <f t="shared" si="74"/>
        <v>31</v>
      </c>
      <c r="F817">
        <v>17.47</v>
      </c>
      <c r="G817">
        <v>17.47</v>
      </c>
      <c r="H817">
        <v>17.47</v>
      </c>
      <c r="I817">
        <v>17.47</v>
      </c>
      <c r="J817" s="5" t="str">
        <f t="shared" si="76"/>
        <v>20.00</v>
      </c>
      <c r="K817" t="s">
        <v>394</v>
      </c>
      <c r="L817" s="2">
        <v>9.7999999999999997E-3</v>
      </c>
      <c r="M817" s="5" t="str">
        <f t="shared" si="77"/>
        <v>0.0098</v>
      </c>
    </row>
    <row r="818" spans="1:13" x14ac:dyDescent="0.3">
      <c r="A818" s="1">
        <v>43236</v>
      </c>
      <c r="B818" s="6" t="str">
        <f t="shared" si="72"/>
        <v>2018</v>
      </c>
      <c r="C818" s="6" t="str">
        <f t="shared" si="73"/>
        <v>05</v>
      </c>
      <c r="D818" s="6" t="str">
        <f t="shared" si="75"/>
        <v>May</v>
      </c>
      <c r="E818" s="6" t="str">
        <f t="shared" si="74"/>
        <v>16</v>
      </c>
      <c r="F818">
        <v>17.3</v>
      </c>
      <c r="G818">
        <v>17.3</v>
      </c>
      <c r="H818">
        <v>17.3</v>
      </c>
      <c r="I818">
        <v>17.3</v>
      </c>
      <c r="J818" s="5" t="str">
        <f t="shared" si="76"/>
        <v>4.84</v>
      </c>
      <c r="K818" t="s">
        <v>395</v>
      </c>
      <c r="L818" s="2">
        <v>-7.0400000000000004E-2</v>
      </c>
      <c r="M818" s="5" t="str">
        <f t="shared" si="77"/>
        <v>-0.0704</v>
      </c>
    </row>
    <row r="819" spans="1:13" x14ac:dyDescent="0.3">
      <c r="A819" s="1">
        <v>43233</v>
      </c>
      <c r="B819" s="6" t="str">
        <f t="shared" si="72"/>
        <v>2018</v>
      </c>
      <c r="C819" s="6" t="str">
        <f t="shared" si="73"/>
        <v>05</v>
      </c>
      <c r="D819" s="6" t="str">
        <f t="shared" si="75"/>
        <v>May</v>
      </c>
      <c r="E819" s="6" t="str">
        <f t="shared" si="74"/>
        <v>13</v>
      </c>
      <c r="F819">
        <v>18.61</v>
      </c>
      <c r="G819">
        <v>19</v>
      </c>
      <c r="H819">
        <v>19</v>
      </c>
      <c r="I819">
        <v>19</v>
      </c>
      <c r="J819" s="5" t="str">
        <f t="shared" si="76"/>
        <v>0.10</v>
      </c>
      <c r="K819" t="s">
        <v>309</v>
      </c>
      <c r="L819" s="2">
        <v>0</v>
      </c>
      <c r="M819" s="5" t="str">
        <f t="shared" si="77"/>
        <v>0</v>
      </c>
    </row>
    <row r="820" spans="1:13" x14ac:dyDescent="0.3">
      <c r="A820" s="1">
        <v>43226</v>
      </c>
      <c r="B820" s="6" t="str">
        <f t="shared" si="72"/>
        <v>2018</v>
      </c>
      <c r="C820" s="6" t="str">
        <f t="shared" si="73"/>
        <v>05</v>
      </c>
      <c r="D820" s="6" t="str">
        <f t="shared" si="75"/>
        <v>May</v>
      </c>
      <c r="E820" s="6" t="str">
        <f t="shared" si="74"/>
        <v>06</v>
      </c>
      <c r="F820">
        <v>18.61</v>
      </c>
      <c r="G820">
        <v>18.8</v>
      </c>
      <c r="H820">
        <v>18.8</v>
      </c>
      <c r="I820">
        <v>18.600000000000001</v>
      </c>
      <c r="J820" s="5" t="str">
        <f t="shared" si="76"/>
        <v>1.75</v>
      </c>
      <c r="K820" t="s">
        <v>377</v>
      </c>
      <c r="L820" s="2">
        <v>-1.01E-2</v>
      </c>
      <c r="M820" s="5" t="str">
        <f t="shared" si="77"/>
        <v>-0.0101</v>
      </c>
    </row>
    <row r="821" spans="1:13" x14ac:dyDescent="0.3">
      <c r="A821" s="1">
        <v>43222</v>
      </c>
      <c r="B821" s="6" t="str">
        <f t="shared" si="72"/>
        <v>2018</v>
      </c>
      <c r="C821" s="6" t="str">
        <f t="shared" si="73"/>
        <v>05</v>
      </c>
      <c r="D821" s="6" t="str">
        <f t="shared" si="75"/>
        <v>May</v>
      </c>
      <c r="E821" s="6" t="str">
        <f t="shared" si="74"/>
        <v>02</v>
      </c>
      <c r="F821">
        <v>18.8</v>
      </c>
      <c r="G821">
        <v>18.8</v>
      </c>
      <c r="H821">
        <v>18.8</v>
      </c>
      <c r="I821">
        <v>18.8</v>
      </c>
      <c r="J821" s="5" t="str">
        <f t="shared" si="76"/>
        <v>4.25</v>
      </c>
      <c r="K821" t="s">
        <v>396</v>
      </c>
      <c r="L821" s="2">
        <v>-2.24E-2</v>
      </c>
      <c r="M821" s="5" t="str">
        <f t="shared" si="77"/>
        <v>-0.0224</v>
      </c>
    </row>
    <row r="822" spans="1:13" x14ac:dyDescent="0.3">
      <c r="A822" s="1">
        <v>43219</v>
      </c>
      <c r="B822" s="6" t="str">
        <f t="shared" si="72"/>
        <v>2018</v>
      </c>
      <c r="C822" s="6" t="str">
        <f t="shared" si="73"/>
        <v>04</v>
      </c>
      <c r="D822" s="6" t="str">
        <f t="shared" si="75"/>
        <v>Apr</v>
      </c>
      <c r="E822" s="6" t="str">
        <f t="shared" si="74"/>
        <v>29</v>
      </c>
      <c r="F822">
        <v>19.23</v>
      </c>
      <c r="G822">
        <v>19.25</v>
      </c>
      <c r="H822">
        <v>19.25</v>
      </c>
      <c r="I822">
        <v>19.25</v>
      </c>
      <c r="J822" s="5" t="str">
        <f t="shared" si="76"/>
        <v>0.10</v>
      </c>
      <c r="K822" t="s">
        <v>309</v>
      </c>
      <c r="L822" s="2">
        <v>0</v>
      </c>
      <c r="M822" s="5" t="str">
        <f t="shared" si="77"/>
        <v>0</v>
      </c>
    </row>
    <row r="823" spans="1:13" x14ac:dyDescent="0.3">
      <c r="A823" s="1">
        <v>43216</v>
      </c>
      <c r="B823" s="6" t="str">
        <f t="shared" si="72"/>
        <v>2018</v>
      </c>
      <c r="C823" s="6" t="str">
        <f t="shared" si="73"/>
        <v>04</v>
      </c>
      <c r="D823" s="6" t="str">
        <f t="shared" si="75"/>
        <v>Apr</v>
      </c>
      <c r="E823" s="6" t="str">
        <f t="shared" si="74"/>
        <v>26</v>
      </c>
      <c r="F823">
        <v>19.23</v>
      </c>
      <c r="G823">
        <v>19.23</v>
      </c>
      <c r="H823">
        <v>19.23</v>
      </c>
      <c r="I823">
        <v>19.23</v>
      </c>
      <c r="J823" s="5" t="str">
        <f t="shared" si="76"/>
        <v>2.45</v>
      </c>
      <c r="K823" t="s">
        <v>397</v>
      </c>
      <c r="L823" s="2">
        <v>3.7199999999999997E-2</v>
      </c>
      <c r="M823" s="5" t="str">
        <f t="shared" si="77"/>
        <v>0.0372</v>
      </c>
    </row>
    <row r="824" spans="1:13" x14ac:dyDescent="0.3">
      <c r="A824" s="1">
        <v>43201</v>
      </c>
      <c r="B824" s="6" t="str">
        <f t="shared" si="72"/>
        <v>2018</v>
      </c>
      <c r="C824" s="6" t="str">
        <f t="shared" si="73"/>
        <v>04</v>
      </c>
      <c r="D824" s="6" t="str">
        <f t="shared" si="75"/>
        <v>Apr</v>
      </c>
      <c r="E824" s="6" t="str">
        <f t="shared" si="74"/>
        <v>11</v>
      </c>
      <c r="F824">
        <v>18.54</v>
      </c>
      <c r="G824">
        <v>18.54</v>
      </c>
      <c r="H824">
        <v>18.54</v>
      </c>
      <c r="I824">
        <v>18.54</v>
      </c>
      <c r="J824" s="5" t="str">
        <f t="shared" si="76"/>
        <v>107.26</v>
      </c>
      <c r="K824" t="s">
        <v>398</v>
      </c>
      <c r="L824" s="2">
        <v>1.8700000000000001E-2</v>
      </c>
      <c r="M824" s="5" t="str">
        <f t="shared" si="77"/>
        <v>0.0187</v>
      </c>
    </row>
    <row r="825" spans="1:13" x14ac:dyDescent="0.3">
      <c r="A825" s="1">
        <v>43186</v>
      </c>
      <c r="B825" s="6" t="str">
        <f t="shared" si="72"/>
        <v>2018</v>
      </c>
      <c r="C825" s="6" t="str">
        <f t="shared" si="73"/>
        <v>03</v>
      </c>
      <c r="D825" s="6" t="str">
        <f t="shared" si="75"/>
        <v>Mar</v>
      </c>
      <c r="E825" s="6" t="str">
        <f t="shared" si="74"/>
        <v>27</v>
      </c>
      <c r="F825">
        <v>18.2</v>
      </c>
      <c r="G825">
        <v>18.2</v>
      </c>
      <c r="H825">
        <v>18.2</v>
      </c>
      <c r="I825">
        <v>18.2</v>
      </c>
      <c r="J825" s="5" t="str">
        <f t="shared" si="76"/>
        <v>10.00</v>
      </c>
      <c r="K825" t="s">
        <v>349</v>
      </c>
      <c r="L825" s="2">
        <v>8.3000000000000001E-3</v>
      </c>
      <c r="M825" s="5" t="str">
        <f t="shared" si="77"/>
        <v>0.0083</v>
      </c>
    </row>
    <row r="826" spans="1:13" x14ac:dyDescent="0.3">
      <c r="A826" s="1">
        <v>43174</v>
      </c>
      <c r="B826" s="6" t="str">
        <f t="shared" si="72"/>
        <v>2018</v>
      </c>
      <c r="C826" s="6" t="str">
        <f t="shared" si="73"/>
        <v>03</v>
      </c>
      <c r="D826" s="6" t="str">
        <f t="shared" si="75"/>
        <v>Mar</v>
      </c>
      <c r="E826" s="6" t="str">
        <f t="shared" si="74"/>
        <v>15</v>
      </c>
      <c r="F826">
        <v>18.05</v>
      </c>
      <c r="G826">
        <v>18.05</v>
      </c>
      <c r="H826">
        <v>18.05</v>
      </c>
      <c r="I826">
        <v>18.05</v>
      </c>
      <c r="J826" s="5" t="str">
        <f t="shared" si="76"/>
        <v>390.00</v>
      </c>
      <c r="K826" t="s">
        <v>399</v>
      </c>
      <c r="L826" s="2">
        <v>3.6799999999999999E-2</v>
      </c>
      <c r="M826" s="5" t="str">
        <f t="shared" si="77"/>
        <v>0.0368</v>
      </c>
    </row>
    <row r="827" spans="1:13" x14ac:dyDescent="0.3">
      <c r="A827" s="1">
        <v>43172</v>
      </c>
      <c r="B827" s="6" t="str">
        <f t="shared" si="72"/>
        <v>2018</v>
      </c>
      <c r="C827" s="6" t="str">
        <f t="shared" si="73"/>
        <v>03</v>
      </c>
      <c r="D827" s="6" t="str">
        <f t="shared" si="75"/>
        <v>Mar</v>
      </c>
      <c r="E827" s="6" t="str">
        <f t="shared" si="74"/>
        <v>13</v>
      </c>
      <c r="F827">
        <v>17.41</v>
      </c>
      <c r="G827">
        <v>17.399999999999999</v>
      </c>
      <c r="H827">
        <v>17.8</v>
      </c>
      <c r="I827">
        <v>17.350000000000001</v>
      </c>
      <c r="J827" s="5" t="str">
        <f t="shared" si="76"/>
        <v>260.51</v>
      </c>
      <c r="K827" t="s">
        <v>400</v>
      </c>
      <c r="L827" s="2">
        <v>5.1999999999999998E-3</v>
      </c>
      <c r="M827" s="5" t="str">
        <f t="shared" si="77"/>
        <v>0.0052</v>
      </c>
    </row>
    <row r="828" spans="1:13" x14ac:dyDescent="0.3">
      <c r="A828" s="1">
        <v>43171</v>
      </c>
      <c r="B828" s="6" t="str">
        <f t="shared" si="72"/>
        <v>2018</v>
      </c>
      <c r="C828" s="6" t="str">
        <f t="shared" si="73"/>
        <v>03</v>
      </c>
      <c r="D828" s="6" t="str">
        <f t="shared" si="75"/>
        <v>Mar</v>
      </c>
      <c r="E828" s="6" t="str">
        <f t="shared" si="74"/>
        <v>12</v>
      </c>
      <c r="F828">
        <v>17.32</v>
      </c>
      <c r="G828">
        <v>17.32</v>
      </c>
      <c r="H828">
        <v>17.32</v>
      </c>
      <c r="I828">
        <v>17.32</v>
      </c>
      <c r="J828" s="5" t="str">
        <f t="shared" si="76"/>
        <v>10.00</v>
      </c>
      <c r="K828" t="s">
        <v>349</v>
      </c>
      <c r="L828" s="2">
        <v>2.4899999999999999E-2</v>
      </c>
      <c r="M828" s="5" t="str">
        <f t="shared" si="77"/>
        <v>0.0249</v>
      </c>
    </row>
    <row r="829" spans="1:13" x14ac:dyDescent="0.3">
      <c r="A829" s="1">
        <v>43167</v>
      </c>
      <c r="B829" s="6" t="str">
        <f t="shared" si="72"/>
        <v>2018</v>
      </c>
      <c r="C829" s="6" t="str">
        <f t="shared" si="73"/>
        <v>03</v>
      </c>
      <c r="D829" s="6" t="str">
        <f t="shared" si="75"/>
        <v>Mar</v>
      </c>
      <c r="E829" s="6" t="str">
        <f t="shared" si="74"/>
        <v>08</v>
      </c>
      <c r="F829">
        <v>16.899999999999999</v>
      </c>
      <c r="G829">
        <v>17</v>
      </c>
      <c r="H829">
        <v>17</v>
      </c>
      <c r="I829">
        <v>17</v>
      </c>
      <c r="J829" s="5" t="str">
        <f t="shared" si="76"/>
        <v>0.05</v>
      </c>
      <c r="K829" t="s">
        <v>278</v>
      </c>
      <c r="L829" s="2">
        <v>0</v>
      </c>
      <c r="M829" s="5" t="str">
        <f t="shared" si="77"/>
        <v>0</v>
      </c>
    </row>
    <row r="830" spans="1:13" x14ac:dyDescent="0.3">
      <c r="A830" s="1">
        <v>43166</v>
      </c>
      <c r="B830" s="6" t="str">
        <f t="shared" si="72"/>
        <v>2018</v>
      </c>
      <c r="C830" s="6" t="str">
        <f t="shared" si="73"/>
        <v>03</v>
      </c>
      <c r="D830" s="6" t="str">
        <f t="shared" si="75"/>
        <v>Mar</v>
      </c>
      <c r="E830" s="6" t="str">
        <f t="shared" si="74"/>
        <v>07</v>
      </c>
      <c r="F830">
        <v>16.899999999999999</v>
      </c>
      <c r="G830">
        <v>16.899999999999999</v>
      </c>
      <c r="H830">
        <v>16.899999999999999</v>
      </c>
      <c r="I830">
        <v>16.899999999999999</v>
      </c>
      <c r="J830" s="5" t="str">
        <f t="shared" si="76"/>
        <v>10.00</v>
      </c>
      <c r="K830" t="s">
        <v>349</v>
      </c>
      <c r="L830" s="2">
        <v>0.04</v>
      </c>
      <c r="M830" s="5" t="str">
        <f t="shared" si="77"/>
        <v>0.04</v>
      </c>
    </row>
    <row r="831" spans="1:13" x14ac:dyDescent="0.3">
      <c r="A831" s="1">
        <v>43165</v>
      </c>
      <c r="B831" s="6" t="str">
        <f t="shared" si="72"/>
        <v>2018</v>
      </c>
      <c r="C831" s="6" t="str">
        <f t="shared" si="73"/>
        <v>03</v>
      </c>
      <c r="D831" s="6" t="str">
        <f t="shared" si="75"/>
        <v>Mar</v>
      </c>
      <c r="E831" s="6" t="str">
        <f t="shared" si="74"/>
        <v>06</v>
      </c>
      <c r="F831">
        <v>16.25</v>
      </c>
      <c r="G831">
        <v>16.25</v>
      </c>
      <c r="H831">
        <v>16.36</v>
      </c>
      <c r="I831">
        <v>16.25</v>
      </c>
      <c r="J831" s="5" t="str">
        <f t="shared" si="76"/>
        <v>10.36</v>
      </c>
      <c r="K831" t="s">
        <v>401</v>
      </c>
      <c r="L831" s="2">
        <v>1.12E-2</v>
      </c>
      <c r="M831" s="5" t="str">
        <f t="shared" si="77"/>
        <v>0.0112</v>
      </c>
    </row>
    <row r="832" spans="1:13" x14ac:dyDescent="0.3">
      <c r="A832" s="1">
        <v>43164</v>
      </c>
      <c r="B832" s="6" t="str">
        <f t="shared" si="72"/>
        <v>2018</v>
      </c>
      <c r="C832" s="6" t="str">
        <f t="shared" si="73"/>
        <v>03</v>
      </c>
      <c r="D832" s="6" t="str">
        <f t="shared" si="75"/>
        <v>Mar</v>
      </c>
      <c r="E832" s="6" t="str">
        <f t="shared" si="74"/>
        <v>05</v>
      </c>
      <c r="F832">
        <v>16.07</v>
      </c>
      <c r="G832">
        <v>16.05</v>
      </c>
      <c r="H832">
        <v>16.3</v>
      </c>
      <c r="I832">
        <v>16.05</v>
      </c>
      <c r="J832" s="5" t="str">
        <f t="shared" si="76"/>
        <v>10.76</v>
      </c>
      <c r="K832" t="s">
        <v>402</v>
      </c>
      <c r="L832" s="2">
        <v>2.3599999999999999E-2</v>
      </c>
      <c r="M832" s="5" t="str">
        <f t="shared" si="77"/>
        <v>0.0236</v>
      </c>
    </row>
    <row r="833" spans="1:13" x14ac:dyDescent="0.3">
      <c r="A833" s="1">
        <v>43163</v>
      </c>
      <c r="B833" s="6" t="str">
        <f t="shared" si="72"/>
        <v>2018</v>
      </c>
      <c r="C833" s="6" t="str">
        <f t="shared" si="73"/>
        <v>03</v>
      </c>
      <c r="D833" s="6" t="str">
        <f t="shared" si="75"/>
        <v>Mar</v>
      </c>
      <c r="E833" s="6" t="str">
        <f t="shared" si="74"/>
        <v>04</v>
      </c>
      <c r="F833">
        <v>15.7</v>
      </c>
      <c r="G833">
        <v>15.95</v>
      </c>
      <c r="H833">
        <v>15.95</v>
      </c>
      <c r="I833">
        <v>15.95</v>
      </c>
      <c r="J833" s="5" t="str">
        <f t="shared" si="76"/>
        <v>0.13</v>
      </c>
      <c r="K833" t="s">
        <v>293</v>
      </c>
      <c r="L833" s="2">
        <v>0</v>
      </c>
      <c r="M833" s="5" t="str">
        <f t="shared" si="77"/>
        <v>0</v>
      </c>
    </row>
    <row r="834" spans="1:13" x14ac:dyDescent="0.3">
      <c r="A834" s="1">
        <v>43157</v>
      </c>
      <c r="B834" s="6" t="str">
        <f t="shared" ref="B834:B897" si="78">TEXT(A834,"yyyy")</f>
        <v>2018</v>
      </c>
      <c r="C834" s="6" t="str">
        <f t="shared" ref="C834:C850" si="79">TEXT(A834,"mm")</f>
        <v>02</v>
      </c>
      <c r="D834" s="6" t="str">
        <f t="shared" si="75"/>
        <v>Feb</v>
      </c>
      <c r="E834" s="6" t="str">
        <f t="shared" ref="E834:E850" si="80">TEXT(A834,"dd")</f>
        <v>26</v>
      </c>
      <c r="F834">
        <v>15.7</v>
      </c>
      <c r="G834">
        <v>16</v>
      </c>
      <c r="H834">
        <v>16.05</v>
      </c>
      <c r="I834">
        <v>16</v>
      </c>
      <c r="J834" s="5" t="str">
        <f t="shared" si="76"/>
        <v>0.36</v>
      </c>
      <c r="K834" t="s">
        <v>116</v>
      </c>
      <c r="L834" s="2">
        <v>0</v>
      </c>
      <c r="M834" s="5" t="str">
        <f t="shared" si="77"/>
        <v>0</v>
      </c>
    </row>
    <row r="835" spans="1:13" x14ac:dyDescent="0.3">
      <c r="A835" s="1">
        <v>43153</v>
      </c>
      <c r="B835" s="6" t="str">
        <f t="shared" si="78"/>
        <v>2018</v>
      </c>
      <c r="C835" s="6" t="str">
        <f t="shared" si="79"/>
        <v>02</v>
      </c>
      <c r="D835" s="6" t="str">
        <f t="shared" ref="D835:D850" si="81">TEXT(A835,"mmm")</f>
        <v>Feb</v>
      </c>
      <c r="E835" s="6" t="str">
        <f t="shared" si="80"/>
        <v>22</v>
      </c>
      <c r="F835">
        <v>15.7</v>
      </c>
      <c r="G835">
        <v>15.7</v>
      </c>
      <c r="H835">
        <v>15.7</v>
      </c>
      <c r="I835">
        <v>15.7</v>
      </c>
      <c r="J835" s="5" t="str">
        <f t="shared" ref="J835:J850" si="82">SUBSTITUTE(K835,"K","")</f>
        <v>10.00</v>
      </c>
      <c r="K835" t="s">
        <v>349</v>
      </c>
      <c r="L835" s="2">
        <v>1.1599999999999999E-2</v>
      </c>
      <c r="M835" s="5" t="str">
        <f t="shared" ref="M835:M850" si="83">SUBSTITUTE(L835,"%","")</f>
        <v>0.0116</v>
      </c>
    </row>
    <row r="836" spans="1:13" x14ac:dyDescent="0.3">
      <c r="A836" s="1">
        <v>43152</v>
      </c>
      <c r="B836" s="6" t="str">
        <f t="shared" si="78"/>
        <v>2018</v>
      </c>
      <c r="C836" s="6" t="str">
        <f t="shared" si="79"/>
        <v>02</v>
      </c>
      <c r="D836" s="6" t="str">
        <f t="shared" si="81"/>
        <v>Feb</v>
      </c>
      <c r="E836" s="6" t="str">
        <f t="shared" si="80"/>
        <v>21</v>
      </c>
      <c r="F836">
        <v>15.52</v>
      </c>
      <c r="G836">
        <v>15.75</v>
      </c>
      <c r="H836">
        <v>15.75</v>
      </c>
      <c r="I836">
        <v>15.75</v>
      </c>
      <c r="J836" s="5" t="str">
        <f t="shared" si="82"/>
        <v>0.15</v>
      </c>
      <c r="K836" t="s">
        <v>295</v>
      </c>
      <c r="L836" s="2">
        <v>0</v>
      </c>
      <c r="M836" s="5" t="str">
        <f t="shared" si="83"/>
        <v>0</v>
      </c>
    </row>
    <row r="837" spans="1:13" x14ac:dyDescent="0.3">
      <c r="A837" s="1">
        <v>43149</v>
      </c>
      <c r="B837" s="6" t="str">
        <f t="shared" si="78"/>
        <v>2018</v>
      </c>
      <c r="C837" s="6" t="str">
        <f t="shared" si="79"/>
        <v>02</v>
      </c>
      <c r="D837" s="6" t="str">
        <f t="shared" si="81"/>
        <v>Feb</v>
      </c>
      <c r="E837" s="6" t="str">
        <f t="shared" si="80"/>
        <v>18</v>
      </c>
      <c r="F837">
        <v>15.52</v>
      </c>
      <c r="G837">
        <v>15.75</v>
      </c>
      <c r="H837">
        <v>15.75</v>
      </c>
      <c r="I837">
        <v>15.41</v>
      </c>
      <c r="J837" s="5" t="str">
        <f t="shared" si="82"/>
        <v>10.27</v>
      </c>
      <c r="K837" t="s">
        <v>403</v>
      </c>
      <c r="L837" s="2">
        <v>7.7999999999999996E-3</v>
      </c>
      <c r="M837" s="5" t="str">
        <f t="shared" si="83"/>
        <v>0.0078</v>
      </c>
    </row>
    <row r="838" spans="1:13" x14ac:dyDescent="0.3">
      <c r="A838" s="1">
        <v>43146</v>
      </c>
      <c r="B838" s="6" t="str">
        <f t="shared" si="78"/>
        <v>2018</v>
      </c>
      <c r="C838" s="6" t="str">
        <f t="shared" si="79"/>
        <v>02</v>
      </c>
      <c r="D838" s="6" t="str">
        <f t="shared" si="81"/>
        <v>Feb</v>
      </c>
      <c r="E838" s="6" t="str">
        <f t="shared" si="80"/>
        <v>15</v>
      </c>
      <c r="F838">
        <v>15.4</v>
      </c>
      <c r="G838">
        <v>15.4</v>
      </c>
      <c r="H838">
        <v>15.4</v>
      </c>
      <c r="I838">
        <v>15.4</v>
      </c>
      <c r="J838" s="5" t="str">
        <f t="shared" si="82"/>
        <v>10.00</v>
      </c>
      <c r="K838" t="s">
        <v>349</v>
      </c>
      <c r="L838" s="2">
        <v>9.7999999999999997E-3</v>
      </c>
      <c r="M838" s="5" t="str">
        <f t="shared" si="83"/>
        <v>0.0098</v>
      </c>
    </row>
    <row r="839" spans="1:13" x14ac:dyDescent="0.3">
      <c r="A839" s="1">
        <v>43137</v>
      </c>
      <c r="B839" s="6" t="str">
        <f t="shared" si="78"/>
        <v>2018</v>
      </c>
      <c r="C839" s="6" t="str">
        <f t="shared" si="79"/>
        <v>02</v>
      </c>
      <c r="D839" s="6" t="str">
        <f t="shared" si="81"/>
        <v>Feb</v>
      </c>
      <c r="E839" s="6" t="str">
        <f t="shared" si="80"/>
        <v>06</v>
      </c>
      <c r="F839">
        <v>15.25</v>
      </c>
      <c r="G839">
        <v>15.25</v>
      </c>
      <c r="H839">
        <v>15.25</v>
      </c>
      <c r="I839">
        <v>15.25</v>
      </c>
      <c r="J839" s="5" t="str">
        <f t="shared" si="82"/>
        <v>20.00</v>
      </c>
      <c r="K839" t="s">
        <v>394</v>
      </c>
      <c r="L839" s="2">
        <v>-3.1699999999999999E-2</v>
      </c>
      <c r="M839" s="5" t="str">
        <f t="shared" si="83"/>
        <v>-0.0317</v>
      </c>
    </row>
    <row r="840" spans="1:13" x14ac:dyDescent="0.3">
      <c r="A840" s="1">
        <v>43128</v>
      </c>
      <c r="B840" s="6" t="str">
        <f t="shared" si="78"/>
        <v>2018</v>
      </c>
      <c r="C840" s="6" t="str">
        <f t="shared" si="79"/>
        <v>01</v>
      </c>
      <c r="D840" s="6" t="str">
        <f t="shared" si="81"/>
        <v>Jan</v>
      </c>
      <c r="E840" s="6" t="str">
        <f t="shared" si="80"/>
        <v>28</v>
      </c>
      <c r="F840">
        <v>15.75</v>
      </c>
      <c r="G840">
        <v>15.75</v>
      </c>
      <c r="H840">
        <v>15.75</v>
      </c>
      <c r="I840">
        <v>15.75</v>
      </c>
      <c r="J840" s="5" t="str">
        <f t="shared" si="82"/>
        <v>10.00</v>
      </c>
      <c r="K840" t="s">
        <v>349</v>
      </c>
      <c r="L840" s="2">
        <v>6.4000000000000003E-3</v>
      </c>
      <c r="M840" s="5" t="str">
        <f t="shared" si="83"/>
        <v>0.0064</v>
      </c>
    </row>
    <row r="841" spans="1:13" x14ac:dyDescent="0.3">
      <c r="A841" s="1">
        <v>43123</v>
      </c>
      <c r="B841" s="6" t="str">
        <f t="shared" si="78"/>
        <v>2018</v>
      </c>
      <c r="C841" s="6" t="str">
        <f t="shared" si="79"/>
        <v>01</v>
      </c>
      <c r="D841" s="6" t="str">
        <f t="shared" si="81"/>
        <v>Jan</v>
      </c>
      <c r="E841" s="6" t="str">
        <f t="shared" si="80"/>
        <v>23</v>
      </c>
      <c r="F841">
        <v>15.65</v>
      </c>
      <c r="G841">
        <v>15.65</v>
      </c>
      <c r="H841">
        <v>15.65</v>
      </c>
      <c r="I841">
        <v>15.65</v>
      </c>
      <c r="J841" s="5" t="str">
        <f t="shared" si="82"/>
        <v>150.00</v>
      </c>
      <c r="K841" t="s">
        <v>404</v>
      </c>
      <c r="L841" s="2">
        <v>-4.4999999999999997E-3</v>
      </c>
      <c r="M841" s="5" t="str">
        <f t="shared" si="83"/>
        <v>-0.0045</v>
      </c>
    </row>
    <row r="842" spans="1:13" x14ac:dyDescent="0.3">
      <c r="A842" s="1">
        <v>43122</v>
      </c>
      <c r="B842" s="6" t="str">
        <f t="shared" si="78"/>
        <v>2018</v>
      </c>
      <c r="C842" s="6" t="str">
        <f t="shared" si="79"/>
        <v>01</v>
      </c>
      <c r="D842" s="6" t="str">
        <f t="shared" si="81"/>
        <v>Jan</v>
      </c>
      <c r="E842" s="6" t="str">
        <f t="shared" si="80"/>
        <v>22</v>
      </c>
      <c r="F842">
        <v>15.72</v>
      </c>
      <c r="G842">
        <v>15.72</v>
      </c>
      <c r="H842">
        <v>15.72</v>
      </c>
      <c r="I842">
        <v>15.72</v>
      </c>
      <c r="J842" s="5" t="str">
        <f t="shared" si="82"/>
        <v>150.00</v>
      </c>
      <c r="K842" t="s">
        <v>404</v>
      </c>
      <c r="L842" s="2">
        <v>-2.5000000000000001E-3</v>
      </c>
      <c r="M842" s="5" t="str">
        <f t="shared" si="83"/>
        <v>-0.0025</v>
      </c>
    </row>
    <row r="843" spans="1:13" x14ac:dyDescent="0.3">
      <c r="A843" s="1">
        <v>43121</v>
      </c>
      <c r="B843" s="6" t="str">
        <f t="shared" si="78"/>
        <v>2018</v>
      </c>
      <c r="C843" s="6" t="str">
        <f t="shared" si="79"/>
        <v>01</v>
      </c>
      <c r="D843" s="6" t="str">
        <f t="shared" si="81"/>
        <v>Jan</v>
      </c>
      <c r="E843" s="6" t="str">
        <f t="shared" si="80"/>
        <v>21</v>
      </c>
      <c r="F843">
        <v>15.76</v>
      </c>
      <c r="G843">
        <v>15.8</v>
      </c>
      <c r="H843">
        <v>15.8</v>
      </c>
      <c r="I843">
        <v>15.75</v>
      </c>
      <c r="J843" s="5" t="str">
        <f t="shared" si="82"/>
        <v>168.62</v>
      </c>
      <c r="K843" t="s">
        <v>405</v>
      </c>
      <c r="L843" s="2">
        <v>3.8E-3</v>
      </c>
      <c r="M843" s="5" t="str">
        <f t="shared" si="83"/>
        <v>0.0038</v>
      </c>
    </row>
    <row r="844" spans="1:13" x14ac:dyDescent="0.3">
      <c r="A844" s="1">
        <v>43117</v>
      </c>
      <c r="B844" s="6" t="str">
        <f t="shared" si="78"/>
        <v>2018</v>
      </c>
      <c r="C844" s="6" t="str">
        <f t="shared" si="79"/>
        <v>01</v>
      </c>
      <c r="D844" s="6" t="str">
        <f t="shared" si="81"/>
        <v>Jan</v>
      </c>
      <c r="E844" s="6" t="str">
        <f t="shared" si="80"/>
        <v>17</v>
      </c>
      <c r="F844">
        <v>15.7</v>
      </c>
      <c r="G844">
        <v>15.7</v>
      </c>
      <c r="H844">
        <v>15.7</v>
      </c>
      <c r="I844">
        <v>15.7</v>
      </c>
      <c r="J844" s="5" t="str">
        <f t="shared" si="82"/>
        <v>10.00</v>
      </c>
      <c r="K844" t="s">
        <v>349</v>
      </c>
      <c r="L844" s="2">
        <v>1.49E-2</v>
      </c>
      <c r="M844" s="5" t="str">
        <f t="shared" si="83"/>
        <v>0.0149</v>
      </c>
    </row>
    <row r="845" spans="1:13" x14ac:dyDescent="0.3">
      <c r="A845" s="1">
        <v>43115</v>
      </c>
      <c r="B845" s="6" t="str">
        <f t="shared" si="78"/>
        <v>2018</v>
      </c>
      <c r="C845" s="6" t="str">
        <f t="shared" si="79"/>
        <v>01</v>
      </c>
      <c r="D845" s="6" t="str">
        <f t="shared" si="81"/>
        <v>Jan</v>
      </c>
      <c r="E845" s="6" t="str">
        <f t="shared" si="80"/>
        <v>15</v>
      </c>
      <c r="F845">
        <v>15.47</v>
      </c>
      <c r="G845">
        <v>15.5</v>
      </c>
      <c r="H845">
        <v>15.5</v>
      </c>
      <c r="I845">
        <v>15.4</v>
      </c>
      <c r="J845" s="5" t="str">
        <f t="shared" si="82"/>
        <v>14.64</v>
      </c>
      <c r="K845" t="s">
        <v>406</v>
      </c>
      <c r="L845" s="2">
        <v>-1.21E-2</v>
      </c>
      <c r="M845" s="5" t="str">
        <f t="shared" si="83"/>
        <v>-0.0121</v>
      </c>
    </row>
    <row r="846" spans="1:13" x14ac:dyDescent="0.3">
      <c r="A846" s="1">
        <v>43114</v>
      </c>
      <c r="B846" s="6" t="str">
        <f t="shared" si="78"/>
        <v>2018</v>
      </c>
      <c r="C846" s="6" t="str">
        <f t="shared" si="79"/>
        <v>01</v>
      </c>
      <c r="D846" s="6" t="str">
        <f t="shared" si="81"/>
        <v>Jan</v>
      </c>
      <c r="E846" s="6" t="str">
        <f t="shared" si="80"/>
        <v>14</v>
      </c>
      <c r="F846">
        <v>15.66</v>
      </c>
      <c r="G846">
        <v>15.9</v>
      </c>
      <c r="H846">
        <v>15.9</v>
      </c>
      <c r="I846">
        <v>15.9</v>
      </c>
      <c r="J846" s="5" t="str">
        <f t="shared" si="82"/>
        <v>0.13</v>
      </c>
      <c r="K846" t="s">
        <v>293</v>
      </c>
      <c r="L846" s="2">
        <v>0</v>
      </c>
      <c r="M846" s="5" t="str">
        <f t="shared" si="83"/>
        <v>0</v>
      </c>
    </row>
    <row r="847" spans="1:13" x14ac:dyDescent="0.3">
      <c r="A847" s="1">
        <v>43109</v>
      </c>
      <c r="B847" s="6" t="str">
        <f t="shared" si="78"/>
        <v>2018</v>
      </c>
      <c r="C847" s="6" t="str">
        <f t="shared" si="79"/>
        <v>01</v>
      </c>
      <c r="D847" s="6" t="str">
        <f t="shared" si="81"/>
        <v>Jan</v>
      </c>
      <c r="E847" s="6" t="str">
        <f t="shared" si="80"/>
        <v>09</v>
      </c>
      <c r="F847">
        <v>15.66</v>
      </c>
      <c r="G847">
        <v>15.67</v>
      </c>
      <c r="H847">
        <v>15.67</v>
      </c>
      <c r="I847">
        <v>15.67</v>
      </c>
      <c r="J847" s="5" t="str">
        <f t="shared" si="82"/>
        <v>1.50</v>
      </c>
      <c r="K847" t="s">
        <v>188</v>
      </c>
      <c r="L847" s="2">
        <v>0</v>
      </c>
      <c r="M847" s="5" t="str">
        <f t="shared" si="83"/>
        <v>0</v>
      </c>
    </row>
    <row r="848" spans="1:13" x14ac:dyDescent="0.3">
      <c r="A848" s="1">
        <v>43108</v>
      </c>
      <c r="B848" s="6" t="str">
        <f t="shared" si="78"/>
        <v>2018</v>
      </c>
      <c r="C848" s="6" t="str">
        <f t="shared" si="79"/>
        <v>01</v>
      </c>
      <c r="D848" s="6" t="str">
        <f t="shared" si="81"/>
        <v>Jan</v>
      </c>
      <c r="E848" s="6" t="str">
        <f t="shared" si="80"/>
        <v>08</v>
      </c>
      <c r="F848">
        <v>15.66</v>
      </c>
      <c r="G848">
        <v>15.65</v>
      </c>
      <c r="H848">
        <v>15.67</v>
      </c>
      <c r="I848">
        <v>15.65</v>
      </c>
      <c r="J848" s="5" t="str">
        <f t="shared" si="82"/>
        <v>3.00</v>
      </c>
      <c r="K848" t="s">
        <v>154</v>
      </c>
      <c r="L848" s="2">
        <v>-5.7000000000000002E-3</v>
      </c>
      <c r="M848" s="5" t="str">
        <f t="shared" si="83"/>
        <v>-0.0057</v>
      </c>
    </row>
    <row r="849" spans="1:13" x14ac:dyDescent="0.3">
      <c r="A849" s="1">
        <v>43104</v>
      </c>
      <c r="B849" s="6" t="str">
        <f t="shared" si="78"/>
        <v>2018</v>
      </c>
      <c r="C849" s="6" t="str">
        <f t="shared" si="79"/>
        <v>01</v>
      </c>
      <c r="D849" s="6" t="str">
        <f t="shared" si="81"/>
        <v>Jan</v>
      </c>
      <c r="E849" s="6" t="str">
        <f t="shared" si="80"/>
        <v>04</v>
      </c>
      <c r="F849">
        <v>15.75</v>
      </c>
      <c r="G849">
        <v>14.9</v>
      </c>
      <c r="H849">
        <v>14.9</v>
      </c>
      <c r="I849">
        <v>14.9</v>
      </c>
      <c r="J849" s="5" t="str">
        <f t="shared" si="82"/>
        <v>2.00</v>
      </c>
      <c r="K849" t="s">
        <v>66</v>
      </c>
      <c r="L849" s="2">
        <v>0</v>
      </c>
      <c r="M849" s="5" t="str">
        <f t="shared" si="83"/>
        <v>0</v>
      </c>
    </row>
    <row r="850" spans="1:13" x14ac:dyDescent="0.3">
      <c r="A850" s="1">
        <v>43102</v>
      </c>
      <c r="B850" s="6" t="str">
        <f t="shared" si="78"/>
        <v>2018</v>
      </c>
      <c r="C850" s="6" t="str">
        <f t="shared" si="79"/>
        <v>01</v>
      </c>
      <c r="D850" s="6" t="str">
        <f t="shared" si="81"/>
        <v>Jan</v>
      </c>
      <c r="E850" s="6" t="str">
        <f t="shared" si="80"/>
        <v>02</v>
      </c>
      <c r="F850">
        <v>15.75</v>
      </c>
      <c r="G850">
        <v>15</v>
      </c>
      <c r="H850">
        <v>15</v>
      </c>
      <c r="I850">
        <v>15</v>
      </c>
      <c r="J850" s="5" t="str">
        <f t="shared" si="82"/>
        <v>0.32</v>
      </c>
      <c r="K850" t="s">
        <v>268</v>
      </c>
      <c r="L850" s="2">
        <v>0</v>
      </c>
      <c r="M850" s="5" t="str">
        <f t="shared" si="83"/>
        <v>0</v>
      </c>
    </row>
    <row r="851" spans="1:13" x14ac:dyDescent="0.3">
      <c r="E851" s="6"/>
    </row>
    <row r="852" spans="1:13" x14ac:dyDescent="0.3">
      <c r="E852" s="6"/>
    </row>
    <row r="853" spans="1:13" x14ac:dyDescent="0.3">
      <c r="E853" s="6"/>
    </row>
    <row r="854" spans="1:13" x14ac:dyDescent="0.3">
      <c r="E854" s="6"/>
    </row>
    <row r="855" spans="1:13" x14ac:dyDescent="0.3">
      <c r="E855" s="6"/>
    </row>
    <row r="856" spans="1:13" x14ac:dyDescent="0.3">
      <c r="E856" s="6"/>
    </row>
    <row r="857" spans="1:13" x14ac:dyDescent="0.3">
      <c r="E857" s="6"/>
    </row>
    <row r="858" spans="1:13" x14ac:dyDescent="0.3">
      <c r="E858" s="6"/>
    </row>
    <row r="859" spans="1:13" x14ac:dyDescent="0.3">
      <c r="E859" s="6"/>
    </row>
    <row r="860" spans="1:13" x14ac:dyDescent="0.3">
      <c r="E860" s="6"/>
    </row>
    <row r="861" spans="1:13" x14ac:dyDescent="0.3">
      <c r="E861" s="6"/>
    </row>
    <row r="862" spans="1:13" x14ac:dyDescent="0.3">
      <c r="E862" s="6"/>
    </row>
    <row r="863" spans="1:13" x14ac:dyDescent="0.3">
      <c r="E863" s="6"/>
    </row>
    <row r="864" spans="1:13" x14ac:dyDescent="0.3">
      <c r="E864" s="6"/>
    </row>
    <row r="865" spans="5:5" x14ac:dyDescent="0.3">
      <c r="E865" s="6"/>
    </row>
    <row r="866" spans="5:5" x14ac:dyDescent="0.3">
      <c r="E866" s="6"/>
    </row>
    <row r="867" spans="5:5" x14ac:dyDescent="0.3">
      <c r="E867" s="6"/>
    </row>
    <row r="868" spans="5:5" x14ac:dyDescent="0.3">
      <c r="E868" s="6"/>
    </row>
    <row r="869" spans="5:5" x14ac:dyDescent="0.3">
      <c r="E869" s="6"/>
    </row>
    <row r="870" spans="5:5" x14ac:dyDescent="0.3">
      <c r="E870" s="6"/>
    </row>
    <row r="871" spans="5:5" x14ac:dyDescent="0.3">
      <c r="E871" s="6"/>
    </row>
    <row r="872" spans="5:5" x14ac:dyDescent="0.3">
      <c r="E872" s="6"/>
    </row>
    <row r="873" spans="5:5" x14ac:dyDescent="0.3">
      <c r="E873" s="6"/>
    </row>
    <row r="874" spans="5:5" x14ac:dyDescent="0.3">
      <c r="E874" s="6"/>
    </row>
    <row r="875" spans="5:5" x14ac:dyDescent="0.3">
      <c r="E875" s="6"/>
    </row>
    <row r="876" spans="5:5" x14ac:dyDescent="0.3">
      <c r="E876" s="6"/>
    </row>
    <row r="877" spans="5:5" x14ac:dyDescent="0.3">
      <c r="E877" s="6"/>
    </row>
    <row r="878" spans="5:5" x14ac:dyDescent="0.3">
      <c r="E878" s="6"/>
    </row>
    <row r="879" spans="5:5" x14ac:dyDescent="0.3">
      <c r="E879" s="6"/>
    </row>
    <row r="880" spans="5:5" x14ac:dyDescent="0.3">
      <c r="E880" s="6"/>
    </row>
    <row r="881" spans="5:5" x14ac:dyDescent="0.3">
      <c r="E881" s="6"/>
    </row>
    <row r="882" spans="5:5" x14ac:dyDescent="0.3">
      <c r="E882" s="6"/>
    </row>
    <row r="883" spans="5:5" x14ac:dyDescent="0.3">
      <c r="E883" s="6"/>
    </row>
    <row r="884" spans="5:5" x14ac:dyDescent="0.3">
      <c r="E884" s="6"/>
    </row>
    <row r="885" spans="5:5" x14ac:dyDescent="0.3">
      <c r="E885" s="6"/>
    </row>
    <row r="886" spans="5:5" x14ac:dyDescent="0.3">
      <c r="E886" s="6"/>
    </row>
    <row r="887" spans="5:5" x14ac:dyDescent="0.3">
      <c r="E887" s="6"/>
    </row>
    <row r="888" spans="5:5" x14ac:dyDescent="0.3">
      <c r="E888" s="6"/>
    </row>
    <row r="889" spans="5:5" x14ac:dyDescent="0.3">
      <c r="E889" s="6"/>
    </row>
    <row r="890" spans="5:5" x14ac:dyDescent="0.3">
      <c r="E890" s="6"/>
    </row>
    <row r="891" spans="5:5" x14ac:dyDescent="0.3">
      <c r="E891" s="6"/>
    </row>
    <row r="892" spans="5:5" x14ac:dyDescent="0.3">
      <c r="E892" s="6"/>
    </row>
    <row r="893" spans="5:5" x14ac:dyDescent="0.3">
      <c r="E893" s="6"/>
    </row>
    <row r="894" spans="5:5" x14ac:dyDescent="0.3">
      <c r="E894" s="6"/>
    </row>
    <row r="895" spans="5:5" x14ac:dyDescent="0.3">
      <c r="E895" s="6"/>
    </row>
    <row r="896" spans="5:5" x14ac:dyDescent="0.3">
      <c r="E896" s="6"/>
    </row>
    <row r="897" spans="5:5" x14ac:dyDescent="0.3">
      <c r="E897" s="6"/>
    </row>
    <row r="898" spans="5:5" x14ac:dyDescent="0.3">
      <c r="E898" s="6"/>
    </row>
    <row r="899" spans="5:5" x14ac:dyDescent="0.3">
      <c r="E899" s="6"/>
    </row>
    <row r="900" spans="5:5" x14ac:dyDescent="0.3">
      <c r="E900" s="6"/>
    </row>
    <row r="901" spans="5:5" x14ac:dyDescent="0.3">
      <c r="E901" s="6"/>
    </row>
    <row r="902" spans="5:5" x14ac:dyDescent="0.3">
      <c r="E902" s="6"/>
    </row>
    <row r="903" spans="5:5" x14ac:dyDescent="0.3">
      <c r="E903" s="6"/>
    </row>
    <row r="904" spans="5:5" x14ac:dyDescent="0.3">
      <c r="E904" s="6"/>
    </row>
    <row r="905" spans="5:5" x14ac:dyDescent="0.3">
      <c r="E905" s="6"/>
    </row>
    <row r="906" spans="5:5" x14ac:dyDescent="0.3">
      <c r="E906" s="6"/>
    </row>
    <row r="907" spans="5:5" x14ac:dyDescent="0.3">
      <c r="E907" s="6"/>
    </row>
    <row r="908" spans="5:5" x14ac:dyDescent="0.3">
      <c r="E908" s="6"/>
    </row>
    <row r="909" spans="5:5" x14ac:dyDescent="0.3">
      <c r="E909" s="6"/>
    </row>
    <row r="910" spans="5:5" x14ac:dyDescent="0.3">
      <c r="E910" s="6"/>
    </row>
    <row r="911" spans="5:5" x14ac:dyDescent="0.3">
      <c r="E911" s="6"/>
    </row>
    <row r="912" spans="5:5" x14ac:dyDescent="0.3">
      <c r="E912" s="6"/>
    </row>
    <row r="913" spans="5:5" x14ac:dyDescent="0.3">
      <c r="E913" s="6"/>
    </row>
    <row r="914" spans="5:5" x14ac:dyDescent="0.3">
      <c r="E914" s="6"/>
    </row>
    <row r="915" spans="5:5" x14ac:dyDescent="0.3">
      <c r="E915" s="6"/>
    </row>
    <row r="916" spans="5:5" x14ac:dyDescent="0.3">
      <c r="E916" s="6"/>
    </row>
    <row r="917" spans="5:5" x14ac:dyDescent="0.3">
      <c r="E917" s="6"/>
    </row>
    <row r="918" spans="5:5" x14ac:dyDescent="0.3">
      <c r="E918" s="6"/>
    </row>
    <row r="919" spans="5:5" x14ac:dyDescent="0.3">
      <c r="E919" s="6"/>
    </row>
    <row r="920" spans="5:5" x14ac:dyDescent="0.3">
      <c r="E920" s="6"/>
    </row>
    <row r="921" spans="5:5" x14ac:dyDescent="0.3">
      <c r="E921" s="6"/>
    </row>
    <row r="922" spans="5:5" x14ac:dyDescent="0.3">
      <c r="E922" s="6"/>
    </row>
    <row r="923" spans="5:5" x14ac:dyDescent="0.3">
      <c r="E923" s="6"/>
    </row>
    <row r="924" spans="5:5" x14ac:dyDescent="0.3">
      <c r="E924" s="6"/>
    </row>
    <row r="925" spans="5:5" x14ac:dyDescent="0.3">
      <c r="E925" s="6"/>
    </row>
    <row r="926" spans="5:5" x14ac:dyDescent="0.3">
      <c r="E926" s="6"/>
    </row>
    <row r="927" spans="5:5" x14ac:dyDescent="0.3">
      <c r="E927" s="6"/>
    </row>
    <row r="928" spans="5:5" x14ac:dyDescent="0.3">
      <c r="E928" s="6"/>
    </row>
    <row r="929" spans="5:5" x14ac:dyDescent="0.3">
      <c r="E929" s="6"/>
    </row>
    <row r="930" spans="5:5" x14ac:dyDescent="0.3">
      <c r="E930" s="6"/>
    </row>
    <row r="931" spans="5:5" x14ac:dyDescent="0.3">
      <c r="E931" s="6"/>
    </row>
    <row r="932" spans="5:5" x14ac:dyDescent="0.3">
      <c r="E932" s="6"/>
    </row>
    <row r="933" spans="5:5" x14ac:dyDescent="0.3">
      <c r="E933" s="6"/>
    </row>
    <row r="934" spans="5:5" x14ac:dyDescent="0.3">
      <c r="E934" s="6"/>
    </row>
    <row r="935" spans="5:5" x14ac:dyDescent="0.3">
      <c r="E935" s="6"/>
    </row>
    <row r="936" spans="5:5" x14ac:dyDescent="0.3">
      <c r="E936" s="6"/>
    </row>
    <row r="937" spans="5:5" x14ac:dyDescent="0.3">
      <c r="E937" s="6"/>
    </row>
    <row r="938" spans="5:5" x14ac:dyDescent="0.3">
      <c r="E938" s="6"/>
    </row>
    <row r="939" spans="5:5" x14ac:dyDescent="0.3">
      <c r="E939" s="6"/>
    </row>
    <row r="940" spans="5:5" x14ac:dyDescent="0.3">
      <c r="E940" s="6"/>
    </row>
    <row r="941" spans="5:5" x14ac:dyDescent="0.3">
      <c r="E941" s="6"/>
    </row>
    <row r="942" spans="5:5" x14ac:dyDescent="0.3">
      <c r="E942" s="6"/>
    </row>
    <row r="943" spans="5:5" x14ac:dyDescent="0.3">
      <c r="E943" s="6"/>
    </row>
    <row r="944" spans="5:5" x14ac:dyDescent="0.3">
      <c r="E944" s="6"/>
    </row>
    <row r="945" spans="5:5" x14ac:dyDescent="0.3">
      <c r="E945" s="6"/>
    </row>
    <row r="946" spans="5:5" x14ac:dyDescent="0.3">
      <c r="E946" s="6"/>
    </row>
    <row r="947" spans="5:5" x14ac:dyDescent="0.3">
      <c r="E947" s="6"/>
    </row>
    <row r="948" spans="5:5" x14ac:dyDescent="0.3">
      <c r="E948" s="6"/>
    </row>
    <row r="949" spans="5:5" x14ac:dyDescent="0.3">
      <c r="E949" s="6"/>
    </row>
    <row r="950" spans="5:5" x14ac:dyDescent="0.3">
      <c r="E950" s="6"/>
    </row>
    <row r="951" spans="5:5" x14ac:dyDescent="0.3">
      <c r="E951" s="6"/>
    </row>
    <row r="952" spans="5:5" x14ac:dyDescent="0.3">
      <c r="E952" s="6"/>
    </row>
    <row r="953" spans="5:5" x14ac:dyDescent="0.3">
      <c r="E953" s="6"/>
    </row>
    <row r="954" spans="5:5" x14ac:dyDescent="0.3">
      <c r="E954" s="6"/>
    </row>
    <row r="955" spans="5:5" x14ac:dyDescent="0.3">
      <c r="E955" s="6"/>
    </row>
    <row r="956" spans="5:5" x14ac:dyDescent="0.3">
      <c r="E956" s="6"/>
    </row>
    <row r="957" spans="5:5" x14ac:dyDescent="0.3">
      <c r="E957" s="6"/>
    </row>
    <row r="958" spans="5:5" x14ac:dyDescent="0.3">
      <c r="E958" s="6"/>
    </row>
    <row r="959" spans="5:5" x14ac:dyDescent="0.3">
      <c r="E95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F818-2F88-46DE-A278-B4EC6C07DAD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 of price ( Month &amp; Year ) </vt:lpstr>
      <vt:lpstr>Count of vol (Manth)</vt:lpstr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Ahmed Hassan</cp:lastModifiedBy>
  <cp:revision/>
  <dcterms:created xsi:type="dcterms:W3CDTF">2024-03-02T08:33:08Z</dcterms:created>
  <dcterms:modified xsi:type="dcterms:W3CDTF">2024-08-22T14:42:13Z</dcterms:modified>
  <cp:category/>
  <cp:contentStatus/>
</cp:coreProperties>
</file>