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 &amp; CV\Projects\Data\"/>
    </mc:Choice>
  </mc:AlternateContent>
  <xr:revisionPtr revIDLastSave="0" documentId="8_{0C21527E-51AD-47D5-8790-B860EB80FB3C}" xr6:coauthVersionLast="47" xr6:coauthVersionMax="47" xr10:uidLastSave="{00000000-0000-0000-0000-000000000000}"/>
  <bookViews>
    <workbookView xWindow="-108" yWindow="-108" windowWidth="23256" windowHeight="12576" activeTab="2" xr2:uid="{D1FC2354-1431-294E-9D05-A71CF1B59C9B}"/>
  </bookViews>
  <sheets>
    <sheet name="product and sum of quantity" sheetId="3" r:id="rId1"/>
    <sheet name="sum of price (product) in the c" sheetId="4" r:id="rId2"/>
    <sheet name="Sheet2" sheetId="6" r:id="rId3"/>
    <sheet name="Data" sheetId="1" r:id="rId4"/>
  </sheets>
  <definedNames>
    <definedName name="_xlnm._FilterDatabase" localSheetId="3" hidden="1">Data!$A$2:$N$264</definedName>
    <definedName name="_xlcn.WorksheetConnection_DataC2C10485761" hidden="1">Data!$C$2:$C$1048576</definedName>
    <definedName name="_xlcn.WorksheetConnection_newdata.xlsxTable21" hidden="1">Table2[]</definedName>
  </definedNames>
  <calcPr calcId="191029"/>
  <pivotCaches>
    <pivotCache cacheId="0" r:id="rId5"/>
    <pivotCache cacheId="5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C$2:$C$1048576"/>
          <x15:modelTable id="Table2" name="Table2" connection="WorksheetConnection_new data.xlsx!Table2"/>
        </x15:modelTables>
      </x15:dataModel>
    </ext>
  </extLst>
</workbook>
</file>

<file path=xl/calcChain.xml><?xml version="1.0" encoding="utf-8"?>
<calcChain xmlns="http://schemas.openxmlformats.org/spreadsheetml/2006/main">
  <c r="R9" i="1" l="1"/>
  <c r="R10" i="1"/>
  <c r="R8" i="1"/>
  <c r="R7" i="1"/>
  <c r="R6" i="1"/>
  <c r="R5" i="1"/>
  <c r="R4" i="1"/>
  <c r="R3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9773F-6030-4CDF-992F-A6198462E0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279AF0-3E54-4743-811F-E84C75ADC34C}" name="WorksheetConnection_Data!$C$2:$C$104857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C2C10485761"/>
        </x15:connection>
      </ext>
    </extLst>
  </connection>
  <connection id="3" xr16:uid="{CDC43BB3-C975-45A2-9E46-9561A1F04AEE}" name="WorksheetConnection_new 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ewdata.xlsxTable21"/>
        </x15:connection>
      </ext>
    </extLst>
  </connection>
</connections>
</file>

<file path=xl/sharedStrings.xml><?xml version="1.0" encoding="utf-8"?>
<sst xmlns="http://schemas.openxmlformats.org/spreadsheetml/2006/main" count="1386" uniqueCount="63">
  <si>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</si>
  <si>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</si>
  <si>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</si>
  <si>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</si>
  <si>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</si>
  <si>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</si>
  <si>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</si>
  <si>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</si>
  <si>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</si>
  <si>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</si>
  <si>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</si>
  <si>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</si>
  <si>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Beverages</t>
  </si>
  <si>
    <t>Sides &amp; Other</t>
  </si>
  <si>
    <t xml:space="preserve">In-store </t>
  </si>
  <si>
    <t>Burgers</t>
  </si>
  <si>
    <t xml:space="preserve"> Credit Card</t>
  </si>
  <si>
    <t>Chicken Sandwiches</t>
  </si>
  <si>
    <t xml:space="preserve">Drive-thru </t>
  </si>
  <si>
    <t xml:space="preserve"> Cash</t>
  </si>
  <si>
    <t>Ahmed Hafez</t>
  </si>
  <si>
    <t>Khaled Maaz</t>
  </si>
  <si>
    <t>Mohamed Hafez</t>
  </si>
  <si>
    <t>Sara Ebrahim</t>
  </si>
  <si>
    <t>Ali Sayed</t>
  </si>
  <si>
    <t>Alexandria</t>
  </si>
  <si>
    <t>Mansoura</t>
  </si>
  <si>
    <t>Giza</t>
  </si>
  <si>
    <t>Sharm</t>
  </si>
  <si>
    <t>Marsa Matrouh</t>
  </si>
  <si>
    <t xml:space="preserve">   Ahmed    Hafez</t>
  </si>
  <si>
    <t>Khaled    Maaz</t>
  </si>
  <si>
    <t xml:space="preserve">      Mohamed Hafez</t>
  </si>
  <si>
    <t xml:space="preserve">        Sara Ebrahim</t>
  </si>
  <si>
    <t>Sara       Ebrahim</t>
  </si>
  <si>
    <t>Ali      Sayed</t>
  </si>
  <si>
    <t xml:space="preserve">       Ali Sayed</t>
  </si>
  <si>
    <t xml:space="preserve">       Sara Ebrahim</t>
  </si>
  <si>
    <t>Ali       Sayed</t>
  </si>
  <si>
    <t>Ali            Sayed</t>
  </si>
  <si>
    <t xml:space="preserve">        Khaled Maaz</t>
  </si>
  <si>
    <t xml:space="preserve">            Khaled Maaz</t>
  </si>
  <si>
    <t xml:space="preserve">           Khaled     Maaz</t>
  </si>
  <si>
    <t>Mohamed            Hafez</t>
  </si>
  <si>
    <t>Day</t>
  </si>
  <si>
    <t>Month</t>
  </si>
  <si>
    <t>Year</t>
  </si>
  <si>
    <t>New Manager</t>
  </si>
  <si>
    <t>New Quantity</t>
  </si>
  <si>
    <t>Row Labels</t>
  </si>
  <si>
    <t>Sum of New Quantity</t>
  </si>
  <si>
    <t>Sum of Price</t>
  </si>
  <si>
    <t>Column Labels</t>
  </si>
  <si>
    <t>SUM</t>
  </si>
  <si>
    <t>AVERAGE</t>
  </si>
  <si>
    <t>MODE</t>
  </si>
  <si>
    <t>COUNT</t>
  </si>
  <si>
    <t xml:space="preserve">MIN </t>
  </si>
  <si>
    <t>MAX</t>
  </si>
  <si>
    <t>MEDIAN</t>
  </si>
  <si>
    <t>VARIANCE</t>
  </si>
  <si>
    <t>STD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</si>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</sst>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3" borderId="0" xfId="0" applyFill="1"/>
    <xf numFmtId="0" fontId="0" fillId="5" borderId="0" xfId="0" applyFill="1"/>
    <xf numFmtId="0" fontId="0" fillId="6" borderId="0" xfId="0" applyFill="1"/>
    <xf numFmtId="2" fontId="0" fillId="7" borderId="0" xfId="0" applyNumberFormat="1" applyFill="1" applyAlignment="1">
      <alignment horizontal="center"/>
    </xf>
    <xf numFmtId="0" fontId="0" fillId="8" borderId="0" xfId="0" applyFill="1"/>
    <xf numFmtId="0" fontId="2" fillId="8" borderId="0" xfId="0" applyFont="1" applyFill="1"/>
    <xf numFmtId="2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[new_data.xlsx]product and sum of quantity!PivotTable1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6548556430446"/>
          <c:y val="0.17027559055118111"/>
          <c:w val="0.86486351706036746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and sum of quantity'!$B$3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and sum of quantity'!$A$4:$A$8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'product and sum of quantity'!$B$4:$B$8</c:f>
              <c:numCache>
                <c:formatCode>General</c:formatCode>
                <c:ptCount val="5"/>
                <c:pt idx="0">
                  <c:v>37090</c:v>
                </c:pt>
                <c:pt idx="1">
                  <c:v>29572</c:v>
                </c:pt>
                <c:pt idx="2">
                  <c:v>11184</c:v>
                </c:pt>
                <c:pt idx="3">
                  <c:v>33272</c:v>
                </c:pt>
                <c:pt idx="4">
                  <c:v>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9-9D48-F15DE6A1D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0007199"/>
        <c:axId val="1650007679"/>
      </c:barChart>
      <c:catAx>
        <c:axId val="165000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7679"/>
        <c:crosses val="autoZero"/>
        <c:auto val="1"/>
        <c:lblAlgn val="ctr"/>
        <c:lblOffset val="100"/>
        <c:noMultiLvlLbl val="0"/>
      </c:catAx>
      <c:valAx>
        <c:axId val="1650007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[new_data.xlsx]sum of price (product) in the c!PivotTable2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price (product) in the c'!$B$3:$B$4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c'!$B$5:$B$9</c:f>
              <c:numCache>
                <c:formatCode>General</c:formatCode>
                <c:ptCount val="5"/>
                <c:pt idx="0">
                  <c:v>41.300000000000004</c:v>
                </c:pt>
                <c:pt idx="1">
                  <c:v>80.420000000000044</c:v>
                </c:pt>
                <c:pt idx="2">
                  <c:v>32.449999999999996</c:v>
                </c:pt>
                <c:pt idx="3">
                  <c:v>14.75</c:v>
                </c:pt>
                <c:pt idx="4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EC8-BE0D-60F0EF771703}"/>
            </c:ext>
          </c:extLst>
        </c:ser>
        <c:ser>
          <c:idx val="1"/>
          <c:order val="1"/>
          <c:tx>
            <c:strRef>
              <c:f>'sum of price (product) in the c'!$C$3:$C$4</c:f>
              <c:strCache>
                <c:ptCount val="1"/>
                <c:pt idx="0">
                  <c:v>Burgers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c'!$C$5:$C$9</c:f>
              <c:numCache>
                <c:formatCode>General</c:formatCode>
                <c:ptCount val="5"/>
                <c:pt idx="0">
                  <c:v>194.85000000000002</c:v>
                </c:pt>
                <c:pt idx="1">
                  <c:v>209.85000000000002</c:v>
                </c:pt>
                <c:pt idx="2">
                  <c:v>142.88999999999999</c:v>
                </c:pt>
                <c:pt idx="3">
                  <c:v>77.94</c:v>
                </c:pt>
                <c:pt idx="4">
                  <c:v>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E-4A57-82A6-ACE072C62EF3}"/>
            </c:ext>
          </c:extLst>
        </c:ser>
        <c:ser>
          <c:idx val="2"/>
          <c:order val="2"/>
          <c:tx>
            <c:strRef>
              <c:f>'sum of price (product) in the c'!$D$3:$D$4</c:f>
              <c:strCache>
                <c:ptCount val="1"/>
                <c:pt idx="0">
                  <c:v>Chicken Sandwiches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c'!$D$5:$D$9</c:f>
              <c:numCache>
                <c:formatCode>General</c:formatCode>
                <c:ptCount val="5"/>
                <c:pt idx="0">
                  <c:v>159.19999999999999</c:v>
                </c:pt>
                <c:pt idx="1">
                  <c:v>168.34999999999997</c:v>
                </c:pt>
                <c:pt idx="2">
                  <c:v>89.550000000000011</c:v>
                </c:pt>
                <c:pt idx="3">
                  <c:v>59.7</c:v>
                </c:pt>
                <c:pt idx="4">
                  <c:v>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E-4A57-82A6-ACE072C62EF3}"/>
            </c:ext>
          </c:extLst>
        </c:ser>
        <c:ser>
          <c:idx val="3"/>
          <c:order val="3"/>
          <c:tx>
            <c:strRef>
              <c:f>'sum of price (product) in the c'!$E$3:$E$4</c:f>
              <c:strCache>
                <c:ptCount val="1"/>
                <c:pt idx="0">
                  <c:v>Fries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c'!$E$5:$E$9</c:f>
              <c:numCache>
                <c:formatCode>General</c:formatCode>
                <c:ptCount val="5"/>
                <c:pt idx="0">
                  <c:v>55.840000000000025</c:v>
                </c:pt>
                <c:pt idx="1">
                  <c:v>74.360000000000014</c:v>
                </c:pt>
                <c:pt idx="2">
                  <c:v>31.410000000000011</c:v>
                </c:pt>
                <c:pt idx="3">
                  <c:v>24.430000000000007</c:v>
                </c:pt>
                <c:pt idx="4">
                  <c:v>20.940000000000005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E-4A57-82A6-ACE072C62EF3}"/>
            </c:ext>
          </c:extLst>
        </c:ser>
        <c:ser>
          <c:idx val="4"/>
          <c:order val="4"/>
          <c:tx>
            <c:strRef>
              <c:f>'sum of price (product) in the c'!$F$3:$F$4</c:f>
              <c:strCache>
                <c:ptCount val="1"/>
                <c:pt idx="0">
                  <c:v>Sides &amp; 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c'!$F$5:$F$9</c:f>
              <c:numCache>
                <c:formatCode>General</c:formatCode>
                <c:ptCount val="5"/>
                <c:pt idx="0">
                  <c:v>69.860000000000014</c:v>
                </c:pt>
                <c:pt idx="1">
                  <c:v>96.289999999999978</c:v>
                </c:pt>
                <c:pt idx="2">
                  <c:v>49.900000000000013</c:v>
                </c:pt>
                <c:pt idx="3">
                  <c:v>24.950000000000003</c:v>
                </c:pt>
                <c:pt idx="4">
                  <c:v>29.940000000000005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E-4A57-82A6-ACE072C62EF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06719"/>
        <c:axId val="1650173375"/>
      </c:barChart>
      <c:catAx>
        <c:axId val="16500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73375"/>
        <c:crosses val="autoZero"/>
        <c:auto val="1"/>
        <c:lblAlgn val="ctr"/>
        <c:lblOffset val="100"/>
        <c:noMultiLvlLbl val="0"/>
      </c:catAx>
      <c:valAx>
        <c:axId val="165017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[new_data.xlsx]Sheet2!PivotTable4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144141818338282E-2"/>
          <c:y val="0.14249781277340332"/>
          <c:w val="0.87352308420463831"/>
          <c:h val="0.35147783610382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Sheet2!$A$4:$A$34</c:f>
              <c:multiLvlStrCache>
                <c:ptCount val="25"/>
                <c:lvl>
                  <c:pt idx="0">
                    <c:v>Ahmed Hafez</c:v>
                  </c:pt>
                  <c:pt idx="1">
                    <c:v>Ali Sayed</c:v>
                  </c:pt>
                  <c:pt idx="2">
                    <c:v>Khaled Maaz</c:v>
                  </c:pt>
                  <c:pt idx="3">
                    <c:v>Mohamed Hafez</c:v>
                  </c:pt>
                  <c:pt idx="4">
                    <c:v>Sara Ebrahim</c:v>
                  </c:pt>
                  <c:pt idx="5">
                    <c:v>Ahmed Hafez</c:v>
                  </c:pt>
                  <c:pt idx="6">
                    <c:v>Ali Sayed</c:v>
                  </c:pt>
                  <c:pt idx="7">
                    <c:v>Khaled Maaz</c:v>
                  </c:pt>
                  <c:pt idx="8">
                    <c:v>Mohamed Hafez</c:v>
                  </c:pt>
                  <c:pt idx="9">
                    <c:v>Sara Ebrahim</c:v>
                  </c:pt>
                  <c:pt idx="10">
                    <c:v>Ahmed Hafez</c:v>
                  </c:pt>
                  <c:pt idx="11">
                    <c:v>Ali Sayed</c:v>
                  </c:pt>
                  <c:pt idx="12">
                    <c:v>Khaled Maaz</c:v>
                  </c:pt>
                  <c:pt idx="13">
                    <c:v>Mohamed Hafez</c:v>
                  </c:pt>
                  <c:pt idx="14">
                    <c:v>Sara Ebrahim</c:v>
                  </c:pt>
                  <c:pt idx="15">
                    <c:v>Ahmed Hafez</c:v>
                  </c:pt>
                  <c:pt idx="16">
                    <c:v>Ali Sayed</c:v>
                  </c:pt>
                  <c:pt idx="17">
                    <c:v>Khaled Maaz</c:v>
                  </c:pt>
                  <c:pt idx="18">
                    <c:v>Mohamed Hafez</c:v>
                  </c:pt>
                  <c:pt idx="19">
                    <c:v>Sara Ebrahim</c:v>
                  </c:pt>
                  <c:pt idx="20">
                    <c:v>Ahmed Hafez</c:v>
                  </c:pt>
                  <c:pt idx="21">
                    <c:v>Ali Sayed</c:v>
                  </c:pt>
                  <c:pt idx="22">
                    <c:v>Khaled Maaz</c:v>
                  </c:pt>
                  <c:pt idx="23">
                    <c:v>Mohamed Hafez</c:v>
                  </c:pt>
                  <c:pt idx="24">
                    <c:v>Sara Ebrahim</c:v>
                  </c:pt>
                </c:lvl>
                <c:lvl>
                  <c:pt idx="0">
                    <c:v>Beverages</c:v>
                  </c:pt>
                  <c:pt idx="5">
                    <c:v>Burgers</c:v>
                  </c:pt>
                  <c:pt idx="10">
                    <c:v>Chicken Sandwiches</c:v>
                  </c:pt>
                  <c:pt idx="15">
                    <c:v>Fries</c:v>
                  </c:pt>
                  <c:pt idx="20">
                    <c:v>Sides &amp; Other</c:v>
                  </c:pt>
                </c:lvl>
              </c:multiLvlStrCache>
            </c:multiLvlStrRef>
          </c:cat>
          <c:val>
            <c:numRef>
              <c:f>Sheet2!$B$4:$B$34</c:f>
              <c:numCache>
                <c:formatCode>General</c:formatCode>
                <c:ptCount val="25"/>
                <c:pt idx="0">
                  <c:v>44.250000000000007</c:v>
                </c:pt>
                <c:pt idx="1">
                  <c:v>14.75</c:v>
                </c:pt>
                <c:pt idx="2">
                  <c:v>32.449999999999996</c:v>
                </c:pt>
                <c:pt idx="3">
                  <c:v>74.520000000000039</c:v>
                </c:pt>
                <c:pt idx="4">
                  <c:v>20.65</c:v>
                </c:pt>
                <c:pt idx="5">
                  <c:v>181.86</c:v>
                </c:pt>
                <c:pt idx="6">
                  <c:v>90.929999999999993</c:v>
                </c:pt>
                <c:pt idx="7">
                  <c:v>116.90999999999998</c:v>
                </c:pt>
                <c:pt idx="8">
                  <c:v>209.85000000000002</c:v>
                </c:pt>
                <c:pt idx="9">
                  <c:v>103.91999999999999</c:v>
                </c:pt>
                <c:pt idx="10">
                  <c:v>149.25</c:v>
                </c:pt>
                <c:pt idx="11">
                  <c:v>59.7</c:v>
                </c:pt>
                <c:pt idx="12">
                  <c:v>79.600000000000009</c:v>
                </c:pt>
                <c:pt idx="13">
                  <c:v>168.34999999999997</c:v>
                </c:pt>
                <c:pt idx="14">
                  <c:v>79.600000000000009</c:v>
                </c:pt>
                <c:pt idx="15">
                  <c:v>55.840000000000025</c:v>
                </c:pt>
                <c:pt idx="16">
                  <c:v>20.940000000000005</c:v>
                </c:pt>
                <c:pt idx="17">
                  <c:v>31.410000000000011</c:v>
                </c:pt>
                <c:pt idx="18">
                  <c:v>74.360000000000014</c:v>
                </c:pt>
                <c:pt idx="19">
                  <c:v>24.430000000000007</c:v>
                </c:pt>
                <c:pt idx="20">
                  <c:v>74.850000000000009</c:v>
                </c:pt>
                <c:pt idx="21">
                  <c:v>19.96</c:v>
                </c:pt>
                <c:pt idx="22">
                  <c:v>44.910000000000011</c:v>
                </c:pt>
                <c:pt idx="23">
                  <c:v>91.299999999999983</c:v>
                </c:pt>
                <c:pt idx="24">
                  <c:v>39.920000000000009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C-43E0-AFCC-00CB0B39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422400"/>
        <c:axId val="874432000"/>
        <c:axId val="0"/>
      </c:bar3DChart>
      <c:catAx>
        <c:axId val="8744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2000"/>
        <c:crosses val="autoZero"/>
        <c:auto val="1"/>
        <c:lblAlgn val="ctr"/>
        <c:lblOffset val="100"/>
        <c:noMultiLvlLbl val="0"/>
      </c:catAx>
      <c:valAx>
        <c:axId val="874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0</xdr:rowOff>
    </xdr:from>
    <xdr:to>
      <xdr:col>9</xdr:col>
      <xdr:colOff>278130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18D06-1F37-A40E-5BD9-88D2E749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1</xdr:row>
      <xdr:rowOff>7620</xdr:rowOff>
    </xdr:from>
    <xdr:to>
      <xdr:col>12</xdr:col>
      <xdr:colOff>468630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05ABF-C4A0-483D-BE07-E7DEA5BD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4</xdr:row>
      <xdr:rowOff>7620</xdr:rowOff>
    </xdr:from>
    <xdr:to>
      <xdr:col>10</xdr:col>
      <xdr:colOff>548640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72BFA-4E59-266F-64D0-925B8395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3.843205671299" createdVersion="8" refreshedVersion="8" minRefreshableVersion="3" recordCount="262" xr:uid="{22577FC6-E075-4B91-A8DA-F0B86734DBD7}">
  <cacheSource type="worksheet">
    <worksheetSource ref="A2:N264" sheet="Data"/>
  </cacheSource>
  <cacheFields count="14">
    <cacheField name="Order ID" numFmtId="0">
      <sharedItems containsSemiMixedTypes="0" containsString="0" containsNumber="1" containsInteger="1" minValue="11263" maxValue="11524"/>
    </cacheField>
    <cacheField name="Date" numFmtId="14">
      <sharedItems containsSemiMixedTypes="0" containsNonDate="0" containsDate="1" containsString="0" minDate="2023-11-07T00:00:00" maxDate="2023-12-30T00:00:00"/>
    </cacheField>
    <cacheField name="Day" numFmtId="14">
      <sharedItems/>
    </cacheField>
    <cacheField name="Month" numFmtId="14">
      <sharedItems/>
    </cacheField>
    <cacheField name="Year" numFmtId="14">
      <sharedItems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2">
      <sharedItems containsSemiMixedTypes="0" containsString="0" containsNumber="1" minValue="200.40080160320639" maxValue="754.42648190916088"/>
    </cacheField>
    <cacheField name="New Quantity" numFmtId="2">
      <sharedItems containsSemiMixedTypes="0" containsString="0" containsNumber="1" containsInteger="1" minValue="201" maxValue="755"/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New Manager" numFmtId="0">
      <sharedItems/>
    </cacheField>
    <cacheField name="City" numFmtId="0">
      <sharedItems count="5">
        <s v="Alexandria"/>
        <s v="Mansoura"/>
        <s v="Giza"/>
        <s v="Sharm"/>
        <s v="Marsa Matrou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14.960552199074" backgroundQuery="1" createdVersion="8" refreshedVersion="8" minRefreshableVersion="3" recordCount="0" supportSubquery="1" supportAdvancedDrill="1" xr:uid="{6A5D8C34-CBCB-4081-84A0-BF860F07E5E8}">
  <cacheSource type="external" connectionId="1"/>
  <cacheFields count="3">
    <cacheField name="[Measures].[Sum of Price]" caption="Sum of Price" numFmtId="0" hierarchy="20" level="32767"/>
    <cacheField name="[Table2].[Product].[Product]" caption="Product" numFmtId="0" hierarchy="6" level="1">
      <sharedItems count="5">
        <s v="Beverages"/>
        <s v="Burgers"/>
        <s v="Chicken Sandwiches"/>
        <s v="Fries"/>
        <s v="Sides &amp; Other"/>
      </sharedItems>
    </cacheField>
    <cacheField name="[Table2].[New Manager].[New Manager]" caption="New Manager" numFmtId="0" hierarchy="13" level="1">
      <sharedItems count="5">
        <s v="Ahmed Hafez"/>
        <s v="Ali Sayed"/>
        <s v="Khaled Maaz"/>
        <s v="Mohamed Hafez"/>
        <s v="Sara Ebrahim"/>
      </sharedItems>
    </cacheField>
  </cacheFields>
  <cacheHierarchies count="21"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Day]" caption="Day" attribute="1" defaultMemberUniqueName="[Table2].[Day].[All]" allUniqueName="[Table2].[Day].[All]" dimensionUniqueName="[Table2]" displayFolder="" count="0" memberValueDatatype="130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Year]" caption="Year" attribute="1" defaultMemberUniqueName="[Table2].[Year].[All]" allUniqueName="[Table2].[Year].[All]" dimensionUniqueName="[Table2]" displayFolder="" count="0" memberValueDatatype="130" unbalanced="0"/>
    <cacheHierarchy uniqueName="[Table2].[Product]" caption="Product" attribute="1" defaultMemberUniqueName="[Table2].[Product].[All]" allUniqueName="[Table2].[Product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2].[Quantity]" caption="Quantity" attribute="1" defaultMemberUniqueName="[Table2].[Quantity].[All]" allUniqueName="[Table2].[Quantity].[All]" dimensionUniqueName="[Table2]" displayFolder="" count="2" memberValueDatatype="5" unbalanced="0"/>
    <cacheHierarchy uniqueName="[Table2].[New Quantity]" caption="New Quantity" attribute="1" defaultMemberUniqueName="[Table2].[New Quantity].[All]" allUniqueName="[Table2].[New Quantity].[All]" dimensionUniqueName="[Table2]" displayFolder="" count="0" memberValueDatatype="20" unbalanced="0"/>
    <cacheHierarchy uniqueName="[Table2].[Purchase Type]" caption="Purchase Type" attribute="1" defaultMemberUniqueName="[Table2].[Purchase Type].[All]" allUniqueName="[Table2].[Purchase Type].[All]" dimensionUniqueName="[Table2]" displayFolder="" count="0" memberValueDatatype="130" unbalanced="0"/>
    <cacheHierarchy uniqueName="[Table2].[Payment Method]" caption="Payment Method" attribute="1" defaultMemberUniqueName="[Table2].[Payment Method].[All]" allUniqueName="[Table2].[Payment Method].[All]" dimensionUniqueName="[Table2]" displayFolder="" count="0" memberValueDatatype="130" unbalanced="0"/>
    <cacheHierarchy uniqueName="[Table2].[Manager]" caption="Manager" attribute="1" defaultMemberUniqueName="[Table2].[Manager].[All]" allUniqueName="[Table2].[Manager].[All]" dimensionUniqueName="[Table2]" displayFolder="" count="0" memberValueDatatype="130" unbalanced="0"/>
    <cacheHierarchy uniqueName="[Table2].[New Manager]" caption="New Manager" attribute="1" defaultMemberUniqueName="[Table2].[New Manager].[All]" allUniqueName="[Table2].[New Manager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ew Manager]" caption="Count of New Manager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]" caption="Sum of Pric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1263"/>
    <d v="2023-11-07T00:00:00"/>
    <s v="07"/>
    <s v="11"/>
    <s v="2023"/>
    <x v="0"/>
    <n v="3.49"/>
    <n v="573.06590257879645"/>
    <n v="574"/>
    <s v="Online "/>
    <s v=" Gift Card"/>
    <s v="   Ahmed    Hafez"/>
    <s v="Ahmed Hafez"/>
    <x v="0"/>
  </r>
  <r>
    <n v="11264"/>
    <d v="2023-11-07T00:00:00"/>
    <s v="07"/>
    <s v="11"/>
    <s v="2023"/>
    <x v="1"/>
    <n v="2.95"/>
    <n v="745.7627118644067"/>
    <n v="746"/>
    <s v="Online "/>
    <s v=" Gift Card"/>
    <s v="Khaled    Maaz"/>
    <s v="Khaled Maaz"/>
    <x v="1"/>
  </r>
  <r>
    <n v="11265"/>
    <d v="2023-11-07T00:00:00"/>
    <s v="07"/>
    <s v="11"/>
    <s v="2023"/>
    <x v="2"/>
    <n v="4.99"/>
    <n v="200.40080160320639"/>
    <n v="201"/>
    <s v="In-store "/>
    <s v=" Gift Card"/>
    <s v="      Mohamed Hafez"/>
    <s v="Mohamed Hafez"/>
    <x v="2"/>
  </r>
  <r>
    <n v="11266"/>
    <d v="2023-11-08T00:00:00"/>
    <s v="08"/>
    <s v="11"/>
    <s v="2023"/>
    <x v="3"/>
    <n v="12.99"/>
    <n v="569.66897613548883"/>
    <n v="570"/>
    <s v="In-store "/>
    <s v=" Credit Card"/>
    <s v="        Sara Ebrahim"/>
    <s v="Sara Ebrahim"/>
    <x v="3"/>
  </r>
  <r>
    <n v="11267"/>
    <d v="2023-11-08T00:00:00"/>
    <s v="08"/>
    <s v="11"/>
    <s v="2023"/>
    <x v="4"/>
    <n v="9.9499999999999993"/>
    <n v="201.00502512562818"/>
    <n v="202"/>
    <s v="In-store "/>
    <s v=" Credit Card"/>
    <s v="Sara       Ebrahim"/>
    <s v="Sara Ebrahim"/>
    <x v="3"/>
  </r>
  <r>
    <n v="11268"/>
    <d v="2023-11-08T00:00:00"/>
    <s v="08"/>
    <s v="11"/>
    <s v="2023"/>
    <x v="0"/>
    <n v="3.49"/>
    <n v="573.06590257879645"/>
    <n v="574"/>
    <s v="In-store "/>
    <s v=" Credit Card"/>
    <s v="Ali      Sayed"/>
    <s v="Ali Sayed"/>
    <x v="4"/>
  </r>
  <r>
    <n v="11269"/>
    <d v="2023-11-08T00:00:00"/>
    <s v="08"/>
    <s v="11"/>
    <s v="2023"/>
    <x v="0"/>
    <n v="3.49"/>
    <n v="573.06590257879645"/>
    <n v="574"/>
    <s v="In-store "/>
    <s v=" Credit Card"/>
    <s v="       Ali Sayed"/>
    <s v="Ali Sayed"/>
    <x v="4"/>
  </r>
  <r>
    <n v="11270"/>
    <d v="2023-11-08T00:00:00"/>
    <s v="08"/>
    <s v="11"/>
    <s v="2023"/>
    <x v="2"/>
    <n v="4.99"/>
    <n v="200.40080160320639"/>
    <n v="201"/>
    <s v="In-store "/>
    <s v=" Credit Card"/>
    <s v="       Sara Ebrahim"/>
    <s v="Sara Ebrahim"/>
    <x v="3"/>
  </r>
  <r>
    <n v="11271"/>
    <d v="2023-11-09T00:00:00"/>
    <s v="09"/>
    <s v="11"/>
    <s v="2023"/>
    <x v="3"/>
    <n v="12.99"/>
    <n v="554.27251732101615"/>
    <n v="555"/>
    <s v="In-store "/>
    <s v=" Credit Card"/>
    <s v="Ali       Sayed"/>
    <s v="Ali Sayed"/>
    <x v="4"/>
  </r>
  <r>
    <n v="11272"/>
    <d v="2023-11-09T00:00:00"/>
    <s v="09"/>
    <s v="11"/>
    <s v="2023"/>
    <x v="4"/>
    <n v="9.9499999999999993"/>
    <n v="201.00502512562818"/>
    <n v="202"/>
    <s v="In-store "/>
    <s v=" Credit Card"/>
    <s v="Ali            Sayed"/>
    <s v="Ali Sayed"/>
    <x v="4"/>
  </r>
  <r>
    <n v="11273"/>
    <d v="2023-11-09T00:00:00"/>
    <s v="09"/>
    <s v="11"/>
    <s v="2023"/>
    <x v="0"/>
    <n v="3.49"/>
    <n v="573.06590257879645"/>
    <n v="574"/>
    <s v="In-store "/>
    <s v=" Credit Card"/>
    <s v="Ali Sayed"/>
    <s v="Ali Sayed"/>
    <x v="4"/>
  </r>
  <r>
    <n v="11274"/>
    <d v="2023-11-09T00:00:00"/>
    <s v="09"/>
    <s v="11"/>
    <s v="2023"/>
    <x v="1"/>
    <n v="2.95"/>
    <n v="677.96610169491521"/>
    <n v="678"/>
    <s v="In-store "/>
    <s v=" Credit Card"/>
    <s v="Ali Sayed"/>
    <s v="Ali Sayed"/>
    <x v="4"/>
  </r>
  <r>
    <n v="11275"/>
    <d v="2023-11-09T00:00:00"/>
    <s v="09"/>
    <s v="11"/>
    <s v="2023"/>
    <x v="2"/>
    <n v="4.99"/>
    <n v="200.40080160320639"/>
    <n v="201"/>
    <s v="In-store "/>
    <s v=" Credit Card"/>
    <s v="        Khaled Maaz"/>
    <s v="Khaled Maaz"/>
    <x v="4"/>
  </r>
  <r>
    <n v="11276"/>
    <d v="2023-11-10T00:00:00"/>
    <s v="10"/>
    <s v="11"/>
    <s v="2023"/>
    <x v="3"/>
    <n v="12.99"/>
    <n v="554.27251732101615"/>
    <n v="555"/>
    <s v="In-store "/>
    <s v=" Credit Card"/>
    <s v="Khaled Maaz"/>
    <s v="Khaled Maaz"/>
    <x v="1"/>
  </r>
  <r>
    <n v="11277"/>
    <d v="2023-11-10T00:00:00"/>
    <s v="10"/>
    <s v="11"/>
    <s v="2023"/>
    <x v="4"/>
    <n v="9.9499999999999993"/>
    <n v="201.00502512562818"/>
    <n v="202"/>
    <s v="In-store "/>
    <s v=" Credit Card"/>
    <s v="            Khaled Maaz"/>
    <s v="Khaled Maaz"/>
    <x v="1"/>
  </r>
  <r>
    <n v="11278"/>
    <d v="2023-11-10T00:00:00"/>
    <s v="10"/>
    <s v="11"/>
    <s v="2023"/>
    <x v="0"/>
    <n v="3.49"/>
    <n v="573.06590257879645"/>
    <n v="574"/>
    <s v="In-store "/>
    <s v=" Credit Card"/>
    <s v="Khaled Maaz"/>
    <s v="Khaled Maaz"/>
    <x v="1"/>
  </r>
  <r>
    <n v="11279"/>
    <d v="2023-11-10T00:00:00"/>
    <s v="10"/>
    <s v="11"/>
    <s v="2023"/>
    <x v="1"/>
    <n v="2.95"/>
    <n v="677.96610169491521"/>
    <n v="678"/>
    <s v="In-store "/>
    <s v=" Credit Card"/>
    <s v="Khaled Maaz"/>
    <s v="Khaled Maaz"/>
    <x v="1"/>
  </r>
  <r>
    <n v="11280"/>
    <d v="2023-11-10T00:00:00"/>
    <s v="10"/>
    <s v="11"/>
    <s v="2023"/>
    <x v="1"/>
    <n v="2.95"/>
    <n v="677.96610169491521"/>
    <n v="678"/>
    <s v="In-store "/>
    <s v=" Credit Card"/>
    <s v="           Khaled     Maaz"/>
    <s v="Khaled Maaz"/>
    <x v="1"/>
  </r>
  <r>
    <n v="11281"/>
    <d v="2023-11-11T00:00:00"/>
    <s v="11"/>
    <s v="11"/>
    <s v="2023"/>
    <x v="3"/>
    <n v="12.99"/>
    <n v="554.27251732101615"/>
    <n v="555"/>
    <s v="In-store "/>
    <s v=" Credit Card"/>
    <s v="           Khaled     Maaz"/>
    <s v="Khaled Maaz"/>
    <x v="1"/>
  </r>
  <r>
    <n v="11282"/>
    <d v="2023-11-11T00:00:00"/>
    <s v="11"/>
    <s v="11"/>
    <s v="2023"/>
    <x v="4"/>
    <n v="9.9499999999999993"/>
    <n v="201.00502512562818"/>
    <n v="202"/>
    <s v="In-store "/>
    <s v=" Credit Card"/>
    <s v="           Khaled     Maaz"/>
    <s v="Khaled Maaz"/>
    <x v="1"/>
  </r>
  <r>
    <n v="11283"/>
    <d v="2023-11-11T00:00:00"/>
    <s v="11"/>
    <s v="11"/>
    <s v="2023"/>
    <x v="0"/>
    <n v="3.49"/>
    <n v="630.3724928366762"/>
    <n v="631"/>
    <s v="In-store "/>
    <s v=" Credit Card"/>
    <s v="           Khaled     Maaz"/>
    <s v="Khaled Maaz"/>
    <x v="1"/>
  </r>
  <r>
    <n v="11284"/>
    <d v="2023-11-11T00:00:00"/>
    <s v="11"/>
    <s v="11"/>
    <s v="2023"/>
    <x v="1"/>
    <n v="2.95"/>
    <n v="677.96610169491521"/>
    <n v="678"/>
    <s v="In-store "/>
    <s v=" Credit Card"/>
    <s v="           Khaled     Maaz"/>
    <s v="Khaled Maaz"/>
    <x v="1"/>
  </r>
  <r>
    <n v="11285"/>
    <d v="2023-11-11T00:00:00"/>
    <s v="11"/>
    <s v="11"/>
    <s v="2023"/>
    <x v="2"/>
    <n v="4.99"/>
    <n v="200.40080160320639"/>
    <n v="201"/>
    <s v="In-store "/>
    <s v=" Credit Card"/>
    <s v="           Khaled     Maaz"/>
    <s v="Khaled Maaz"/>
    <x v="1"/>
  </r>
  <r>
    <n v="11286"/>
    <d v="2023-11-12T00:00:00"/>
    <s v="12"/>
    <s v="11"/>
    <s v="2023"/>
    <x v="3"/>
    <n v="12.99"/>
    <n v="523.47959969207079"/>
    <n v="524"/>
    <s v="In-store "/>
    <s v=" Credit Card"/>
    <s v="           Khaled     Maaz"/>
    <s v="Khaled Maaz"/>
    <x v="1"/>
  </r>
  <r>
    <n v="11287"/>
    <d v="2023-11-12T00:00:00"/>
    <s v="12"/>
    <s v="11"/>
    <s v="2023"/>
    <x v="4"/>
    <n v="9.9499999999999993"/>
    <n v="201.00502512562818"/>
    <n v="202"/>
    <s v="In-store "/>
    <s v=" Credit Card"/>
    <s v="           Khaled     Maaz"/>
    <s v="Khaled Maaz"/>
    <x v="1"/>
  </r>
  <r>
    <n v="11288"/>
    <d v="2023-11-12T00:00:00"/>
    <s v="12"/>
    <s v="11"/>
    <s v="2023"/>
    <x v="0"/>
    <n v="3.49"/>
    <n v="630.3724928366762"/>
    <n v="631"/>
    <s v="In-store "/>
    <s v=" Credit Card"/>
    <s v="Khaled Maaz"/>
    <s v="Khaled Maaz"/>
    <x v="1"/>
  </r>
  <r>
    <n v="11289"/>
    <d v="2023-11-12T00:00:00"/>
    <s v="12"/>
    <s v="11"/>
    <s v="2023"/>
    <x v="1"/>
    <n v="2.95"/>
    <n v="677.96610169491521"/>
    <n v="678"/>
    <s v="In-store "/>
    <s v=" Credit Card"/>
    <s v="Khaled Maaz"/>
    <s v="Khaled Maaz"/>
    <x v="1"/>
  </r>
  <r>
    <n v="11290"/>
    <d v="2023-11-12T00:00:00"/>
    <s v="12"/>
    <s v="11"/>
    <s v="2023"/>
    <x v="2"/>
    <n v="4.99"/>
    <n v="200.40080160320639"/>
    <n v="201"/>
    <s v="In-store "/>
    <s v=" Credit Card"/>
    <s v="Khaled Maaz"/>
    <s v="Khaled Maaz"/>
    <x v="1"/>
  </r>
  <r>
    <n v="11291"/>
    <d v="2023-11-13T00:00:00"/>
    <s v="13"/>
    <s v="11"/>
    <s v="2023"/>
    <x v="3"/>
    <n v="12.99"/>
    <n v="508.08314087759817"/>
    <n v="509"/>
    <s v="In-store "/>
    <s v=" Credit Card"/>
    <s v="Mohamed Hafez"/>
    <s v="Mohamed Hafez"/>
    <x v="1"/>
  </r>
  <r>
    <n v="11292"/>
    <d v="2023-11-13T00:00:00"/>
    <s v="13"/>
    <s v="11"/>
    <s v="2023"/>
    <x v="4"/>
    <n v="9.9499999999999993"/>
    <n v="201.00502512562818"/>
    <n v="202"/>
    <s v="In-store "/>
    <s v=" Credit Card"/>
    <s v="Mohamed Hafez"/>
    <s v="Mohamed Hafez"/>
    <x v="1"/>
  </r>
  <r>
    <n v="11293"/>
    <d v="2023-11-13T00:00:00"/>
    <s v="13"/>
    <s v="11"/>
    <s v="2023"/>
    <x v="0"/>
    <n v="25.5"/>
    <n v="630.3724928366762"/>
    <n v="631"/>
    <s v="In-store "/>
    <s v=" Credit Card"/>
    <s v="Mohamed            Hafez"/>
    <s v="Mohamed Hafez"/>
    <x v="2"/>
  </r>
  <r>
    <n v="11294"/>
    <d v="2023-11-13T00:00:00"/>
    <s v="13"/>
    <s v="11"/>
    <s v="2023"/>
    <x v="1"/>
    <n v="33.22"/>
    <n v="677.96610169491521"/>
    <n v="678"/>
    <s v="In-store "/>
    <s v=" Credit Card"/>
    <s v="Mohamed            Hafez"/>
    <s v="Mohamed Hafez"/>
    <x v="2"/>
  </r>
  <r>
    <n v="11295"/>
    <d v="2023-11-13T00:00:00"/>
    <s v="13"/>
    <s v="11"/>
    <s v="2023"/>
    <x v="2"/>
    <n v="21.44"/>
    <n v="200.40080160320639"/>
    <n v="201"/>
    <s v="In-store "/>
    <s v=" Credit Card"/>
    <s v="Mohamed            Hafez"/>
    <s v="Mohamed Hafez"/>
    <x v="2"/>
  </r>
  <r>
    <n v="11296"/>
    <d v="2023-11-14T00:00:00"/>
    <s v="14"/>
    <s v="11"/>
    <s v="2023"/>
    <x v="3"/>
    <n v="27.99"/>
    <n v="523.47959969207079"/>
    <n v="524"/>
    <s v="In-store "/>
    <s v=" Credit Card"/>
    <s v="Mohamed            Hafez"/>
    <s v="Mohamed Hafez"/>
    <x v="2"/>
  </r>
  <r>
    <n v="11297"/>
    <d v="2023-11-14T00:00:00"/>
    <s v="14"/>
    <s v="11"/>
    <s v="2023"/>
    <x v="4"/>
    <n v="29.05"/>
    <n v="201.00502512562818"/>
    <n v="202"/>
    <s v="In-store "/>
    <s v=" Credit Card"/>
    <s v="Mohamed            Hafez"/>
    <s v="Mohamed Hafez"/>
    <x v="2"/>
  </r>
  <r>
    <n v="11298"/>
    <d v="2023-11-14T00:00:00"/>
    <s v="14"/>
    <s v="11"/>
    <s v="2023"/>
    <x v="0"/>
    <n v="3.49"/>
    <n v="630.3724928366762"/>
    <n v="631"/>
    <s v="In-store "/>
    <s v=" Credit Card"/>
    <s v="Khaled Maaz"/>
    <s v="Khaled Maaz"/>
    <x v="2"/>
  </r>
  <r>
    <n v="11299"/>
    <d v="2023-11-14T00:00:00"/>
    <s v="14"/>
    <s v="11"/>
    <s v="2023"/>
    <x v="1"/>
    <n v="2.95"/>
    <n v="677.96610169491521"/>
    <n v="678"/>
    <s v="In-store "/>
    <s v=" Credit Card"/>
    <s v="Khaled Maaz"/>
    <s v="Khaled Maaz"/>
    <x v="2"/>
  </r>
  <r>
    <n v="11300"/>
    <d v="2023-11-14T00:00:00"/>
    <s v="14"/>
    <s v="11"/>
    <s v="2023"/>
    <x v="2"/>
    <n v="4.99"/>
    <n v="200.40080160320639"/>
    <n v="201"/>
    <s v="In-store "/>
    <s v=" Credit Card"/>
    <s v="Khaled Maaz"/>
    <s v="Khaled Maaz"/>
    <x v="1"/>
  </r>
  <r>
    <n v="11301"/>
    <d v="2023-11-15T00:00:00"/>
    <s v="15"/>
    <s v="11"/>
    <s v="2023"/>
    <x v="3"/>
    <n v="12.99"/>
    <n v="508.08314087759817"/>
    <n v="509"/>
    <s v="In-store "/>
    <s v=" Credit Card"/>
    <s v="Khaled Maaz"/>
    <s v="Khaled Maaz"/>
    <x v="1"/>
  </r>
  <r>
    <n v="11302"/>
    <d v="2023-11-15T00:00:00"/>
    <s v="15"/>
    <s v="11"/>
    <s v="2023"/>
    <x v="4"/>
    <n v="9.9499999999999993"/>
    <n v="201.00502512562818"/>
    <n v="202"/>
    <s v="In-store "/>
    <s v=" Credit Card"/>
    <s v="Khaled Maaz"/>
    <s v="Khaled Maaz"/>
    <x v="1"/>
  </r>
  <r>
    <n v="11303"/>
    <d v="2023-11-15T00:00:00"/>
    <s v="15"/>
    <s v="11"/>
    <s v="2023"/>
    <x v="0"/>
    <n v="3.49"/>
    <n v="573.06590257879645"/>
    <n v="574"/>
    <s v="In-store "/>
    <s v=" Credit Card"/>
    <s v="Khaled Maaz"/>
    <s v="Khaled Maaz"/>
    <x v="1"/>
  </r>
  <r>
    <n v="11304"/>
    <d v="2023-11-15T00:00:00"/>
    <s v="15"/>
    <s v="11"/>
    <s v="2023"/>
    <x v="1"/>
    <n v="2.95"/>
    <n v="677.96610169491521"/>
    <n v="678"/>
    <s v="In-store "/>
    <s v=" Credit Card"/>
    <s v="Khaled Maaz"/>
    <s v="Khaled Maaz"/>
    <x v="1"/>
  </r>
  <r>
    <n v="11305"/>
    <d v="2023-11-15T00:00:00"/>
    <s v="15"/>
    <s v="11"/>
    <s v="2023"/>
    <x v="2"/>
    <n v="4.99"/>
    <n v="200.40080160320639"/>
    <n v="201"/>
    <s v="In-store "/>
    <s v=" Credit Card"/>
    <s v="Khaled Maaz"/>
    <s v="Khaled Maaz"/>
    <x v="1"/>
  </r>
  <r>
    <n v="11306"/>
    <d v="2023-11-16T00:00:00"/>
    <s v="16"/>
    <s v="11"/>
    <s v="2023"/>
    <x v="3"/>
    <n v="12.99"/>
    <n v="508.08314087759817"/>
    <n v="509"/>
    <s v="In-store "/>
    <s v=" Credit Card"/>
    <s v="Khaled Maaz"/>
    <s v="Khaled Maaz"/>
    <x v="1"/>
  </r>
  <r>
    <n v="11307"/>
    <d v="2023-11-16T00:00:00"/>
    <s v="16"/>
    <s v="11"/>
    <s v="2023"/>
    <x v="4"/>
    <n v="9.9499999999999993"/>
    <n v="201.00502512562818"/>
    <n v="202"/>
    <s v="In-store "/>
    <s v=" Credit Card"/>
    <s v="Khaled Maaz"/>
    <s v="Khaled Maaz"/>
    <x v="1"/>
  </r>
  <r>
    <n v="11308"/>
    <d v="2023-11-16T00:00:00"/>
    <s v="16"/>
    <s v="11"/>
    <s v="2023"/>
    <x v="0"/>
    <n v="3.49"/>
    <n v="573.06590257879645"/>
    <n v="574"/>
    <s v="In-store "/>
    <s v=" Credit Card"/>
    <s v="Khaled Maaz"/>
    <s v="Khaled Maaz"/>
    <x v="1"/>
  </r>
  <r>
    <n v="11309"/>
    <d v="2023-11-16T00:00:00"/>
    <s v="16"/>
    <s v="11"/>
    <s v="2023"/>
    <x v="1"/>
    <n v="2.95"/>
    <n v="677.96610169491521"/>
    <n v="678"/>
    <s v="Drive-thru "/>
    <s v=" Credit Card"/>
    <s v="Khaled Maaz"/>
    <s v="Khaled Maaz"/>
    <x v="1"/>
  </r>
  <r>
    <n v="11310"/>
    <d v="2023-11-16T00:00:00"/>
    <s v="16"/>
    <s v="11"/>
    <s v="2023"/>
    <x v="2"/>
    <n v="4.99"/>
    <n v="200.40080160320639"/>
    <n v="201"/>
    <s v="Drive-thru "/>
    <s v=" Credit Card"/>
    <s v="Khaled Maaz"/>
    <s v="Khaled Maaz"/>
    <x v="1"/>
  </r>
  <r>
    <n v="11311"/>
    <d v="2023-11-17T00:00:00"/>
    <s v="17"/>
    <s v="11"/>
    <s v="2023"/>
    <x v="3"/>
    <n v="12.99"/>
    <n v="523.47959969207079"/>
    <n v="524"/>
    <s v="Drive-thru "/>
    <s v=" Credit Card"/>
    <s v="Khaled Maaz"/>
    <s v="Khaled Maaz"/>
    <x v="1"/>
  </r>
  <r>
    <n v="11312"/>
    <d v="2023-11-17T00:00:00"/>
    <s v="17"/>
    <s v="11"/>
    <s v="2023"/>
    <x v="4"/>
    <n v="9.9499999999999993"/>
    <n v="201.00502512562818"/>
    <n v="202"/>
    <s v="Drive-thru "/>
    <s v=" Credit Card"/>
    <s v="Khaled Maaz"/>
    <s v="Khaled Maaz"/>
    <x v="1"/>
  </r>
  <r>
    <n v="11313"/>
    <d v="2023-11-17T00:00:00"/>
    <s v="17"/>
    <s v="11"/>
    <s v="2023"/>
    <x v="0"/>
    <n v="3.49"/>
    <n v="630.3724928366762"/>
    <n v="631"/>
    <s v="Drive-thru "/>
    <s v=" Credit Card"/>
    <s v="Khaled Maaz"/>
    <s v="Khaled Maaz"/>
    <x v="1"/>
  </r>
  <r>
    <n v="11314"/>
    <d v="2023-11-17T00:00:00"/>
    <s v="17"/>
    <s v="11"/>
    <s v="2023"/>
    <x v="1"/>
    <n v="2.95"/>
    <n v="677.96610169491521"/>
    <n v="678"/>
    <s v="Drive-thru "/>
    <s v=" Credit Card"/>
    <s v="Khaled Maaz"/>
    <s v="Khaled Maaz"/>
    <x v="1"/>
  </r>
  <r>
    <n v="11315"/>
    <d v="2023-11-17T00:00:00"/>
    <s v="17"/>
    <s v="11"/>
    <s v="2023"/>
    <x v="2"/>
    <n v="4.99"/>
    <n v="200.40080160320639"/>
    <n v="201"/>
    <s v="Drive-thru "/>
    <s v=" Credit Card"/>
    <s v="Khaled Maaz"/>
    <s v="Khaled Maaz"/>
    <x v="1"/>
  </r>
  <r>
    <n v="11316"/>
    <d v="2023-11-18T00:00:00"/>
    <s v="18"/>
    <s v="11"/>
    <s v="2023"/>
    <x v="3"/>
    <n v="12.99"/>
    <n v="538.87605850654347"/>
    <n v="539"/>
    <s v="Drive-thru "/>
    <s v=" Credit Card"/>
    <s v="Khaled Maaz"/>
    <s v="Khaled Maaz"/>
    <x v="1"/>
  </r>
  <r>
    <n v="11317"/>
    <d v="2023-11-18T00:00:00"/>
    <s v="18"/>
    <s v="11"/>
    <s v="2023"/>
    <x v="4"/>
    <n v="9.9499999999999993"/>
    <n v="201.00502512562818"/>
    <n v="202"/>
    <s v="Drive-thru "/>
    <s v=" Credit Card"/>
    <s v="Khaled Maaz"/>
    <s v="Khaled Maaz"/>
    <x v="1"/>
  </r>
  <r>
    <n v="11318"/>
    <d v="2023-11-18T00:00:00"/>
    <s v="18"/>
    <s v="11"/>
    <s v="2023"/>
    <x v="0"/>
    <n v="3.49"/>
    <n v="687.67908309455584"/>
    <n v="688"/>
    <s v="Drive-thru "/>
    <s v=" Credit Card"/>
    <s v="Khaled Maaz"/>
    <s v="Khaled Maaz"/>
    <x v="1"/>
  </r>
  <r>
    <n v="11319"/>
    <d v="2023-11-18T00:00:00"/>
    <s v="18"/>
    <s v="11"/>
    <s v="2023"/>
    <x v="1"/>
    <n v="2.95"/>
    <n v="677.96610169491521"/>
    <n v="678"/>
    <s v="Drive-thru "/>
    <s v=" Credit Card"/>
    <s v="Khaled Maaz"/>
    <s v="Khaled Maaz"/>
    <x v="1"/>
  </r>
  <r>
    <n v="11320"/>
    <d v="2023-11-18T00:00:00"/>
    <s v="18"/>
    <s v="11"/>
    <s v="2023"/>
    <x v="2"/>
    <n v="4.99"/>
    <n v="200.40080160320639"/>
    <n v="201"/>
    <s v="Drive-thru "/>
    <s v=" Credit Card"/>
    <s v="Mohamed Hafez"/>
    <s v="Mohamed Hafez"/>
    <x v="1"/>
  </r>
  <r>
    <n v="11321"/>
    <d v="2023-11-19T00:00:00"/>
    <s v="19"/>
    <s v="11"/>
    <s v="2023"/>
    <x v="3"/>
    <n v="12.99"/>
    <n v="508.08314087759817"/>
    <n v="509"/>
    <s v="Drive-thru "/>
    <s v=" Credit Card"/>
    <s v="Mohamed Hafez"/>
    <s v="Mohamed Hafez"/>
    <x v="1"/>
  </r>
  <r>
    <n v="11322"/>
    <d v="2023-11-19T00:00:00"/>
    <s v="19"/>
    <s v="11"/>
    <s v="2023"/>
    <x v="4"/>
    <n v="9.9499999999999993"/>
    <n v="201.00502512562818"/>
    <n v="202"/>
    <s v="Drive-thru "/>
    <s v=" Credit Card"/>
    <s v="Mohamed Hafez"/>
    <s v="Mohamed Hafez"/>
    <x v="2"/>
  </r>
  <r>
    <n v="11323"/>
    <d v="2023-11-19T00:00:00"/>
    <s v="19"/>
    <s v="11"/>
    <s v="2023"/>
    <x v="0"/>
    <n v="3.49"/>
    <n v="687.67908309455584"/>
    <n v="688"/>
    <s v="Drive-thru "/>
    <s v=" Credit Card"/>
    <s v="Mohamed Hafez"/>
    <s v="Mohamed Hafez"/>
    <x v="2"/>
  </r>
  <r>
    <n v="11324"/>
    <d v="2023-11-19T00:00:00"/>
    <s v="19"/>
    <s v="11"/>
    <s v="2023"/>
    <x v="1"/>
    <n v="2.95"/>
    <n v="677.96610169491521"/>
    <n v="678"/>
    <s v="Drive-thru "/>
    <s v=" Cash"/>
    <s v="Mohamed Hafez"/>
    <s v="Mohamed Hafez"/>
    <x v="2"/>
  </r>
  <r>
    <n v="11325"/>
    <d v="2023-11-19T00:00:00"/>
    <s v="19"/>
    <s v="11"/>
    <s v="2023"/>
    <x v="2"/>
    <n v="4.99"/>
    <n v="200.40080160320639"/>
    <n v="201"/>
    <s v="Drive-thru "/>
    <s v=" Cash"/>
    <s v="Mohamed Hafez"/>
    <s v="Mohamed Hafez"/>
    <x v="2"/>
  </r>
  <r>
    <n v="11326"/>
    <d v="2023-11-20T00:00:00"/>
    <s v="20"/>
    <s v="11"/>
    <s v="2023"/>
    <x v="3"/>
    <n v="12.99"/>
    <n v="477.29022324865281"/>
    <n v="478"/>
    <s v="Drive-thru "/>
    <s v=" Cash"/>
    <s v="Ali Sayed"/>
    <s v="Ali Sayed"/>
    <x v="2"/>
  </r>
  <r>
    <n v="11327"/>
    <d v="2023-11-20T00:00:00"/>
    <s v="20"/>
    <s v="11"/>
    <s v="2023"/>
    <x v="4"/>
    <n v="9.9499999999999993"/>
    <n v="201.00502512562818"/>
    <n v="202"/>
    <s v="Drive-thru "/>
    <s v=" Cash"/>
    <s v="Ali Sayed"/>
    <s v="Ali Sayed"/>
    <x v="2"/>
  </r>
  <r>
    <n v="11328"/>
    <d v="2023-11-13T00:00:00"/>
    <s v="13"/>
    <s v="11"/>
    <s v="2023"/>
    <x v="1"/>
    <n v="2.95"/>
    <n v="677.96610169491521"/>
    <n v="678"/>
    <s v="In-store "/>
    <s v=" Credit Card"/>
    <s v="Ali Sayed"/>
    <s v="Ali Sayed"/>
    <x v="2"/>
  </r>
  <r>
    <n v="11329"/>
    <d v="2023-11-13T00:00:00"/>
    <s v="13"/>
    <s v="11"/>
    <s v="2023"/>
    <x v="2"/>
    <n v="4.99"/>
    <n v="200.40080160320639"/>
    <n v="201"/>
    <s v="In-store "/>
    <s v=" Credit Card"/>
    <s v="Ali Sayed"/>
    <s v="Ali Sayed"/>
    <x v="2"/>
  </r>
  <r>
    <n v="11330"/>
    <d v="2023-11-14T00:00:00"/>
    <s v="14"/>
    <s v="11"/>
    <s v="2023"/>
    <x v="3"/>
    <n v="12.99"/>
    <n v="523.47959969207079"/>
    <n v="524"/>
    <s v="In-store "/>
    <s v=" Credit Card"/>
    <s v="Ali Sayed"/>
    <s v="Ali Sayed"/>
    <x v="2"/>
  </r>
  <r>
    <n v="11331"/>
    <d v="2023-11-21T00:00:00"/>
    <s v="21"/>
    <s v="11"/>
    <s v="2023"/>
    <x v="3"/>
    <n v="12.99"/>
    <n v="492.68668206312549"/>
    <n v="493"/>
    <s v="Drive-thru "/>
    <s v=" Cash"/>
    <s v="Ali Sayed"/>
    <s v="Ali Sayed"/>
    <x v="4"/>
  </r>
  <r>
    <n v="11332"/>
    <d v="2023-11-21T00:00:00"/>
    <s v="21"/>
    <s v="11"/>
    <s v="2023"/>
    <x v="4"/>
    <n v="9.9499999999999993"/>
    <n v="201.00502512562818"/>
    <n v="202"/>
    <s v="Drive-thru "/>
    <s v=" Cash"/>
    <s v="Ali Sayed"/>
    <s v="Ali Sayed"/>
    <x v="4"/>
  </r>
  <r>
    <n v="11333"/>
    <d v="2023-11-21T00:00:00"/>
    <s v="21"/>
    <s v="11"/>
    <s v="2023"/>
    <x v="0"/>
    <n v="3.49"/>
    <n v="687.67908309455584"/>
    <n v="688"/>
    <s v="Drive-thru "/>
    <s v=" Cash"/>
    <s v="Ali Sayed"/>
    <s v="Ali Sayed"/>
    <x v="4"/>
  </r>
  <r>
    <n v="11334"/>
    <d v="2023-11-21T00:00:00"/>
    <s v="21"/>
    <s v="11"/>
    <s v="2023"/>
    <x v="1"/>
    <n v="2.95"/>
    <n v="745.7627118644067"/>
    <n v="746"/>
    <s v="Drive-thru "/>
    <s v=" Cash"/>
    <s v="Ali Sayed"/>
    <s v="Ali Sayed"/>
    <x v="4"/>
  </r>
  <r>
    <n v="11335"/>
    <d v="2023-11-21T00:00:00"/>
    <s v="21"/>
    <s v="11"/>
    <s v="2023"/>
    <x v="2"/>
    <n v="4.99"/>
    <n v="200.40080160320639"/>
    <n v="201"/>
    <s v="Drive-thru "/>
    <s v=" Cash"/>
    <s v="Ali Sayed"/>
    <s v="Ali Sayed"/>
    <x v="4"/>
  </r>
  <r>
    <n v="11336"/>
    <d v="2023-11-22T00:00:00"/>
    <s v="22"/>
    <s v="11"/>
    <s v="2023"/>
    <x v="3"/>
    <n v="12.99"/>
    <n v="461.89376443418013"/>
    <n v="462"/>
    <s v="Drive-thru "/>
    <s v=" Cash"/>
    <s v="Ali Sayed"/>
    <s v="Ali Sayed"/>
    <x v="4"/>
  </r>
  <r>
    <n v="11337"/>
    <d v="2023-11-22T00:00:00"/>
    <s v="22"/>
    <s v="11"/>
    <s v="2023"/>
    <x v="4"/>
    <n v="9.9499999999999993"/>
    <n v="201.00502512562818"/>
    <n v="202"/>
    <s v="Drive-thru "/>
    <s v=" Cash"/>
    <s v="Ali Sayed"/>
    <s v="Ali Sayed"/>
    <x v="4"/>
  </r>
  <r>
    <n v="11338"/>
    <d v="2023-11-22T00:00:00"/>
    <s v="22"/>
    <s v="11"/>
    <s v="2023"/>
    <x v="0"/>
    <n v="3.49"/>
    <n v="687.67908309455584"/>
    <n v="688"/>
    <s v="Drive-thru "/>
    <s v=" Cash"/>
    <s v="Mohamed Hafez"/>
    <s v="Mohamed Hafez"/>
    <x v="4"/>
  </r>
  <r>
    <n v="11339"/>
    <d v="2023-11-22T00:00:00"/>
    <s v="22"/>
    <s v="11"/>
    <s v="2023"/>
    <x v="1"/>
    <n v="2.95"/>
    <n v="745.7627118644067"/>
    <n v="746"/>
    <s v="Drive-thru "/>
    <s v=" Cash"/>
    <s v="Mohamed Hafez"/>
    <s v="Mohamed Hafez"/>
    <x v="4"/>
  </r>
  <r>
    <n v="11340"/>
    <d v="2023-11-22T00:00:00"/>
    <s v="22"/>
    <s v="11"/>
    <s v="2023"/>
    <x v="2"/>
    <n v="4.99"/>
    <n v="200.40080160320639"/>
    <n v="201"/>
    <s v="Drive-thru "/>
    <s v=" Cash"/>
    <s v="Khaled Maaz"/>
    <s v="Khaled Maaz"/>
    <x v="4"/>
  </r>
  <r>
    <n v="11341"/>
    <d v="2023-11-23T00:00:00"/>
    <s v="23"/>
    <s v="11"/>
    <s v="2023"/>
    <x v="3"/>
    <n v="12.99"/>
    <n v="477.29022324865281"/>
    <n v="478"/>
    <s v="Drive-thru "/>
    <s v=" Cash"/>
    <s v="Khaled Maaz"/>
    <s v="Khaled Maaz"/>
    <x v="4"/>
  </r>
  <r>
    <n v="11342"/>
    <d v="2023-11-23T00:00:00"/>
    <s v="23"/>
    <s v="11"/>
    <s v="2023"/>
    <x v="4"/>
    <n v="9.9499999999999993"/>
    <n v="201.00502512562818"/>
    <n v="202"/>
    <s v="Drive-thru "/>
    <s v=" Cash"/>
    <s v="Khaled Maaz"/>
    <s v="Khaled Maaz"/>
    <x v="4"/>
  </r>
  <r>
    <n v="11343"/>
    <d v="2023-11-23T00:00:00"/>
    <s v="23"/>
    <s v="11"/>
    <s v="2023"/>
    <x v="0"/>
    <n v="3.49"/>
    <n v="687.67908309455584"/>
    <n v="688"/>
    <s v="Drive-thru "/>
    <s v=" Cash"/>
    <s v="Khaled Maaz"/>
    <s v="Khaled Maaz"/>
    <x v="2"/>
  </r>
  <r>
    <n v="11344"/>
    <d v="2023-11-23T00:00:00"/>
    <s v="23"/>
    <s v="11"/>
    <s v="2023"/>
    <x v="1"/>
    <n v="2.95"/>
    <n v="745.7627118644067"/>
    <n v="746"/>
    <s v="Drive-thru "/>
    <s v=" Cash"/>
    <s v="Khaled Maaz"/>
    <s v="Khaled Maaz"/>
    <x v="2"/>
  </r>
  <r>
    <n v="11345"/>
    <d v="2023-11-23T00:00:00"/>
    <s v="23"/>
    <s v="11"/>
    <s v="2023"/>
    <x v="2"/>
    <n v="4.99"/>
    <n v="200.40080160320639"/>
    <n v="201"/>
    <s v="Drive-thru "/>
    <s v=" Cash"/>
    <s v="Khaled Maaz"/>
    <s v="Khaled Maaz"/>
    <x v="1"/>
  </r>
  <r>
    <n v="11346"/>
    <d v="2023-11-24T00:00:00"/>
    <s v="24"/>
    <s v="11"/>
    <s v="2023"/>
    <x v="3"/>
    <n v="12.99"/>
    <n v="477.29022324865281"/>
    <n v="478"/>
    <s v="Drive-thru "/>
    <s v=" Credit Card"/>
    <s v="Khaled Maaz"/>
    <s v="Khaled Maaz"/>
    <x v="1"/>
  </r>
  <r>
    <n v="11347"/>
    <d v="2023-11-24T00:00:00"/>
    <s v="24"/>
    <s v="11"/>
    <s v="2023"/>
    <x v="4"/>
    <n v="9.9499999999999993"/>
    <n v="201.00502512562818"/>
    <n v="202"/>
    <s v="Drive-thru "/>
    <s v=" Credit Card"/>
    <s v="Ahmed Hafez"/>
    <s v="Ahmed Hafez"/>
    <x v="1"/>
  </r>
  <r>
    <n v="11348"/>
    <d v="2023-11-24T00:00:00"/>
    <s v="24"/>
    <s v="11"/>
    <s v="2023"/>
    <x v="0"/>
    <n v="3.49"/>
    <n v="630.3724928366762"/>
    <n v="631"/>
    <s v="Drive-thru "/>
    <s v=" Credit Card"/>
    <s v="Ahmed Hafez"/>
    <s v="Ahmed Hafez"/>
    <x v="1"/>
  </r>
  <r>
    <n v="11349"/>
    <d v="2023-11-24T00:00:00"/>
    <s v="24"/>
    <s v="11"/>
    <s v="2023"/>
    <x v="1"/>
    <n v="2.95"/>
    <n v="745.7627118644067"/>
    <n v="746"/>
    <s v="Drive-thru "/>
    <s v=" Credit Card"/>
    <s v="Ahmed Hafez"/>
    <s v="Ahmed Hafez"/>
    <x v="1"/>
  </r>
  <r>
    <n v="11350"/>
    <d v="2023-11-24T00:00:00"/>
    <s v="24"/>
    <s v="11"/>
    <s v="2023"/>
    <x v="2"/>
    <n v="4.99"/>
    <n v="200.40080160320639"/>
    <n v="201"/>
    <s v="Drive-thru "/>
    <s v=" Credit Card"/>
    <s v="Ahmed Hafez"/>
    <s v="Ahmed Hafez"/>
    <x v="1"/>
  </r>
  <r>
    <n v="11351"/>
    <d v="2023-11-25T00:00:00"/>
    <s v="25"/>
    <s v="11"/>
    <s v="2023"/>
    <x v="3"/>
    <n v="12.99"/>
    <n v="461.89376443418013"/>
    <n v="462"/>
    <s v="Drive-thru "/>
    <s v=" Credit Card"/>
    <s v="Ahmed Hafez"/>
    <s v="Ahmed Hafez"/>
    <x v="1"/>
  </r>
  <r>
    <n v="11352"/>
    <d v="2023-11-25T00:00:00"/>
    <s v="25"/>
    <s v="11"/>
    <s v="2023"/>
    <x v="4"/>
    <n v="9.9499999999999993"/>
    <n v="201.00502512562818"/>
    <n v="202"/>
    <s v="Drive-thru "/>
    <s v=" Credit Card"/>
    <s v="Ahmed Hafez"/>
    <s v="Ahmed Hafez"/>
    <x v="0"/>
  </r>
  <r>
    <n v="11353"/>
    <d v="2023-11-25T00:00:00"/>
    <s v="25"/>
    <s v="11"/>
    <s v="2023"/>
    <x v="0"/>
    <n v="3.49"/>
    <n v="630.3724928366762"/>
    <n v="631"/>
    <s v="Drive-thru "/>
    <s v=" Credit Card"/>
    <s v="Ahmed Hafez"/>
    <s v="Ahmed Hafez"/>
    <x v="0"/>
  </r>
  <r>
    <n v="11354"/>
    <d v="2023-11-25T00:00:00"/>
    <s v="25"/>
    <s v="11"/>
    <s v="2023"/>
    <x v="1"/>
    <n v="2.95"/>
    <n v="745.7627118644067"/>
    <n v="746"/>
    <s v="Drive-thru "/>
    <s v=" Credit Card"/>
    <s v="Ahmed Hafez"/>
    <s v="Ahmed Hafez"/>
    <x v="0"/>
  </r>
  <r>
    <n v="11355"/>
    <d v="2023-11-25T00:00:00"/>
    <s v="25"/>
    <s v="11"/>
    <s v="2023"/>
    <x v="2"/>
    <n v="4.99"/>
    <n v="200.40080160320639"/>
    <n v="201"/>
    <s v="Drive-thru "/>
    <s v=" Credit Card"/>
    <s v="Ahmed Hafez"/>
    <s v="Ahmed Hafez"/>
    <x v="0"/>
  </r>
  <r>
    <n v="11356"/>
    <d v="2023-11-26T00:00:00"/>
    <s v="26"/>
    <s v="11"/>
    <s v="2023"/>
    <x v="3"/>
    <n v="12.99"/>
    <n v="446.49730561970739"/>
    <n v="447"/>
    <s v="Drive-thru "/>
    <s v=" Credit Card"/>
    <s v="Ahmed Hafez"/>
    <s v="Ahmed Hafez"/>
    <x v="0"/>
  </r>
  <r>
    <n v="11357"/>
    <d v="2023-11-26T00:00:00"/>
    <s v="26"/>
    <s v="11"/>
    <s v="2023"/>
    <x v="4"/>
    <n v="9.9499999999999993"/>
    <n v="201.00502512562818"/>
    <n v="202"/>
    <s v="Drive-thru "/>
    <s v=" Credit Card"/>
    <s v="Ahmed Hafez"/>
    <s v="Ahmed Hafez"/>
    <x v="0"/>
  </r>
  <r>
    <n v="11358"/>
    <d v="2023-11-26T00:00:00"/>
    <s v="26"/>
    <s v="11"/>
    <s v="2023"/>
    <x v="0"/>
    <n v="3.49"/>
    <n v="630.3724928366762"/>
    <n v="631"/>
    <s v="Drive-thru "/>
    <s v=" Credit Card"/>
    <s v="Ahmed Hafez"/>
    <s v="Ahmed Hafez"/>
    <x v="0"/>
  </r>
  <r>
    <n v="11359"/>
    <d v="2023-11-26T00:00:00"/>
    <s v="26"/>
    <s v="11"/>
    <s v="2023"/>
    <x v="1"/>
    <n v="2.95"/>
    <n v="745.7627118644067"/>
    <n v="746"/>
    <s v="Drive-thru "/>
    <s v=" Credit Card"/>
    <s v="Ahmed Hafez"/>
    <s v="Ahmed Hafez"/>
    <x v="0"/>
  </r>
  <r>
    <n v="11360"/>
    <d v="2023-11-26T00:00:00"/>
    <s v="26"/>
    <s v="11"/>
    <s v="2023"/>
    <x v="2"/>
    <n v="4.99"/>
    <n v="200.40080160320639"/>
    <n v="201"/>
    <s v="Drive-thru "/>
    <s v=" Credit Card"/>
    <s v="Ahmed Hafez"/>
    <s v="Ahmed Hafez"/>
    <x v="0"/>
  </r>
  <r>
    <n v="11361"/>
    <d v="2023-11-27T00:00:00"/>
    <s v="27"/>
    <s v="11"/>
    <s v="2023"/>
    <x v="3"/>
    <n v="12.99"/>
    <n v="461.89376443418013"/>
    <n v="462"/>
    <s v="Drive-thru "/>
    <s v=" Credit Card"/>
    <s v="Ahmed Hafez"/>
    <s v="Ahmed Hafez"/>
    <x v="0"/>
  </r>
  <r>
    <n v="11362"/>
    <d v="2023-11-27T00:00:00"/>
    <s v="27"/>
    <s v="11"/>
    <s v="2023"/>
    <x v="4"/>
    <n v="9.9499999999999993"/>
    <n v="201.00502512562818"/>
    <n v="202"/>
    <s v="Drive-thru "/>
    <s v=" Credit Card"/>
    <s v="Ahmed Hafez"/>
    <s v="Ahmed Hafez"/>
    <x v="0"/>
  </r>
  <r>
    <n v="11363"/>
    <d v="2023-11-27T00:00:00"/>
    <s v="27"/>
    <s v="11"/>
    <s v="2023"/>
    <x v="0"/>
    <n v="3.49"/>
    <n v="630.3724928366762"/>
    <n v="631"/>
    <s v="Online "/>
    <s v=" Credit Card"/>
    <s v="Ahmed Hafez"/>
    <s v="Ahmed Hafez"/>
    <x v="0"/>
  </r>
  <r>
    <n v="11364"/>
    <d v="2023-11-27T00:00:00"/>
    <s v="27"/>
    <s v="11"/>
    <s v="2023"/>
    <x v="1"/>
    <n v="2.95"/>
    <n v="745.7627118644067"/>
    <n v="746"/>
    <s v="Online "/>
    <s v=" Credit Card"/>
    <s v="Ahmed Hafez"/>
    <s v="Ahmed Hafez"/>
    <x v="0"/>
  </r>
  <r>
    <n v="11365"/>
    <d v="2023-11-27T00:00:00"/>
    <s v="27"/>
    <s v="11"/>
    <s v="2023"/>
    <x v="2"/>
    <n v="4.99"/>
    <n v="200.40080160320639"/>
    <n v="201"/>
    <s v="Online "/>
    <s v=" Credit Card"/>
    <s v="Ahmed Hafez"/>
    <s v="Ahmed Hafez"/>
    <x v="0"/>
  </r>
  <r>
    <n v="11366"/>
    <d v="2023-11-28T00:00:00"/>
    <s v="28"/>
    <s v="11"/>
    <s v="2023"/>
    <x v="3"/>
    <n v="12.99"/>
    <n v="477.29022324865281"/>
    <n v="478"/>
    <s v="Online "/>
    <s v=" Credit Card"/>
    <s v="Ahmed Hafez"/>
    <s v="Ahmed Hafez"/>
    <x v="0"/>
  </r>
  <r>
    <n v="11367"/>
    <d v="2023-11-28T00:00:00"/>
    <s v="28"/>
    <s v="11"/>
    <s v="2023"/>
    <x v="4"/>
    <n v="9.9499999999999993"/>
    <n v="201.00502512562818"/>
    <n v="202"/>
    <s v="Online "/>
    <s v=" Credit Card"/>
    <s v="Ahmed Hafez"/>
    <s v="Ahmed Hafez"/>
    <x v="0"/>
  </r>
  <r>
    <n v="11368"/>
    <d v="2023-11-28T00:00:00"/>
    <s v="28"/>
    <s v="11"/>
    <s v="2023"/>
    <x v="0"/>
    <n v="3.49"/>
    <n v="630.3724928366762"/>
    <n v="631"/>
    <s v="Online "/>
    <s v=" Credit Card"/>
    <s v="Ahmed Hafez"/>
    <s v="Ahmed Hafez"/>
    <x v="0"/>
  </r>
  <r>
    <n v="11369"/>
    <d v="2023-11-28T00:00:00"/>
    <s v="28"/>
    <s v="11"/>
    <s v="2023"/>
    <x v="1"/>
    <n v="2.95"/>
    <n v="677.96610169491521"/>
    <n v="678"/>
    <s v="Online "/>
    <s v=" Credit Card"/>
    <s v="Ahmed Hafez"/>
    <s v="Ahmed Hafez"/>
    <x v="0"/>
  </r>
  <r>
    <n v="11370"/>
    <d v="2023-11-28T00:00:00"/>
    <s v="28"/>
    <s v="11"/>
    <s v="2023"/>
    <x v="2"/>
    <n v="4.99"/>
    <n v="200.40080160320639"/>
    <n v="201"/>
    <s v="Online "/>
    <s v=" Credit Card"/>
    <s v="Ahmed Hafez"/>
    <s v="Ahmed Hafez"/>
    <x v="0"/>
  </r>
  <r>
    <n v="11371"/>
    <d v="2023-11-29T00:00:00"/>
    <s v="29"/>
    <s v="11"/>
    <s v="2023"/>
    <x v="3"/>
    <n v="12.99"/>
    <n v="477.29022324865281"/>
    <n v="478"/>
    <s v="Online "/>
    <s v=" Credit Card"/>
    <s v="Ahmed Hafez"/>
    <s v="Ahmed Hafez"/>
    <x v="0"/>
  </r>
  <r>
    <n v="11372"/>
    <d v="2023-11-29T00:00:00"/>
    <s v="29"/>
    <s v="11"/>
    <s v="2023"/>
    <x v="4"/>
    <n v="9.9499999999999993"/>
    <n v="201.00502512562818"/>
    <n v="202"/>
    <s v="Online "/>
    <s v=" Credit Card"/>
    <s v="Ahmed Hafez"/>
    <s v="Ahmed Hafez"/>
    <x v="0"/>
  </r>
  <r>
    <n v="11373"/>
    <d v="2023-11-29T00:00:00"/>
    <s v="29"/>
    <s v="11"/>
    <s v="2023"/>
    <x v="0"/>
    <n v="3.49"/>
    <n v="630.3724928366762"/>
    <n v="631"/>
    <s v="Online "/>
    <s v=" Credit Card"/>
    <s v="Ahmed Hafez"/>
    <s v="Ahmed Hafez"/>
    <x v="0"/>
  </r>
  <r>
    <n v="11374"/>
    <d v="2023-11-29T00:00:00"/>
    <s v="29"/>
    <s v="11"/>
    <s v="2023"/>
    <x v="1"/>
    <n v="2.95"/>
    <n v="677.96610169491521"/>
    <n v="678"/>
    <s v="Online "/>
    <s v=" Credit Card"/>
    <s v="Ahmed Hafez"/>
    <s v="Ahmed Hafez"/>
    <x v="0"/>
  </r>
  <r>
    <n v="11375"/>
    <d v="2023-11-29T00:00:00"/>
    <s v="29"/>
    <s v="11"/>
    <s v="2023"/>
    <x v="2"/>
    <n v="4.99"/>
    <n v="200.40080160320639"/>
    <n v="201"/>
    <s v="Online "/>
    <s v=" Credit Card"/>
    <s v="Ahmed Hafez"/>
    <s v="Ahmed Hafez"/>
    <x v="0"/>
  </r>
  <r>
    <n v="11376"/>
    <d v="2023-11-30T00:00:00"/>
    <s v="30"/>
    <s v="11"/>
    <s v="2023"/>
    <x v="3"/>
    <n v="12.99"/>
    <n v="492.68668206312549"/>
    <n v="493"/>
    <s v="Online "/>
    <s v=" Credit Card"/>
    <s v="Ahmed Hafez"/>
    <s v="Ahmed Hafez"/>
    <x v="0"/>
  </r>
  <r>
    <n v="11377"/>
    <d v="2023-11-30T00:00:00"/>
    <s v="30"/>
    <s v="11"/>
    <s v="2023"/>
    <x v="4"/>
    <n v="9.9499999999999993"/>
    <n v="201.00502512562818"/>
    <n v="202"/>
    <s v="Online "/>
    <s v=" Credit Card"/>
    <s v="Ahmed Hafez"/>
    <s v="Ahmed Hafez"/>
    <x v="0"/>
  </r>
  <r>
    <n v="11378"/>
    <d v="2023-11-30T00:00:00"/>
    <s v="30"/>
    <s v="11"/>
    <s v="2023"/>
    <x v="0"/>
    <n v="3.49"/>
    <n v="630.3724928366762"/>
    <n v="631"/>
    <s v="Online "/>
    <s v=" Credit Card"/>
    <s v="Ali Sayed"/>
    <s v="Ali Sayed"/>
    <x v="0"/>
  </r>
  <r>
    <n v="11379"/>
    <d v="2023-11-30T00:00:00"/>
    <s v="30"/>
    <s v="11"/>
    <s v="2023"/>
    <x v="1"/>
    <n v="2.95"/>
    <n v="677.96610169491521"/>
    <n v="678"/>
    <s v="Online "/>
    <s v=" Credit Card"/>
    <s v="Ali Sayed"/>
    <s v="Ali Sayed"/>
    <x v="0"/>
  </r>
  <r>
    <n v="11380"/>
    <d v="2023-11-30T00:00:00"/>
    <s v="30"/>
    <s v="11"/>
    <s v="2023"/>
    <x v="2"/>
    <n v="4.99"/>
    <n v="200.40080160320639"/>
    <n v="201"/>
    <s v="Online "/>
    <s v=" Credit Card"/>
    <s v="Ali Sayed"/>
    <s v="Ali Sayed"/>
    <x v="0"/>
  </r>
  <r>
    <n v="11381"/>
    <d v="2023-12-01T00:00:00"/>
    <s v="01"/>
    <s v="12"/>
    <s v="2023"/>
    <x v="3"/>
    <n v="12.99"/>
    <n v="492.68668206312549"/>
    <n v="493"/>
    <s v="Online "/>
    <s v=" Credit Card"/>
    <s v="Ali Sayed"/>
    <s v="Ali Sayed"/>
    <x v="0"/>
  </r>
  <r>
    <n v="11382"/>
    <d v="2023-12-01T00:00:00"/>
    <s v="01"/>
    <s v="12"/>
    <s v="2023"/>
    <x v="4"/>
    <n v="9.9499999999999993"/>
    <n v="201.00502512562818"/>
    <n v="202"/>
    <s v="Online "/>
    <s v=" Credit Card"/>
    <s v="Ali Sayed"/>
    <s v="Ali Sayed"/>
    <x v="0"/>
  </r>
  <r>
    <n v="11383"/>
    <d v="2023-12-01T00:00:00"/>
    <s v="01"/>
    <s v="12"/>
    <s v="2023"/>
    <x v="0"/>
    <n v="3.49"/>
    <n v="573.06590257879645"/>
    <n v="574"/>
    <s v="Online "/>
    <s v=" Credit Card"/>
    <s v="Ali Sayed"/>
    <s v="Ali Sayed"/>
    <x v="4"/>
  </r>
  <r>
    <n v="11384"/>
    <d v="2023-12-01T00:00:00"/>
    <s v="01"/>
    <s v="12"/>
    <s v="2023"/>
    <x v="1"/>
    <n v="2.95"/>
    <n v="677.96610169491521"/>
    <n v="678"/>
    <s v="Online "/>
    <s v=" Credit Card"/>
    <s v="Ali Sayed"/>
    <s v="Ali Sayed"/>
    <x v="4"/>
  </r>
  <r>
    <n v="11385"/>
    <d v="2023-12-01T00:00:00"/>
    <s v="01"/>
    <s v="12"/>
    <s v="2023"/>
    <x v="2"/>
    <n v="4.99"/>
    <n v="200.40080160320639"/>
    <n v="201"/>
    <s v="Online "/>
    <s v=" Credit Card"/>
    <s v="Ali Sayed"/>
    <s v="Ali Sayed"/>
    <x v="4"/>
  </r>
  <r>
    <n v="11386"/>
    <d v="2023-12-02T00:00:00"/>
    <s v="02"/>
    <s v="12"/>
    <s v="2023"/>
    <x v="3"/>
    <n v="12.99"/>
    <n v="523.47959969207079"/>
    <n v="524"/>
    <s v="Online "/>
    <s v=" Credit Card"/>
    <s v="Ali Sayed"/>
    <s v="Ali Sayed"/>
    <x v="4"/>
  </r>
  <r>
    <n v="11387"/>
    <d v="2023-12-02T00:00:00"/>
    <s v="02"/>
    <s v="12"/>
    <s v="2023"/>
    <x v="4"/>
    <n v="9.9499999999999993"/>
    <n v="201.00502512562818"/>
    <n v="202"/>
    <s v="Online "/>
    <s v=" Credit Card"/>
    <s v="Ali Sayed"/>
    <s v="Ali Sayed"/>
    <x v="4"/>
  </r>
  <r>
    <n v="11388"/>
    <d v="2023-12-02T00:00:00"/>
    <s v="02"/>
    <s v="12"/>
    <s v="2023"/>
    <x v="0"/>
    <n v="3.49"/>
    <n v="630.3724928366762"/>
    <n v="631"/>
    <s v="Online "/>
    <s v=" Credit Card"/>
    <s v="Ahmed Hafez"/>
    <s v="Ahmed Hafez"/>
    <x v="4"/>
  </r>
  <r>
    <n v="11389"/>
    <d v="2023-12-02T00:00:00"/>
    <s v="02"/>
    <s v="12"/>
    <s v="2023"/>
    <x v="1"/>
    <n v="2.95"/>
    <n v="677.96610169491521"/>
    <n v="678"/>
    <s v="Online "/>
    <s v=" Credit Card"/>
    <s v="Ahmed Hafez"/>
    <s v="Ahmed Hafez"/>
    <x v="4"/>
  </r>
  <r>
    <n v="11390"/>
    <d v="2023-12-02T00:00:00"/>
    <s v="02"/>
    <s v="12"/>
    <s v="2023"/>
    <x v="2"/>
    <n v="4.99"/>
    <n v="200.40080160320639"/>
    <n v="201"/>
    <s v="Online "/>
    <s v=" Credit Card"/>
    <s v="Ahmed Hafez"/>
    <s v="Ahmed Hafez"/>
    <x v="4"/>
  </r>
  <r>
    <n v="11391"/>
    <d v="2023-12-03T00:00:00"/>
    <s v="03"/>
    <s v="12"/>
    <s v="2023"/>
    <x v="3"/>
    <n v="12.99"/>
    <n v="523.47959969207079"/>
    <n v="524"/>
    <s v="Online "/>
    <s v=" Credit Card"/>
    <s v="Ahmed Hafez"/>
    <s v="Ahmed Hafez"/>
    <x v="4"/>
  </r>
  <r>
    <n v="11392"/>
    <d v="2023-12-03T00:00:00"/>
    <s v="03"/>
    <s v="12"/>
    <s v="2023"/>
    <x v="4"/>
    <n v="9.9499999999999993"/>
    <n v="201.00502512562818"/>
    <n v="202"/>
    <s v="Online "/>
    <s v=" Credit Card"/>
    <s v="Ahmed Hafez"/>
    <s v="Ahmed Hafez"/>
    <x v="4"/>
  </r>
  <r>
    <n v="11393"/>
    <d v="2023-12-03T00:00:00"/>
    <s v="03"/>
    <s v="12"/>
    <s v="2023"/>
    <x v="0"/>
    <n v="3.49"/>
    <n v="630.3724928366762"/>
    <n v="631"/>
    <s v="Online "/>
    <s v=" Credit Card"/>
    <s v="Ahmed Hafez"/>
    <s v="Ahmed Hafez"/>
    <x v="0"/>
  </r>
  <r>
    <n v="11394"/>
    <d v="2023-12-03T00:00:00"/>
    <s v="03"/>
    <s v="12"/>
    <s v="2023"/>
    <x v="1"/>
    <n v="2.95"/>
    <n v="677.96610169491521"/>
    <n v="678"/>
    <s v="Online "/>
    <s v=" Credit Card"/>
    <s v="Ahmed Hafez"/>
    <s v="Ahmed Hafez"/>
    <x v="0"/>
  </r>
  <r>
    <n v="11395"/>
    <d v="2023-12-03T00:00:00"/>
    <s v="03"/>
    <s v="12"/>
    <s v="2023"/>
    <x v="2"/>
    <n v="4.99"/>
    <n v="200.40080160320639"/>
    <n v="201"/>
    <s v="Online "/>
    <s v=" Credit Card"/>
    <s v="Ahmed Hafez"/>
    <s v="Ahmed Hafez"/>
    <x v="0"/>
  </r>
  <r>
    <n v="11396"/>
    <d v="2023-12-04T00:00:00"/>
    <s v="04"/>
    <s v="12"/>
    <s v="2023"/>
    <x v="3"/>
    <n v="12.99"/>
    <n v="538.87605850654347"/>
    <n v="539"/>
    <s v="Online "/>
    <s v=" Credit Card"/>
    <s v="Ahmed Hafez"/>
    <s v="Ahmed Hafez"/>
    <x v="0"/>
  </r>
  <r>
    <n v="11397"/>
    <d v="2023-12-04T00:00:00"/>
    <s v="04"/>
    <s v="12"/>
    <s v="2023"/>
    <x v="4"/>
    <n v="9.9499999999999993"/>
    <n v="201.00502512562818"/>
    <n v="202"/>
    <s v="Online "/>
    <s v=" Credit Card"/>
    <s v="Ahmed Hafez"/>
    <s v="Ahmed Hafez"/>
    <x v="0"/>
  </r>
  <r>
    <n v="11398"/>
    <d v="2023-11-24T00:00:00"/>
    <s v="24"/>
    <s v="11"/>
    <s v="2023"/>
    <x v="0"/>
    <n v="3.49"/>
    <n v="630.3724928366762"/>
    <n v="631"/>
    <s v="Drive-thru "/>
    <s v=" Credit Card"/>
    <s v="Ahmed Hafez"/>
    <s v="Ahmed Hafez"/>
    <x v="1"/>
  </r>
  <r>
    <n v="11399"/>
    <d v="2023-11-24T00:00:00"/>
    <s v="24"/>
    <s v="11"/>
    <s v="2023"/>
    <x v="1"/>
    <n v="2.95"/>
    <n v="745.7627118644067"/>
    <n v="746"/>
    <s v="Drive-thru "/>
    <s v=" Credit Card"/>
    <s v="Ahmed Hafez"/>
    <s v="Ahmed Hafez"/>
    <x v="1"/>
  </r>
  <r>
    <n v="11400"/>
    <d v="2023-11-24T00:00:00"/>
    <s v="24"/>
    <s v="11"/>
    <s v="2023"/>
    <x v="2"/>
    <n v="4.99"/>
    <n v="200.40080160320639"/>
    <n v="201"/>
    <s v="Drive-thru "/>
    <s v=" Credit Card"/>
    <s v="Ahmed Hafez"/>
    <s v="Ahmed Hafez"/>
    <x v="1"/>
  </r>
  <r>
    <n v="11401"/>
    <d v="2023-12-05T00:00:00"/>
    <s v="05"/>
    <s v="12"/>
    <s v="2023"/>
    <x v="3"/>
    <n v="12.99"/>
    <n v="554.27251732101615"/>
    <n v="555"/>
    <s v="Online "/>
    <s v=" Credit Card"/>
    <s v="Ahmed Hafez"/>
    <s v="Ahmed Hafez"/>
    <x v="0"/>
  </r>
  <r>
    <n v="11402"/>
    <d v="2023-12-05T00:00:00"/>
    <s v="05"/>
    <s v="12"/>
    <s v="2023"/>
    <x v="4"/>
    <n v="9.9499999999999993"/>
    <n v="201.00502512562818"/>
    <n v="202"/>
    <s v="Online "/>
    <s v=" Credit Card"/>
    <s v="Ahmed Hafez"/>
    <s v="Ahmed Hafez"/>
    <x v="0"/>
  </r>
  <r>
    <n v="11403"/>
    <d v="2023-12-05T00:00:00"/>
    <s v="05"/>
    <s v="12"/>
    <s v="2023"/>
    <x v="0"/>
    <n v="3.49"/>
    <n v="573.06590257879645"/>
    <n v="574"/>
    <s v="Online "/>
    <s v=" Credit Card"/>
    <s v="Ahmed Hafez"/>
    <s v="Ahmed Hafez"/>
    <x v="0"/>
  </r>
  <r>
    <n v="11404"/>
    <d v="2023-12-05T00:00:00"/>
    <s v="05"/>
    <s v="12"/>
    <s v="2023"/>
    <x v="1"/>
    <n v="2.95"/>
    <n v="677.96610169491521"/>
    <n v="678"/>
    <s v="Online "/>
    <s v=" Credit Card"/>
    <s v="Ahmed Hafez"/>
    <s v="Ahmed Hafez"/>
    <x v="0"/>
  </r>
  <r>
    <n v="11405"/>
    <d v="2023-12-05T00:00:00"/>
    <s v="05"/>
    <s v="12"/>
    <s v="2023"/>
    <x v="2"/>
    <n v="4.99"/>
    <n v="200.40080160320639"/>
    <n v="201"/>
    <s v="Online "/>
    <s v=" Credit Card"/>
    <s v="Ahmed Hafez"/>
    <s v="Ahmed Hafez"/>
    <x v="0"/>
  </r>
  <r>
    <n v="11406"/>
    <d v="2023-12-06T00:00:00"/>
    <s v="06"/>
    <s v="12"/>
    <s v="2023"/>
    <x v="3"/>
    <n v="12.99"/>
    <n v="538.87605850654347"/>
    <n v="539"/>
    <s v="Online "/>
    <s v=" Credit Card"/>
    <s v="Ahmed Hafez"/>
    <s v="Ahmed Hafez"/>
    <x v="0"/>
  </r>
  <r>
    <n v="11407"/>
    <d v="2023-12-06T00:00:00"/>
    <s v="06"/>
    <s v="12"/>
    <s v="2023"/>
    <x v="4"/>
    <n v="9.9499999999999993"/>
    <n v="201.00502512562818"/>
    <n v="202"/>
    <s v="Online "/>
    <s v=" Credit Card"/>
    <s v="Ahmed Hafez"/>
    <s v="Ahmed Hafez"/>
    <x v="0"/>
  </r>
  <r>
    <n v="11408"/>
    <d v="2023-12-06T00:00:00"/>
    <s v="06"/>
    <s v="12"/>
    <s v="2023"/>
    <x v="0"/>
    <n v="3.49"/>
    <n v="573.06590257879645"/>
    <n v="574"/>
    <s v="Online "/>
    <s v=" Credit Card"/>
    <s v="Ahmed Hafez"/>
    <s v="Ahmed Hafez"/>
    <x v="0"/>
  </r>
  <r>
    <n v="11409"/>
    <d v="2023-12-06T00:00:00"/>
    <s v="06"/>
    <s v="12"/>
    <s v="2023"/>
    <x v="1"/>
    <n v="2.95"/>
    <n v="677.96610169491521"/>
    <n v="678"/>
    <s v="Online "/>
    <s v=" Credit Card"/>
    <s v="Ahmed Hafez"/>
    <s v="Ahmed Hafez"/>
    <x v="0"/>
  </r>
  <r>
    <n v="11410"/>
    <d v="2023-12-06T00:00:00"/>
    <s v="06"/>
    <s v="12"/>
    <s v="2023"/>
    <x v="2"/>
    <n v="4.99"/>
    <n v="200.40080160320639"/>
    <n v="201"/>
    <s v="Online "/>
    <s v=" Credit Card"/>
    <s v="Ahmed Hafez"/>
    <s v="Ahmed Hafez"/>
    <x v="0"/>
  </r>
  <r>
    <n v="11411"/>
    <d v="2023-12-07T00:00:00"/>
    <s v="07"/>
    <s v="12"/>
    <s v="2023"/>
    <x v="3"/>
    <n v="12.99"/>
    <n v="523.47959969207079"/>
    <n v="524"/>
    <s v="Online "/>
    <s v=" Credit Card"/>
    <s v="Ahmed Hafez"/>
    <s v="Ahmed Hafez"/>
    <x v="0"/>
  </r>
  <r>
    <n v="11412"/>
    <d v="2023-12-07T00:00:00"/>
    <s v="07"/>
    <s v="12"/>
    <s v="2023"/>
    <x v="4"/>
    <n v="9.9499999999999993"/>
    <n v="201.00502512562818"/>
    <n v="202"/>
    <s v="Online "/>
    <s v=" Credit Card"/>
    <s v="Ahmed Hafez"/>
    <s v="Ahmed Hafez"/>
    <x v="0"/>
  </r>
  <r>
    <n v="11413"/>
    <d v="2023-12-07T00:00:00"/>
    <s v="07"/>
    <s v="12"/>
    <s v="2023"/>
    <x v="0"/>
    <n v="3.49"/>
    <n v="630.3724928366762"/>
    <n v="631"/>
    <s v="Online "/>
    <s v=" Cash"/>
    <s v="Ahmed Hafez"/>
    <s v="Ahmed Hafez"/>
    <x v="0"/>
  </r>
  <r>
    <n v="11414"/>
    <d v="2023-12-07T00:00:00"/>
    <s v="07"/>
    <s v="12"/>
    <s v="2023"/>
    <x v="1"/>
    <n v="2.95"/>
    <n v="677.96610169491521"/>
    <n v="678"/>
    <s v="Online "/>
    <s v=" Cash"/>
    <s v="Ahmed Hafez"/>
    <s v="Ahmed Hafez"/>
    <x v="0"/>
  </r>
  <r>
    <n v="11415"/>
    <d v="2023-12-07T00:00:00"/>
    <s v="07"/>
    <s v="12"/>
    <s v="2023"/>
    <x v="2"/>
    <n v="4.99"/>
    <n v="200.40080160320639"/>
    <n v="201"/>
    <s v="Online "/>
    <s v=" Cash"/>
    <s v="Ahmed Hafez"/>
    <s v="Ahmed Hafez"/>
    <x v="0"/>
  </r>
  <r>
    <n v="11416"/>
    <d v="2023-12-08T00:00:00"/>
    <s v="08"/>
    <s v="12"/>
    <s v="2023"/>
    <x v="3"/>
    <n v="12.99"/>
    <n v="538.87605850654347"/>
    <n v="539"/>
    <s v="Online "/>
    <s v=" Cash"/>
    <s v="Ahmed Hafez"/>
    <s v="Ahmed Hafez"/>
    <x v="0"/>
  </r>
  <r>
    <n v="11417"/>
    <d v="2023-12-08T00:00:00"/>
    <s v="08"/>
    <s v="12"/>
    <s v="2023"/>
    <x v="4"/>
    <n v="9.9499999999999993"/>
    <n v="201.00502512562818"/>
    <n v="202"/>
    <s v="Online "/>
    <s v=" Cash"/>
    <s v="Ahmed Hafez"/>
    <s v="Ahmed Hafez"/>
    <x v="0"/>
  </r>
  <r>
    <n v="11418"/>
    <d v="2023-12-08T00:00:00"/>
    <s v="08"/>
    <s v="12"/>
    <s v="2023"/>
    <x v="0"/>
    <n v="3.49"/>
    <n v="630.3724928366762"/>
    <n v="631"/>
    <s v="Online "/>
    <s v=" Cash"/>
    <s v="Ahmed Hafez"/>
    <s v="Ahmed Hafez"/>
    <x v="0"/>
  </r>
  <r>
    <n v="11419"/>
    <d v="2023-12-08T00:00:00"/>
    <s v="08"/>
    <s v="12"/>
    <s v="2023"/>
    <x v="1"/>
    <n v="2.95"/>
    <n v="677.96610169491521"/>
    <n v="678"/>
    <s v="Online "/>
    <s v=" Gift Card"/>
    <s v="Ahmed Hafez"/>
    <s v="Ahmed Hafez"/>
    <x v="0"/>
  </r>
  <r>
    <n v="11420"/>
    <d v="2023-12-08T00:00:00"/>
    <s v="08"/>
    <s v="12"/>
    <s v="2023"/>
    <x v="2"/>
    <n v="4.99"/>
    <n v="200.40080160320639"/>
    <n v="201"/>
    <s v="Online "/>
    <s v=" Gift Card"/>
    <s v="Ahmed Hafez"/>
    <s v="Ahmed Hafez"/>
    <x v="0"/>
  </r>
  <r>
    <n v="11421"/>
    <d v="2023-12-09T00:00:00"/>
    <s v="09"/>
    <s v="12"/>
    <s v="2023"/>
    <x v="3"/>
    <n v="12.99"/>
    <n v="569.66897613548883"/>
    <n v="570"/>
    <s v="Online "/>
    <s v=" Gift Card"/>
    <s v="Ahmed Hafez"/>
    <s v="Ahmed Hafez"/>
    <x v="0"/>
  </r>
  <r>
    <n v="11422"/>
    <d v="2023-12-09T00:00:00"/>
    <s v="09"/>
    <s v="12"/>
    <s v="2023"/>
    <x v="4"/>
    <n v="9.9499999999999993"/>
    <n v="201.00502512562818"/>
    <n v="202"/>
    <s v="Online "/>
    <s v=" Gift Card"/>
    <s v="Ahmed Hafez"/>
    <s v="Ahmed Hafez"/>
    <x v="0"/>
  </r>
  <r>
    <n v="11423"/>
    <d v="2023-12-09T00:00:00"/>
    <s v="09"/>
    <s v="12"/>
    <s v="2023"/>
    <x v="0"/>
    <n v="3.49"/>
    <n v="630.3724928366762"/>
    <n v="631"/>
    <s v="Online "/>
    <s v=" Gift Card"/>
    <s v="Ahmed Hafez"/>
    <s v="Ahmed Hafez"/>
    <x v="0"/>
  </r>
  <r>
    <n v="11424"/>
    <d v="2023-12-09T00:00:00"/>
    <s v="09"/>
    <s v="12"/>
    <s v="2023"/>
    <x v="1"/>
    <n v="2.95"/>
    <n v="677.96610169491521"/>
    <n v="678"/>
    <s v="Online "/>
    <s v=" Gift Card"/>
    <s v="Ahmed Hafez"/>
    <s v="Ahmed Hafez"/>
    <x v="0"/>
  </r>
  <r>
    <n v="11425"/>
    <d v="2023-12-09T00:00:00"/>
    <s v="09"/>
    <s v="12"/>
    <s v="2023"/>
    <x v="2"/>
    <n v="4.99"/>
    <n v="200.40080160320639"/>
    <n v="201"/>
    <s v="Online "/>
    <s v=" Gift Card"/>
    <s v="Ahmed Hafez"/>
    <s v="Ahmed Hafez"/>
    <x v="0"/>
  </r>
  <r>
    <n v="11426"/>
    <d v="2023-12-10T00:00:00"/>
    <s v="10"/>
    <s v="12"/>
    <s v="2023"/>
    <x v="3"/>
    <n v="12.99"/>
    <n v="569.66897613548883"/>
    <n v="570"/>
    <s v="Online "/>
    <s v=" Gift Card"/>
    <s v="Ahmed Hafez"/>
    <s v="Ahmed Hafez"/>
    <x v="0"/>
  </r>
  <r>
    <n v="11427"/>
    <d v="2023-12-10T00:00:00"/>
    <s v="10"/>
    <s v="12"/>
    <s v="2023"/>
    <x v="4"/>
    <n v="9.9499999999999993"/>
    <n v="201.00502512562818"/>
    <n v="202"/>
    <s v="Online "/>
    <s v=" Gift Card"/>
    <s v="Ahmed Hafez"/>
    <s v="Ahmed Hafez"/>
    <x v="0"/>
  </r>
  <r>
    <n v="11428"/>
    <d v="2023-12-10T00:00:00"/>
    <s v="10"/>
    <s v="12"/>
    <s v="2023"/>
    <x v="0"/>
    <n v="3.49"/>
    <n v="630.3724928366762"/>
    <n v="631"/>
    <s v="Online "/>
    <s v=" Gift Card"/>
    <s v="Ahmed Hafez"/>
    <s v="Ahmed Hafez"/>
    <x v="0"/>
  </r>
  <r>
    <n v="11429"/>
    <d v="2023-12-10T00:00:00"/>
    <s v="10"/>
    <s v="12"/>
    <s v="2023"/>
    <x v="1"/>
    <n v="2.95"/>
    <n v="677.96610169491521"/>
    <n v="678"/>
    <s v="Online "/>
    <s v=" Gift Card"/>
    <s v="Ahmed Hafez"/>
    <s v="Ahmed Hafez"/>
    <x v="0"/>
  </r>
  <r>
    <n v="11430"/>
    <d v="2023-12-10T00:00:00"/>
    <s v="10"/>
    <s v="12"/>
    <s v="2023"/>
    <x v="2"/>
    <n v="4.99"/>
    <n v="200.40080160320639"/>
    <n v="201"/>
    <s v="Online "/>
    <s v=" Gift Card"/>
    <s v="Ahmed Hafez"/>
    <s v="Ahmed Hafez"/>
    <x v="0"/>
  </r>
  <r>
    <n v="11431"/>
    <d v="2023-12-11T00:00:00"/>
    <s v="11"/>
    <s v="12"/>
    <s v="2023"/>
    <x v="3"/>
    <n v="12.99"/>
    <n v="585.06543494996151"/>
    <n v="586"/>
    <s v="Online "/>
    <s v=" Gift Card"/>
    <s v="Mohamed Hafez"/>
    <s v="Mohamed Hafez"/>
    <x v="0"/>
  </r>
  <r>
    <n v="11432"/>
    <d v="2023-12-11T00:00:00"/>
    <s v="11"/>
    <s v="12"/>
    <s v="2023"/>
    <x v="4"/>
    <n v="9.9499999999999993"/>
    <n v="201.00502512562818"/>
    <n v="202"/>
    <s v="Online "/>
    <s v=" Gift Card"/>
    <s v="Mohamed Hafez"/>
    <s v="Mohamed Hafez"/>
    <x v="0"/>
  </r>
  <r>
    <n v="11433"/>
    <d v="2023-12-11T00:00:00"/>
    <s v="11"/>
    <s v="12"/>
    <s v="2023"/>
    <x v="0"/>
    <n v="3.49"/>
    <n v="630.3724928366762"/>
    <n v="631"/>
    <s v="Online "/>
    <s v=" Gift Card"/>
    <s v="Mohamed Hafez"/>
    <s v="Mohamed Hafez"/>
    <x v="0"/>
  </r>
  <r>
    <n v="11434"/>
    <d v="2023-12-11T00:00:00"/>
    <s v="11"/>
    <s v="12"/>
    <s v="2023"/>
    <x v="1"/>
    <n v="2.95"/>
    <n v="745.7627118644067"/>
    <n v="746"/>
    <s v="Online "/>
    <s v=" Gift Card"/>
    <s v="Mohamed Hafez"/>
    <s v="Mohamed Hafez"/>
    <x v="0"/>
  </r>
  <r>
    <n v="11435"/>
    <d v="2023-12-11T00:00:00"/>
    <s v="11"/>
    <s v="12"/>
    <s v="2023"/>
    <x v="2"/>
    <n v="4.99"/>
    <n v="200.40080160320639"/>
    <n v="201"/>
    <s v="Online "/>
    <s v=" Gift Card"/>
    <s v="Mohamed Hafez"/>
    <s v="Mohamed Hafez"/>
    <x v="0"/>
  </r>
  <r>
    <n v="11436"/>
    <d v="2023-12-12T00:00:00"/>
    <s v="12"/>
    <s v="12"/>
    <s v="2023"/>
    <x v="3"/>
    <n v="12.99"/>
    <n v="569.66897613548883"/>
    <n v="570"/>
    <s v="Online "/>
    <s v=" Gift Card"/>
    <s v="Mohamed Hafez"/>
    <s v="Mohamed Hafez"/>
    <x v="0"/>
  </r>
  <r>
    <n v="11437"/>
    <d v="2023-12-12T00:00:00"/>
    <s v="12"/>
    <s v="12"/>
    <s v="2023"/>
    <x v="4"/>
    <n v="9.9499999999999993"/>
    <n v="201.00502512562818"/>
    <n v="202"/>
    <s v="Online "/>
    <s v=" Gift Card"/>
    <s v="Mohamed Hafez"/>
    <s v="Mohamed Hafez"/>
    <x v="0"/>
  </r>
  <r>
    <n v="11438"/>
    <d v="2023-12-12T00:00:00"/>
    <s v="12"/>
    <s v="12"/>
    <s v="2023"/>
    <x v="0"/>
    <n v="3.49"/>
    <n v="630.3724928366762"/>
    <n v="631"/>
    <s v="Online "/>
    <s v=" Gift Card"/>
    <s v="Mohamed Hafez"/>
    <s v="Mohamed Hafez"/>
    <x v="0"/>
  </r>
  <r>
    <n v="11439"/>
    <d v="2023-12-12T00:00:00"/>
    <s v="12"/>
    <s v="12"/>
    <s v="2023"/>
    <x v="1"/>
    <n v="2.95"/>
    <n v="677.96610169491521"/>
    <n v="678"/>
    <s v="Online "/>
    <s v=" Gift Card"/>
    <s v="Mohamed Hafez"/>
    <s v="Mohamed Hafez"/>
    <x v="2"/>
  </r>
  <r>
    <n v="11440"/>
    <d v="2023-12-12T00:00:00"/>
    <s v="12"/>
    <s v="12"/>
    <s v="2023"/>
    <x v="2"/>
    <n v="4.99"/>
    <n v="200.40080160320639"/>
    <n v="201"/>
    <s v="Online "/>
    <s v=" Gift Card"/>
    <s v="Mohamed Hafez"/>
    <s v="Mohamed Hafez"/>
    <x v="2"/>
  </r>
  <r>
    <n v="11441"/>
    <d v="2023-12-13T00:00:00"/>
    <s v="13"/>
    <s v="12"/>
    <s v="2023"/>
    <x v="3"/>
    <n v="12.99"/>
    <n v="569.66897613548883"/>
    <n v="570"/>
    <s v="Online "/>
    <s v=" Cash"/>
    <s v="Mohamed Hafez"/>
    <s v="Mohamed Hafez"/>
    <x v="2"/>
  </r>
  <r>
    <n v="11442"/>
    <d v="2023-12-13T00:00:00"/>
    <s v="13"/>
    <s v="12"/>
    <s v="2023"/>
    <x v="4"/>
    <n v="9.9499999999999993"/>
    <n v="201.00502512562818"/>
    <n v="202"/>
    <s v="Online "/>
    <s v=" Gift Card"/>
    <s v="Mohamed Hafez"/>
    <s v="Mohamed Hafez"/>
    <x v="2"/>
  </r>
  <r>
    <n v="11443"/>
    <d v="2023-12-13T00:00:00"/>
    <s v="13"/>
    <s v="12"/>
    <s v="2023"/>
    <x v="0"/>
    <n v="3.49"/>
    <n v="630.3724928366762"/>
    <n v="631"/>
    <s v="Online "/>
    <s v=" Gift Card"/>
    <s v="Mohamed Hafez"/>
    <s v="Mohamed Hafez"/>
    <x v="2"/>
  </r>
  <r>
    <n v="11444"/>
    <d v="2023-12-13T00:00:00"/>
    <s v="13"/>
    <s v="12"/>
    <s v="2023"/>
    <x v="1"/>
    <n v="2.95"/>
    <n v="677.96610169491521"/>
    <n v="678"/>
    <s v="Online "/>
    <s v=" Gift Card"/>
    <s v="Mohamed Hafez"/>
    <s v="Mohamed Hafez"/>
    <x v="2"/>
  </r>
  <r>
    <n v="11445"/>
    <d v="2023-12-13T00:00:00"/>
    <s v="13"/>
    <s v="12"/>
    <s v="2023"/>
    <x v="2"/>
    <n v="4.99"/>
    <n v="200.40080160320639"/>
    <n v="201"/>
    <s v="Online "/>
    <s v=" Gift Card"/>
    <s v="Mohamed Hafez"/>
    <s v="Mohamed Hafez"/>
    <x v="2"/>
  </r>
  <r>
    <n v="11446"/>
    <d v="2023-12-14T00:00:00"/>
    <s v="14"/>
    <s v="12"/>
    <s v="2023"/>
    <x v="3"/>
    <n v="12.99"/>
    <n v="554.27251732101615"/>
    <n v="555"/>
    <s v="Online "/>
    <s v=" Gift Card"/>
    <s v="Mohamed Hafez"/>
    <s v="Mohamed Hafez"/>
    <x v="2"/>
  </r>
  <r>
    <n v="11447"/>
    <d v="2023-12-14T00:00:00"/>
    <s v="14"/>
    <s v="12"/>
    <s v="2023"/>
    <x v="4"/>
    <n v="9.9499999999999993"/>
    <n v="221.10552763819098"/>
    <n v="222"/>
    <s v="Online "/>
    <s v=" Gift Card"/>
    <s v="Mohamed Hafez"/>
    <s v="Mohamed Hafez"/>
    <x v="2"/>
  </r>
  <r>
    <n v="11448"/>
    <d v="2023-12-14T00:00:00"/>
    <s v="14"/>
    <s v="12"/>
    <s v="2023"/>
    <x v="0"/>
    <n v="3.49"/>
    <n v="630.3724928366762"/>
    <n v="631"/>
    <s v="Online "/>
    <s v=" Gift Card"/>
    <s v="Mohamed Hafez"/>
    <s v="Mohamed Hafez"/>
    <x v="2"/>
  </r>
  <r>
    <n v="11449"/>
    <d v="2023-12-14T00:00:00"/>
    <s v="14"/>
    <s v="12"/>
    <s v="2023"/>
    <x v="1"/>
    <n v="2.95"/>
    <n v="677.96610169491521"/>
    <n v="678"/>
    <s v="Online "/>
    <s v=" Gift Card"/>
    <s v="Mohamed Hafez"/>
    <s v="Mohamed Hafez"/>
    <x v="2"/>
  </r>
  <r>
    <n v="11450"/>
    <d v="2023-12-14T00:00:00"/>
    <s v="14"/>
    <s v="12"/>
    <s v="2023"/>
    <x v="2"/>
    <n v="4.99"/>
    <n v="200.40080160320639"/>
    <n v="201"/>
    <s v="Online "/>
    <s v=" Gift Card"/>
    <s v="Mohamed Hafez"/>
    <s v="Mohamed Hafez"/>
    <x v="2"/>
  </r>
  <r>
    <n v="11451"/>
    <d v="2023-12-15T00:00:00"/>
    <s v="15"/>
    <s v="12"/>
    <s v="2023"/>
    <x v="3"/>
    <n v="12.99"/>
    <n v="538.87605850654347"/>
    <n v="539"/>
    <s v="Online "/>
    <s v=" Gift Card"/>
    <s v="Mohamed Hafez"/>
    <s v="Mohamed Hafez"/>
    <x v="2"/>
  </r>
  <r>
    <n v="11452"/>
    <d v="2023-12-15T00:00:00"/>
    <s v="15"/>
    <s v="12"/>
    <s v="2023"/>
    <x v="4"/>
    <n v="9.9499999999999993"/>
    <n v="221.10552763819098"/>
    <n v="222"/>
    <s v="Online "/>
    <s v=" Gift Card"/>
    <s v="Mohamed Hafez"/>
    <s v="Mohamed Hafez"/>
    <x v="2"/>
  </r>
  <r>
    <n v="11453"/>
    <d v="2023-12-15T00:00:00"/>
    <s v="15"/>
    <s v="12"/>
    <s v="2023"/>
    <x v="0"/>
    <n v="3.49"/>
    <n v="630.3724928366762"/>
    <n v="631"/>
    <s v="Online "/>
    <s v=" Cash"/>
    <s v="Mohamed Hafez"/>
    <s v="Mohamed Hafez"/>
    <x v="2"/>
  </r>
  <r>
    <n v="11454"/>
    <d v="2023-12-15T00:00:00"/>
    <s v="15"/>
    <s v="12"/>
    <s v="2023"/>
    <x v="1"/>
    <n v="2.95"/>
    <n v="677.96610169491521"/>
    <n v="678"/>
    <s v="Online "/>
    <s v=" Cash"/>
    <s v="Mohamed Hafez"/>
    <s v="Mohamed Hafez"/>
    <x v="2"/>
  </r>
  <r>
    <n v="11455"/>
    <d v="2023-12-15T00:00:00"/>
    <s v="15"/>
    <s v="12"/>
    <s v="2023"/>
    <x v="2"/>
    <n v="4.99"/>
    <n v="200.40080160320639"/>
    <n v="201"/>
    <s v="Online "/>
    <s v=" Cash"/>
    <s v="Mohamed Hafez"/>
    <s v="Mohamed Hafez"/>
    <x v="2"/>
  </r>
  <r>
    <n v="11456"/>
    <d v="2023-12-16T00:00:00"/>
    <s v="16"/>
    <s v="12"/>
    <s v="2023"/>
    <x v="3"/>
    <n v="12.99"/>
    <n v="569.66897613548883"/>
    <n v="570"/>
    <s v="Online "/>
    <s v=" Cash"/>
    <s v="Mohamed Hafez"/>
    <s v="Mohamed Hafez"/>
    <x v="2"/>
  </r>
  <r>
    <n v="11457"/>
    <d v="2023-12-16T00:00:00"/>
    <s v="16"/>
    <s v="12"/>
    <s v="2023"/>
    <x v="4"/>
    <n v="9.9499999999999993"/>
    <n v="221.10552763819098"/>
    <n v="222"/>
    <s v="Online "/>
    <s v=" Cash"/>
    <s v="Mohamed Hafez"/>
    <s v="Mohamed Hafez"/>
    <x v="2"/>
  </r>
  <r>
    <n v="11458"/>
    <d v="2023-12-16T00:00:00"/>
    <s v="16"/>
    <s v="12"/>
    <s v="2023"/>
    <x v="0"/>
    <n v="3.49"/>
    <n v="630.3724928366762"/>
    <n v="631"/>
    <s v="Online "/>
    <s v=" Gift Card"/>
    <s v="Mohamed Hafez"/>
    <s v="Mohamed Hafez"/>
    <x v="2"/>
  </r>
  <r>
    <n v="11459"/>
    <d v="2023-12-16T00:00:00"/>
    <s v="16"/>
    <s v="12"/>
    <s v="2023"/>
    <x v="1"/>
    <n v="2.95"/>
    <n v="745.7627118644067"/>
    <n v="746"/>
    <s v="Online "/>
    <s v=" Gift Card"/>
    <s v="Mohamed Hafez"/>
    <s v="Mohamed Hafez"/>
    <x v="2"/>
  </r>
  <r>
    <n v="11460"/>
    <d v="2023-12-16T00:00:00"/>
    <s v="16"/>
    <s v="12"/>
    <s v="2023"/>
    <x v="2"/>
    <n v="4.99"/>
    <n v="200.40080160320639"/>
    <n v="201"/>
    <s v="Online "/>
    <s v=" Gift Card"/>
    <s v="Mohamed Hafez"/>
    <s v="Mohamed Hafez"/>
    <x v="2"/>
  </r>
  <r>
    <n v="11461"/>
    <d v="2023-12-17T00:00:00"/>
    <s v="17"/>
    <s v="12"/>
    <s v="2023"/>
    <x v="3"/>
    <n v="12.99"/>
    <n v="585.06543494996151"/>
    <n v="586"/>
    <s v="Online "/>
    <s v=" Gift Card"/>
    <s v="Mohamed Hafez"/>
    <s v="Mohamed Hafez"/>
    <x v="2"/>
  </r>
  <r>
    <n v="11462"/>
    <d v="2023-12-17T00:00:00"/>
    <s v="17"/>
    <s v="12"/>
    <s v="2023"/>
    <x v="4"/>
    <n v="9.9499999999999993"/>
    <n v="221.10552763819098"/>
    <n v="222"/>
    <s v="Online "/>
    <s v=" Gift Card"/>
    <s v="Mohamed Hafez"/>
    <s v="Mohamed Hafez"/>
    <x v="2"/>
  </r>
  <r>
    <n v="11463"/>
    <d v="2023-12-17T00:00:00"/>
    <s v="17"/>
    <s v="12"/>
    <s v="2023"/>
    <x v="0"/>
    <n v="3.49"/>
    <n v="687.67908309455584"/>
    <n v="688"/>
    <s v="Online "/>
    <s v=" Gift Card"/>
    <s v="Mohamed Hafez"/>
    <s v="Mohamed Hafez"/>
    <x v="2"/>
  </r>
  <r>
    <n v="11464"/>
    <d v="2023-12-17T00:00:00"/>
    <s v="17"/>
    <s v="12"/>
    <s v="2023"/>
    <x v="1"/>
    <n v="2.95"/>
    <n v="745.7627118644067"/>
    <n v="746"/>
    <s v="Online "/>
    <s v=" Gift Card"/>
    <s v="Mohamed Hafez"/>
    <s v="Mohamed Hafez"/>
    <x v="2"/>
  </r>
  <r>
    <n v="11465"/>
    <d v="2023-12-17T00:00:00"/>
    <s v="17"/>
    <s v="12"/>
    <s v="2023"/>
    <x v="2"/>
    <n v="4.99"/>
    <n v="200.40080160320639"/>
    <n v="201"/>
    <s v="Online "/>
    <s v=" Gift Card"/>
    <s v="Mohamed Hafez"/>
    <s v="Mohamed Hafez"/>
    <x v="2"/>
  </r>
  <r>
    <n v="11466"/>
    <d v="2023-12-18T00:00:00"/>
    <s v="18"/>
    <s v="12"/>
    <s v="2023"/>
    <x v="3"/>
    <n v="12.99"/>
    <n v="600.46189376443419"/>
    <n v="601"/>
    <s v="Online "/>
    <s v=" Gift Card"/>
    <s v="Mohamed Hafez"/>
    <s v="Mohamed Hafez"/>
    <x v="2"/>
  </r>
  <r>
    <n v="11467"/>
    <d v="2023-12-18T00:00:00"/>
    <s v="18"/>
    <s v="12"/>
    <s v="2023"/>
    <x v="4"/>
    <n v="9.9499999999999993"/>
    <n v="221.10552763819098"/>
    <n v="222"/>
    <s v="Online "/>
    <s v=" Gift Card"/>
    <s v="Mohamed Hafez"/>
    <s v="Mohamed Hafez"/>
    <x v="2"/>
  </r>
  <r>
    <n v="11468"/>
    <d v="2023-12-18T00:00:00"/>
    <s v="18"/>
    <s v="12"/>
    <s v="2023"/>
    <x v="0"/>
    <n v="3.49"/>
    <n v="687.67908309455584"/>
    <n v="688"/>
    <s v="Online "/>
    <s v=" Gift Card"/>
    <s v="Mohamed Hafez"/>
    <s v="Mohamed Hafez"/>
    <x v="2"/>
  </r>
  <r>
    <n v="11469"/>
    <d v="2023-12-18T00:00:00"/>
    <s v="18"/>
    <s v="12"/>
    <s v="2023"/>
    <x v="1"/>
    <n v="2.95"/>
    <n v="745.7627118644067"/>
    <n v="746"/>
    <s v="Online "/>
    <s v=" Cash"/>
    <s v="Mohamed Hafez"/>
    <s v="Mohamed Hafez"/>
    <x v="2"/>
  </r>
  <r>
    <n v="11470"/>
    <d v="2023-12-18T00:00:00"/>
    <s v="18"/>
    <s v="12"/>
    <s v="2023"/>
    <x v="2"/>
    <n v="4.99"/>
    <n v="200.40080160320639"/>
    <n v="201"/>
    <s v="Online "/>
    <s v=" Cash"/>
    <s v="Mohamed Hafez"/>
    <s v="Mohamed Hafez"/>
    <x v="2"/>
  </r>
  <r>
    <n v="11471"/>
    <d v="2023-12-19T00:00:00"/>
    <s v="19"/>
    <s v="12"/>
    <s v="2023"/>
    <x v="3"/>
    <n v="12.99"/>
    <n v="631.25481139337955"/>
    <n v="632"/>
    <s v="In-store "/>
    <s v=" Cash"/>
    <s v="Mohamed Hafez"/>
    <s v="Mohamed Hafez"/>
    <x v="2"/>
  </r>
  <r>
    <n v="11472"/>
    <d v="2023-12-19T00:00:00"/>
    <s v="19"/>
    <s v="12"/>
    <s v="2023"/>
    <x v="4"/>
    <n v="9.9499999999999993"/>
    <n v="221.10552763819098"/>
    <n v="222"/>
    <s v="In-store "/>
    <s v=" Cash"/>
    <s v="Mohamed Hafez"/>
    <s v="Mohamed Hafez"/>
    <x v="2"/>
  </r>
  <r>
    <n v="11473"/>
    <d v="2023-12-19T00:00:00"/>
    <s v="19"/>
    <s v="12"/>
    <s v="2023"/>
    <x v="0"/>
    <n v="3.49"/>
    <n v="630.3724928366762"/>
    <n v="631"/>
    <s v="In-store "/>
    <s v=" Cash"/>
    <s v="Mohamed Hafez"/>
    <s v="Mohamed Hafez"/>
    <x v="2"/>
  </r>
  <r>
    <n v="11474"/>
    <d v="2023-12-19T00:00:00"/>
    <s v="19"/>
    <s v="12"/>
    <s v="2023"/>
    <x v="1"/>
    <n v="2.95"/>
    <n v="745.7627118644067"/>
    <n v="746"/>
    <s v="In-store "/>
    <s v=" Cash"/>
    <s v="Mohamed Hafez"/>
    <s v="Mohamed Hafez"/>
    <x v="2"/>
  </r>
  <r>
    <n v="11475"/>
    <d v="2023-12-19T00:00:00"/>
    <s v="19"/>
    <s v="12"/>
    <s v="2023"/>
    <x v="2"/>
    <n v="4.99"/>
    <n v="200.40080160320639"/>
    <n v="201"/>
    <s v="In-store "/>
    <s v=" Cash"/>
    <s v="Mohamed Hafez"/>
    <s v="Mohamed Hafez"/>
    <x v="2"/>
  </r>
  <r>
    <n v="11476"/>
    <d v="2023-12-20T00:00:00"/>
    <s v="20"/>
    <s v="12"/>
    <s v="2023"/>
    <x v="3"/>
    <n v="12.99"/>
    <n v="646.65127020785224"/>
    <n v="647"/>
    <s v="In-store "/>
    <s v=" Cash"/>
    <s v="Mohamed Hafez"/>
    <s v="Mohamed Hafez"/>
    <x v="2"/>
  </r>
  <r>
    <n v="11477"/>
    <d v="2023-12-20T00:00:00"/>
    <s v="20"/>
    <s v="12"/>
    <s v="2023"/>
    <x v="4"/>
    <n v="9.9499999999999993"/>
    <n v="221.10552763819098"/>
    <n v="222"/>
    <s v="In-store "/>
    <s v=" Cash"/>
    <s v="Mohamed Hafez"/>
    <s v="Mohamed Hafez"/>
    <x v="2"/>
  </r>
  <r>
    <n v="11478"/>
    <d v="2023-12-20T00:00:00"/>
    <s v="20"/>
    <s v="12"/>
    <s v="2023"/>
    <x v="0"/>
    <n v="3.49"/>
    <n v="630.3724928366762"/>
    <n v="631"/>
    <s v="In-store "/>
    <s v=" Cash"/>
    <s v="Mohamed Hafez"/>
    <s v="Mohamed Hafez"/>
    <x v="2"/>
  </r>
  <r>
    <n v="11479"/>
    <d v="2023-12-20T00:00:00"/>
    <s v="20"/>
    <s v="12"/>
    <s v="2023"/>
    <x v="1"/>
    <n v="2.95"/>
    <n v="745.7627118644067"/>
    <n v="746"/>
    <s v="In-store "/>
    <s v=" Cash"/>
    <s v="Mohamed Hafez"/>
    <s v="Mohamed Hafez"/>
    <x v="2"/>
  </r>
  <r>
    <n v="11480"/>
    <d v="2023-12-20T00:00:00"/>
    <s v="20"/>
    <s v="12"/>
    <s v="2023"/>
    <x v="2"/>
    <n v="4.99"/>
    <n v="200.40080160320639"/>
    <n v="201"/>
    <s v="In-store "/>
    <s v=" Cash"/>
    <s v="Mohamed Hafez"/>
    <s v="Mohamed Hafez"/>
    <x v="2"/>
  </r>
  <r>
    <n v="11481"/>
    <d v="2023-12-21T00:00:00"/>
    <s v="21"/>
    <s v="12"/>
    <s v="2023"/>
    <x v="3"/>
    <n v="12.99"/>
    <n v="677.44418783679748"/>
    <n v="678"/>
    <s v="In-store "/>
    <s v=" Cash"/>
    <s v="Mohamed Hafez"/>
    <s v="Mohamed Hafez"/>
    <x v="2"/>
  </r>
  <r>
    <n v="11482"/>
    <d v="2023-12-21T00:00:00"/>
    <s v="21"/>
    <s v="12"/>
    <s v="2023"/>
    <x v="4"/>
    <n v="9.9499999999999993"/>
    <n v="221.10552763819098"/>
    <n v="222"/>
    <s v="In-store "/>
    <s v=" Cash"/>
    <s v="Mohamed Hafez"/>
    <s v="Mohamed Hafez"/>
    <x v="2"/>
  </r>
  <r>
    <n v="11483"/>
    <d v="2023-12-21T00:00:00"/>
    <s v="21"/>
    <s v="12"/>
    <s v="2023"/>
    <x v="0"/>
    <n v="3.49"/>
    <n v="630.3724928366762"/>
    <n v="631"/>
    <s v="In-store "/>
    <s v=" Cash"/>
    <s v="Mohamed Hafez"/>
    <s v="Mohamed Hafez"/>
    <x v="2"/>
  </r>
  <r>
    <n v="11484"/>
    <d v="2023-12-21T00:00:00"/>
    <s v="21"/>
    <s v="12"/>
    <s v="2023"/>
    <x v="1"/>
    <n v="2.95"/>
    <n v="745.7627118644067"/>
    <n v="746"/>
    <s v="In-store "/>
    <s v=" Cash"/>
    <s v="Mohamed Hafez"/>
    <s v="Mohamed Hafez"/>
    <x v="2"/>
  </r>
  <r>
    <n v="11485"/>
    <d v="2023-12-21T00:00:00"/>
    <s v="21"/>
    <s v="12"/>
    <s v="2023"/>
    <x v="2"/>
    <n v="4.99"/>
    <n v="200.40080160320639"/>
    <n v="201"/>
    <s v="In-store "/>
    <s v=" Cash"/>
    <s v="Mohamed Hafez"/>
    <s v="Mohamed Hafez"/>
    <x v="2"/>
  </r>
  <r>
    <n v="11486"/>
    <d v="2023-12-22T00:00:00"/>
    <s v="22"/>
    <s v="12"/>
    <s v="2023"/>
    <x v="3"/>
    <n v="12.99"/>
    <n v="677.44418783679748"/>
    <n v="678"/>
    <s v="In-store "/>
    <s v=" Cash"/>
    <s v="Mohamed Hafez"/>
    <s v="Mohamed Hafez"/>
    <x v="2"/>
  </r>
  <r>
    <n v="11487"/>
    <d v="2023-12-22T00:00:00"/>
    <s v="22"/>
    <s v="12"/>
    <s v="2023"/>
    <x v="4"/>
    <n v="9.9499999999999993"/>
    <n v="241.2060301507538"/>
    <n v="242"/>
    <s v="In-store "/>
    <s v=" Cash"/>
    <s v="Mohamed Hafez"/>
    <s v="Mohamed Hafez"/>
    <x v="2"/>
  </r>
  <r>
    <n v="11488"/>
    <d v="2023-12-22T00:00:00"/>
    <s v="22"/>
    <s v="12"/>
    <s v="2023"/>
    <x v="0"/>
    <n v="3.49"/>
    <n v="630.3724928366762"/>
    <n v="631"/>
    <s v="In-store "/>
    <s v=" Cash"/>
    <s v="Mohamed Hafez"/>
    <s v="Mohamed Hafez"/>
    <x v="2"/>
  </r>
  <r>
    <n v="11489"/>
    <d v="2023-12-22T00:00:00"/>
    <s v="22"/>
    <s v="12"/>
    <s v="2023"/>
    <x v="1"/>
    <n v="2.95"/>
    <n v="745.7627118644067"/>
    <n v="746"/>
    <s v="In-store "/>
    <s v=" Cash"/>
    <s v="Mohamed Hafez"/>
    <s v="Mohamed Hafez"/>
    <x v="2"/>
  </r>
  <r>
    <n v="11490"/>
    <d v="2023-12-22T00:00:00"/>
    <s v="22"/>
    <s v="12"/>
    <s v="2023"/>
    <x v="2"/>
    <n v="4.99"/>
    <n v="200.40080160320639"/>
    <n v="201"/>
    <s v="In-store "/>
    <s v=" Cash"/>
    <s v="Sara Ebrahim"/>
    <s v="Sara Ebrahim"/>
    <x v="2"/>
  </r>
  <r>
    <n v="11491"/>
    <d v="2023-12-23T00:00:00"/>
    <s v="23"/>
    <s v="12"/>
    <s v="2023"/>
    <x v="3"/>
    <n v="12.99"/>
    <n v="646.65127020785224"/>
    <n v="647"/>
    <s v="In-store "/>
    <s v=" Cash"/>
    <s v="Sara Ebrahim"/>
    <s v="Sara Ebrahim"/>
    <x v="2"/>
  </r>
  <r>
    <n v="11492"/>
    <d v="2023-12-23T00:00:00"/>
    <s v="23"/>
    <s v="12"/>
    <s v="2023"/>
    <x v="4"/>
    <n v="9.9499999999999993"/>
    <n v="241.2060301507538"/>
    <n v="242"/>
    <s v="In-store "/>
    <s v=" Cash"/>
    <s v="Sara Ebrahim"/>
    <s v="Sara Ebrahim"/>
    <x v="2"/>
  </r>
  <r>
    <n v="11493"/>
    <d v="2023-12-23T00:00:00"/>
    <s v="23"/>
    <s v="12"/>
    <s v="2023"/>
    <x v="0"/>
    <n v="3.49"/>
    <n v="630.3724928366762"/>
    <n v="631"/>
    <s v="In-store "/>
    <s v=" Cash"/>
    <s v="Sara Ebrahim"/>
    <s v="Sara Ebrahim"/>
    <x v="2"/>
  </r>
  <r>
    <n v="11494"/>
    <d v="2023-12-23T00:00:00"/>
    <s v="23"/>
    <s v="12"/>
    <s v="2023"/>
    <x v="1"/>
    <n v="2.95"/>
    <n v="677.96610169491521"/>
    <n v="678"/>
    <s v="In-store "/>
    <s v=" Cash"/>
    <s v="Sara Ebrahim"/>
    <s v="Sara Ebrahim"/>
    <x v="2"/>
  </r>
  <r>
    <n v="11495"/>
    <d v="2023-12-23T00:00:00"/>
    <s v="23"/>
    <s v="12"/>
    <s v="2023"/>
    <x v="2"/>
    <n v="4.99"/>
    <n v="200.40080160320639"/>
    <n v="201"/>
    <s v="In-store "/>
    <s v=" Cash"/>
    <s v="Sara Ebrahim"/>
    <s v="Sara Ebrahim"/>
    <x v="2"/>
  </r>
  <r>
    <n v="11496"/>
    <d v="2023-12-24T00:00:00"/>
    <s v="24"/>
    <s v="12"/>
    <s v="2023"/>
    <x v="3"/>
    <n v="12.99"/>
    <n v="677.44418783679748"/>
    <n v="678"/>
    <s v="In-store "/>
    <s v=" Cash"/>
    <s v="Sara Ebrahim"/>
    <s v="Sara Ebrahim"/>
    <x v="2"/>
  </r>
  <r>
    <n v="11497"/>
    <d v="2023-12-24T00:00:00"/>
    <s v="24"/>
    <s v="12"/>
    <s v="2023"/>
    <x v="4"/>
    <n v="9.9499999999999993"/>
    <n v="241.2060301507538"/>
    <n v="242"/>
    <s v="In-store "/>
    <s v=" Cash"/>
    <s v="Sara Ebrahim"/>
    <s v="Sara Ebrahim"/>
    <x v="2"/>
  </r>
  <r>
    <n v="11498"/>
    <d v="2023-12-24T00:00:00"/>
    <s v="24"/>
    <s v="12"/>
    <s v="2023"/>
    <x v="0"/>
    <n v="3.49"/>
    <n v="630.3724928366762"/>
    <n v="631"/>
    <s v="In-store "/>
    <s v=" Cash"/>
    <s v="Sara Ebrahim"/>
    <s v="Sara Ebrahim"/>
    <x v="3"/>
  </r>
  <r>
    <n v="11499"/>
    <d v="2023-12-24T00:00:00"/>
    <s v="24"/>
    <s v="12"/>
    <s v="2023"/>
    <x v="1"/>
    <n v="2.95"/>
    <n v="677.96610169491521"/>
    <n v="678"/>
    <s v="In-store "/>
    <s v=" Cash"/>
    <s v="Sara Ebrahim"/>
    <s v="Sara Ebrahim"/>
    <x v="3"/>
  </r>
  <r>
    <n v="11500"/>
    <d v="2023-12-24T00:00:00"/>
    <s v="24"/>
    <s v="12"/>
    <s v="2023"/>
    <x v="2"/>
    <n v="4.99"/>
    <n v="200.40080160320639"/>
    <n v="201"/>
    <s v="In-store "/>
    <s v=" Cash"/>
    <s v="Sara Ebrahim"/>
    <s v="Sara Ebrahim"/>
    <x v="3"/>
  </r>
  <r>
    <n v="11501"/>
    <d v="2023-12-25T00:00:00"/>
    <s v="25"/>
    <s v="12"/>
    <s v="2023"/>
    <x v="3"/>
    <n v="12.99"/>
    <n v="677.44418783679748"/>
    <n v="678"/>
    <s v="In-store "/>
    <s v=" Cash"/>
    <s v="Sara Ebrahim"/>
    <s v="Sara Ebrahim"/>
    <x v="3"/>
  </r>
  <r>
    <n v="11502"/>
    <d v="2023-12-25T00:00:00"/>
    <s v="25"/>
    <s v="12"/>
    <s v="2023"/>
    <x v="4"/>
    <n v="9.9499999999999993"/>
    <n v="261.3065326633166"/>
    <n v="262"/>
    <s v="In-store "/>
    <s v=" Cash"/>
    <s v="Sara Ebrahim"/>
    <s v="Sara Ebrahim"/>
    <x v="3"/>
  </r>
  <r>
    <n v="11503"/>
    <d v="2023-12-25T00:00:00"/>
    <s v="25"/>
    <s v="12"/>
    <s v="2023"/>
    <x v="0"/>
    <n v="3.49"/>
    <n v="630.3724928366762"/>
    <n v="631"/>
    <s v="In-store "/>
    <s v=" Cash"/>
    <s v="Sara Ebrahim"/>
    <s v="Sara Ebrahim"/>
    <x v="3"/>
  </r>
  <r>
    <n v="11504"/>
    <d v="2023-12-25T00:00:00"/>
    <s v="25"/>
    <s v="12"/>
    <s v="2023"/>
    <x v="1"/>
    <n v="2.95"/>
    <n v="677.96610169491521"/>
    <n v="678"/>
    <s v="In-store "/>
    <s v=" Cash"/>
    <s v="Sara Ebrahim"/>
    <s v="Sara Ebrahim"/>
    <x v="3"/>
  </r>
  <r>
    <n v="11505"/>
    <d v="2023-12-25T00:00:00"/>
    <s v="25"/>
    <s v="12"/>
    <s v="2023"/>
    <x v="2"/>
    <n v="4.99"/>
    <n v="200.40080160320639"/>
    <n v="201"/>
    <s v="In-store "/>
    <s v=" Cash"/>
    <s v="Sara Ebrahim"/>
    <s v="Sara Ebrahim"/>
    <x v="3"/>
  </r>
  <r>
    <n v="11506"/>
    <d v="2023-12-26T00:00:00"/>
    <s v="26"/>
    <s v="12"/>
    <s v="2023"/>
    <x v="3"/>
    <n v="12.99"/>
    <n v="692.84064665127016"/>
    <n v="693"/>
    <s v="In-store "/>
    <s v=" Cash"/>
    <s v="Sara Ebrahim"/>
    <s v="Sara Ebrahim"/>
    <x v="3"/>
  </r>
  <r>
    <n v="11507"/>
    <d v="2023-12-26T00:00:00"/>
    <s v="26"/>
    <s v="12"/>
    <s v="2023"/>
    <x v="4"/>
    <n v="9.9499999999999993"/>
    <n v="281.4070351758794"/>
    <n v="282"/>
    <s v="In-store "/>
    <s v=" Cash"/>
    <s v="Sara Ebrahim"/>
    <s v="Sara Ebrahim"/>
    <x v="3"/>
  </r>
  <r>
    <n v="11508"/>
    <d v="2023-12-26T00:00:00"/>
    <s v="26"/>
    <s v="12"/>
    <s v="2023"/>
    <x v="0"/>
    <n v="3.49"/>
    <n v="630.3724928366762"/>
    <n v="631"/>
    <s v="In-store "/>
    <s v=" Cash"/>
    <s v="Sara Ebrahim"/>
    <s v="Sara Ebrahim"/>
    <x v="3"/>
  </r>
  <r>
    <n v="11509"/>
    <d v="2023-12-26T00:00:00"/>
    <s v="26"/>
    <s v="12"/>
    <s v="2023"/>
    <x v="1"/>
    <n v="2.95"/>
    <n v="677.96610169491521"/>
    <n v="678"/>
    <s v="In-store "/>
    <s v=" Cash"/>
    <s v="Sara Ebrahim"/>
    <s v="Sara Ebrahim"/>
    <x v="3"/>
  </r>
  <r>
    <n v="11510"/>
    <d v="2023-12-26T00:00:00"/>
    <s v="26"/>
    <s v="12"/>
    <s v="2023"/>
    <x v="2"/>
    <n v="4.99"/>
    <n v="200.40080160320639"/>
    <n v="201"/>
    <s v="In-store "/>
    <s v=" Cash"/>
    <s v="Sara Ebrahim"/>
    <s v="Sara Ebrahim"/>
    <x v="3"/>
  </r>
  <r>
    <n v="11511"/>
    <d v="2023-12-27T00:00:00"/>
    <s v="27"/>
    <s v="12"/>
    <s v="2023"/>
    <x v="3"/>
    <n v="12.99"/>
    <n v="692.84064665127016"/>
    <n v="693"/>
    <s v="In-store "/>
    <s v=" Cash"/>
    <s v="Sara Ebrahim"/>
    <s v="Sara Ebrahim"/>
    <x v="3"/>
  </r>
  <r>
    <n v="11512"/>
    <d v="2023-12-27T00:00:00"/>
    <s v="27"/>
    <s v="12"/>
    <s v="2023"/>
    <x v="4"/>
    <n v="9.9499999999999993"/>
    <n v="281.4070351758794"/>
    <n v="282"/>
    <s v="In-store "/>
    <s v=" Cash"/>
    <s v="Sara Ebrahim"/>
    <s v="Sara Ebrahim"/>
    <x v="3"/>
  </r>
  <r>
    <n v="11513"/>
    <d v="2023-12-27T00:00:00"/>
    <s v="27"/>
    <s v="12"/>
    <s v="2023"/>
    <x v="0"/>
    <n v="3.49"/>
    <n v="630.3724928366762"/>
    <n v="631"/>
    <s v="In-store "/>
    <s v=" Cash"/>
    <s v="Sara Ebrahim"/>
    <s v="Sara Ebrahim"/>
    <x v="3"/>
  </r>
  <r>
    <n v="11514"/>
    <d v="2023-12-27T00:00:00"/>
    <s v="27"/>
    <s v="12"/>
    <s v="2023"/>
    <x v="1"/>
    <n v="2.95"/>
    <n v="677.96610169491521"/>
    <n v="678"/>
    <s v="In-store "/>
    <s v=" Gift Card"/>
    <s v="Sara Ebrahim"/>
    <s v="Sara Ebrahim"/>
    <x v="3"/>
  </r>
  <r>
    <n v="11515"/>
    <d v="2023-12-27T00:00:00"/>
    <s v="27"/>
    <s v="12"/>
    <s v="2023"/>
    <x v="2"/>
    <n v="4.99"/>
    <n v="200.40080160320639"/>
    <n v="201"/>
    <s v="Drive-thru "/>
    <s v=" Gift Card"/>
    <s v="Sara Ebrahim"/>
    <s v="Sara Ebrahim"/>
    <x v="3"/>
  </r>
  <r>
    <n v="11516"/>
    <d v="2023-12-28T00:00:00"/>
    <s v="28"/>
    <s v="12"/>
    <s v="2023"/>
    <x v="3"/>
    <n v="12.99"/>
    <n v="723.63356428021552"/>
    <n v="724"/>
    <s v="Drive-thru "/>
    <s v=" Gift Card"/>
    <s v="Sara Ebrahim"/>
    <s v="Sara Ebrahim"/>
    <x v="3"/>
  </r>
  <r>
    <n v="11517"/>
    <d v="2023-12-28T00:00:00"/>
    <s v="28"/>
    <s v="12"/>
    <s v="2023"/>
    <x v="4"/>
    <n v="9.9499999999999993"/>
    <n v="301.50753768844226"/>
    <n v="302"/>
    <s v="Drive-thru "/>
    <s v=" Gift Card"/>
    <s v="Sara Ebrahim"/>
    <s v="Sara Ebrahim"/>
    <x v="3"/>
  </r>
  <r>
    <n v="11518"/>
    <d v="2023-12-28T00:00:00"/>
    <s v="28"/>
    <s v="12"/>
    <s v="2023"/>
    <x v="0"/>
    <n v="3.49"/>
    <n v="630.3724928366762"/>
    <n v="631"/>
    <s v="Drive-thru "/>
    <s v=" Gift Card"/>
    <s v="Sara Ebrahim"/>
    <s v="Sara Ebrahim"/>
    <x v="3"/>
  </r>
  <r>
    <n v="11519"/>
    <d v="2023-12-28T00:00:00"/>
    <s v="28"/>
    <s v="12"/>
    <s v="2023"/>
    <x v="1"/>
    <n v="2.95"/>
    <n v="677.96610169491521"/>
    <n v="678"/>
    <s v="Drive-thru "/>
    <s v=" Gift Card"/>
    <s v="Sara Ebrahim"/>
    <s v="Sara Ebrahim"/>
    <x v="3"/>
  </r>
  <r>
    <n v="11520"/>
    <d v="2023-12-28T00:00:00"/>
    <s v="28"/>
    <s v="12"/>
    <s v="2023"/>
    <x v="2"/>
    <n v="4.99"/>
    <n v="200.40080160320639"/>
    <n v="201"/>
    <s v="Drive-thru "/>
    <s v=" Gift Card"/>
    <s v="Sara Ebrahim"/>
    <s v="Sara Ebrahim"/>
    <x v="3"/>
  </r>
  <r>
    <n v="11521"/>
    <d v="2023-12-29T00:00:00"/>
    <s v="29"/>
    <s v="12"/>
    <s v="2023"/>
    <x v="3"/>
    <n v="12.99"/>
    <n v="754.42648190916088"/>
    <n v="755"/>
    <s v="Drive-thru "/>
    <s v=" Gift Card"/>
    <s v="Sara Ebrahim"/>
    <s v="Sara Ebrahim"/>
    <x v="3"/>
  </r>
  <r>
    <n v="11522"/>
    <d v="2023-12-29T00:00:00"/>
    <s v="29"/>
    <s v="12"/>
    <s v="2023"/>
    <x v="4"/>
    <n v="9.9499999999999993"/>
    <n v="281.4070351758794"/>
    <n v="282"/>
    <s v="Drive-thru "/>
    <s v=" Gift Card"/>
    <s v="Sara Ebrahim"/>
    <s v="Sara Ebrahim"/>
    <x v="3"/>
  </r>
  <r>
    <n v="11523"/>
    <d v="2023-12-29T00:00:00"/>
    <s v="29"/>
    <s v="12"/>
    <s v="2023"/>
    <x v="0"/>
    <n v="3.49"/>
    <n v="630.3724928366762"/>
    <n v="631"/>
    <s v="Drive-thru "/>
    <s v=" Gift Card"/>
    <s v="Sara Ebrahim"/>
    <s v="Sara Ebrahim"/>
    <x v="3"/>
  </r>
  <r>
    <n v="11524"/>
    <d v="2023-12-29T00:00:00"/>
    <s v="29"/>
    <s v="12"/>
    <s v="2023"/>
    <x v="1"/>
    <n v="2.95"/>
    <n v="677.96610169491521"/>
    <n v="678"/>
    <s v="Drive-thru "/>
    <s v=" Gift Card"/>
    <s v="Sara Ebrahim"/>
    <s v="Sara Ebrahim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55218-DA6E-479A-96E9-8736C92B99B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3:B8" firstHeaderRow="1" firstDataRow="1" firstDataCol="1"/>
  <pivotFields count="14">
    <pivotField showAll="0"/>
    <pivotField numFmtId="14" showAll="0"/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numFmtId="2" showAll="0"/>
    <pivotField dataField="1" numFmtId="2"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New Quanti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BDA2C-0CDD-459B-A31A-BFFD80CB8AC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F9" firstHeaderRow="1" firstDataRow="2" firstDataCol="1"/>
  <pivotFields count="14">
    <pivotField showAll="0"/>
    <pivotField numFmtId="14" showAll="0"/>
    <pivotField showAll="0"/>
    <pivotField showAll="0"/>
    <pivotField showAll="0"/>
    <pivotField axis="axisCol" showAll="0">
      <items count="6">
        <item x="1"/>
        <item x="3"/>
        <item x="4"/>
        <item x="0"/>
        <item x="2"/>
        <item t="default"/>
      </items>
    </pivotField>
    <pivotField dataField="1" showAll="0"/>
    <pivotField numFmtId="2" showAll="0"/>
    <pivotField numFmtId="2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Sum of Price" fld="6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7C48B-D857-4A0F-88A7-1BD6EC41018B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ic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F66E7-F31E-4614-87F5-D5FC393FD7F0}" name="Table2" displayName="Table2" ref="A2:N264" totalsRowShown="0" headerRowDxfId="0">
  <autoFilter ref="A2:N264" xr:uid="{EAFF66E7-F31E-4614-87F5-D5FC393FD7F0}"/>
  <tableColumns count="14">
    <tableColumn id="1" xr3:uid="{9ED507B7-4F4F-4D9D-A551-417C93900BD5}" name="Order ID" dataDxfId="12"/>
    <tableColumn id="2" xr3:uid="{429198CF-0466-4D69-AEC3-EDFFF4B087C3}" name="Date" dataDxfId="11"/>
    <tableColumn id="3" xr3:uid="{F4AEF4B5-5B3E-4711-A044-A552DE93350B}" name="Day" dataDxfId="10">
      <calculatedColumnFormula>TEXT(B3,"dd")</calculatedColumnFormula>
    </tableColumn>
    <tableColumn id="4" xr3:uid="{DE10FAF6-3D01-4CB7-8C6D-204E7654E7C7}" name="Month" dataDxfId="9">
      <calculatedColumnFormula>TEXT(B3,"mm")</calculatedColumnFormula>
    </tableColumn>
    <tableColumn id="5" xr3:uid="{8511A0F5-BBE0-4EF0-816D-7463907F156B}" name="Year" dataDxfId="8">
      <calculatedColumnFormula>TEXT(B3,"yyyy")</calculatedColumnFormula>
    </tableColumn>
    <tableColumn id="6" xr3:uid="{E02B4FA8-A63F-4EC4-AF47-B63D00900339}" name="Product"/>
    <tableColumn id="7" xr3:uid="{ACB66FF1-9B5A-4DB5-83D1-59280779852A}" name="Price" dataDxfId="7"/>
    <tableColumn id="8" xr3:uid="{8AC7F7CB-CCD1-404B-BECE-4462D84D3AA6}" name="Quantity" dataDxfId="6"/>
    <tableColumn id="9" xr3:uid="{35B6E9D4-8030-4095-913A-E8E1053B7DCF}" name="New Quantity" dataDxfId="5">
      <calculatedColumnFormula>ROUNDUP(H3,0)</calculatedColumnFormula>
    </tableColumn>
    <tableColumn id="10" xr3:uid="{37B5C4EA-5F19-451A-ACA2-9C8721469F90}" name="Purchase Type" dataDxfId="4"/>
    <tableColumn id="11" xr3:uid="{4F67C4FF-AA49-4BB8-8560-711C73AE319D}" name="Payment Method" dataDxfId="3"/>
    <tableColumn id="12" xr3:uid="{6AC80FF7-B900-4E2D-87D3-740046EE8887}" name="Manager" dataDxfId="2"/>
    <tableColumn id="13" xr3:uid="{38FBCC44-9CAE-498F-BB88-A05821422AC1}" name="New Manager" dataDxfId="1">
      <calculatedColumnFormula>TRIM(L3)</calculatedColumnFormula>
    </tableColumn>
    <tableColumn id="14" xr3:uid="{5E3B3913-4EFA-4CD5-91E2-32671F5E052A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46B2-DAA2-4BC8-8CC3-7CC430BFAD68}">
  <dimension ref="A3:B8"/>
  <sheetViews>
    <sheetView workbookViewId="0">
      <selection activeCell="A9" sqref="A9"/>
    </sheetView>
  </sheetViews>
  <sheetFormatPr defaultRowHeight="15.6" x14ac:dyDescent="0.3"/>
  <cols>
    <col min="1" max="1" width="17.796875" bestFit="1" customWidth="1"/>
    <col min="2" max="2" width="19.09765625" bestFit="1" customWidth="1"/>
  </cols>
  <sheetData>
    <row r="3" spans="1:2" x14ac:dyDescent="0.3">
      <c r="A3" s="11" t="s">
        <v>49</v>
      </c>
      <c r="B3" t="s">
        <v>50</v>
      </c>
    </row>
    <row r="4" spans="1:2" x14ac:dyDescent="0.3">
      <c r="A4" s="12" t="s">
        <v>12</v>
      </c>
      <c r="B4">
        <v>37090</v>
      </c>
    </row>
    <row r="5" spans="1:2" x14ac:dyDescent="0.3">
      <c r="A5" s="12" t="s">
        <v>15</v>
      </c>
      <c r="B5">
        <v>29572</v>
      </c>
    </row>
    <row r="6" spans="1:2" x14ac:dyDescent="0.3">
      <c r="A6" s="12" t="s">
        <v>17</v>
      </c>
      <c r="B6">
        <v>11184</v>
      </c>
    </row>
    <row r="7" spans="1:2" x14ac:dyDescent="0.3">
      <c r="A7" s="12" t="s">
        <v>9</v>
      </c>
      <c r="B7">
        <v>33272</v>
      </c>
    </row>
    <row r="8" spans="1:2" x14ac:dyDescent="0.3">
      <c r="A8" s="12" t="s">
        <v>13</v>
      </c>
      <c r="B8">
        <v>10251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E76D-F676-4B90-AFB0-305DA4BDB409}">
  <dimension ref="A3:F9"/>
  <sheetViews>
    <sheetView workbookViewId="0">
      <selection activeCell="K16" sqref="K16"/>
    </sheetView>
  </sheetViews>
  <sheetFormatPr defaultRowHeight="15.6" x14ac:dyDescent="0.3"/>
  <cols>
    <col min="1" max="1" width="14.09765625" bestFit="1" customWidth="1"/>
    <col min="2" max="2" width="15.19921875" bestFit="1" customWidth="1"/>
    <col min="3" max="3" width="7.19921875" bestFit="1" customWidth="1"/>
    <col min="4" max="4" width="18" bestFit="1" customWidth="1"/>
    <col min="5" max="5" width="5.8984375" bestFit="1" customWidth="1"/>
    <col min="6" max="6" width="12.5" bestFit="1" customWidth="1"/>
    <col min="7" max="7" width="10.8984375" bestFit="1" customWidth="1"/>
  </cols>
  <sheetData>
    <row r="3" spans="1:6" x14ac:dyDescent="0.3">
      <c r="A3" s="11" t="s">
        <v>51</v>
      </c>
      <c r="B3" s="11" t="s">
        <v>52</v>
      </c>
    </row>
    <row r="4" spans="1:6" x14ac:dyDescent="0.3">
      <c r="A4" s="11" t="s">
        <v>49</v>
      </c>
      <c r="B4" t="s">
        <v>12</v>
      </c>
      <c r="C4" t="s">
        <v>15</v>
      </c>
      <c r="D4" t="s">
        <v>17</v>
      </c>
      <c r="E4" t="s">
        <v>9</v>
      </c>
      <c r="F4" t="s">
        <v>13</v>
      </c>
    </row>
    <row r="5" spans="1:6" x14ac:dyDescent="0.3">
      <c r="A5" s="12" t="s">
        <v>25</v>
      </c>
      <c r="B5" s="16">
        <v>41.300000000000004</v>
      </c>
      <c r="C5" s="16">
        <v>194.85000000000002</v>
      </c>
      <c r="D5" s="16">
        <v>159.19999999999999</v>
      </c>
      <c r="E5" s="16">
        <v>55.840000000000025</v>
      </c>
      <c r="F5" s="16">
        <v>69.860000000000014</v>
      </c>
    </row>
    <row r="6" spans="1:6" x14ac:dyDescent="0.3">
      <c r="A6" s="12" t="s">
        <v>27</v>
      </c>
      <c r="B6" s="16">
        <v>80.420000000000044</v>
      </c>
      <c r="C6" s="16">
        <v>209.85000000000002</v>
      </c>
      <c r="D6" s="16">
        <v>168.34999999999997</v>
      </c>
      <c r="E6" s="16">
        <v>74.360000000000014</v>
      </c>
      <c r="F6" s="16">
        <v>96.289999999999978</v>
      </c>
    </row>
    <row r="7" spans="1:6" x14ac:dyDescent="0.3">
      <c r="A7" s="12" t="s">
        <v>26</v>
      </c>
      <c r="B7" s="16">
        <v>32.449999999999996</v>
      </c>
      <c r="C7" s="16">
        <v>142.88999999999999</v>
      </c>
      <c r="D7" s="16">
        <v>89.550000000000011</v>
      </c>
      <c r="E7" s="16">
        <v>31.410000000000011</v>
      </c>
      <c r="F7" s="16">
        <v>49.900000000000013</v>
      </c>
    </row>
    <row r="8" spans="1:6" x14ac:dyDescent="0.3">
      <c r="A8" s="12" t="s">
        <v>29</v>
      </c>
      <c r="B8" s="16">
        <v>14.75</v>
      </c>
      <c r="C8" s="16">
        <v>77.94</v>
      </c>
      <c r="D8" s="16">
        <v>59.7</v>
      </c>
      <c r="E8" s="16">
        <v>24.430000000000007</v>
      </c>
      <c r="F8" s="16">
        <v>24.950000000000003</v>
      </c>
    </row>
    <row r="9" spans="1:6" x14ac:dyDescent="0.3">
      <c r="A9" s="12" t="s">
        <v>28</v>
      </c>
      <c r="B9" s="16">
        <v>17.7</v>
      </c>
      <c r="C9" s="16">
        <v>77.94</v>
      </c>
      <c r="D9" s="16">
        <v>59.7</v>
      </c>
      <c r="E9" s="16">
        <v>20.940000000000005</v>
      </c>
      <c r="F9" s="16">
        <v>29.940000000000005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9F6-30ED-4192-AC21-8A315EA1C9A4}">
  <dimension ref="A3:B34"/>
  <sheetViews>
    <sheetView tabSelected="1" workbookViewId="0"/>
  </sheetViews>
  <sheetFormatPr defaultRowHeight="15.6" x14ac:dyDescent="0.3"/>
  <cols>
    <col min="1" max="1" width="19.8984375" bestFit="1" customWidth="1"/>
    <col min="2" max="2" width="11.296875" bestFit="1" customWidth="1"/>
    <col min="3" max="3" width="7.19921875" bestFit="1" customWidth="1"/>
    <col min="4" max="4" width="18" bestFit="1" customWidth="1"/>
    <col min="5" max="5" width="6.8984375" bestFit="1" customWidth="1"/>
    <col min="6" max="6" width="12.5" bestFit="1" customWidth="1"/>
    <col min="7" max="7" width="10.8984375" bestFit="1" customWidth="1"/>
    <col min="8" max="30" width="11.8984375" bestFit="1" customWidth="1"/>
    <col min="31" max="31" width="10.8984375" bestFit="1" customWidth="1"/>
  </cols>
  <sheetData>
    <row r="3" spans="1:2" x14ac:dyDescent="0.3">
      <c r="A3" s="11" t="s">
        <v>49</v>
      </c>
      <c r="B3" t="s">
        <v>51</v>
      </c>
    </row>
    <row r="4" spans="1:2" x14ac:dyDescent="0.3">
      <c r="A4" s="12" t="s">
        <v>12</v>
      </c>
      <c r="B4" s="16"/>
    </row>
    <row r="5" spans="1:2" x14ac:dyDescent="0.3">
      <c r="A5" s="17" t="s">
        <v>20</v>
      </c>
      <c r="B5" s="16">
        <v>44.250000000000007</v>
      </c>
    </row>
    <row r="6" spans="1:2" x14ac:dyDescent="0.3">
      <c r="A6" s="17" t="s">
        <v>24</v>
      </c>
      <c r="B6" s="16">
        <v>14.75</v>
      </c>
    </row>
    <row r="7" spans="1:2" x14ac:dyDescent="0.3">
      <c r="A7" s="17" t="s">
        <v>21</v>
      </c>
      <c r="B7" s="16">
        <v>32.449999999999996</v>
      </c>
    </row>
    <row r="8" spans="1:2" x14ac:dyDescent="0.3">
      <c r="A8" s="17" t="s">
        <v>22</v>
      </c>
      <c r="B8" s="16">
        <v>74.520000000000039</v>
      </c>
    </row>
    <row r="9" spans="1:2" x14ac:dyDescent="0.3">
      <c r="A9" s="17" t="s">
        <v>23</v>
      </c>
      <c r="B9" s="16">
        <v>20.65</v>
      </c>
    </row>
    <row r="10" spans="1:2" x14ac:dyDescent="0.3">
      <c r="A10" s="12" t="s">
        <v>15</v>
      </c>
      <c r="B10" s="16"/>
    </row>
    <row r="11" spans="1:2" x14ac:dyDescent="0.3">
      <c r="A11" s="17" t="s">
        <v>20</v>
      </c>
      <c r="B11" s="16">
        <v>181.86</v>
      </c>
    </row>
    <row r="12" spans="1:2" x14ac:dyDescent="0.3">
      <c r="A12" s="17" t="s">
        <v>24</v>
      </c>
      <c r="B12" s="16">
        <v>90.929999999999993</v>
      </c>
    </row>
    <row r="13" spans="1:2" x14ac:dyDescent="0.3">
      <c r="A13" s="17" t="s">
        <v>21</v>
      </c>
      <c r="B13" s="16">
        <v>116.90999999999998</v>
      </c>
    </row>
    <row r="14" spans="1:2" x14ac:dyDescent="0.3">
      <c r="A14" s="17" t="s">
        <v>22</v>
      </c>
      <c r="B14" s="16">
        <v>209.85000000000002</v>
      </c>
    </row>
    <row r="15" spans="1:2" x14ac:dyDescent="0.3">
      <c r="A15" s="17" t="s">
        <v>23</v>
      </c>
      <c r="B15" s="16">
        <v>103.91999999999999</v>
      </c>
    </row>
    <row r="16" spans="1:2" x14ac:dyDescent="0.3">
      <c r="A16" s="12" t="s">
        <v>17</v>
      </c>
      <c r="B16" s="16"/>
    </row>
    <row r="17" spans="1:2" x14ac:dyDescent="0.3">
      <c r="A17" s="17" t="s">
        <v>20</v>
      </c>
      <c r="B17" s="16">
        <v>149.25</v>
      </c>
    </row>
    <row r="18" spans="1:2" x14ac:dyDescent="0.3">
      <c r="A18" s="17" t="s">
        <v>24</v>
      </c>
      <c r="B18" s="16">
        <v>59.7</v>
      </c>
    </row>
    <row r="19" spans="1:2" x14ac:dyDescent="0.3">
      <c r="A19" s="17" t="s">
        <v>21</v>
      </c>
      <c r="B19" s="16">
        <v>79.600000000000009</v>
      </c>
    </row>
    <row r="20" spans="1:2" x14ac:dyDescent="0.3">
      <c r="A20" s="17" t="s">
        <v>22</v>
      </c>
      <c r="B20" s="16">
        <v>168.34999999999997</v>
      </c>
    </row>
    <row r="21" spans="1:2" x14ac:dyDescent="0.3">
      <c r="A21" s="17" t="s">
        <v>23</v>
      </c>
      <c r="B21" s="16">
        <v>79.600000000000009</v>
      </c>
    </row>
    <row r="22" spans="1:2" x14ac:dyDescent="0.3">
      <c r="A22" s="12" t="s">
        <v>9</v>
      </c>
      <c r="B22" s="16"/>
    </row>
    <row r="23" spans="1:2" x14ac:dyDescent="0.3">
      <c r="A23" s="17" t="s">
        <v>20</v>
      </c>
      <c r="B23" s="16">
        <v>55.840000000000025</v>
      </c>
    </row>
    <row r="24" spans="1:2" x14ac:dyDescent="0.3">
      <c r="A24" s="17" t="s">
        <v>24</v>
      </c>
      <c r="B24" s="16">
        <v>20.940000000000005</v>
      </c>
    </row>
    <row r="25" spans="1:2" x14ac:dyDescent="0.3">
      <c r="A25" s="17" t="s">
        <v>21</v>
      </c>
      <c r="B25" s="16">
        <v>31.410000000000011</v>
      </c>
    </row>
    <row r="26" spans="1:2" x14ac:dyDescent="0.3">
      <c r="A26" s="17" t="s">
        <v>22</v>
      </c>
      <c r="B26" s="16">
        <v>74.360000000000014</v>
      </c>
    </row>
    <row r="27" spans="1:2" x14ac:dyDescent="0.3">
      <c r="A27" s="17" t="s">
        <v>23</v>
      </c>
      <c r="B27" s="16">
        <v>24.430000000000007</v>
      </c>
    </row>
    <row r="28" spans="1:2" x14ac:dyDescent="0.3">
      <c r="A28" s="12" t="s">
        <v>13</v>
      </c>
      <c r="B28" s="16"/>
    </row>
    <row r="29" spans="1:2" x14ac:dyDescent="0.3">
      <c r="A29" s="17" t="s">
        <v>20</v>
      </c>
      <c r="B29" s="16">
        <v>74.850000000000009</v>
      </c>
    </row>
    <row r="30" spans="1:2" x14ac:dyDescent="0.3">
      <c r="A30" s="17" t="s">
        <v>24</v>
      </c>
      <c r="B30" s="16">
        <v>19.96</v>
      </c>
    </row>
    <row r="31" spans="1:2" x14ac:dyDescent="0.3">
      <c r="A31" s="17" t="s">
        <v>21</v>
      </c>
      <c r="B31" s="16">
        <v>44.910000000000011</v>
      </c>
    </row>
    <row r="32" spans="1:2" x14ac:dyDescent="0.3">
      <c r="A32" s="17" t="s">
        <v>22</v>
      </c>
      <c r="B32" s="16">
        <v>91.299999999999983</v>
      </c>
    </row>
    <row r="33" spans="1:2" x14ac:dyDescent="0.3">
      <c r="A33" s="17" t="s">
        <v>23</v>
      </c>
      <c r="B33" s="16">
        <v>39.920000000000009</v>
      </c>
    </row>
    <row r="34" spans="1:2" x14ac:dyDescent="0.3">
      <c r="A34" s="12" t="s">
        <v>62</v>
      </c>
      <c r="B34" s="16">
        <v>1904.5100000000048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A2:R1230"/>
  <sheetViews>
    <sheetView topLeftCell="F2" zoomScale="85" workbookViewId="0">
      <selection activeCell="K28" sqref="K28"/>
    </sheetView>
  </sheetViews>
  <sheetFormatPr defaultColWidth="10.69921875" defaultRowHeight="15.6" x14ac:dyDescent="0.3"/>
  <cols>
    <col min="1" max="1" width="14.19921875" bestFit="1" customWidth="1"/>
    <col min="2" max="2" width="11.19921875" bestFit="1" customWidth="1"/>
    <col min="3" max="3" width="9.5" style="3" bestFit="1" customWidth="1"/>
    <col min="4" max="5" width="10.69921875" style="3"/>
    <col min="6" max="6" width="17.796875" bestFit="1" customWidth="1"/>
    <col min="7" max="7" width="7.3984375" customWidth="1"/>
    <col min="8" max="8" width="11.296875" customWidth="1"/>
    <col min="9" max="9" width="16.3984375" customWidth="1"/>
    <col min="10" max="10" width="16.796875" customWidth="1"/>
    <col min="11" max="11" width="19.796875" customWidth="1"/>
    <col min="12" max="12" width="20.296875" bestFit="1" customWidth="1"/>
    <col min="13" max="13" width="16.3984375" customWidth="1"/>
    <col min="14" max="14" width="14.09765625" bestFit="1" customWidth="1"/>
    <col min="17" max="17" width="24.09765625" bestFit="1" customWidth="1"/>
  </cols>
  <sheetData>
    <row r="2" spans="1:18" ht="18" x14ac:dyDescent="0.3">
      <c r="A2" s="18" t="s">
        <v>0</v>
      </c>
      <c r="B2" s="19" t="s">
        <v>1</v>
      </c>
      <c r="C2" s="20" t="s">
        <v>44</v>
      </c>
      <c r="D2" s="20" t="s">
        <v>45</v>
      </c>
      <c r="E2" s="20" t="s">
        <v>46</v>
      </c>
      <c r="F2" s="18" t="s">
        <v>2</v>
      </c>
      <c r="G2" s="21" t="s">
        <v>3</v>
      </c>
      <c r="H2" s="19" t="s">
        <v>4</v>
      </c>
      <c r="I2" s="20" t="s">
        <v>48</v>
      </c>
      <c r="J2" s="18" t="s">
        <v>5</v>
      </c>
      <c r="K2" s="18" t="s">
        <v>6</v>
      </c>
      <c r="L2" s="19" t="s">
        <v>7</v>
      </c>
      <c r="M2" s="20" t="s">
        <v>47</v>
      </c>
      <c r="N2" s="18" t="s">
        <v>8</v>
      </c>
      <c r="Q2" s="15" t="s">
        <v>53</v>
      </c>
      <c r="R2" s="14">
        <f>SUM(G2:G264)</f>
        <v>1904.5100000000048</v>
      </c>
    </row>
    <row r="3" spans="1:18" x14ac:dyDescent="0.3">
      <c r="A3" s="1">
        <v>11263</v>
      </c>
      <c r="B3" s="10">
        <v>45237</v>
      </c>
      <c r="C3" s="2" t="str">
        <f>TEXT(B3,"dd")</f>
        <v>07</v>
      </c>
      <c r="D3" s="2" t="str">
        <f>TEXT(B3,"mm")</f>
        <v>11</v>
      </c>
      <c r="E3" s="2" t="str">
        <f>TEXT(B3,"yyyy")</f>
        <v>2023</v>
      </c>
      <c r="F3" t="s">
        <v>9</v>
      </c>
      <c r="G3" s="1">
        <v>3.49</v>
      </c>
      <c r="H3" s="9">
        <v>573.06590257879645</v>
      </c>
      <c r="I3" s="6">
        <f>ROUNDUP(H3,0)</f>
        <v>574</v>
      </c>
      <c r="J3" s="1" t="s">
        <v>10</v>
      </c>
      <c r="K3" s="1" t="s">
        <v>11</v>
      </c>
      <c r="L3" s="7" t="s">
        <v>30</v>
      </c>
      <c r="M3" s="5" t="str">
        <f>TRIM(L3)</f>
        <v>Ahmed Hafez</v>
      </c>
      <c r="N3" t="s">
        <v>25</v>
      </c>
      <c r="Q3" s="14" t="s">
        <v>54</v>
      </c>
      <c r="R3" s="15">
        <f>AVERAGE(G3:G264)</f>
        <v>7.2691221374045982</v>
      </c>
    </row>
    <row r="4" spans="1:18" x14ac:dyDescent="0.3">
      <c r="A4" s="1">
        <v>11264</v>
      </c>
      <c r="B4" s="10">
        <v>45237</v>
      </c>
      <c r="C4" s="2" t="str">
        <f t="shared" ref="C4:C67" si="0">TEXT(B4,"dd")</f>
        <v>07</v>
      </c>
      <c r="D4" s="2" t="str">
        <f t="shared" ref="D4:D67" si="1">TEXT(B4,"mm")</f>
        <v>11</v>
      </c>
      <c r="E4" s="2" t="str">
        <f t="shared" ref="E4:E67" si="2">TEXT(B4,"yyyy")</f>
        <v>2023</v>
      </c>
      <c r="F4" t="s">
        <v>12</v>
      </c>
      <c r="G4" s="1">
        <v>2.95</v>
      </c>
      <c r="H4" s="9">
        <v>745.7627118644067</v>
      </c>
      <c r="I4" s="6">
        <f t="shared" ref="I4:I67" si="3">ROUNDUP(H4,0)</f>
        <v>746</v>
      </c>
      <c r="J4" s="1" t="s">
        <v>10</v>
      </c>
      <c r="K4" s="1" t="s">
        <v>11</v>
      </c>
      <c r="L4" s="7" t="s">
        <v>31</v>
      </c>
      <c r="M4" s="5" t="str">
        <f t="shared" ref="M4:M67" si="4">TRIM(L4)</f>
        <v>Khaled Maaz</v>
      </c>
      <c r="N4" t="s">
        <v>26</v>
      </c>
      <c r="Q4" s="15" t="s">
        <v>55</v>
      </c>
      <c r="R4" s="14">
        <f>MODE(G3:G264)</f>
        <v>3.49</v>
      </c>
    </row>
    <row r="5" spans="1:18" x14ac:dyDescent="0.3">
      <c r="A5" s="1">
        <v>11265</v>
      </c>
      <c r="B5" s="10">
        <v>45237</v>
      </c>
      <c r="C5" s="2" t="str">
        <f t="shared" si="0"/>
        <v>07</v>
      </c>
      <c r="D5" s="2" t="str">
        <f t="shared" si="1"/>
        <v>11</v>
      </c>
      <c r="E5" s="2" t="str">
        <f t="shared" si="2"/>
        <v>2023</v>
      </c>
      <c r="F5" t="s">
        <v>13</v>
      </c>
      <c r="G5" s="1">
        <v>4.99</v>
      </c>
      <c r="H5" s="9">
        <v>200.40080160320639</v>
      </c>
      <c r="I5" s="6">
        <f t="shared" si="3"/>
        <v>201</v>
      </c>
      <c r="J5" s="1" t="s">
        <v>14</v>
      </c>
      <c r="K5" s="1" t="s">
        <v>11</v>
      </c>
      <c r="L5" s="7" t="s">
        <v>32</v>
      </c>
      <c r="M5" s="5" t="str">
        <f t="shared" si="4"/>
        <v>Mohamed Hafez</v>
      </c>
      <c r="N5" t="s">
        <v>27</v>
      </c>
      <c r="Q5" s="14" t="s">
        <v>56</v>
      </c>
      <c r="R5" s="15">
        <f>COUNT(G3:G264)</f>
        <v>262</v>
      </c>
    </row>
    <row r="6" spans="1:18" x14ac:dyDescent="0.3">
      <c r="A6" s="1">
        <v>11266</v>
      </c>
      <c r="B6" s="10">
        <v>45238</v>
      </c>
      <c r="C6" s="2" t="str">
        <f t="shared" si="0"/>
        <v>08</v>
      </c>
      <c r="D6" s="2" t="str">
        <f t="shared" si="1"/>
        <v>11</v>
      </c>
      <c r="E6" s="2" t="str">
        <f t="shared" si="2"/>
        <v>2023</v>
      </c>
      <c r="F6" t="s">
        <v>15</v>
      </c>
      <c r="G6" s="1">
        <v>12.99</v>
      </c>
      <c r="H6" s="9">
        <v>569.66897613548883</v>
      </c>
      <c r="I6" s="6">
        <f t="shared" si="3"/>
        <v>570</v>
      </c>
      <c r="J6" s="1" t="s">
        <v>14</v>
      </c>
      <c r="K6" s="1" t="s">
        <v>16</v>
      </c>
      <c r="L6" s="7" t="s">
        <v>33</v>
      </c>
      <c r="M6" s="5" t="str">
        <f t="shared" si="4"/>
        <v>Sara Ebrahim</v>
      </c>
      <c r="N6" t="s">
        <v>28</v>
      </c>
      <c r="Q6" s="15" t="s">
        <v>57</v>
      </c>
      <c r="R6" s="14">
        <f>MIN(G3:G264)</f>
        <v>2.95</v>
      </c>
    </row>
    <row r="7" spans="1:18" x14ac:dyDescent="0.3">
      <c r="A7" s="1">
        <v>11267</v>
      </c>
      <c r="B7" s="10">
        <v>45238</v>
      </c>
      <c r="C7" s="2" t="str">
        <f t="shared" si="0"/>
        <v>08</v>
      </c>
      <c r="D7" s="2" t="str">
        <f t="shared" si="1"/>
        <v>11</v>
      </c>
      <c r="E7" s="2" t="str">
        <f t="shared" si="2"/>
        <v>2023</v>
      </c>
      <c r="F7" t="s">
        <v>17</v>
      </c>
      <c r="G7" s="1">
        <v>9.9499999999999993</v>
      </c>
      <c r="H7" s="9">
        <v>201.00502512562818</v>
      </c>
      <c r="I7" s="6">
        <f t="shared" si="3"/>
        <v>202</v>
      </c>
      <c r="J7" s="1" t="s">
        <v>14</v>
      </c>
      <c r="K7" s="1" t="s">
        <v>16</v>
      </c>
      <c r="L7" s="7" t="s">
        <v>34</v>
      </c>
      <c r="M7" s="5" t="str">
        <f t="shared" si="4"/>
        <v>Sara Ebrahim</v>
      </c>
      <c r="N7" t="s">
        <v>28</v>
      </c>
      <c r="Q7" s="14" t="s">
        <v>59</v>
      </c>
      <c r="R7" s="15">
        <f>MEDIAN(G3:G264)</f>
        <v>4.99</v>
      </c>
    </row>
    <row r="8" spans="1:18" x14ac:dyDescent="0.3">
      <c r="A8" s="1">
        <v>11268</v>
      </c>
      <c r="B8" s="10">
        <v>45238</v>
      </c>
      <c r="C8" s="2" t="str">
        <f t="shared" si="0"/>
        <v>08</v>
      </c>
      <c r="D8" s="2" t="str">
        <f t="shared" si="1"/>
        <v>11</v>
      </c>
      <c r="E8" s="2" t="str">
        <f t="shared" si="2"/>
        <v>2023</v>
      </c>
      <c r="F8" t="s">
        <v>9</v>
      </c>
      <c r="G8" s="1">
        <v>3.49</v>
      </c>
      <c r="H8" s="9">
        <v>573.06590257879645</v>
      </c>
      <c r="I8" s="6">
        <f t="shared" si="3"/>
        <v>574</v>
      </c>
      <c r="J8" s="1" t="s">
        <v>14</v>
      </c>
      <c r="K8" s="1" t="s">
        <v>16</v>
      </c>
      <c r="L8" s="7" t="s">
        <v>35</v>
      </c>
      <c r="M8" s="5" t="str">
        <f t="shared" si="4"/>
        <v>Ali Sayed</v>
      </c>
      <c r="N8" t="s">
        <v>29</v>
      </c>
      <c r="Q8" s="15" t="s">
        <v>58</v>
      </c>
      <c r="R8" s="14">
        <f>MAX(G3:G264)</f>
        <v>33.22</v>
      </c>
    </row>
    <row r="9" spans="1:18" x14ac:dyDescent="0.3">
      <c r="A9" s="1">
        <v>11269</v>
      </c>
      <c r="B9" s="10">
        <v>45238</v>
      </c>
      <c r="C9" s="2" t="str">
        <f t="shared" si="0"/>
        <v>08</v>
      </c>
      <c r="D9" s="2" t="str">
        <f t="shared" si="1"/>
        <v>11</v>
      </c>
      <c r="E9" s="2" t="str">
        <f t="shared" si="2"/>
        <v>2023</v>
      </c>
      <c r="F9" t="s">
        <v>9</v>
      </c>
      <c r="G9" s="1">
        <v>3.49</v>
      </c>
      <c r="H9" s="9">
        <v>573.06590257879645</v>
      </c>
      <c r="I9" s="6">
        <f t="shared" si="3"/>
        <v>574</v>
      </c>
      <c r="J9" s="1" t="s">
        <v>14</v>
      </c>
      <c r="K9" s="1" t="s">
        <v>16</v>
      </c>
      <c r="L9" s="7" t="s">
        <v>36</v>
      </c>
      <c r="M9" s="5" t="str">
        <f t="shared" si="4"/>
        <v>Ali Sayed</v>
      </c>
      <c r="N9" t="s">
        <v>29</v>
      </c>
      <c r="Q9" s="14" t="s">
        <v>60</v>
      </c>
      <c r="R9" s="15">
        <f>_xlfn.VAR.P(G3:G264)</f>
        <v>23.47798358050202</v>
      </c>
    </row>
    <row r="10" spans="1:18" x14ac:dyDescent="0.3">
      <c r="A10" s="1">
        <v>11270</v>
      </c>
      <c r="B10" s="10">
        <v>45238</v>
      </c>
      <c r="C10" s="2" t="str">
        <f t="shared" si="0"/>
        <v>08</v>
      </c>
      <c r="D10" s="2" t="str">
        <f t="shared" si="1"/>
        <v>11</v>
      </c>
      <c r="E10" s="2" t="str">
        <f t="shared" si="2"/>
        <v>2023</v>
      </c>
      <c r="F10" t="s">
        <v>13</v>
      </c>
      <c r="G10" s="1">
        <v>4.99</v>
      </c>
      <c r="H10" s="9">
        <v>200.40080160320639</v>
      </c>
      <c r="I10" s="6">
        <f t="shared" si="3"/>
        <v>201</v>
      </c>
      <c r="J10" s="1" t="s">
        <v>14</v>
      </c>
      <c r="K10" s="1" t="s">
        <v>16</v>
      </c>
      <c r="L10" s="7" t="s">
        <v>37</v>
      </c>
      <c r="M10" s="5" t="str">
        <f t="shared" si="4"/>
        <v>Sara Ebrahim</v>
      </c>
      <c r="N10" t="s">
        <v>28</v>
      </c>
      <c r="Q10" s="15" t="s">
        <v>61</v>
      </c>
      <c r="R10" s="14">
        <f>_xlfn.STDEV.P(G3:G264)</f>
        <v>4.8454085050181286</v>
      </c>
    </row>
    <row r="11" spans="1:18" x14ac:dyDescent="0.3">
      <c r="A11" s="1">
        <v>11271</v>
      </c>
      <c r="B11" s="10">
        <v>45239</v>
      </c>
      <c r="C11" s="2" t="str">
        <f t="shared" si="0"/>
        <v>09</v>
      </c>
      <c r="D11" s="2" t="str">
        <f t="shared" si="1"/>
        <v>11</v>
      </c>
      <c r="E11" s="2" t="str">
        <f t="shared" si="2"/>
        <v>2023</v>
      </c>
      <c r="F11" t="s">
        <v>15</v>
      </c>
      <c r="G11" s="1">
        <v>12.99</v>
      </c>
      <c r="H11" s="9">
        <v>554.27251732101615</v>
      </c>
      <c r="I11" s="6">
        <f t="shared" si="3"/>
        <v>555</v>
      </c>
      <c r="J11" s="1" t="s">
        <v>14</v>
      </c>
      <c r="K11" s="1" t="s">
        <v>16</v>
      </c>
      <c r="L11" s="7" t="s">
        <v>38</v>
      </c>
      <c r="M11" s="5" t="str">
        <f t="shared" si="4"/>
        <v>Ali Sayed</v>
      </c>
      <c r="N11" t="s">
        <v>29</v>
      </c>
    </row>
    <row r="12" spans="1:18" x14ac:dyDescent="0.3">
      <c r="A12" s="1">
        <v>11272</v>
      </c>
      <c r="B12" s="10">
        <v>45239</v>
      </c>
      <c r="C12" s="2" t="str">
        <f t="shared" si="0"/>
        <v>09</v>
      </c>
      <c r="D12" s="2" t="str">
        <f t="shared" si="1"/>
        <v>11</v>
      </c>
      <c r="E12" s="2" t="str">
        <f t="shared" si="2"/>
        <v>2023</v>
      </c>
      <c r="F12" t="s">
        <v>17</v>
      </c>
      <c r="G12" s="1">
        <v>9.9499999999999993</v>
      </c>
      <c r="H12" s="9">
        <v>201.00502512562818</v>
      </c>
      <c r="I12" s="6">
        <f t="shared" si="3"/>
        <v>202</v>
      </c>
      <c r="J12" s="1" t="s">
        <v>14</v>
      </c>
      <c r="K12" s="1" t="s">
        <v>16</v>
      </c>
      <c r="L12" s="7" t="s">
        <v>39</v>
      </c>
      <c r="M12" s="5" t="str">
        <f t="shared" si="4"/>
        <v>Ali Sayed</v>
      </c>
      <c r="N12" t="s">
        <v>29</v>
      </c>
    </row>
    <row r="13" spans="1:18" x14ac:dyDescent="0.3">
      <c r="A13" s="1">
        <v>11273</v>
      </c>
      <c r="B13" s="10">
        <v>45239</v>
      </c>
      <c r="C13" s="2" t="str">
        <f t="shared" si="0"/>
        <v>09</v>
      </c>
      <c r="D13" s="2" t="str">
        <f t="shared" si="1"/>
        <v>11</v>
      </c>
      <c r="E13" s="2" t="str">
        <f t="shared" si="2"/>
        <v>2023</v>
      </c>
      <c r="F13" t="s">
        <v>9</v>
      </c>
      <c r="G13" s="1">
        <v>3.49</v>
      </c>
      <c r="H13" s="9">
        <v>573.06590257879645</v>
      </c>
      <c r="I13" s="6">
        <f t="shared" si="3"/>
        <v>574</v>
      </c>
      <c r="J13" s="1" t="s">
        <v>14</v>
      </c>
      <c r="K13" s="1" t="s">
        <v>16</v>
      </c>
      <c r="L13" s="7" t="s">
        <v>24</v>
      </c>
      <c r="M13" s="5" t="str">
        <f t="shared" si="4"/>
        <v>Ali Sayed</v>
      </c>
      <c r="N13" t="s">
        <v>29</v>
      </c>
    </row>
    <row r="14" spans="1:18" x14ac:dyDescent="0.3">
      <c r="A14" s="1">
        <v>11274</v>
      </c>
      <c r="B14" s="10">
        <v>45239</v>
      </c>
      <c r="C14" s="2" t="str">
        <f t="shared" si="0"/>
        <v>09</v>
      </c>
      <c r="D14" s="2" t="str">
        <f t="shared" si="1"/>
        <v>11</v>
      </c>
      <c r="E14" s="2" t="str">
        <f t="shared" si="2"/>
        <v>2023</v>
      </c>
      <c r="F14" t="s">
        <v>12</v>
      </c>
      <c r="G14" s="1">
        <v>2.95</v>
      </c>
      <c r="H14" s="9">
        <v>677.96610169491521</v>
      </c>
      <c r="I14" s="6">
        <f t="shared" si="3"/>
        <v>678</v>
      </c>
      <c r="J14" s="1" t="s">
        <v>14</v>
      </c>
      <c r="K14" s="1" t="s">
        <v>16</v>
      </c>
      <c r="L14" s="7" t="s">
        <v>24</v>
      </c>
      <c r="M14" s="5" t="str">
        <f t="shared" si="4"/>
        <v>Ali Sayed</v>
      </c>
      <c r="N14" t="s">
        <v>29</v>
      </c>
    </row>
    <row r="15" spans="1:18" x14ac:dyDescent="0.3">
      <c r="A15" s="1">
        <v>11275</v>
      </c>
      <c r="B15" s="10">
        <v>45239</v>
      </c>
      <c r="C15" s="2" t="str">
        <f t="shared" si="0"/>
        <v>09</v>
      </c>
      <c r="D15" s="2" t="str">
        <f t="shared" si="1"/>
        <v>11</v>
      </c>
      <c r="E15" s="2" t="str">
        <f t="shared" si="2"/>
        <v>2023</v>
      </c>
      <c r="F15" t="s">
        <v>13</v>
      </c>
      <c r="G15" s="1">
        <v>4.99</v>
      </c>
      <c r="H15" s="9">
        <v>200.40080160320639</v>
      </c>
      <c r="I15" s="6">
        <f t="shared" si="3"/>
        <v>201</v>
      </c>
      <c r="J15" s="1" t="s">
        <v>14</v>
      </c>
      <c r="K15" s="1" t="s">
        <v>16</v>
      </c>
      <c r="L15" s="7" t="s">
        <v>40</v>
      </c>
      <c r="M15" s="5" t="str">
        <f t="shared" si="4"/>
        <v>Khaled Maaz</v>
      </c>
      <c r="N15" t="s">
        <v>29</v>
      </c>
    </row>
    <row r="16" spans="1:18" x14ac:dyDescent="0.3">
      <c r="A16" s="1">
        <v>11276</v>
      </c>
      <c r="B16" s="10">
        <v>45240</v>
      </c>
      <c r="C16" s="2" t="str">
        <f t="shared" si="0"/>
        <v>10</v>
      </c>
      <c r="D16" s="2" t="str">
        <f t="shared" si="1"/>
        <v>11</v>
      </c>
      <c r="E16" s="2" t="str">
        <f t="shared" si="2"/>
        <v>2023</v>
      </c>
      <c r="F16" t="s">
        <v>15</v>
      </c>
      <c r="G16" s="1">
        <v>12.99</v>
      </c>
      <c r="H16" s="9">
        <v>554.27251732101615</v>
      </c>
      <c r="I16" s="6">
        <f t="shared" si="3"/>
        <v>555</v>
      </c>
      <c r="J16" s="1" t="s">
        <v>14</v>
      </c>
      <c r="K16" s="1" t="s">
        <v>16</v>
      </c>
      <c r="L16" s="7" t="s">
        <v>21</v>
      </c>
      <c r="M16" s="5" t="str">
        <f t="shared" si="4"/>
        <v>Khaled Maaz</v>
      </c>
      <c r="N16" t="s">
        <v>26</v>
      </c>
    </row>
    <row r="17" spans="1:14" x14ac:dyDescent="0.3">
      <c r="A17" s="1">
        <v>11277</v>
      </c>
      <c r="B17" s="10">
        <v>45240</v>
      </c>
      <c r="C17" s="2" t="str">
        <f t="shared" si="0"/>
        <v>10</v>
      </c>
      <c r="D17" s="2" t="str">
        <f t="shared" si="1"/>
        <v>11</v>
      </c>
      <c r="E17" s="2" t="str">
        <f t="shared" si="2"/>
        <v>2023</v>
      </c>
      <c r="F17" t="s">
        <v>17</v>
      </c>
      <c r="G17" s="1">
        <v>9.9499999999999993</v>
      </c>
      <c r="H17" s="9">
        <v>201.00502512562818</v>
      </c>
      <c r="I17" s="6">
        <f t="shared" si="3"/>
        <v>202</v>
      </c>
      <c r="J17" s="1" t="s">
        <v>14</v>
      </c>
      <c r="K17" s="1" t="s">
        <v>16</v>
      </c>
      <c r="L17" s="7" t="s">
        <v>41</v>
      </c>
      <c r="M17" s="5" t="str">
        <f t="shared" si="4"/>
        <v>Khaled Maaz</v>
      </c>
      <c r="N17" t="s">
        <v>26</v>
      </c>
    </row>
    <row r="18" spans="1:14" x14ac:dyDescent="0.3">
      <c r="A18" s="1">
        <v>11278</v>
      </c>
      <c r="B18" s="10">
        <v>45240</v>
      </c>
      <c r="C18" s="2" t="str">
        <f t="shared" si="0"/>
        <v>10</v>
      </c>
      <c r="D18" s="2" t="str">
        <f t="shared" si="1"/>
        <v>11</v>
      </c>
      <c r="E18" s="2" t="str">
        <f t="shared" si="2"/>
        <v>2023</v>
      </c>
      <c r="F18" t="s">
        <v>9</v>
      </c>
      <c r="G18" s="1">
        <v>3.49</v>
      </c>
      <c r="H18" s="9">
        <v>573.06590257879645</v>
      </c>
      <c r="I18" s="6">
        <f t="shared" si="3"/>
        <v>574</v>
      </c>
      <c r="J18" s="1" t="s">
        <v>14</v>
      </c>
      <c r="K18" s="1" t="s">
        <v>16</v>
      </c>
      <c r="L18" s="7" t="s">
        <v>21</v>
      </c>
      <c r="M18" s="5" t="str">
        <f t="shared" si="4"/>
        <v>Khaled Maaz</v>
      </c>
      <c r="N18" t="s">
        <v>26</v>
      </c>
    </row>
    <row r="19" spans="1:14" x14ac:dyDescent="0.3">
      <c r="A19" s="1">
        <v>11279</v>
      </c>
      <c r="B19" s="10">
        <v>45240</v>
      </c>
      <c r="C19" s="2" t="str">
        <f t="shared" si="0"/>
        <v>10</v>
      </c>
      <c r="D19" s="2" t="str">
        <f t="shared" si="1"/>
        <v>11</v>
      </c>
      <c r="E19" s="2" t="str">
        <f t="shared" si="2"/>
        <v>2023</v>
      </c>
      <c r="F19" t="s">
        <v>12</v>
      </c>
      <c r="G19" s="1">
        <v>2.95</v>
      </c>
      <c r="H19" s="9">
        <v>677.96610169491521</v>
      </c>
      <c r="I19" s="6">
        <f t="shared" si="3"/>
        <v>678</v>
      </c>
      <c r="J19" s="1" t="s">
        <v>14</v>
      </c>
      <c r="K19" s="1" t="s">
        <v>16</v>
      </c>
      <c r="L19" s="7" t="s">
        <v>21</v>
      </c>
      <c r="M19" s="5" t="str">
        <f t="shared" si="4"/>
        <v>Khaled Maaz</v>
      </c>
      <c r="N19" t="s">
        <v>26</v>
      </c>
    </row>
    <row r="20" spans="1:14" x14ac:dyDescent="0.3">
      <c r="A20" s="1">
        <v>11280</v>
      </c>
      <c r="B20" s="10">
        <v>45240</v>
      </c>
      <c r="C20" s="2" t="str">
        <f t="shared" si="0"/>
        <v>10</v>
      </c>
      <c r="D20" s="2" t="str">
        <f t="shared" si="1"/>
        <v>11</v>
      </c>
      <c r="E20" s="2" t="str">
        <f t="shared" si="2"/>
        <v>2023</v>
      </c>
      <c r="F20" t="s">
        <v>12</v>
      </c>
      <c r="G20" s="1">
        <v>2.95</v>
      </c>
      <c r="H20" s="9">
        <v>677.96610169491521</v>
      </c>
      <c r="I20" s="6">
        <f t="shared" si="3"/>
        <v>678</v>
      </c>
      <c r="J20" s="1" t="s">
        <v>14</v>
      </c>
      <c r="K20" s="1" t="s">
        <v>16</v>
      </c>
      <c r="L20" s="7" t="s">
        <v>42</v>
      </c>
      <c r="M20" s="5" t="str">
        <f t="shared" si="4"/>
        <v>Khaled Maaz</v>
      </c>
      <c r="N20" t="s">
        <v>26</v>
      </c>
    </row>
    <row r="21" spans="1:14" x14ac:dyDescent="0.3">
      <c r="A21" s="1">
        <v>11281</v>
      </c>
      <c r="B21" s="10">
        <v>45241</v>
      </c>
      <c r="C21" s="2" t="str">
        <f t="shared" si="0"/>
        <v>11</v>
      </c>
      <c r="D21" s="2" t="str">
        <f t="shared" si="1"/>
        <v>11</v>
      </c>
      <c r="E21" s="2" t="str">
        <f t="shared" si="2"/>
        <v>2023</v>
      </c>
      <c r="F21" t="s">
        <v>15</v>
      </c>
      <c r="G21" s="1">
        <v>12.99</v>
      </c>
      <c r="H21" s="9">
        <v>554.27251732101615</v>
      </c>
      <c r="I21" s="6">
        <f t="shared" si="3"/>
        <v>555</v>
      </c>
      <c r="J21" s="1" t="s">
        <v>14</v>
      </c>
      <c r="K21" s="1" t="s">
        <v>16</v>
      </c>
      <c r="L21" s="7" t="s">
        <v>42</v>
      </c>
      <c r="M21" s="5" t="str">
        <f t="shared" si="4"/>
        <v>Khaled Maaz</v>
      </c>
      <c r="N21" t="s">
        <v>26</v>
      </c>
    </row>
    <row r="22" spans="1:14" x14ac:dyDescent="0.3">
      <c r="A22" s="1">
        <v>11282</v>
      </c>
      <c r="B22" s="10">
        <v>45241</v>
      </c>
      <c r="C22" s="2" t="str">
        <f t="shared" si="0"/>
        <v>11</v>
      </c>
      <c r="D22" s="2" t="str">
        <f t="shared" si="1"/>
        <v>11</v>
      </c>
      <c r="E22" s="2" t="str">
        <f t="shared" si="2"/>
        <v>2023</v>
      </c>
      <c r="F22" t="s">
        <v>17</v>
      </c>
      <c r="G22" s="1">
        <v>9.9499999999999993</v>
      </c>
      <c r="H22" s="9">
        <v>201.00502512562818</v>
      </c>
      <c r="I22" s="6">
        <f t="shared" si="3"/>
        <v>202</v>
      </c>
      <c r="J22" s="1" t="s">
        <v>14</v>
      </c>
      <c r="K22" s="1" t="s">
        <v>16</v>
      </c>
      <c r="L22" s="7" t="s">
        <v>42</v>
      </c>
      <c r="M22" s="5" t="str">
        <f t="shared" si="4"/>
        <v>Khaled Maaz</v>
      </c>
      <c r="N22" t="s">
        <v>26</v>
      </c>
    </row>
    <row r="23" spans="1:14" x14ac:dyDescent="0.3">
      <c r="A23" s="1">
        <v>11283</v>
      </c>
      <c r="B23" s="10">
        <v>45241</v>
      </c>
      <c r="C23" s="2" t="str">
        <f t="shared" si="0"/>
        <v>11</v>
      </c>
      <c r="D23" s="2" t="str">
        <f t="shared" si="1"/>
        <v>11</v>
      </c>
      <c r="E23" s="2" t="str">
        <f t="shared" si="2"/>
        <v>2023</v>
      </c>
      <c r="F23" t="s">
        <v>9</v>
      </c>
      <c r="G23" s="1">
        <v>3.49</v>
      </c>
      <c r="H23" s="9">
        <v>630.3724928366762</v>
      </c>
      <c r="I23" s="6">
        <f t="shared" si="3"/>
        <v>631</v>
      </c>
      <c r="J23" s="1" t="s">
        <v>14</v>
      </c>
      <c r="K23" s="1" t="s">
        <v>16</v>
      </c>
      <c r="L23" s="7" t="s">
        <v>42</v>
      </c>
      <c r="M23" s="5" t="str">
        <f t="shared" si="4"/>
        <v>Khaled Maaz</v>
      </c>
      <c r="N23" t="s">
        <v>26</v>
      </c>
    </row>
    <row r="24" spans="1:14" x14ac:dyDescent="0.3">
      <c r="A24" s="1">
        <v>11284</v>
      </c>
      <c r="B24" s="10">
        <v>45241</v>
      </c>
      <c r="C24" s="2" t="str">
        <f t="shared" si="0"/>
        <v>11</v>
      </c>
      <c r="D24" s="2" t="str">
        <f t="shared" si="1"/>
        <v>11</v>
      </c>
      <c r="E24" s="2" t="str">
        <f t="shared" si="2"/>
        <v>2023</v>
      </c>
      <c r="F24" t="s">
        <v>12</v>
      </c>
      <c r="G24" s="1">
        <v>2.95</v>
      </c>
      <c r="H24" s="9">
        <v>677.96610169491521</v>
      </c>
      <c r="I24" s="6">
        <f t="shared" si="3"/>
        <v>678</v>
      </c>
      <c r="J24" s="1" t="s">
        <v>14</v>
      </c>
      <c r="K24" s="1" t="s">
        <v>16</v>
      </c>
      <c r="L24" s="7" t="s">
        <v>42</v>
      </c>
      <c r="M24" s="5" t="str">
        <f t="shared" si="4"/>
        <v>Khaled Maaz</v>
      </c>
      <c r="N24" t="s">
        <v>26</v>
      </c>
    </row>
    <row r="25" spans="1:14" x14ac:dyDescent="0.3">
      <c r="A25" s="1">
        <v>11285</v>
      </c>
      <c r="B25" s="10">
        <v>45241</v>
      </c>
      <c r="C25" s="2" t="str">
        <f t="shared" si="0"/>
        <v>11</v>
      </c>
      <c r="D25" s="2" t="str">
        <f t="shared" si="1"/>
        <v>11</v>
      </c>
      <c r="E25" s="2" t="str">
        <f t="shared" si="2"/>
        <v>2023</v>
      </c>
      <c r="F25" t="s">
        <v>13</v>
      </c>
      <c r="G25" s="1">
        <v>4.99</v>
      </c>
      <c r="H25" s="9">
        <v>200.40080160320639</v>
      </c>
      <c r="I25" s="6">
        <f t="shared" si="3"/>
        <v>201</v>
      </c>
      <c r="J25" s="1" t="s">
        <v>14</v>
      </c>
      <c r="K25" s="1" t="s">
        <v>16</v>
      </c>
      <c r="L25" s="7" t="s">
        <v>42</v>
      </c>
      <c r="M25" s="5" t="str">
        <f t="shared" si="4"/>
        <v>Khaled Maaz</v>
      </c>
      <c r="N25" t="s">
        <v>26</v>
      </c>
    </row>
    <row r="26" spans="1:14" x14ac:dyDescent="0.3">
      <c r="A26" s="1">
        <v>11286</v>
      </c>
      <c r="B26" s="10">
        <v>45242</v>
      </c>
      <c r="C26" s="2" t="str">
        <f t="shared" si="0"/>
        <v>12</v>
      </c>
      <c r="D26" s="2" t="str">
        <f t="shared" si="1"/>
        <v>11</v>
      </c>
      <c r="E26" s="2" t="str">
        <f t="shared" si="2"/>
        <v>2023</v>
      </c>
      <c r="F26" t="s">
        <v>15</v>
      </c>
      <c r="G26" s="1">
        <v>12.99</v>
      </c>
      <c r="H26" s="9">
        <v>523.47959969207079</v>
      </c>
      <c r="I26" s="6">
        <f t="shared" si="3"/>
        <v>524</v>
      </c>
      <c r="J26" s="1" t="s">
        <v>14</v>
      </c>
      <c r="K26" s="1" t="s">
        <v>16</v>
      </c>
      <c r="L26" s="7" t="s">
        <v>42</v>
      </c>
      <c r="M26" s="5" t="str">
        <f t="shared" si="4"/>
        <v>Khaled Maaz</v>
      </c>
      <c r="N26" t="s">
        <v>26</v>
      </c>
    </row>
    <row r="27" spans="1:14" x14ac:dyDescent="0.3">
      <c r="A27" s="1">
        <v>11287</v>
      </c>
      <c r="B27" s="10">
        <v>45242</v>
      </c>
      <c r="C27" s="2" t="str">
        <f t="shared" si="0"/>
        <v>12</v>
      </c>
      <c r="D27" s="2" t="str">
        <f t="shared" si="1"/>
        <v>11</v>
      </c>
      <c r="E27" s="2" t="str">
        <f t="shared" si="2"/>
        <v>2023</v>
      </c>
      <c r="F27" t="s">
        <v>17</v>
      </c>
      <c r="G27" s="1">
        <v>9.9499999999999993</v>
      </c>
      <c r="H27" s="9">
        <v>201.00502512562818</v>
      </c>
      <c r="I27" s="6">
        <f t="shared" si="3"/>
        <v>202</v>
      </c>
      <c r="J27" s="1" t="s">
        <v>14</v>
      </c>
      <c r="K27" s="1" t="s">
        <v>16</v>
      </c>
      <c r="L27" s="7" t="s">
        <v>42</v>
      </c>
      <c r="M27" s="5" t="str">
        <f t="shared" si="4"/>
        <v>Khaled Maaz</v>
      </c>
      <c r="N27" t="s">
        <v>26</v>
      </c>
    </row>
    <row r="28" spans="1:14" x14ac:dyDescent="0.3">
      <c r="A28" s="1">
        <v>11288</v>
      </c>
      <c r="B28" s="10">
        <v>45242</v>
      </c>
      <c r="C28" s="2" t="str">
        <f t="shared" si="0"/>
        <v>12</v>
      </c>
      <c r="D28" s="2" t="str">
        <f t="shared" si="1"/>
        <v>11</v>
      </c>
      <c r="E28" s="2" t="str">
        <f t="shared" si="2"/>
        <v>2023</v>
      </c>
      <c r="F28" t="s">
        <v>9</v>
      </c>
      <c r="G28" s="1">
        <v>3.49</v>
      </c>
      <c r="H28" s="9">
        <v>630.3724928366762</v>
      </c>
      <c r="I28" s="6">
        <f t="shared" si="3"/>
        <v>631</v>
      </c>
      <c r="J28" s="1" t="s">
        <v>14</v>
      </c>
      <c r="K28" s="1" t="s">
        <v>16</v>
      </c>
      <c r="L28" s="7" t="s">
        <v>21</v>
      </c>
      <c r="M28" s="5" t="str">
        <f t="shared" si="4"/>
        <v>Khaled Maaz</v>
      </c>
      <c r="N28" t="s">
        <v>26</v>
      </c>
    </row>
    <row r="29" spans="1:14" x14ac:dyDescent="0.3">
      <c r="A29" s="1">
        <v>11289</v>
      </c>
      <c r="B29" s="10">
        <v>45242</v>
      </c>
      <c r="C29" s="2" t="str">
        <f t="shared" si="0"/>
        <v>12</v>
      </c>
      <c r="D29" s="2" t="str">
        <f t="shared" si="1"/>
        <v>11</v>
      </c>
      <c r="E29" s="2" t="str">
        <f t="shared" si="2"/>
        <v>2023</v>
      </c>
      <c r="F29" t="s">
        <v>12</v>
      </c>
      <c r="G29" s="1">
        <v>2.95</v>
      </c>
      <c r="H29" s="9">
        <v>677.96610169491521</v>
      </c>
      <c r="I29" s="6">
        <f t="shared" si="3"/>
        <v>678</v>
      </c>
      <c r="J29" s="1" t="s">
        <v>14</v>
      </c>
      <c r="K29" s="1" t="s">
        <v>16</v>
      </c>
      <c r="L29" s="7" t="s">
        <v>21</v>
      </c>
      <c r="M29" s="5" t="str">
        <f t="shared" si="4"/>
        <v>Khaled Maaz</v>
      </c>
      <c r="N29" t="s">
        <v>26</v>
      </c>
    </row>
    <row r="30" spans="1:14" x14ac:dyDescent="0.3">
      <c r="A30" s="1">
        <v>11290</v>
      </c>
      <c r="B30" s="10">
        <v>45242</v>
      </c>
      <c r="C30" s="2" t="str">
        <f t="shared" si="0"/>
        <v>12</v>
      </c>
      <c r="D30" s="2" t="str">
        <f t="shared" si="1"/>
        <v>11</v>
      </c>
      <c r="E30" s="2" t="str">
        <f t="shared" si="2"/>
        <v>2023</v>
      </c>
      <c r="F30" t="s">
        <v>13</v>
      </c>
      <c r="G30" s="1">
        <v>4.99</v>
      </c>
      <c r="H30" s="9">
        <v>200.40080160320639</v>
      </c>
      <c r="I30" s="6">
        <f t="shared" si="3"/>
        <v>201</v>
      </c>
      <c r="J30" s="1" t="s">
        <v>14</v>
      </c>
      <c r="K30" s="1" t="s">
        <v>16</v>
      </c>
      <c r="L30" s="7" t="s">
        <v>21</v>
      </c>
      <c r="M30" s="5" t="str">
        <f t="shared" si="4"/>
        <v>Khaled Maaz</v>
      </c>
      <c r="N30" t="s">
        <v>26</v>
      </c>
    </row>
    <row r="31" spans="1:14" x14ac:dyDescent="0.3">
      <c r="A31" s="1">
        <v>11291</v>
      </c>
      <c r="B31" s="10">
        <v>45243</v>
      </c>
      <c r="C31" s="2" t="str">
        <f t="shared" si="0"/>
        <v>13</v>
      </c>
      <c r="D31" s="2" t="str">
        <f t="shared" si="1"/>
        <v>11</v>
      </c>
      <c r="E31" s="2" t="str">
        <f t="shared" si="2"/>
        <v>2023</v>
      </c>
      <c r="F31" t="s">
        <v>15</v>
      </c>
      <c r="G31" s="1">
        <v>12.99</v>
      </c>
      <c r="H31" s="9">
        <v>508.08314087759817</v>
      </c>
      <c r="I31" s="6">
        <f t="shared" si="3"/>
        <v>509</v>
      </c>
      <c r="J31" s="1" t="s">
        <v>14</v>
      </c>
      <c r="K31" s="1" t="s">
        <v>16</v>
      </c>
      <c r="L31" s="7" t="s">
        <v>22</v>
      </c>
      <c r="M31" s="5" t="str">
        <f t="shared" si="4"/>
        <v>Mohamed Hafez</v>
      </c>
      <c r="N31" t="s">
        <v>26</v>
      </c>
    </row>
    <row r="32" spans="1:14" x14ac:dyDescent="0.3">
      <c r="A32" s="1">
        <v>11292</v>
      </c>
      <c r="B32" s="10">
        <v>45243</v>
      </c>
      <c r="C32" s="2" t="str">
        <f t="shared" si="0"/>
        <v>13</v>
      </c>
      <c r="D32" s="2" t="str">
        <f t="shared" si="1"/>
        <v>11</v>
      </c>
      <c r="E32" s="2" t="str">
        <f t="shared" si="2"/>
        <v>2023</v>
      </c>
      <c r="F32" t="s">
        <v>17</v>
      </c>
      <c r="G32" s="1">
        <v>9.9499999999999993</v>
      </c>
      <c r="H32" s="9">
        <v>201.00502512562818</v>
      </c>
      <c r="I32" s="6">
        <f t="shared" si="3"/>
        <v>202</v>
      </c>
      <c r="J32" s="1" t="s">
        <v>14</v>
      </c>
      <c r="K32" s="1" t="s">
        <v>16</v>
      </c>
      <c r="L32" s="7" t="s">
        <v>22</v>
      </c>
      <c r="M32" s="5" t="str">
        <f t="shared" si="4"/>
        <v>Mohamed Hafez</v>
      </c>
      <c r="N32" t="s">
        <v>26</v>
      </c>
    </row>
    <row r="33" spans="1:14" x14ac:dyDescent="0.3">
      <c r="A33" s="1">
        <v>11293</v>
      </c>
      <c r="B33" s="10">
        <v>45243</v>
      </c>
      <c r="C33" s="2" t="str">
        <f t="shared" si="0"/>
        <v>13</v>
      </c>
      <c r="D33" s="2" t="str">
        <f t="shared" si="1"/>
        <v>11</v>
      </c>
      <c r="E33" s="2" t="str">
        <f t="shared" si="2"/>
        <v>2023</v>
      </c>
      <c r="F33" t="s">
        <v>9</v>
      </c>
      <c r="G33" s="1">
        <v>25.5</v>
      </c>
      <c r="H33" s="9">
        <v>630.3724928366762</v>
      </c>
      <c r="I33" s="6">
        <f t="shared" si="3"/>
        <v>631</v>
      </c>
      <c r="J33" s="1" t="s">
        <v>14</v>
      </c>
      <c r="K33" s="1" t="s">
        <v>16</v>
      </c>
      <c r="L33" s="7" t="s">
        <v>43</v>
      </c>
      <c r="M33" s="5" t="str">
        <f t="shared" si="4"/>
        <v>Mohamed Hafez</v>
      </c>
      <c r="N33" t="s">
        <v>27</v>
      </c>
    </row>
    <row r="34" spans="1:14" x14ac:dyDescent="0.3">
      <c r="A34" s="1">
        <v>11294</v>
      </c>
      <c r="B34" s="10">
        <v>45243</v>
      </c>
      <c r="C34" s="2" t="str">
        <f t="shared" si="0"/>
        <v>13</v>
      </c>
      <c r="D34" s="2" t="str">
        <f t="shared" si="1"/>
        <v>11</v>
      </c>
      <c r="E34" s="2" t="str">
        <f t="shared" si="2"/>
        <v>2023</v>
      </c>
      <c r="F34" t="s">
        <v>12</v>
      </c>
      <c r="G34" s="1">
        <v>33.22</v>
      </c>
      <c r="H34" s="9">
        <v>677.96610169491521</v>
      </c>
      <c r="I34" s="6">
        <f t="shared" si="3"/>
        <v>678</v>
      </c>
      <c r="J34" s="1" t="s">
        <v>14</v>
      </c>
      <c r="K34" s="1" t="s">
        <v>16</v>
      </c>
      <c r="L34" s="7" t="s">
        <v>43</v>
      </c>
      <c r="M34" s="5" t="str">
        <f t="shared" si="4"/>
        <v>Mohamed Hafez</v>
      </c>
      <c r="N34" t="s">
        <v>27</v>
      </c>
    </row>
    <row r="35" spans="1:14" x14ac:dyDescent="0.3">
      <c r="A35" s="1">
        <v>11295</v>
      </c>
      <c r="B35" s="10">
        <v>45243</v>
      </c>
      <c r="C35" s="2" t="str">
        <f t="shared" si="0"/>
        <v>13</v>
      </c>
      <c r="D35" s="2" t="str">
        <f t="shared" si="1"/>
        <v>11</v>
      </c>
      <c r="E35" s="2" t="str">
        <f t="shared" si="2"/>
        <v>2023</v>
      </c>
      <c r="F35" t="s">
        <v>13</v>
      </c>
      <c r="G35" s="1">
        <v>21.44</v>
      </c>
      <c r="H35" s="9">
        <v>200.40080160320639</v>
      </c>
      <c r="I35" s="6">
        <f t="shared" si="3"/>
        <v>201</v>
      </c>
      <c r="J35" s="1" t="s">
        <v>14</v>
      </c>
      <c r="K35" s="1" t="s">
        <v>16</v>
      </c>
      <c r="L35" s="7" t="s">
        <v>43</v>
      </c>
      <c r="M35" s="5" t="str">
        <f t="shared" si="4"/>
        <v>Mohamed Hafez</v>
      </c>
      <c r="N35" t="s">
        <v>27</v>
      </c>
    </row>
    <row r="36" spans="1:14" x14ac:dyDescent="0.3">
      <c r="A36" s="1">
        <v>11296</v>
      </c>
      <c r="B36" s="10">
        <v>45244</v>
      </c>
      <c r="C36" s="2" t="str">
        <f t="shared" si="0"/>
        <v>14</v>
      </c>
      <c r="D36" s="2" t="str">
        <f t="shared" si="1"/>
        <v>11</v>
      </c>
      <c r="E36" s="2" t="str">
        <f t="shared" si="2"/>
        <v>2023</v>
      </c>
      <c r="F36" t="s">
        <v>15</v>
      </c>
      <c r="G36" s="1">
        <v>27.99</v>
      </c>
      <c r="H36" s="9">
        <v>523.47959969207079</v>
      </c>
      <c r="I36" s="6">
        <f t="shared" si="3"/>
        <v>524</v>
      </c>
      <c r="J36" s="1" t="s">
        <v>14</v>
      </c>
      <c r="K36" s="1" t="s">
        <v>16</v>
      </c>
      <c r="L36" s="7" t="s">
        <v>43</v>
      </c>
      <c r="M36" s="5" t="str">
        <f t="shared" si="4"/>
        <v>Mohamed Hafez</v>
      </c>
      <c r="N36" t="s">
        <v>27</v>
      </c>
    </row>
    <row r="37" spans="1:14" x14ac:dyDescent="0.3">
      <c r="A37" s="1">
        <v>11297</v>
      </c>
      <c r="B37" s="10">
        <v>45244</v>
      </c>
      <c r="C37" s="2" t="str">
        <f t="shared" si="0"/>
        <v>14</v>
      </c>
      <c r="D37" s="2" t="str">
        <f t="shared" si="1"/>
        <v>11</v>
      </c>
      <c r="E37" s="2" t="str">
        <f t="shared" si="2"/>
        <v>2023</v>
      </c>
      <c r="F37" t="s">
        <v>17</v>
      </c>
      <c r="G37" s="1">
        <v>29.05</v>
      </c>
      <c r="H37" s="9">
        <v>201.00502512562818</v>
      </c>
      <c r="I37" s="6">
        <f t="shared" si="3"/>
        <v>202</v>
      </c>
      <c r="J37" s="1" t="s">
        <v>14</v>
      </c>
      <c r="K37" s="1" t="s">
        <v>16</v>
      </c>
      <c r="L37" s="7" t="s">
        <v>43</v>
      </c>
      <c r="M37" s="5" t="str">
        <f t="shared" si="4"/>
        <v>Mohamed Hafez</v>
      </c>
      <c r="N37" t="s">
        <v>27</v>
      </c>
    </row>
    <row r="38" spans="1:14" x14ac:dyDescent="0.3">
      <c r="A38" s="1">
        <v>11298</v>
      </c>
      <c r="B38" s="10">
        <v>45244</v>
      </c>
      <c r="C38" s="2" t="str">
        <f t="shared" si="0"/>
        <v>14</v>
      </c>
      <c r="D38" s="2" t="str">
        <f t="shared" si="1"/>
        <v>11</v>
      </c>
      <c r="E38" s="2" t="str">
        <f t="shared" si="2"/>
        <v>2023</v>
      </c>
      <c r="F38" t="s">
        <v>9</v>
      </c>
      <c r="G38" s="1">
        <v>3.49</v>
      </c>
      <c r="H38" s="9">
        <v>630.3724928366762</v>
      </c>
      <c r="I38" s="6">
        <f t="shared" si="3"/>
        <v>631</v>
      </c>
      <c r="J38" s="1" t="s">
        <v>14</v>
      </c>
      <c r="K38" s="1" t="s">
        <v>16</v>
      </c>
      <c r="L38" s="7" t="s">
        <v>21</v>
      </c>
      <c r="M38" s="5" t="str">
        <f t="shared" si="4"/>
        <v>Khaled Maaz</v>
      </c>
      <c r="N38" t="s">
        <v>27</v>
      </c>
    </row>
    <row r="39" spans="1:14" x14ac:dyDescent="0.3">
      <c r="A39" s="1">
        <v>11299</v>
      </c>
      <c r="B39" s="10">
        <v>45244</v>
      </c>
      <c r="C39" s="2" t="str">
        <f t="shared" si="0"/>
        <v>14</v>
      </c>
      <c r="D39" s="2" t="str">
        <f t="shared" si="1"/>
        <v>11</v>
      </c>
      <c r="E39" s="2" t="str">
        <f t="shared" si="2"/>
        <v>2023</v>
      </c>
      <c r="F39" t="s">
        <v>12</v>
      </c>
      <c r="G39" s="1">
        <v>2.95</v>
      </c>
      <c r="H39" s="9">
        <v>677.96610169491521</v>
      </c>
      <c r="I39" s="6">
        <f t="shared" si="3"/>
        <v>678</v>
      </c>
      <c r="J39" s="1" t="s">
        <v>14</v>
      </c>
      <c r="K39" s="1" t="s">
        <v>16</v>
      </c>
      <c r="L39" s="7" t="s">
        <v>21</v>
      </c>
      <c r="M39" s="5" t="str">
        <f t="shared" si="4"/>
        <v>Khaled Maaz</v>
      </c>
      <c r="N39" t="s">
        <v>27</v>
      </c>
    </row>
    <row r="40" spans="1:14" x14ac:dyDescent="0.3">
      <c r="A40" s="1">
        <v>11300</v>
      </c>
      <c r="B40" s="10">
        <v>45244</v>
      </c>
      <c r="C40" s="2" t="str">
        <f t="shared" si="0"/>
        <v>14</v>
      </c>
      <c r="D40" s="2" t="str">
        <f t="shared" si="1"/>
        <v>11</v>
      </c>
      <c r="E40" s="2" t="str">
        <f t="shared" si="2"/>
        <v>2023</v>
      </c>
      <c r="F40" t="s">
        <v>13</v>
      </c>
      <c r="G40" s="1">
        <v>4.99</v>
      </c>
      <c r="H40" s="9">
        <v>200.40080160320639</v>
      </c>
      <c r="I40" s="6">
        <f t="shared" si="3"/>
        <v>201</v>
      </c>
      <c r="J40" s="1" t="s">
        <v>14</v>
      </c>
      <c r="K40" s="1" t="s">
        <v>16</v>
      </c>
      <c r="L40" s="7" t="s">
        <v>21</v>
      </c>
      <c r="M40" s="5" t="str">
        <f t="shared" si="4"/>
        <v>Khaled Maaz</v>
      </c>
      <c r="N40" t="s">
        <v>26</v>
      </c>
    </row>
    <row r="41" spans="1:14" x14ac:dyDescent="0.3">
      <c r="A41" s="1">
        <v>11301</v>
      </c>
      <c r="B41" s="10">
        <v>45245</v>
      </c>
      <c r="C41" s="2" t="str">
        <f t="shared" si="0"/>
        <v>15</v>
      </c>
      <c r="D41" s="2" t="str">
        <f t="shared" si="1"/>
        <v>11</v>
      </c>
      <c r="E41" s="2" t="str">
        <f t="shared" si="2"/>
        <v>2023</v>
      </c>
      <c r="F41" t="s">
        <v>15</v>
      </c>
      <c r="G41" s="1">
        <v>12.99</v>
      </c>
      <c r="H41" s="9">
        <v>508.08314087759817</v>
      </c>
      <c r="I41" s="6">
        <f t="shared" si="3"/>
        <v>509</v>
      </c>
      <c r="J41" s="1" t="s">
        <v>14</v>
      </c>
      <c r="K41" s="1" t="s">
        <v>16</v>
      </c>
      <c r="L41" s="7" t="s">
        <v>21</v>
      </c>
      <c r="M41" s="5" t="str">
        <f t="shared" si="4"/>
        <v>Khaled Maaz</v>
      </c>
      <c r="N41" t="s">
        <v>26</v>
      </c>
    </row>
    <row r="42" spans="1:14" x14ac:dyDescent="0.3">
      <c r="A42" s="1">
        <v>11302</v>
      </c>
      <c r="B42" s="10">
        <v>45245</v>
      </c>
      <c r="C42" s="2" t="str">
        <f t="shared" si="0"/>
        <v>15</v>
      </c>
      <c r="D42" s="2" t="str">
        <f t="shared" si="1"/>
        <v>11</v>
      </c>
      <c r="E42" s="2" t="str">
        <f t="shared" si="2"/>
        <v>2023</v>
      </c>
      <c r="F42" t="s">
        <v>17</v>
      </c>
      <c r="G42" s="1">
        <v>9.9499999999999993</v>
      </c>
      <c r="H42" s="9">
        <v>201.00502512562818</v>
      </c>
      <c r="I42" s="6">
        <f t="shared" si="3"/>
        <v>202</v>
      </c>
      <c r="J42" s="1" t="s">
        <v>14</v>
      </c>
      <c r="K42" s="1" t="s">
        <v>16</v>
      </c>
      <c r="L42" s="7" t="s">
        <v>21</v>
      </c>
      <c r="M42" s="5" t="str">
        <f t="shared" si="4"/>
        <v>Khaled Maaz</v>
      </c>
      <c r="N42" t="s">
        <v>26</v>
      </c>
    </row>
    <row r="43" spans="1:14" x14ac:dyDescent="0.3">
      <c r="A43" s="1">
        <v>11303</v>
      </c>
      <c r="B43" s="10">
        <v>45245</v>
      </c>
      <c r="C43" s="2" t="str">
        <f t="shared" si="0"/>
        <v>15</v>
      </c>
      <c r="D43" s="2" t="str">
        <f t="shared" si="1"/>
        <v>11</v>
      </c>
      <c r="E43" s="2" t="str">
        <f t="shared" si="2"/>
        <v>2023</v>
      </c>
      <c r="F43" t="s">
        <v>9</v>
      </c>
      <c r="G43" s="1">
        <v>3.49</v>
      </c>
      <c r="H43" s="9">
        <v>573.06590257879645</v>
      </c>
      <c r="I43" s="6">
        <f t="shared" si="3"/>
        <v>574</v>
      </c>
      <c r="J43" s="1" t="s">
        <v>14</v>
      </c>
      <c r="K43" s="1" t="s">
        <v>16</v>
      </c>
      <c r="L43" s="7" t="s">
        <v>21</v>
      </c>
      <c r="M43" s="5" t="str">
        <f t="shared" si="4"/>
        <v>Khaled Maaz</v>
      </c>
      <c r="N43" t="s">
        <v>26</v>
      </c>
    </row>
    <row r="44" spans="1:14" x14ac:dyDescent="0.3">
      <c r="A44" s="1">
        <v>11304</v>
      </c>
      <c r="B44" s="10">
        <v>45245</v>
      </c>
      <c r="C44" s="2" t="str">
        <f t="shared" si="0"/>
        <v>15</v>
      </c>
      <c r="D44" s="2" t="str">
        <f t="shared" si="1"/>
        <v>11</v>
      </c>
      <c r="E44" s="2" t="str">
        <f t="shared" si="2"/>
        <v>2023</v>
      </c>
      <c r="F44" t="s">
        <v>12</v>
      </c>
      <c r="G44" s="1">
        <v>2.95</v>
      </c>
      <c r="H44" s="9">
        <v>677.96610169491521</v>
      </c>
      <c r="I44" s="6">
        <f t="shared" si="3"/>
        <v>678</v>
      </c>
      <c r="J44" s="1" t="s">
        <v>14</v>
      </c>
      <c r="K44" s="1" t="s">
        <v>16</v>
      </c>
      <c r="L44" s="7" t="s">
        <v>21</v>
      </c>
      <c r="M44" s="5" t="str">
        <f t="shared" si="4"/>
        <v>Khaled Maaz</v>
      </c>
      <c r="N44" t="s">
        <v>26</v>
      </c>
    </row>
    <row r="45" spans="1:14" x14ac:dyDescent="0.3">
      <c r="A45" s="1">
        <v>11305</v>
      </c>
      <c r="B45" s="10">
        <v>45245</v>
      </c>
      <c r="C45" s="2" t="str">
        <f t="shared" si="0"/>
        <v>15</v>
      </c>
      <c r="D45" s="2" t="str">
        <f t="shared" si="1"/>
        <v>11</v>
      </c>
      <c r="E45" s="2" t="str">
        <f t="shared" si="2"/>
        <v>2023</v>
      </c>
      <c r="F45" t="s">
        <v>13</v>
      </c>
      <c r="G45" s="1">
        <v>4.99</v>
      </c>
      <c r="H45" s="9">
        <v>200.40080160320639</v>
      </c>
      <c r="I45" s="6">
        <f t="shared" si="3"/>
        <v>201</v>
      </c>
      <c r="J45" s="1" t="s">
        <v>14</v>
      </c>
      <c r="K45" s="1" t="s">
        <v>16</v>
      </c>
      <c r="L45" s="7" t="s">
        <v>21</v>
      </c>
      <c r="M45" s="5" t="str">
        <f t="shared" si="4"/>
        <v>Khaled Maaz</v>
      </c>
      <c r="N45" t="s">
        <v>26</v>
      </c>
    </row>
    <row r="46" spans="1:14" x14ac:dyDescent="0.3">
      <c r="A46" s="1">
        <v>11306</v>
      </c>
      <c r="B46" s="10">
        <v>45246</v>
      </c>
      <c r="C46" s="2" t="str">
        <f t="shared" si="0"/>
        <v>16</v>
      </c>
      <c r="D46" s="2" t="str">
        <f t="shared" si="1"/>
        <v>11</v>
      </c>
      <c r="E46" s="2" t="str">
        <f t="shared" si="2"/>
        <v>2023</v>
      </c>
      <c r="F46" t="s">
        <v>15</v>
      </c>
      <c r="G46" s="1">
        <v>12.99</v>
      </c>
      <c r="H46" s="9">
        <v>508.08314087759817</v>
      </c>
      <c r="I46" s="6">
        <f t="shared" si="3"/>
        <v>509</v>
      </c>
      <c r="J46" s="1" t="s">
        <v>14</v>
      </c>
      <c r="K46" s="1" t="s">
        <v>16</v>
      </c>
      <c r="L46" s="7" t="s">
        <v>21</v>
      </c>
      <c r="M46" s="5" t="str">
        <f t="shared" si="4"/>
        <v>Khaled Maaz</v>
      </c>
      <c r="N46" t="s">
        <v>26</v>
      </c>
    </row>
    <row r="47" spans="1:14" x14ac:dyDescent="0.3">
      <c r="A47" s="1">
        <v>11307</v>
      </c>
      <c r="B47" s="10">
        <v>45246</v>
      </c>
      <c r="C47" s="2" t="str">
        <f t="shared" si="0"/>
        <v>16</v>
      </c>
      <c r="D47" s="2" t="str">
        <f t="shared" si="1"/>
        <v>11</v>
      </c>
      <c r="E47" s="2" t="str">
        <f t="shared" si="2"/>
        <v>2023</v>
      </c>
      <c r="F47" t="s">
        <v>17</v>
      </c>
      <c r="G47" s="1">
        <v>9.9499999999999993</v>
      </c>
      <c r="H47" s="9">
        <v>201.00502512562818</v>
      </c>
      <c r="I47" s="6">
        <f t="shared" si="3"/>
        <v>202</v>
      </c>
      <c r="J47" s="1" t="s">
        <v>14</v>
      </c>
      <c r="K47" s="1" t="s">
        <v>16</v>
      </c>
      <c r="L47" s="7" t="s">
        <v>21</v>
      </c>
      <c r="M47" s="5" t="str">
        <f t="shared" si="4"/>
        <v>Khaled Maaz</v>
      </c>
      <c r="N47" t="s">
        <v>26</v>
      </c>
    </row>
    <row r="48" spans="1:14" x14ac:dyDescent="0.3">
      <c r="A48" s="1">
        <v>11308</v>
      </c>
      <c r="B48" s="10">
        <v>45246</v>
      </c>
      <c r="C48" s="2" t="str">
        <f t="shared" si="0"/>
        <v>16</v>
      </c>
      <c r="D48" s="2" t="str">
        <f t="shared" si="1"/>
        <v>11</v>
      </c>
      <c r="E48" s="2" t="str">
        <f t="shared" si="2"/>
        <v>2023</v>
      </c>
      <c r="F48" t="s">
        <v>9</v>
      </c>
      <c r="G48" s="1">
        <v>3.49</v>
      </c>
      <c r="H48" s="9">
        <v>573.06590257879645</v>
      </c>
      <c r="I48" s="6">
        <f t="shared" si="3"/>
        <v>574</v>
      </c>
      <c r="J48" s="1" t="s">
        <v>14</v>
      </c>
      <c r="K48" s="1" t="s">
        <v>16</v>
      </c>
      <c r="L48" s="7" t="s">
        <v>21</v>
      </c>
      <c r="M48" s="5" t="str">
        <f t="shared" si="4"/>
        <v>Khaled Maaz</v>
      </c>
      <c r="N48" t="s">
        <v>26</v>
      </c>
    </row>
    <row r="49" spans="1:14" x14ac:dyDescent="0.3">
      <c r="A49" s="1">
        <v>11309</v>
      </c>
      <c r="B49" s="10">
        <v>45246</v>
      </c>
      <c r="C49" s="2" t="str">
        <f t="shared" si="0"/>
        <v>16</v>
      </c>
      <c r="D49" s="2" t="str">
        <f t="shared" si="1"/>
        <v>11</v>
      </c>
      <c r="E49" s="2" t="str">
        <f t="shared" si="2"/>
        <v>2023</v>
      </c>
      <c r="F49" t="s">
        <v>12</v>
      </c>
      <c r="G49" s="1">
        <v>2.95</v>
      </c>
      <c r="H49" s="9">
        <v>677.96610169491521</v>
      </c>
      <c r="I49" s="6">
        <f t="shared" si="3"/>
        <v>678</v>
      </c>
      <c r="J49" s="1" t="s">
        <v>18</v>
      </c>
      <c r="K49" s="1" t="s">
        <v>16</v>
      </c>
      <c r="L49" s="7" t="s">
        <v>21</v>
      </c>
      <c r="M49" s="5" t="str">
        <f t="shared" si="4"/>
        <v>Khaled Maaz</v>
      </c>
      <c r="N49" t="s">
        <v>26</v>
      </c>
    </row>
    <row r="50" spans="1:14" x14ac:dyDescent="0.3">
      <c r="A50" s="1">
        <v>11310</v>
      </c>
      <c r="B50" s="10">
        <v>45246</v>
      </c>
      <c r="C50" s="2" t="str">
        <f t="shared" si="0"/>
        <v>16</v>
      </c>
      <c r="D50" s="2" t="str">
        <f t="shared" si="1"/>
        <v>11</v>
      </c>
      <c r="E50" s="2" t="str">
        <f t="shared" si="2"/>
        <v>2023</v>
      </c>
      <c r="F50" t="s">
        <v>13</v>
      </c>
      <c r="G50" s="1">
        <v>4.99</v>
      </c>
      <c r="H50" s="9">
        <v>200.40080160320639</v>
      </c>
      <c r="I50" s="6">
        <f t="shared" si="3"/>
        <v>201</v>
      </c>
      <c r="J50" s="1" t="s">
        <v>18</v>
      </c>
      <c r="K50" s="1" t="s">
        <v>16</v>
      </c>
      <c r="L50" s="7" t="s">
        <v>21</v>
      </c>
      <c r="M50" s="5" t="str">
        <f t="shared" si="4"/>
        <v>Khaled Maaz</v>
      </c>
      <c r="N50" t="s">
        <v>26</v>
      </c>
    </row>
    <row r="51" spans="1:14" x14ac:dyDescent="0.3">
      <c r="A51" s="1">
        <v>11311</v>
      </c>
      <c r="B51" s="10">
        <v>45247</v>
      </c>
      <c r="C51" s="2" t="str">
        <f t="shared" si="0"/>
        <v>17</v>
      </c>
      <c r="D51" s="2" t="str">
        <f t="shared" si="1"/>
        <v>11</v>
      </c>
      <c r="E51" s="2" t="str">
        <f t="shared" si="2"/>
        <v>2023</v>
      </c>
      <c r="F51" t="s">
        <v>15</v>
      </c>
      <c r="G51" s="1">
        <v>12.99</v>
      </c>
      <c r="H51" s="9">
        <v>523.47959969207079</v>
      </c>
      <c r="I51" s="6">
        <f t="shared" si="3"/>
        <v>524</v>
      </c>
      <c r="J51" s="1" t="s">
        <v>18</v>
      </c>
      <c r="K51" s="1" t="s">
        <v>16</v>
      </c>
      <c r="L51" s="7" t="s">
        <v>21</v>
      </c>
      <c r="M51" s="5" t="str">
        <f t="shared" si="4"/>
        <v>Khaled Maaz</v>
      </c>
      <c r="N51" t="s">
        <v>26</v>
      </c>
    </row>
    <row r="52" spans="1:14" x14ac:dyDescent="0.3">
      <c r="A52" s="1">
        <v>11312</v>
      </c>
      <c r="B52" s="10">
        <v>45247</v>
      </c>
      <c r="C52" s="2" t="str">
        <f t="shared" si="0"/>
        <v>17</v>
      </c>
      <c r="D52" s="2" t="str">
        <f t="shared" si="1"/>
        <v>11</v>
      </c>
      <c r="E52" s="2" t="str">
        <f t="shared" si="2"/>
        <v>2023</v>
      </c>
      <c r="F52" t="s">
        <v>17</v>
      </c>
      <c r="G52" s="1">
        <v>9.9499999999999993</v>
      </c>
      <c r="H52" s="9">
        <v>201.00502512562818</v>
      </c>
      <c r="I52" s="6">
        <f t="shared" si="3"/>
        <v>202</v>
      </c>
      <c r="J52" s="1" t="s">
        <v>18</v>
      </c>
      <c r="K52" s="1" t="s">
        <v>16</v>
      </c>
      <c r="L52" s="7" t="s">
        <v>21</v>
      </c>
      <c r="M52" s="5" t="str">
        <f t="shared" si="4"/>
        <v>Khaled Maaz</v>
      </c>
      <c r="N52" t="s">
        <v>26</v>
      </c>
    </row>
    <row r="53" spans="1:14" x14ac:dyDescent="0.3">
      <c r="A53" s="1">
        <v>11313</v>
      </c>
      <c r="B53" s="10">
        <v>45247</v>
      </c>
      <c r="C53" s="2" t="str">
        <f t="shared" si="0"/>
        <v>17</v>
      </c>
      <c r="D53" s="2" t="str">
        <f t="shared" si="1"/>
        <v>11</v>
      </c>
      <c r="E53" s="2" t="str">
        <f t="shared" si="2"/>
        <v>2023</v>
      </c>
      <c r="F53" t="s">
        <v>9</v>
      </c>
      <c r="G53" s="1">
        <v>3.49</v>
      </c>
      <c r="H53" s="9">
        <v>630.3724928366762</v>
      </c>
      <c r="I53" s="6">
        <f t="shared" si="3"/>
        <v>631</v>
      </c>
      <c r="J53" s="1" t="s">
        <v>18</v>
      </c>
      <c r="K53" s="1" t="s">
        <v>16</v>
      </c>
      <c r="L53" s="7" t="s">
        <v>21</v>
      </c>
      <c r="M53" s="5" t="str">
        <f t="shared" si="4"/>
        <v>Khaled Maaz</v>
      </c>
      <c r="N53" t="s">
        <v>26</v>
      </c>
    </row>
    <row r="54" spans="1:14" x14ac:dyDescent="0.3">
      <c r="A54" s="1">
        <v>11314</v>
      </c>
      <c r="B54" s="10">
        <v>45247</v>
      </c>
      <c r="C54" s="2" t="str">
        <f t="shared" si="0"/>
        <v>17</v>
      </c>
      <c r="D54" s="2" t="str">
        <f t="shared" si="1"/>
        <v>11</v>
      </c>
      <c r="E54" s="2" t="str">
        <f t="shared" si="2"/>
        <v>2023</v>
      </c>
      <c r="F54" t="s">
        <v>12</v>
      </c>
      <c r="G54" s="1">
        <v>2.95</v>
      </c>
      <c r="H54" s="9">
        <v>677.96610169491521</v>
      </c>
      <c r="I54" s="6">
        <f t="shared" si="3"/>
        <v>678</v>
      </c>
      <c r="J54" s="1" t="s">
        <v>18</v>
      </c>
      <c r="K54" s="1" t="s">
        <v>16</v>
      </c>
      <c r="L54" s="7" t="s">
        <v>21</v>
      </c>
      <c r="M54" s="5" t="str">
        <f t="shared" si="4"/>
        <v>Khaled Maaz</v>
      </c>
      <c r="N54" t="s">
        <v>26</v>
      </c>
    </row>
    <row r="55" spans="1:14" x14ac:dyDescent="0.3">
      <c r="A55" s="1">
        <v>11315</v>
      </c>
      <c r="B55" s="10">
        <v>45247</v>
      </c>
      <c r="C55" s="2" t="str">
        <f t="shared" si="0"/>
        <v>17</v>
      </c>
      <c r="D55" s="2" t="str">
        <f t="shared" si="1"/>
        <v>11</v>
      </c>
      <c r="E55" s="2" t="str">
        <f t="shared" si="2"/>
        <v>2023</v>
      </c>
      <c r="F55" t="s">
        <v>13</v>
      </c>
      <c r="G55" s="1">
        <v>4.99</v>
      </c>
      <c r="H55" s="9">
        <v>200.40080160320639</v>
      </c>
      <c r="I55" s="6">
        <f t="shared" si="3"/>
        <v>201</v>
      </c>
      <c r="J55" s="1" t="s">
        <v>18</v>
      </c>
      <c r="K55" s="1" t="s">
        <v>16</v>
      </c>
      <c r="L55" s="7" t="s">
        <v>21</v>
      </c>
      <c r="M55" s="5" t="str">
        <f t="shared" si="4"/>
        <v>Khaled Maaz</v>
      </c>
      <c r="N55" t="s">
        <v>26</v>
      </c>
    </row>
    <row r="56" spans="1:14" x14ac:dyDescent="0.3">
      <c r="A56" s="1">
        <v>11316</v>
      </c>
      <c r="B56" s="10">
        <v>45248</v>
      </c>
      <c r="C56" s="2" t="str">
        <f t="shared" si="0"/>
        <v>18</v>
      </c>
      <c r="D56" s="2" t="str">
        <f t="shared" si="1"/>
        <v>11</v>
      </c>
      <c r="E56" s="2" t="str">
        <f t="shared" si="2"/>
        <v>2023</v>
      </c>
      <c r="F56" t="s">
        <v>15</v>
      </c>
      <c r="G56" s="1">
        <v>12.99</v>
      </c>
      <c r="H56" s="9">
        <v>538.87605850654347</v>
      </c>
      <c r="I56" s="6">
        <f t="shared" si="3"/>
        <v>539</v>
      </c>
      <c r="J56" s="1" t="s">
        <v>18</v>
      </c>
      <c r="K56" s="1" t="s">
        <v>16</v>
      </c>
      <c r="L56" s="7" t="s">
        <v>21</v>
      </c>
      <c r="M56" s="5" t="str">
        <f t="shared" si="4"/>
        <v>Khaled Maaz</v>
      </c>
      <c r="N56" t="s">
        <v>26</v>
      </c>
    </row>
    <row r="57" spans="1:14" x14ac:dyDescent="0.3">
      <c r="A57" s="1">
        <v>11317</v>
      </c>
      <c r="B57" s="10">
        <v>45248</v>
      </c>
      <c r="C57" s="2" t="str">
        <f t="shared" si="0"/>
        <v>18</v>
      </c>
      <c r="D57" s="2" t="str">
        <f t="shared" si="1"/>
        <v>11</v>
      </c>
      <c r="E57" s="2" t="str">
        <f t="shared" si="2"/>
        <v>2023</v>
      </c>
      <c r="F57" t="s">
        <v>17</v>
      </c>
      <c r="G57" s="1">
        <v>9.9499999999999993</v>
      </c>
      <c r="H57" s="9">
        <v>201.00502512562818</v>
      </c>
      <c r="I57" s="6">
        <f t="shared" si="3"/>
        <v>202</v>
      </c>
      <c r="J57" s="1" t="s">
        <v>18</v>
      </c>
      <c r="K57" s="1" t="s">
        <v>16</v>
      </c>
      <c r="L57" s="7" t="s">
        <v>21</v>
      </c>
      <c r="M57" s="5" t="str">
        <f t="shared" si="4"/>
        <v>Khaled Maaz</v>
      </c>
      <c r="N57" t="s">
        <v>26</v>
      </c>
    </row>
    <row r="58" spans="1:14" x14ac:dyDescent="0.3">
      <c r="A58" s="1">
        <v>11318</v>
      </c>
      <c r="B58" s="10">
        <v>45248</v>
      </c>
      <c r="C58" s="2" t="str">
        <f t="shared" si="0"/>
        <v>18</v>
      </c>
      <c r="D58" s="2" t="str">
        <f t="shared" si="1"/>
        <v>11</v>
      </c>
      <c r="E58" s="2" t="str">
        <f t="shared" si="2"/>
        <v>2023</v>
      </c>
      <c r="F58" t="s">
        <v>9</v>
      </c>
      <c r="G58" s="1">
        <v>3.49</v>
      </c>
      <c r="H58" s="9">
        <v>687.67908309455584</v>
      </c>
      <c r="I58" s="6">
        <f t="shared" si="3"/>
        <v>688</v>
      </c>
      <c r="J58" s="1" t="s">
        <v>18</v>
      </c>
      <c r="K58" s="1" t="s">
        <v>16</v>
      </c>
      <c r="L58" s="7" t="s">
        <v>21</v>
      </c>
      <c r="M58" s="5" t="str">
        <f t="shared" si="4"/>
        <v>Khaled Maaz</v>
      </c>
      <c r="N58" t="s">
        <v>26</v>
      </c>
    </row>
    <row r="59" spans="1:14" x14ac:dyDescent="0.3">
      <c r="A59" s="1">
        <v>11319</v>
      </c>
      <c r="B59" s="10">
        <v>45248</v>
      </c>
      <c r="C59" s="2" t="str">
        <f t="shared" si="0"/>
        <v>18</v>
      </c>
      <c r="D59" s="2" t="str">
        <f t="shared" si="1"/>
        <v>11</v>
      </c>
      <c r="E59" s="2" t="str">
        <f t="shared" si="2"/>
        <v>2023</v>
      </c>
      <c r="F59" t="s">
        <v>12</v>
      </c>
      <c r="G59" s="1">
        <v>2.95</v>
      </c>
      <c r="H59" s="9">
        <v>677.96610169491521</v>
      </c>
      <c r="I59" s="6">
        <f t="shared" si="3"/>
        <v>678</v>
      </c>
      <c r="J59" s="1" t="s">
        <v>18</v>
      </c>
      <c r="K59" s="1" t="s">
        <v>16</v>
      </c>
      <c r="L59" s="7" t="s">
        <v>21</v>
      </c>
      <c r="M59" s="5" t="str">
        <f t="shared" si="4"/>
        <v>Khaled Maaz</v>
      </c>
      <c r="N59" t="s">
        <v>26</v>
      </c>
    </row>
    <row r="60" spans="1:14" x14ac:dyDescent="0.3">
      <c r="A60" s="1">
        <v>11320</v>
      </c>
      <c r="B60" s="10">
        <v>45248</v>
      </c>
      <c r="C60" s="2" t="str">
        <f t="shared" si="0"/>
        <v>18</v>
      </c>
      <c r="D60" s="2" t="str">
        <f t="shared" si="1"/>
        <v>11</v>
      </c>
      <c r="E60" s="2" t="str">
        <f t="shared" si="2"/>
        <v>2023</v>
      </c>
      <c r="F60" t="s">
        <v>13</v>
      </c>
      <c r="G60" s="1">
        <v>4.99</v>
      </c>
      <c r="H60" s="9">
        <v>200.40080160320639</v>
      </c>
      <c r="I60" s="6">
        <f t="shared" si="3"/>
        <v>201</v>
      </c>
      <c r="J60" s="1" t="s">
        <v>18</v>
      </c>
      <c r="K60" s="1" t="s">
        <v>16</v>
      </c>
      <c r="L60" s="7" t="s">
        <v>22</v>
      </c>
      <c r="M60" s="5" t="str">
        <f t="shared" si="4"/>
        <v>Mohamed Hafez</v>
      </c>
      <c r="N60" t="s">
        <v>26</v>
      </c>
    </row>
    <row r="61" spans="1:14" x14ac:dyDescent="0.3">
      <c r="A61" s="1">
        <v>11321</v>
      </c>
      <c r="B61" s="10">
        <v>45249</v>
      </c>
      <c r="C61" s="2" t="str">
        <f t="shared" si="0"/>
        <v>19</v>
      </c>
      <c r="D61" s="2" t="str">
        <f t="shared" si="1"/>
        <v>11</v>
      </c>
      <c r="E61" s="2" t="str">
        <f t="shared" si="2"/>
        <v>2023</v>
      </c>
      <c r="F61" t="s">
        <v>15</v>
      </c>
      <c r="G61" s="1">
        <v>12.99</v>
      </c>
      <c r="H61" s="9">
        <v>508.08314087759817</v>
      </c>
      <c r="I61" s="6">
        <f t="shared" si="3"/>
        <v>509</v>
      </c>
      <c r="J61" s="1" t="s">
        <v>18</v>
      </c>
      <c r="K61" s="1" t="s">
        <v>16</v>
      </c>
      <c r="L61" s="7" t="s">
        <v>22</v>
      </c>
      <c r="M61" s="5" t="str">
        <f t="shared" si="4"/>
        <v>Mohamed Hafez</v>
      </c>
      <c r="N61" t="s">
        <v>26</v>
      </c>
    </row>
    <row r="62" spans="1:14" x14ac:dyDescent="0.3">
      <c r="A62" s="1">
        <v>11322</v>
      </c>
      <c r="B62" s="10">
        <v>45249</v>
      </c>
      <c r="C62" s="2" t="str">
        <f t="shared" si="0"/>
        <v>19</v>
      </c>
      <c r="D62" s="2" t="str">
        <f t="shared" si="1"/>
        <v>11</v>
      </c>
      <c r="E62" s="2" t="str">
        <f t="shared" si="2"/>
        <v>2023</v>
      </c>
      <c r="F62" t="s">
        <v>17</v>
      </c>
      <c r="G62" s="1">
        <v>9.9499999999999993</v>
      </c>
      <c r="H62" s="9">
        <v>201.00502512562818</v>
      </c>
      <c r="I62" s="6">
        <f t="shared" si="3"/>
        <v>202</v>
      </c>
      <c r="J62" s="1" t="s">
        <v>18</v>
      </c>
      <c r="K62" s="1" t="s">
        <v>16</v>
      </c>
      <c r="L62" s="7" t="s">
        <v>22</v>
      </c>
      <c r="M62" s="5" t="str">
        <f t="shared" si="4"/>
        <v>Mohamed Hafez</v>
      </c>
      <c r="N62" t="s">
        <v>27</v>
      </c>
    </row>
    <row r="63" spans="1:14" x14ac:dyDescent="0.3">
      <c r="A63" s="1">
        <v>11323</v>
      </c>
      <c r="B63" s="10">
        <v>45249</v>
      </c>
      <c r="C63" s="2" t="str">
        <f t="shared" si="0"/>
        <v>19</v>
      </c>
      <c r="D63" s="2" t="str">
        <f t="shared" si="1"/>
        <v>11</v>
      </c>
      <c r="E63" s="2" t="str">
        <f t="shared" si="2"/>
        <v>2023</v>
      </c>
      <c r="F63" t="s">
        <v>9</v>
      </c>
      <c r="G63" s="1">
        <v>3.49</v>
      </c>
      <c r="H63" s="9">
        <v>687.67908309455584</v>
      </c>
      <c r="I63" s="6">
        <f t="shared" si="3"/>
        <v>688</v>
      </c>
      <c r="J63" s="1" t="s">
        <v>18</v>
      </c>
      <c r="K63" s="1" t="s">
        <v>16</v>
      </c>
      <c r="L63" s="7" t="s">
        <v>22</v>
      </c>
      <c r="M63" s="5" t="str">
        <f t="shared" si="4"/>
        <v>Mohamed Hafez</v>
      </c>
      <c r="N63" t="s">
        <v>27</v>
      </c>
    </row>
    <row r="64" spans="1:14" x14ac:dyDescent="0.3">
      <c r="A64" s="1">
        <v>11324</v>
      </c>
      <c r="B64" s="10">
        <v>45249</v>
      </c>
      <c r="C64" s="2" t="str">
        <f t="shared" si="0"/>
        <v>19</v>
      </c>
      <c r="D64" s="2" t="str">
        <f t="shared" si="1"/>
        <v>11</v>
      </c>
      <c r="E64" s="2" t="str">
        <f t="shared" si="2"/>
        <v>2023</v>
      </c>
      <c r="F64" t="s">
        <v>12</v>
      </c>
      <c r="G64" s="1">
        <v>2.95</v>
      </c>
      <c r="H64" s="9">
        <v>677.96610169491521</v>
      </c>
      <c r="I64" s="6">
        <f t="shared" si="3"/>
        <v>678</v>
      </c>
      <c r="J64" s="1" t="s">
        <v>18</v>
      </c>
      <c r="K64" s="1" t="s">
        <v>19</v>
      </c>
      <c r="L64" s="7" t="s">
        <v>22</v>
      </c>
      <c r="M64" s="5" t="str">
        <f t="shared" si="4"/>
        <v>Mohamed Hafez</v>
      </c>
      <c r="N64" t="s">
        <v>27</v>
      </c>
    </row>
    <row r="65" spans="1:14" x14ac:dyDescent="0.3">
      <c r="A65" s="1">
        <v>11325</v>
      </c>
      <c r="B65" s="10">
        <v>45249</v>
      </c>
      <c r="C65" s="2" t="str">
        <f t="shared" si="0"/>
        <v>19</v>
      </c>
      <c r="D65" s="2" t="str">
        <f t="shared" si="1"/>
        <v>11</v>
      </c>
      <c r="E65" s="2" t="str">
        <f t="shared" si="2"/>
        <v>2023</v>
      </c>
      <c r="F65" t="s">
        <v>13</v>
      </c>
      <c r="G65" s="1">
        <v>4.99</v>
      </c>
      <c r="H65" s="9">
        <v>200.40080160320639</v>
      </c>
      <c r="I65" s="6">
        <f t="shared" si="3"/>
        <v>201</v>
      </c>
      <c r="J65" s="1" t="s">
        <v>18</v>
      </c>
      <c r="K65" s="1" t="s">
        <v>19</v>
      </c>
      <c r="L65" s="7" t="s">
        <v>22</v>
      </c>
      <c r="M65" s="5" t="str">
        <f t="shared" si="4"/>
        <v>Mohamed Hafez</v>
      </c>
      <c r="N65" t="s">
        <v>27</v>
      </c>
    </row>
    <row r="66" spans="1:14" x14ac:dyDescent="0.3">
      <c r="A66" s="1">
        <v>11326</v>
      </c>
      <c r="B66" s="10">
        <v>45250</v>
      </c>
      <c r="C66" s="2" t="str">
        <f t="shared" si="0"/>
        <v>20</v>
      </c>
      <c r="D66" s="2" t="str">
        <f t="shared" si="1"/>
        <v>11</v>
      </c>
      <c r="E66" s="2" t="str">
        <f t="shared" si="2"/>
        <v>2023</v>
      </c>
      <c r="F66" t="s">
        <v>15</v>
      </c>
      <c r="G66" s="1">
        <v>12.99</v>
      </c>
      <c r="H66" s="9">
        <v>477.29022324865281</v>
      </c>
      <c r="I66" s="6">
        <f t="shared" si="3"/>
        <v>478</v>
      </c>
      <c r="J66" s="1" t="s">
        <v>18</v>
      </c>
      <c r="K66" s="1" t="s">
        <v>19</v>
      </c>
      <c r="L66" s="7" t="s">
        <v>24</v>
      </c>
      <c r="M66" s="5" t="str">
        <f t="shared" si="4"/>
        <v>Ali Sayed</v>
      </c>
      <c r="N66" t="s">
        <v>27</v>
      </c>
    </row>
    <row r="67" spans="1:14" x14ac:dyDescent="0.3">
      <c r="A67" s="1">
        <v>11327</v>
      </c>
      <c r="B67" s="10">
        <v>45250</v>
      </c>
      <c r="C67" s="2" t="str">
        <f t="shared" si="0"/>
        <v>20</v>
      </c>
      <c r="D67" s="2" t="str">
        <f t="shared" si="1"/>
        <v>11</v>
      </c>
      <c r="E67" s="2" t="str">
        <f t="shared" si="2"/>
        <v>2023</v>
      </c>
      <c r="F67" t="s">
        <v>17</v>
      </c>
      <c r="G67" s="1">
        <v>9.9499999999999993</v>
      </c>
      <c r="H67" s="9">
        <v>201.00502512562818</v>
      </c>
      <c r="I67" s="6">
        <f t="shared" si="3"/>
        <v>202</v>
      </c>
      <c r="J67" s="1" t="s">
        <v>18</v>
      </c>
      <c r="K67" s="1" t="s">
        <v>19</v>
      </c>
      <c r="L67" s="7" t="s">
        <v>24</v>
      </c>
      <c r="M67" s="5" t="str">
        <f t="shared" si="4"/>
        <v>Ali Sayed</v>
      </c>
      <c r="N67" t="s">
        <v>27</v>
      </c>
    </row>
    <row r="68" spans="1:14" x14ac:dyDescent="0.3">
      <c r="A68" s="1">
        <v>11328</v>
      </c>
      <c r="B68" s="10">
        <v>45243</v>
      </c>
      <c r="C68" s="2" t="str">
        <f t="shared" ref="C68:C131" si="5">TEXT(B68,"dd")</f>
        <v>13</v>
      </c>
      <c r="D68" s="2" t="str">
        <f t="shared" ref="D68:D131" si="6">TEXT(B68,"mm")</f>
        <v>11</v>
      </c>
      <c r="E68" s="2" t="str">
        <f t="shared" ref="E68:E131" si="7">TEXT(B68,"yyyy")</f>
        <v>2023</v>
      </c>
      <c r="F68" t="s">
        <v>12</v>
      </c>
      <c r="G68" s="1">
        <v>2.95</v>
      </c>
      <c r="H68" s="9">
        <v>677.96610169491521</v>
      </c>
      <c r="I68" s="6">
        <f t="shared" ref="I68:I131" si="8">ROUNDUP(H68,0)</f>
        <v>678</v>
      </c>
      <c r="J68" s="1" t="s">
        <v>14</v>
      </c>
      <c r="K68" s="1" t="s">
        <v>16</v>
      </c>
      <c r="L68" s="7" t="s">
        <v>24</v>
      </c>
      <c r="M68" s="5" t="str">
        <f t="shared" ref="M68:M131" si="9">TRIM(L68)</f>
        <v>Ali Sayed</v>
      </c>
      <c r="N68" t="s">
        <v>27</v>
      </c>
    </row>
    <row r="69" spans="1:14" x14ac:dyDescent="0.3">
      <c r="A69" s="1">
        <v>11329</v>
      </c>
      <c r="B69" s="10">
        <v>45243</v>
      </c>
      <c r="C69" s="2" t="str">
        <f t="shared" si="5"/>
        <v>13</v>
      </c>
      <c r="D69" s="2" t="str">
        <f t="shared" si="6"/>
        <v>11</v>
      </c>
      <c r="E69" s="2" t="str">
        <f t="shared" si="7"/>
        <v>2023</v>
      </c>
      <c r="F69" t="s">
        <v>13</v>
      </c>
      <c r="G69" s="1">
        <v>4.99</v>
      </c>
      <c r="H69" s="9">
        <v>200.40080160320639</v>
      </c>
      <c r="I69" s="6">
        <f t="shared" si="8"/>
        <v>201</v>
      </c>
      <c r="J69" s="1" t="s">
        <v>14</v>
      </c>
      <c r="K69" s="1" t="s">
        <v>16</v>
      </c>
      <c r="L69" s="7" t="s">
        <v>24</v>
      </c>
      <c r="M69" s="5" t="str">
        <f t="shared" si="9"/>
        <v>Ali Sayed</v>
      </c>
      <c r="N69" t="s">
        <v>27</v>
      </c>
    </row>
    <row r="70" spans="1:14" x14ac:dyDescent="0.3">
      <c r="A70" s="1">
        <v>11330</v>
      </c>
      <c r="B70" s="10">
        <v>45244</v>
      </c>
      <c r="C70" s="2" t="str">
        <f t="shared" si="5"/>
        <v>14</v>
      </c>
      <c r="D70" s="2" t="str">
        <f t="shared" si="6"/>
        <v>11</v>
      </c>
      <c r="E70" s="2" t="str">
        <f t="shared" si="7"/>
        <v>2023</v>
      </c>
      <c r="F70" t="s">
        <v>15</v>
      </c>
      <c r="G70" s="1">
        <v>12.99</v>
      </c>
      <c r="H70" s="9">
        <v>523.47959969207079</v>
      </c>
      <c r="I70" s="6">
        <f t="shared" si="8"/>
        <v>524</v>
      </c>
      <c r="J70" s="1" t="s">
        <v>14</v>
      </c>
      <c r="K70" s="1" t="s">
        <v>16</v>
      </c>
      <c r="L70" s="7" t="s">
        <v>24</v>
      </c>
      <c r="M70" s="5" t="str">
        <f t="shared" si="9"/>
        <v>Ali Sayed</v>
      </c>
      <c r="N70" t="s">
        <v>27</v>
      </c>
    </row>
    <row r="71" spans="1:14" x14ac:dyDescent="0.3">
      <c r="A71" s="1">
        <v>11331</v>
      </c>
      <c r="B71" s="10">
        <v>45251</v>
      </c>
      <c r="C71" s="2" t="str">
        <f t="shared" si="5"/>
        <v>21</v>
      </c>
      <c r="D71" s="2" t="str">
        <f t="shared" si="6"/>
        <v>11</v>
      </c>
      <c r="E71" s="2" t="str">
        <f t="shared" si="7"/>
        <v>2023</v>
      </c>
      <c r="F71" t="s">
        <v>15</v>
      </c>
      <c r="G71" s="1">
        <v>12.99</v>
      </c>
      <c r="H71" s="9">
        <v>492.68668206312549</v>
      </c>
      <c r="I71" s="6">
        <f t="shared" si="8"/>
        <v>493</v>
      </c>
      <c r="J71" s="1" t="s">
        <v>18</v>
      </c>
      <c r="K71" s="1" t="s">
        <v>19</v>
      </c>
      <c r="L71" s="7" t="s">
        <v>24</v>
      </c>
      <c r="M71" s="5" t="str">
        <f t="shared" si="9"/>
        <v>Ali Sayed</v>
      </c>
      <c r="N71" t="s">
        <v>29</v>
      </c>
    </row>
    <row r="72" spans="1:14" x14ac:dyDescent="0.3">
      <c r="A72" s="1">
        <v>11332</v>
      </c>
      <c r="B72" s="10">
        <v>45251</v>
      </c>
      <c r="C72" s="2" t="str">
        <f t="shared" si="5"/>
        <v>21</v>
      </c>
      <c r="D72" s="2" t="str">
        <f t="shared" si="6"/>
        <v>11</v>
      </c>
      <c r="E72" s="2" t="str">
        <f t="shared" si="7"/>
        <v>2023</v>
      </c>
      <c r="F72" t="s">
        <v>17</v>
      </c>
      <c r="G72" s="1">
        <v>9.9499999999999993</v>
      </c>
      <c r="H72" s="9">
        <v>201.00502512562818</v>
      </c>
      <c r="I72" s="6">
        <f t="shared" si="8"/>
        <v>202</v>
      </c>
      <c r="J72" s="1" t="s">
        <v>18</v>
      </c>
      <c r="K72" s="1" t="s">
        <v>19</v>
      </c>
      <c r="L72" s="7" t="s">
        <v>24</v>
      </c>
      <c r="M72" s="5" t="str">
        <f t="shared" si="9"/>
        <v>Ali Sayed</v>
      </c>
      <c r="N72" t="s">
        <v>29</v>
      </c>
    </row>
    <row r="73" spans="1:14" x14ac:dyDescent="0.3">
      <c r="A73" s="1">
        <v>11333</v>
      </c>
      <c r="B73" s="10">
        <v>45251</v>
      </c>
      <c r="C73" s="2" t="str">
        <f t="shared" si="5"/>
        <v>21</v>
      </c>
      <c r="D73" s="2" t="str">
        <f t="shared" si="6"/>
        <v>11</v>
      </c>
      <c r="E73" s="2" t="str">
        <f t="shared" si="7"/>
        <v>2023</v>
      </c>
      <c r="F73" t="s">
        <v>9</v>
      </c>
      <c r="G73" s="1">
        <v>3.49</v>
      </c>
      <c r="H73" s="9">
        <v>687.67908309455584</v>
      </c>
      <c r="I73" s="6">
        <f t="shared" si="8"/>
        <v>688</v>
      </c>
      <c r="J73" s="1" t="s">
        <v>18</v>
      </c>
      <c r="K73" s="1" t="s">
        <v>19</v>
      </c>
      <c r="L73" s="7" t="s">
        <v>24</v>
      </c>
      <c r="M73" s="5" t="str">
        <f t="shared" si="9"/>
        <v>Ali Sayed</v>
      </c>
      <c r="N73" t="s">
        <v>29</v>
      </c>
    </row>
    <row r="74" spans="1:14" x14ac:dyDescent="0.3">
      <c r="A74" s="1">
        <v>11334</v>
      </c>
      <c r="B74" s="10">
        <v>45251</v>
      </c>
      <c r="C74" s="2" t="str">
        <f t="shared" si="5"/>
        <v>21</v>
      </c>
      <c r="D74" s="2" t="str">
        <f t="shared" si="6"/>
        <v>11</v>
      </c>
      <c r="E74" s="2" t="str">
        <f t="shared" si="7"/>
        <v>2023</v>
      </c>
      <c r="F74" t="s">
        <v>12</v>
      </c>
      <c r="G74" s="1">
        <v>2.95</v>
      </c>
      <c r="H74" s="9">
        <v>745.7627118644067</v>
      </c>
      <c r="I74" s="6">
        <f t="shared" si="8"/>
        <v>746</v>
      </c>
      <c r="J74" s="1" t="s">
        <v>18</v>
      </c>
      <c r="K74" s="1" t="s">
        <v>19</v>
      </c>
      <c r="L74" s="7" t="s">
        <v>24</v>
      </c>
      <c r="M74" s="5" t="str">
        <f t="shared" si="9"/>
        <v>Ali Sayed</v>
      </c>
      <c r="N74" t="s">
        <v>29</v>
      </c>
    </row>
    <row r="75" spans="1:14" x14ac:dyDescent="0.3">
      <c r="A75" s="1">
        <v>11335</v>
      </c>
      <c r="B75" s="10">
        <v>45251</v>
      </c>
      <c r="C75" s="2" t="str">
        <f t="shared" si="5"/>
        <v>21</v>
      </c>
      <c r="D75" s="2" t="str">
        <f t="shared" si="6"/>
        <v>11</v>
      </c>
      <c r="E75" s="2" t="str">
        <f t="shared" si="7"/>
        <v>2023</v>
      </c>
      <c r="F75" t="s">
        <v>13</v>
      </c>
      <c r="G75" s="1">
        <v>4.99</v>
      </c>
      <c r="H75" s="9">
        <v>200.40080160320639</v>
      </c>
      <c r="I75" s="6">
        <f t="shared" si="8"/>
        <v>201</v>
      </c>
      <c r="J75" s="1" t="s">
        <v>18</v>
      </c>
      <c r="K75" s="1" t="s">
        <v>19</v>
      </c>
      <c r="L75" s="7" t="s">
        <v>24</v>
      </c>
      <c r="M75" s="5" t="str">
        <f t="shared" si="9"/>
        <v>Ali Sayed</v>
      </c>
      <c r="N75" t="s">
        <v>29</v>
      </c>
    </row>
    <row r="76" spans="1:14" x14ac:dyDescent="0.3">
      <c r="A76" s="1">
        <v>11336</v>
      </c>
      <c r="B76" s="10">
        <v>45252</v>
      </c>
      <c r="C76" s="2" t="str">
        <f t="shared" si="5"/>
        <v>22</v>
      </c>
      <c r="D76" s="2" t="str">
        <f t="shared" si="6"/>
        <v>11</v>
      </c>
      <c r="E76" s="2" t="str">
        <f t="shared" si="7"/>
        <v>2023</v>
      </c>
      <c r="F76" t="s">
        <v>15</v>
      </c>
      <c r="G76" s="1">
        <v>12.99</v>
      </c>
      <c r="H76" s="9">
        <v>461.89376443418013</v>
      </c>
      <c r="I76" s="6">
        <f t="shared" si="8"/>
        <v>462</v>
      </c>
      <c r="J76" s="1" t="s">
        <v>18</v>
      </c>
      <c r="K76" s="1" t="s">
        <v>19</v>
      </c>
      <c r="L76" s="7" t="s">
        <v>24</v>
      </c>
      <c r="M76" s="5" t="str">
        <f t="shared" si="9"/>
        <v>Ali Sayed</v>
      </c>
      <c r="N76" t="s">
        <v>29</v>
      </c>
    </row>
    <row r="77" spans="1:14" x14ac:dyDescent="0.3">
      <c r="A77" s="1">
        <v>11337</v>
      </c>
      <c r="B77" s="10">
        <v>45252</v>
      </c>
      <c r="C77" s="2" t="str">
        <f t="shared" si="5"/>
        <v>22</v>
      </c>
      <c r="D77" s="2" t="str">
        <f t="shared" si="6"/>
        <v>11</v>
      </c>
      <c r="E77" s="2" t="str">
        <f t="shared" si="7"/>
        <v>2023</v>
      </c>
      <c r="F77" t="s">
        <v>17</v>
      </c>
      <c r="G77" s="1">
        <v>9.9499999999999993</v>
      </c>
      <c r="H77" s="9">
        <v>201.00502512562818</v>
      </c>
      <c r="I77" s="6">
        <f t="shared" si="8"/>
        <v>202</v>
      </c>
      <c r="J77" s="1" t="s">
        <v>18</v>
      </c>
      <c r="K77" s="1" t="s">
        <v>19</v>
      </c>
      <c r="L77" s="7" t="s">
        <v>24</v>
      </c>
      <c r="M77" s="5" t="str">
        <f t="shared" si="9"/>
        <v>Ali Sayed</v>
      </c>
      <c r="N77" t="s">
        <v>29</v>
      </c>
    </row>
    <row r="78" spans="1:14" x14ac:dyDescent="0.3">
      <c r="A78" s="1">
        <v>11338</v>
      </c>
      <c r="B78" s="10">
        <v>45252</v>
      </c>
      <c r="C78" s="2" t="str">
        <f t="shared" si="5"/>
        <v>22</v>
      </c>
      <c r="D78" s="2" t="str">
        <f t="shared" si="6"/>
        <v>11</v>
      </c>
      <c r="E78" s="2" t="str">
        <f t="shared" si="7"/>
        <v>2023</v>
      </c>
      <c r="F78" t="s">
        <v>9</v>
      </c>
      <c r="G78" s="1">
        <v>3.49</v>
      </c>
      <c r="H78" s="9">
        <v>687.67908309455584</v>
      </c>
      <c r="I78" s="6">
        <f t="shared" si="8"/>
        <v>688</v>
      </c>
      <c r="J78" s="1" t="s">
        <v>18</v>
      </c>
      <c r="K78" s="1" t="s">
        <v>19</v>
      </c>
      <c r="L78" s="7" t="s">
        <v>22</v>
      </c>
      <c r="M78" s="5" t="str">
        <f t="shared" si="9"/>
        <v>Mohamed Hafez</v>
      </c>
      <c r="N78" t="s">
        <v>29</v>
      </c>
    </row>
    <row r="79" spans="1:14" x14ac:dyDescent="0.3">
      <c r="A79" s="1">
        <v>11339</v>
      </c>
      <c r="B79" s="10">
        <v>45252</v>
      </c>
      <c r="C79" s="2" t="str">
        <f t="shared" si="5"/>
        <v>22</v>
      </c>
      <c r="D79" s="2" t="str">
        <f t="shared" si="6"/>
        <v>11</v>
      </c>
      <c r="E79" s="2" t="str">
        <f t="shared" si="7"/>
        <v>2023</v>
      </c>
      <c r="F79" t="s">
        <v>12</v>
      </c>
      <c r="G79" s="1">
        <v>2.95</v>
      </c>
      <c r="H79" s="9">
        <v>745.7627118644067</v>
      </c>
      <c r="I79" s="6">
        <f t="shared" si="8"/>
        <v>746</v>
      </c>
      <c r="J79" s="1" t="s">
        <v>18</v>
      </c>
      <c r="K79" s="1" t="s">
        <v>19</v>
      </c>
      <c r="L79" s="7" t="s">
        <v>22</v>
      </c>
      <c r="M79" s="5" t="str">
        <f t="shared" si="9"/>
        <v>Mohamed Hafez</v>
      </c>
      <c r="N79" t="s">
        <v>29</v>
      </c>
    </row>
    <row r="80" spans="1:14" x14ac:dyDescent="0.3">
      <c r="A80" s="1">
        <v>11340</v>
      </c>
      <c r="B80" s="10">
        <v>45252</v>
      </c>
      <c r="C80" s="2" t="str">
        <f t="shared" si="5"/>
        <v>22</v>
      </c>
      <c r="D80" s="2" t="str">
        <f t="shared" si="6"/>
        <v>11</v>
      </c>
      <c r="E80" s="2" t="str">
        <f t="shared" si="7"/>
        <v>2023</v>
      </c>
      <c r="F80" t="s">
        <v>13</v>
      </c>
      <c r="G80" s="1">
        <v>4.99</v>
      </c>
      <c r="H80" s="9">
        <v>200.40080160320639</v>
      </c>
      <c r="I80" s="6">
        <f t="shared" si="8"/>
        <v>201</v>
      </c>
      <c r="J80" s="1" t="s">
        <v>18</v>
      </c>
      <c r="K80" s="1" t="s">
        <v>19</v>
      </c>
      <c r="L80" s="7" t="s">
        <v>21</v>
      </c>
      <c r="M80" s="5" t="str">
        <f t="shared" si="9"/>
        <v>Khaled Maaz</v>
      </c>
      <c r="N80" t="s">
        <v>29</v>
      </c>
    </row>
    <row r="81" spans="1:17" x14ac:dyDescent="0.3">
      <c r="A81" s="1">
        <v>11341</v>
      </c>
      <c r="B81" s="10">
        <v>45253</v>
      </c>
      <c r="C81" s="2" t="str">
        <f t="shared" si="5"/>
        <v>23</v>
      </c>
      <c r="D81" s="2" t="str">
        <f t="shared" si="6"/>
        <v>11</v>
      </c>
      <c r="E81" s="2" t="str">
        <f t="shared" si="7"/>
        <v>2023</v>
      </c>
      <c r="F81" t="s">
        <v>15</v>
      </c>
      <c r="G81" s="1">
        <v>12.99</v>
      </c>
      <c r="H81" s="9">
        <v>477.29022324865281</v>
      </c>
      <c r="I81" s="6">
        <f t="shared" si="8"/>
        <v>478</v>
      </c>
      <c r="J81" s="1" t="s">
        <v>18</v>
      </c>
      <c r="K81" s="1" t="s">
        <v>19</v>
      </c>
      <c r="L81" s="7" t="s">
        <v>21</v>
      </c>
      <c r="M81" s="5" t="str">
        <f t="shared" si="9"/>
        <v>Khaled Maaz</v>
      </c>
      <c r="N81" t="s">
        <v>29</v>
      </c>
    </row>
    <row r="82" spans="1:17" x14ac:dyDescent="0.3">
      <c r="A82" s="1">
        <v>11342</v>
      </c>
      <c r="B82" s="10">
        <v>45253</v>
      </c>
      <c r="C82" s="2" t="str">
        <f t="shared" si="5"/>
        <v>23</v>
      </c>
      <c r="D82" s="2" t="str">
        <f t="shared" si="6"/>
        <v>11</v>
      </c>
      <c r="E82" s="2" t="str">
        <f t="shared" si="7"/>
        <v>2023</v>
      </c>
      <c r="F82" t="s">
        <v>17</v>
      </c>
      <c r="G82" s="1">
        <v>9.9499999999999993</v>
      </c>
      <c r="H82" s="9">
        <v>201.00502512562818</v>
      </c>
      <c r="I82" s="6">
        <f t="shared" si="8"/>
        <v>202</v>
      </c>
      <c r="J82" s="1" t="s">
        <v>18</v>
      </c>
      <c r="K82" s="1" t="s">
        <v>19</v>
      </c>
      <c r="L82" s="7" t="s">
        <v>21</v>
      </c>
      <c r="M82" s="5" t="str">
        <f t="shared" si="9"/>
        <v>Khaled Maaz</v>
      </c>
      <c r="N82" t="s">
        <v>29</v>
      </c>
    </row>
    <row r="83" spans="1:17" x14ac:dyDescent="0.3">
      <c r="A83" s="1">
        <v>11343</v>
      </c>
      <c r="B83" s="10">
        <v>45253</v>
      </c>
      <c r="C83" s="2" t="str">
        <f t="shared" si="5"/>
        <v>23</v>
      </c>
      <c r="D83" s="2" t="str">
        <f t="shared" si="6"/>
        <v>11</v>
      </c>
      <c r="E83" s="2" t="str">
        <f t="shared" si="7"/>
        <v>2023</v>
      </c>
      <c r="F83" t="s">
        <v>9</v>
      </c>
      <c r="G83" s="1">
        <v>3.49</v>
      </c>
      <c r="H83" s="9">
        <v>687.67908309455584</v>
      </c>
      <c r="I83" s="6">
        <f t="shared" si="8"/>
        <v>688</v>
      </c>
      <c r="J83" s="1" t="s">
        <v>18</v>
      </c>
      <c r="K83" s="1" t="s">
        <v>19</v>
      </c>
      <c r="L83" s="7" t="s">
        <v>21</v>
      </c>
      <c r="M83" s="5" t="str">
        <f t="shared" si="9"/>
        <v>Khaled Maaz</v>
      </c>
      <c r="N83" t="s">
        <v>27</v>
      </c>
    </row>
    <row r="84" spans="1:17" x14ac:dyDescent="0.3">
      <c r="A84" s="1">
        <v>11344</v>
      </c>
      <c r="B84" s="10">
        <v>45253</v>
      </c>
      <c r="C84" s="2" t="str">
        <f t="shared" si="5"/>
        <v>23</v>
      </c>
      <c r="D84" s="2" t="str">
        <f t="shared" si="6"/>
        <v>11</v>
      </c>
      <c r="E84" s="2" t="str">
        <f t="shared" si="7"/>
        <v>2023</v>
      </c>
      <c r="F84" t="s">
        <v>12</v>
      </c>
      <c r="G84" s="1">
        <v>2.95</v>
      </c>
      <c r="H84" s="9">
        <v>745.7627118644067</v>
      </c>
      <c r="I84" s="6">
        <f t="shared" si="8"/>
        <v>746</v>
      </c>
      <c r="J84" s="1" t="s">
        <v>18</v>
      </c>
      <c r="K84" s="1" t="s">
        <v>19</v>
      </c>
      <c r="L84" s="7" t="s">
        <v>21</v>
      </c>
      <c r="M84" s="5" t="str">
        <f t="shared" si="9"/>
        <v>Khaled Maaz</v>
      </c>
      <c r="N84" t="s">
        <v>27</v>
      </c>
    </row>
    <row r="85" spans="1:17" x14ac:dyDescent="0.3">
      <c r="A85" s="1">
        <v>11345</v>
      </c>
      <c r="B85" s="10">
        <v>45253</v>
      </c>
      <c r="C85" s="2" t="str">
        <f t="shared" si="5"/>
        <v>23</v>
      </c>
      <c r="D85" s="2" t="str">
        <f t="shared" si="6"/>
        <v>11</v>
      </c>
      <c r="E85" s="2" t="str">
        <f t="shared" si="7"/>
        <v>2023</v>
      </c>
      <c r="F85" t="s">
        <v>13</v>
      </c>
      <c r="G85" s="1">
        <v>4.99</v>
      </c>
      <c r="H85" s="9">
        <v>200.40080160320639</v>
      </c>
      <c r="I85" s="6">
        <f t="shared" si="8"/>
        <v>201</v>
      </c>
      <c r="J85" s="1" t="s">
        <v>18</v>
      </c>
      <c r="K85" s="1" t="s">
        <v>19</v>
      </c>
      <c r="L85" s="7" t="s">
        <v>21</v>
      </c>
      <c r="M85" s="5" t="str">
        <f t="shared" si="9"/>
        <v>Khaled Maaz</v>
      </c>
      <c r="N85" t="s">
        <v>26</v>
      </c>
    </row>
    <row r="86" spans="1:17" x14ac:dyDescent="0.3">
      <c r="A86" s="1">
        <v>11346</v>
      </c>
      <c r="B86" s="10">
        <v>45254</v>
      </c>
      <c r="C86" s="2" t="str">
        <f t="shared" si="5"/>
        <v>24</v>
      </c>
      <c r="D86" s="2" t="str">
        <f t="shared" si="6"/>
        <v>11</v>
      </c>
      <c r="E86" s="2" t="str">
        <f t="shared" si="7"/>
        <v>2023</v>
      </c>
      <c r="F86" t="s">
        <v>15</v>
      </c>
      <c r="G86" s="1">
        <v>12.99</v>
      </c>
      <c r="H86" s="9">
        <v>477.29022324865281</v>
      </c>
      <c r="I86" s="6">
        <f t="shared" si="8"/>
        <v>478</v>
      </c>
      <c r="J86" s="1" t="s">
        <v>18</v>
      </c>
      <c r="K86" s="1" t="s">
        <v>16</v>
      </c>
      <c r="L86" s="7" t="s">
        <v>21</v>
      </c>
      <c r="M86" s="5" t="str">
        <f t="shared" si="9"/>
        <v>Khaled Maaz</v>
      </c>
      <c r="N86" t="s">
        <v>26</v>
      </c>
    </row>
    <row r="87" spans="1:17" x14ac:dyDescent="0.3">
      <c r="A87" s="1">
        <v>11347</v>
      </c>
      <c r="B87" s="10">
        <v>45254</v>
      </c>
      <c r="C87" s="2" t="str">
        <f t="shared" si="5"/>
        <v>24</v>
      </c>
      <c r="D87" s="2" t="str">
        <f t="shared" si="6"/>
        <v>11</v>
      </c>
      <c r="E87" s="2" t="str">
        <f t="shared" si="7"/>
        <v>2023</v>
      </c>
      <c r="F87" t="s">
        <v>17</v>
      </c>
      <c r="G87" s="1">
        <v>9.9499999999999993</v>
      </c>
      <c r="H87" s="9">
        <v>201.00502512562818</v>
      </c>
      <c r="I87" s="6">
        <f t="shared" si="8"/>
        <v>202</v>
      </c>
      <c r="J87" s="1" t="s">
        <v>18</v>
      </c>
      <c r="K87" s="1" t="s">
        <v>16</v>
      </c>
      <c r="L87" s="7" t="s">
        <v>20</v>
      </c>
      <c r="M87" s="5" t="str">
        <f t="shared" si="9"/>
        <v>Ahmed Hafez</v>
      </c>
      <c r="N87" t="s">
        <v>26</v>
      </c>
    </row>
    <row r="88" spans="1:17" x14ac:dyDescent="0.3">
      <c r="A88" s="1">
        <v>11348</v>
      </c>
      <c r="B88" s="10">
        <v>45254</v>
      </c>
      <c r="C88" s="2" t="str">
        <f t="shared" si="5"/>
        <v>24</v>
      </c>
      <c r="D88" s="2" t="str">
        <f t="shared" si="6"/>
        <v>11</v>
      </c>
      <c r="E88" s="2" t="str">
        <f t="shared" si="7"/>
        <v>2023</v>
      </c>
      <c r="F88" t="s">
        <v>9</v>
      </c>
      <c r="G88" s="1">
        <v>3.49</v>
      </c>
      <c r="H88" s="9">
        <v>630.3724928366762</v>
      </c>
      <c r="I88" s="6">
        <f t="shared" si="8"/>
        <v>631</v>
      </c>
      <c r="J88" s="1" t="s">
        <v>18</v>
      </c>
      <c r="K88" s="1" t="s">
        <v>16</v>
      </c>
      <c r="L88" s="7" t="s">
        <v>20</v>
      </c>
      <c r="M88" s="5" t="str">
        <f t="shared" si="9"/>
        <v>Ahmed Hafez</v>
      </c>
      <c r="N88" t="s">
        <v>26</v>
      </c>
    </row>
    <row r="89" spans="1:17" x14ac:dyDescent="0.3">
      <c r="A89" s="1">
        <v>11349</v>
      </c>
      <c r="B89" s="10">
        <v>45254</v>
      </c>
      <c r="C89" s="2" t="str">
        <f t="shared" si="5"/>
        <v>24</v>
      </c>
      <c r="D89" s="2" t="str">
        <f t="shared" si="6"/>
        <v>11</v>
      </c>
      <c r="E89" s="2" t="str">
        <f t="shared" si="7"/>
        <v>2023</v>
      </c>
      <c r="F89" t="s">
        <v>12</v>
      </c>
      <c r="G89" s="1">
        <v>2.95</v>
      </c>
      <c r="H89" s="9">
        <v>745.7627118644067</v>
      </c>
      <c r="I89" s="6">
        <f t="shared" si="8"/>
        <v>746</v>
      </c>
      <c r="J89" s="1" t="s">
        <v>18</v>
      </c>
      <c r="K89" s="1" t="s">
        <v>16</v>
      </c>
      <c r="L89" s="7" t="s">
        <v>20</v>
      </c>
      <c r="M89" s="5" t="str">
        <f t="shared" si="9"/>
        <v>Ahmed Hafez</v>
      </c>
      <c r="N89" t="s">
        <v>26</v>
      </c>
    </row>
    <row r="90" spans="1:17" x14ac:dyDescent="0.3">
      <c r="A90" s="1">
        <v>11350</v>
      </c>
      <c r="B90" s="10">
        <v>45254</v>
      </c>
      <c r="C90" s="2" t="str">
        <f t="shared" si="5"/>
        <v>24</v>
      </c>
      <c r="D90" s="2" t="str">
        <f t="shared" si="6"/>
        <v>11</v>
      </c>
      <c r="E90" s="2" t="str">
        <f t="shared" si="7"/>
        <v>2023</v>
      </c>
      <c r="F90" t="s">
        <v>13</v>
      </c>
      <c r="G90" s="1">
        <v>4.99</v>
      </c>
      <c r="H90" s="9">
        <v>200.40080160320639</v>
      </c>
      <c r="I90" s="6">
        <f t="shared" si="8"/>
        <v>201</v>
      </c>
      <c r="J90" s="1" t="s">
        <v>18</v>
      </c>
      <c r="K90" s="1" t="s">
        <v>16</v>
      </c>
      <c r="L90" s="7" t="s">
        <v>20</v>
      </c>
      <c r="M90" s="5" t="str">
        <f t="shared" si="9"/>
        <v>Ahmed Hafez</v>
      </c>
      <c r="N90" t="s">
        <v>26</v>
      </c>
    </row>
    <row r="91" spans="1:17" x14ac:dyDescent="0.3">
      <c r="A91" s="1">
        <v>11351</v>
      </c>
      <c r="B91" s="10">
        <v>45255</v>
      </c>
      <c r="C91" s="2" t="str">
        <f t="shared" si="5"/>
        <v>25</v>
      </c>
      <c r="D91" s="2" t="str">
        <f t="shared" si="6"/>
        <v>11</v>
      </c>
      <c r="E91" s="2" t="str">
        <f t="shared" si="7"/>
        <v>2023</v>
      </c>
      <c r="F91" t="s">
        <v>15</v>
      </c>
      <c r="G91" s="1">
        <v>12.99</v>
      </c>
      <c r="H91" s="9">
        <v>461.89376443418013</v>
      </c>
      <c r="I91" s="6">
        <f t="shared" si="8"/>
        <v>462</v>
      </c>
      <c r="J91" s="1" t="s">
        <v>18</v>
      </c>
      <c r="K91" s="1" t="s">
        <v>16</v>
      </c>
      <c r="L91" s="7" t="s">
        <v>20</v>
      </c>
      <c r="M91" s="5" t="str">
        <f t="shared" si="9"/>
        <v>Ahmed Hafez</v>
      </c>
      <c r="N91" t="s">
        <v>26</v>
      </c>
    </row>
    <row r="92" spans="1:17" x14ac:dyDescent="0.3">
      <c r="A92" s="1">
        <v>11352</v>
      </c>
      <c r="B92" s="10">
        <v>45255</v>
      </c>
      <c r="C92" s="2" t="str">
        <f t="shared" si="5"/>
        <v>25</v>
      </c>
      <c r="D92" s="2" t="str">
        <f t="shared" si="6"/>
        <v>11</v>
      </c>
      <c r="E92" s="2" t="str">
        <f t="shared" si="7"/>
        <v>2023</v>
      </c>
      <c r="F92" t="s">
        <v>17</v>
      </c>
      <c r="G92" s="1">
        <v>9.9499999999999993</v>
      </c>
      <c r="H92" s="9">
        <v>201.00502512562818</v>
      </c>
      <c r="I92" s="6">
        <f t="shared" si="8"/>
        <v>202</v>
      </c>
      <c r="J92" s="1" t="s">
        <v>18</v>
      </c>
      <c r="K92" s="1" t="s">
        <v>16</v>
      </c>
      <c r="L92" s="7" t="s">
        <v>20</v>
      </c>
      <c r="M92" s="5" t="str">
        <f t="shared" si="9"/>
        <v>Ahmed Hafez</v>
      </c>
      <c r="N92" t="s">
        <v>25</v>
      </c>
    </row>
    <row r="93" spans="1:17" x14ac:dyDescent="0.3">
      <c r="A93" s="1">
        <v>11353</v>
      </c>
      <c r="B93" s="10">
        <v>45255</v>
      </c>
      <c r="C93" s="2" t="str">
        <f t="shared" si="5"/>
        <v>25</v>
      </c>
      <c r="D93" s="2" t="str">
        <f t="shared" si="6"/>
        <v>11</v>
      </c>
      <c r="E93" s="2" t="str">
        <f t="shared" si="7"/>
        <v>2023</v>
      </c>
      <c r="F93" t="s">
        <v>9</v>
      </c>
      <c r="G93" s="1">
        <v>3.49</v>
      </c>
      <c r="H93" s="9">
        <v>630.3724928366762</v>
      </c>
      <c r="I93" s="6">
        <f t="shared" si="8"/>
        <v>631</v>
      </c>
      <c r="J93" s="1" t="s">
        <v>18</v>
      </c>
      <c r="K93" s="1" t="s">
        <v>16</v>
      </c>
      <c r="L93" s="7" t="s">
        <v>20</v>
      </c>
      <c r="M93" s="5" t="str">
        <f t="shared" si="9"/>
        <v>Ahmed Hafez</v>
      </c>
      <c r="N93" t="s">
        <v>25</v>
      </c>
    </row>
    <row r="94" spans="1:17" x14ac:dyDescent="0.3">
      <c r="A94" s="1">
        <v>11354</v>
      </c>
      <c r="B94" s="10">
        <v>45255</v>
      </c>
      <c r="C94" s="2" t="str">
        <f t="shared" si="5"/>
        <v>25</v>
      </c>
      <c r="D94" s="2" t="str">
        <f t="shared" si="6"/>
        <v>11</v>
      </c>
      <c r="E94" s="2" t="str">
        <f t="shared" si="7"/>
        <v>2023</v>
      </c>
      <c r="F94" t="s">
        <v>12</v>
      </c>
      <c r="G94" s="1">
        <v>2.95</v>
      </c>
      <c r="H94" s="9">
        <v>745.7627118644067</v>
      </c>
      <c r="I94" s="6">
        <f t="shared" si="8"/>
        <v>746</v>
      </c>
      <c r="J94" s="1" t="s">
        <v>18</v>
      </c>
      <c r="K94" s="1" t="s">
        <v>16</v>
      </c>
      <c r="L94" s="7" t="s">
        <v>20</v>
      </c>
      <c r="M94" s="5" t="str">
        <f t="shared" si="9"/>
        <v>Ahmed Hafez</v>
      </c>
      <c r="N94" t="s">
        <v>25</v>
      </c>
    </row>
    <row r="95" spans="1:17" x14ac:dyDescent="0.3">
      <c r="A95" s="1">
        <v>11355</v>
      </c>
      <c r="B95" s="10">
        <v>45255</v>
      </c>
      <c r="C95" s="2" t="str">
        <f t="shared" si="5"/>
        <v>25</v>
      </c>
      <c r="D95" s="2" t="str">
        <f t="shared" si="6"/>
        <v>11</v>
      </c>
      <c r="E95" s="2" t="str">
        <f t="shared" si="7"/>
        <v>2023</v>
      </c>
      <c r="F95" t="s">
        <v>13</v>
      </c>
      <c r="G95" s="1">
        <v>4.99</v>
      </c>
      <c r="H95" s="9">
        <v>200.40080160320639</v>
      </c>
      <c r="I95" s="6">
        <f t="shared" si="8"/>
        <v>201</v>
      </c>
      <c r="J95" s="1" t="s">
        <v>18</v>
      </c>
      <c r="K95" s="1" t="s">
        <v>16</v>
      </c>
      <c r="L95" s="7" t="s">
        <v>20</v>
      </c>
      <c r="M95" s="5" t="str">
        <f t="shared" si="9"/>
        <v>Ahmed Hafez</v>
      </c>
      <c r="N95" t="s">
        <v>25</v>
      </c>
      <c r="Q95" s="13"/>
    </row>
    <row r="96" spans="1:17" x14ac:dyDescent="0.3">
      <c r="A96" s="1">
        <v>11356</v>
      </c>
      <c r="B96" s="10">
        <v>45256</v>
      </c>
      <c r="C96" s="2" t="str">
        <f t="shared" si="5"/>
        <v>26</v>
      </c>
      <c r="D96" s="2" t="str">
        <f t="shared" si="6"/>
        <v>11</v>
      </c>
      <c r="E96" s="2" t="str">
        <f t="shared" si="7"/>
        <v>2023</v>
      </c>
      <c r="F96" t="s">
        <v>15</v>
      </c>
      <c r="G96" s="1">
        <v>12.99</v>
      </c>
      <c r="H96" s="9">
        <v>446.49730561970739</v>
      </c>
      <c r="I96" s="6">
        <f t="shared" si="8"/>
        <v>447</v>
      </c>
      <c r="J96" s="1" t="s">
        <v>18</v>
      </c>
      <c r="K96" s="1" t="s">
        <v>16</v>
      </c>
      <c r="L96" s="7" t="s">
        <v>20</v>
      </c>
      <c r="M96" s="5" t="str">
        <f t="shared" si="9"/>
        <v>Ahmed Hafez</v>
      </c>
      <c r="N96" t="s">
        <v>25</v>
      </c>
    </row>
    <row r="97" spans="1:14" x14ac:dyDescent="0.3">
      <c r="A97" s="1">
        <v>11357</v>
      </c>
      <c r="B97" s="10">
        <v>45256</v>
      </c>
      <c r="C97" s="2" t="str">
        <f t="shared" si="5"/>
        <v>26</v>
      </c>
      <c r="D97" s="2" t="str">
        <f t="shared" si="6"/>
        <v>11</v>
      </c>
      <c r="E97" s="2" t="str">
        <f t="shared" si="7"/>
        <v>2023</v>
      </c>
      <c r="F97" t="s">
        <v>17</v>
      </c>
      <c r="G97" s="1">
        <v>9.9499999999999993</v>
      </c>
      <c r="H97" s="9">
        <v>201.00502512562818</v>
      </c>
      <c r="I97" s="6">
        <f t="shared" si="8"/>
        <v>202</v>
      </c>
      <c r="J97" s="1" t="s">
        <v>18</v>
      </c>
      <c r="K97" s="1" t="s">
        <v>16</v>
      </c>
      <c r="L97" s="7" t="s">
        <v>20</v>
      </c>
      <c r="M97" s="5" t="str">
        <f t="shared" si="9"/>
        <v>Ahmed Hafez</v>
      </c>
      <c r="N97" t="s">
        <v>25</v>
      </c>
    </row>
    <row r="98" spans="1:14" x14ac:dyDescent="0.3">
      <c r="A98" s="1">
        <v>11358</v>
      </c>
      <c r="B98" s="10">
        <v>45256</v>
      </c>
      <c r="C98" s="2" t="str">
        <f t="shared" si="5"/>
        <v>26</v>
      </c>
      <c r="D98" s="2" t="str">
        <f t="shared" si="6"/>
        <v>11</v>
      </c>
      <c r="E98" s="2" t="str">
        <f t="shared" si="7"/>
        <v>2023</v>
      </c>
      <c r="F98" t="s">
        <v>9</v>
      </c>
      <c r="G98" s="1">
        <v>3.49</v>
      </c>
      <c r="H98" s="9">
        <v>630.3724928366762</v>
      </c>
      <c r="I98" s="6">
        <f t="shared" si="8"/>
        <v>631</v>
      </c>
      <c r="J98" s="1" t="s">
        <v>18</v>
      </c>
      <c r="K98" s="1" t="s">
        <v>16</v>
      </c>
      <c r="L98" s="7" t="s">
        <v>20</v>
      </c>
      <c r="M98" s="5" t="str">
        <f t="shared" si="9"/>
        <v>Ahmed Hafez</v>
      </c>
      <c r="N98" t="s">
        <v>25</v>
      </c>
    </row>
    <row r="99" spans="1:14" x14ac:dyDescent="0.3">
      <c r="A99" s="1">
        <v>11359</v>
      </c>
      <c r="B99" s="10">
        <v>45256</v>
      </c>
      <c r="C99" s="2" t="str">
        <f t="shared" si="5"/>
        <v>26</v>
      </c>
      <c r="D99" s="2" t="str">
        <f t="shared" si="6"/>
        <v>11</v>
      </c>
      <c r="E99" s="2" t="str">
        <f t="shared" si="7"/>
        <v>2023</v>
      </c>
      <c r="F99" t="s">
        <v>12</v>
      </c>
      <c r="G99" s="1">
        <v>2.95</v>
      </c>
      <c r="H99" s="9">
        <v>745.7627118644067</v>
      </c>
      <c r="I99" s="6">
        <f t="shared" si="8"/>
        <v>746</v>
      </c>
      <c r="J99" s="1" t="s">
        <v>18</v>
      </c>
      <c r="K99" s="1" t="s">
        <v>16</v>
      </c>
      <c r="L99" s="7" t="s">
        <v>20</v>
      </c>
      <c r="M99" s="5" t="str">
        <f t="shared" si="9"/>
        <v>Ahmed Hafez</v>
      </c>
      <c r="N99" t="s">
        <v>25</v>
      </c>
    </row>
    <row r="100" spans="1:14" x14ac:dyDescent="0.3">
      <c r="A100" s="1">
        <v>11360</v>
      </c>
      <c r="B100" s="10">
        <v>45256</v>
      </c>
      <c r="C100" s="2" t="str">
        <f t="shared" si="5"/>
        <v>26</v>
      </c>
      <c r="D100" s="2" t="str">
        <f t="shared" si="6"/>
        <v>11</v>
      </c>
      <c r="E100" s="2" t="str">
        <f t="shared" si="7"/>
        <v>2023</v>
      </c>
      <c r="F100" t="s">
        <v>13</v>
      </c>
      <c r="G100" s="1">
        <v>4.99</v>
      </c>
      <c r="H100" s="9">
        <v>200.40080160320639</v>
      </c>
      <c r="I100" s="6">
        <f t="shared" si="8"/>
        <v>201</v>
      </c>
      <c r="J100" s="1" t="s">
        <v>18</v>
      </c>
      <c r="K100" s="1" t="s">
        <v>16</v>
      </c>
      <c r="L100" s="7" t="s">
        <v>20</v>
      </c>
      <c r="M100" s="5" t="str">
        <f t="shared" si="9"/>
        <v>Ahmed Hafez</v>
      </c>
      <c r="N100" t="s">
        <v>25</v>
      </c>
    </row>
    <row r="101" spans="1:14" x14ac:dyDescent="0.3">
      <c r="A101" s="1">
        <v>11361</v>
      </c>
      <c r="B101" s="10">
        <v>45257</v>
      </c>
      <c r="C101" s="2" t="str">
        <f t="shared" si="5"/>
        <v>27</v>
      </c>
      <c r="D101" s="2" t="str">
        <f t="shared" si="6"/>
        <v>11</v>
      </c>
      <c r="E101" s="2" t="str">
        <f t="shared" si="7"/>
        <v>2023</v>
      </c>
      <c r="F101" t="s">
        <v>15</v>
      </c>
      <c r="G101" s="1">
        <v>12.99</v>
      </c>
      <c r="H101" s="9">
        <v>461.89376443418013</v>
      </c>
      <c r="I101" s="6">
        <f t="shared" si="8"/>
        <v>462</v>
      </c>
      <c r="J101" s="1" t="s">
        <v>18</v>
      </c>
      <c r="K101" s="1" t="s">
        <v>16</v>
      </c>
      <c r="L101" s="7" t="s">
        <v>20</v>
      </c>
      <c r="M101" s="5" t="str">
        <f t="shared" si="9"/>
        <v>Ahmed Hafez</v>
      </c>
      <c r="N101" t="s">
        <v>25</v>
      </c>
    </row>
    <row r="102" spans="1:14" x14ac:dyDescent="0.3">
      <c r="A102" s="1">
        <v>11362</v>
      </c>
      <c r="B102" s="10">
        <v>45257</v>
      </c>
      <c r="C102" s="2" t="str">
        <f t="shared" si="5"/>
        <v>27</v>
      </c>
      <c r="D102" s="2" t="str">
        <f t="shared" si="6"/>
        <v>11</v>
      </c>
      <c r="E102" s="2" t="str">
        <f t="shared" si="7"/>
        <v>2023</v>
      </c>
      <c r="F102" t="s">
        <v>17</v>
      </c>
      <c r="G102" s="1">
        <v>9.9499999999999993</v>
      </c>
      <c r="H102" s="9">
        <v>201.00502512562818</v>
      </c>
      <c r="I102" s="6">
        <f t="shared" si="8"/>
        <v>202</v>
      </c>
      <c r="J102" s="1" t="s">
        <v>18</v>
      </c>
      <c r="K102" s="1" t="s">
        <v>16</v>
      </c>
      <c r="L102" s="7" t="s">
        <v>20</v>
      </c>
      <c r="M102" s="5" t="str">
        <f t="shared" si="9"/>
        <v>Ahmed Hafez</v>
      </c>
      <c r="N102" t="s">
        <v>25</v>
      </c>
    </row>
    <row r="103" spans="1:14" x14ac:dyDescent="0.3">
      <c r="A103" s="1">
        <v>11363</v>
      </c>
      <c r="B103" s="10">
        <v>45257</v>
      </c>
      <c r="C103" s="2" t="str">
        <f t="shared" si="5"/>
        <v>27</v>
      </c>
      <c r="D103" s="2" t="str">
        <f t="shared" si="6"/>
        <v>11</v>
      </c>
      <c r="E103" s="2" t="str">
        <f t="shared" si="7"/>
        <v>2023</v>
      </c>
      <c r="F103" t="s">
        <v>9</v>
      </c>
      <c r="G103" s="1">
        <v>3.49</v>
      </c>
      <c r="H103" s="9">
        <v>630.3724928366762</v>
      </c>
      <c r="I103" s="6">
        <f t="shared" si="8"/>
        <v>631</v>
      </c>
      <c r="J103" s="1" t="s">
        <v>10</v>
      </c>
      <c r="K103" s="1" t="s">
        <v>16</v>
      </c>
      <c r="L103" s="7" t="s">
        <v>20</v>
      </c>
      <c r="M103" s="5" t="str">
        <f t="shared" si="9"/>
        <v>Ahmed Hafez</v>
      </c>
      <c r="N103" t="s">
        <v>25</v>
      </c>
    </row>
    <row r="104" spans="1:14" x14ac:dyDescent="0.3">
      <c r="A104" s="1">
        <v>11364</v>
      </c>
      <c r="B104" s="10">
        <v>45257</v>
      </c>
      <c r="C104" s="2" t="str">
        <f t="shared" si="5"/>
        <v>27</v>
      </c>
      <c r="D104" s="2" t="str">
        <f t="shared" si="6"/>
        <v>11</v>
      </c>
      <c r="E104" s="2" t="str">
        <f t="shared" si="7"/>
        <v>2023</v>
      </c>
      <c r="F104" t="s">
        <v>12</v>
      </c>
      <c r="G104" s="1">
        <v>2.95</v>
      </c>
      <c r="H104" s="9">
        <v>745.7627118644067</v>
      </c>
      <c r="I104" s="6">
        <f t="shared" si="8"/>
        <v>746</v>
      </c>
      <c r="J104" s="1" t="s">
        <v>10</v>
      </c>
      <c r="K104" s="1" t="s">
        <v>16</v>
      </c>
      <c r="L104" s="7" t="s">
        <v>20</v>
      </c>
      <c r="M104" s="5" t="str">
        <f t="shared" si="9"/>
        <v>Ahmed Hafez</v>
      </c>
      <c r="N104" t="s">
        <v>25</v>
      </c>
    </row>
    <row r="105" spans="1:14" x14ac:dyDescent="0.3">
      <c r="A105" s="1">
        <v>11365</v>
      </c>
      <c r="B105" s="10">
        <v>45257</v>
      </c>
      <c r="C105" s="2" t="str">
        <f t="shared" si="5"/>
        <v>27</v>
      </c>
      <c r="D105" s="2" t="str">
        <f t="shared" si="6"/>
        <v>11</v>
      </c>
      <c r="E105" s="2" t="str">
        <f t="shared" si="7"/>
        <v>2023</v>
      </c>
      <c r="F105" t="s">
        <v>13</v>
      </c>
      <c r="G105" s="1">
        <v>4.99</v>
      </c>
      <c r="H105" s="9">
        <v>200.40080160320639</v>
      </c>
      <c r="I105" s="6">
        <f t="shared" si="8"/>
        <v>201</v>
      </c>
      <c r="J105" s="1" t="s">
        <v>10</v>
      </c>
      <c r="K105" s="1" t="s">
        <v>16</v>
      </c>
      <c r="L105" s="7" t="s">
        <v>20</v>
      </c>
      <c r="M105" s="5" t="str">
        <f t="shared" si="9"/>
        <v>Ahmed Hafez</v>
      </c>
      <c r="N105" t="s">
        <v>25</v>
      </c>
    </row>
    <row r="106" spans="1:14" x14ac:dyDescent="0.3">
      <c r="A106" s="1">
        <v>11366</v>
      </c>
      <c r="B106" s="10">
        <v>45258</v>
      </c>
      <c r="C106" s="2" t="str">
        <f t="shared" si="5"/>
        <v>28</v>
      </c>
      <c r="D106" s="2" t="str">
        <f t="shared" si="6"/>
        <v>11</v>
      </c>
      <c r="E106" s="2" t="str">
        <f t="shared" si="7"/>
        <v>2023</v>
      </c>
      <c r="F106" t="s">
        <v>15</v>
      </c>
      <c r="G106" s="1">
        <v>12.99</v>
      </c>
      <c r="H106" s="9">
        <v>477.29022324865281</v>
      </c>
      <c r="I106" s="6">
        <f t="shared" si="8"/>
        <v>478</v>
      </c>
      <c r="J106" s="1" t="s">
        <v>10</v>
      </c>
      <c r="K106" s="1" t="s">
        <v>16</v>
      </c>
      <c r="L106" s="7" t="s">
        <v>20</v>
      </c>
      <c r="M106" s="5" t="str">
        <f t="shared" si="9"/>
        <v>Ahmed Hafez</v>
      </c>
      <c r="N106" t="s">
        <v>25</v>
      </c>
    </row>
    <row r="107" spans="1:14" x14ac:dyDescent="0.3">
      <c r="A107" s="1">
        <v>11367</v>
      </c>
      <c r="B107" s="10">
        <v>45258</v>
      </c>
      <c r="C107" s="2" t="str">
        <f t="shared" si="5"/>
        <v>28</v>
      </c>
      <c r="D107" s="2" t="str">
        <f t="shared" si="6"/>
        <v>11</v>
      </c>
      <c r="E107" s="2" t="str">
        <f t="shared" si="7"/>
        <v>2023</v>
      </c>
      <c r="F107" t="s">
        <v>17</v>
      </c>
      <c r="G107" s="1">
        <v>9.9499999999999993</v>
      </c>
      <c r="H107" s="9">
        <v>201.00502512562818</v>
      </c>
      <c r="I107" s="6">
        <f t="shared" si="8"/>
        <v>202</v>
      </c>
      <c r="J107" s="1" t="s">
        <v>10</v>
      </c>
      <c r="K107" s="1" t="s">
        <v>16</v>
      </c>
      <c r="L107" s="7" t="s">
        <v>20</v>
      </c>
      <c r="M107" s="5" t="str">
        <f t="shared" si="9"/>
        <v>Ahmed Hafez</v>
      </c>
      <c r="N107" t="s">
        <v>25</v>
      </c>
    </row>
    <row r="108" spans="1:14" x14ac:dyDescent="0.3">
      <c r="A108" s="1">
        <v>11368</v>
      </c>
      <c r="B108" s="10">
        <v>45258</v>
      </c>
      <c r="C108" s="2" t="str">
        <f t="shared" si="5"/>
        <v>28</v>
      </c>
      <c r="D108" s="2" t="str">
        <f t="shared" si="6"/>
        <v>11</v>
      </c>
      <c r="E108" s="2" t="str">
        <f t="shared" si="7"/>
        <v>2023</v>
      </c>
      <c r="F108" t="s">
        <v>9</v>
      </c>
      <c r="G108" s="1">
        <v>3.49</v>
      </c>
      <c r="H108" s="9">
        <v>630.3724928366762</v>
      </c>
      <c r="I108" s="6">
        <f t="shared" si="8"/>
        <v>631</v>
      </c>
      <c r="J108" s="1" t="s">
        <v>10</v>
      </c>
      <c r="K108" s="1" t="s">
        <v>16</v>
      </c>
      <c r="L108" s="7" t="s">
        <v>20</v>
      </c>
      <c r="M108" s="5" t="str">
        <f t="shared" si="9"/>
        <v>Ahmed Hafez</v>
      </c>
      <c r="N108" t="s">
        <v>25</v>
      </c>
    </row>
    <row r="109" spans="1:14" x14ac:dyDescent="0.3">
      <c r="A109" s="1">
        <v>11369</v>
      </c>
      <c r="B109" s="10">
        <v>45258</v>
      </c>
      <c r="C109" s="2" t="str">
        <f t="shared" si="5"/>
        <v>28</v>
      </c>
      <c r="D109" s="2" t="str">
        <f t="shared" si="6"/>
        <v>11</v>
      </c>
      <c r="E109" s="2" t="str">
        <f t="shared" si="7"/>
        <v>2023</v>
      </c>
      <c r="F109" t="s">
        <v>12</v>
      </c>
      <c r="G109" s="1">
        <v>2.95</v>
      </c>
      <c r="H109" s="9">
        <v>677.96610169491521</v>
      </c>
      <c r="I109" s="6">
        <f t="shared" si="8"/>
        <v>678</v>
      </c>
      <c r="J109" s="1" t="s">
        <v>10</v>
      </c>
      <c r="K109" s="1" t="s">
        <v>16</v>
      </c>
      <c r="L109" s="7" t="s">
        <v>20</v>
      </c>
      <c r="M109" s="5" t="str">
        <f t="shared" si="9"/>
        <v>Ahmed Hafez</v>
      </c>
      <c r="N109" t="s">
        <v>25</v>
      </c>
    </row>
    <row r="110" spans="1:14" x14ac:dyDescent="0.3">
      <c r="A110" s="1">
        <v>11370</v>
      </c>
      <c r="B110" s="10">
        <v>45258</v>
      </c>
      <c r="C110" s="2" t="str">
        <f t="shared" si="5"/>
        <v>28</v>
      </c>
      <c r="D110" s="2" t="str">
        <f t="shared" si="6"/>
        <v>11</v>
      </c>
      <c r="E110" s="2" t="str">
        <f t="shared" si="7"/>
        <v>2023</v>
      </c>
      <c r="F110" t="s">
        <v>13</v>
      </c>
      <c r="G110" s="1">
        <v>4.99</v>
      </c>
      <c r="H110" s="9">
        <v>200.40080160320639</v>
      </c>
      <c r="I110" s="6">
        <f t="shared" si="8"/>
        <v>201</v>
      </c>
      <c r="J110" s="1" t="s">
        <v>10</v>
      </c>
      <c r="K110" s="1" t="s">
        <v>16</v>
      </c>
      <c r="L110" s="7" t="s">
        <v>20</v>
      </c>
      <c r="M110" s="5" t="str">
        <f t="shared" si="9"/>
        <v>Ahmed Hafez</v>
      </c>
      <c r="N110" t="s">
        <v>25</v>
      </c>
    </row>
    <row r="111" spans="1:14" x14ac:dyDescent="0.3">
      <c r="A111" s="1">
        <v>11371</v>
      </c>
      <c r="B111" s="10">
        <v>45259</v>
      </c>
      <c r="C111" s="2" t="str">
        <f t="shared" si="5"/>
        <v>29</v>
      </c>
      <c r="D111" s="2" t="str">
        <f t="shared" si="6"/>
        <v>11</v>
      </c>
      <c r="E111" s="2" t="str">
        <f t="shared" si="7"/>
        <v>2023</v>
      </c>
      <c r="F111" t="s">
        <v>15</v>
      </c>
      <c r="G111" s="1">
        <v>12.99</v>
      </c>
      <c r="H111" s="9">
        <v>477.29022324865281</v>
      </c>
      <c r="I111" s="6">
        <f t="shared" si="8"/>
        <v>478</v>
      </c>
      <c r="J111" s="1" t="s">
        <v>10</v>
      </c>
      <c r="K111" s="1" t="s">
        <v>16</v>
      </c>
      <c r="L111" s="7" t="s">
        <v>20</v>
      </c>
      <c r="M111" s="5" t="str">
        <f t="shared" si="9"/>
        <v>Ahmed Hafez</v>
      </c>
      <c r="N111" t="s">
        <v>25</v>
      </c>
    </row>
    <row r="112" spans="1:14" x14ac:dyDescent="0.3">
      <c r="A112" s="1">
        <v>11372</v>
      </c>
      <c r="B112" s="10">
        <v>45259</v>
      </c>
      <c r="C112" s="2" t="str">
        <f t="shared" si="5"/>
        <v>29</v>
      </c>
      <c r="D112" s="2" t="str">
        <f t="shared" si="6"/>
        <v>11</v>
      </c>
      <c r="E112" s="2" t="str">
        <f t="shared" si="7"/>
        <v>2023</v>
      </c>
      <c r="F112" t="s">
        <v>17</v>
      </c>
      <c r="G112" s="1">
        <v>9.9499999999999993</v>
      </c>
      <c r="H112" s="9">
        <v>201.00502512562818</v>
      </c>
      <c r="I112" s="6">
        <f t="shared" si="8"/>
        <v>202</v>
      </c>
      <c r="J112" s="1" t="s">
        <v>10</v>
      </c>
      <c r="K112" s="1" t="s">
        <v>16</v>
      </c>
      <c r="L112" s="7" t="s">
        <v>20</v>
      </c>
      <c r="M112" s="5" t="str">
        <f t="shared" si="9"/>
        <v>Ahmed Hafez</v>
      </c>
      <c r="N112" t="s">
        <v>25</v>
      </c>
    </row>
    <row r="113" spans="1:14" x14ac:dyDescent="0.3">
      <c r="A113" s="1">
        <v>11373</v>
      </c>
      <c r="B113" s="10">
        <v>45259</v>
      </c>
      <c r="C113" s="2" t="str">
        <f t="shared" si="5"/>
        <v>29</v>
      </c>
      <c r="D113" s="2" t="str">
        <f t="shared" si="6"/>
        <v>11</v>
      </c>
      <c r="E113" s="2" t="str">
        <f t="shared" si="7"/>
        <v>2023</v>
      </c>
      <c r="F113" t="s">
        <v>9</v>
      </c>
      <c r="G113" s="1">
        <v>3.49</v>
      </c>
      <c r="H113" s="9">
        <v>630.3724928366762</v>
      </c>
      <c r="I113" s="6">
        <f t="shared" si="8"/>
        <v>631</v>
      </c>
      <c r="J113" s="1" t="s">
        <v>10</v>
      </c>
      <c r="K113" s="1" t="s">
        <v>16</v>
      </c>
      <c r="L113" s="7" t="s">
        <v>20</v>
      </c>
      <c r="M113" s="5" t="str">
        <f t="shared" si="9"/>
        <v>Ahmed Hafez</v>
      </c>
      <c r="N113" t="s">
        <v>25</v>
      </c>
    </row>
    <row r="114" spans="1:14" x14ac:dyDescent="0.3">
      <c r="A114" s="1">
        <v>11374</v>
      </c>
      <c r="B114" s="10">
        <v>45259</v>
      </c>
      <c r="C114" s="2" t="str">
        <f t="shared" si="5"/>
        <v>29</v>
      </c>
      <c r="D114" s="2" t="str">
        <f t="shared" si="6"/>
        <v>11</v>
      </c>
      <c r="E114" s="2" t="str">
        <f t="shared" si="7"/>
        <v>2023</v>
      </c>
      <c r="F114" t="s">
        <v>12</v>
      </c>
      <c r="G114" s="1">
        <v>2.95</v>
      </c>
      <c r="H114" s="9">
        <v>677.96610169491521</v>
      </c>
      <c r="I114" s="6">
        <f t="shared" si="8"/>
        <v>678</v>
      </c>
      <c r="J114" s="1" t="s">
        <v>10</v>
      </c>
      <c r="K114" s="1" t="s">
        <v>16</v>
      </c>
      <c r="L114" s="7" t="s">
        <v>20</v>
      </c>
      <c r="M114" s="5" t="str">
        <f t="shared" si="9"/>
        <v>Ahmed Hafez</v>
      </c>
      <c r="N114" t="s">
        <v>25</v>
      </c>
    </row>
    <row r="115" spans="1:14" x14ac:dyDescent="0.3">
      <c r="A115" s="1">
        <v>11375</v>
      </c>
      <c r="B115" s="10">
        <v>45259</v>
      </c>
      <c r="C115" s="2" t="str">
        <f t="shared" si="5"/>
        <v>29</v>
      </c>
      <c r="D115" s="2" t="str">
        <f t="shared" si="6"/>
        <v>11</v>
      </c>
      <c r="E115" s="2" t="str">
        <f t="shared" si="7"/>
        <v>2023</v>
      </c>
      <c r="F115" t="s">
        <v>13</v>
      </c>
      <c r="G115" s="1">
        <v>4.99</v>
      </c>
      <c r="H115" s="9">
        <v>200.40080160320639</v>
      </c>
      <c r="I115" s="6">
        <f t="shared" si="8"/>
        <v>201</v>
      </c>
      <c r="J115" s="1" t="s">
        <v>10</v>
      </c>
      <c r="K115" s="1" t="s">
        <v>16</v>
      </c>
      <c r="L115" s="7" t="s">
        <v>20</v>
      </c>
      <c r="M115" s="5" t="str">
        <f t="shared" si="9"/>
        <v>Ahmed Hafez</v>
      </c>
      <c r="N115" t="s">
        <v>25</v>
      </c>
    </row>
    <row r="116" spans="1:14" x14ac:dyDescent="0.3">
      <c r="A116" s="1">
        <v>11376</v>
      </c>
      <c r="B116" s="10">
        <v>45260</v>
      </c>
      <c r="C116" s="2" t="str">
        <f t="shared" si="5"/>
        <v>30</v>
      </c>
      <c r="D116" s="2" t="str">
        <f t="shared" si="6"/>
        <v>11</v>
      </c>
      <c r="E116" s="2" t="str">
        <f t="shared" si="7"/>
        <v>2023</v>
      </c>
      <c r="F116" t="s">
        <v>15</v>
      </c>
      <c r="G116" s="1">
        <v>12.99</v>
      </c>
      <c r="H116" s="9">
        <v>492.68668206312549</v>
      </c>
      <c r="I116" s="6">
        <f t="shared" si="8"/>
        <v>493</v>
      </c>
      <c r="J116" s="1" t="s">
        <v>10</v>
      </c>
      <c r="K116" s="1" t="s">
        <v>16</v>
      </c>
      <c r="L116" s="7" t="s">
        <v>20</v>
      </c>
      <c r="M116" s="5" t="str">
        <f t="shared" si="9"/>
        <v>Ahmed Hafez</v>
      </c>
      <c r="N116" t="s">
        <v>25</v>
      </c>
    </row>
    <row r="117" spans="1:14" x14ac:dyDescent="0.3">
      <c r="A117" s="1">
        <v>11377</v>
      </c>
      <c r="B117" s="10">
        <v>45260</v>
      </c>
      <c r="C117" s="2" t="str">
        <f t="shared" si="5"/>
        <v>30</v>
      </c>
      <c r="D117" s="2" t="str">
        <f t="shared" si="6"/>
        <v>11</v>
      </c>
      <c r="E117" s="2" t="str">
        <f t="shared" si="7"/>
        <v>2023</v>
      </c>
      <c r="F117" t="s">
        <v>17</v>
      </c>
      <c r="G117" s="1">
        <v>9.9499999999999993</v>
      </c>
      <c r="H117" s="9">
        <v>201.00502512562818</v>
      </c>
      <c r="I117" s="6">
        <f t="shared" si="8"/>
        <v>202</v>
      </c>
      <c r="J117" s="1" t="s">
        <v>10</v>
      </c>
      <c r="K117" s="1" t="s">
        <v>16</v>
      </c>
      <c r="L117" s="7" t="s">
        <v>20</v>
      </c>
      <c r="M117" s="5" t="str">
        <f t="shared" si="9"/>
        <v>Ahmed Hafez</v>
      </c>
      <c r="N117" t="s">
        <v>25</v>
      </c>
    </row>
    <row r="118" spans="1:14" x14ac:dyDescent="0.3">
      <c r="A118" s="1">
        <v>11378</v>
      </c>
      <c r="B118" s="10">
        <v>45260</v>
      </c>
      <c r="C118" s="2" t="str">
        <f t="shared" si="5"/>
        <v>30</v>
      </c>
      <c r="D118" s="2" t="str">
        <f t="shared" si="6"/>
        <v>11</v>
      </c>
      <c r="E118" s="2" t="str">
        <f t="shared" si="7"/>
        <v>2023</v>
      </c>
      <c r="F118" t="s">
        <v>9</v>
      </c>
      <c r="G118" s="1">
        <v>3.49</v>
      </c>
      <c r="H118" s="9">
        <v>630.3724928366762</v>
      </c>
      <c r="I118" s="6">
        <f t="shared" si="8"/>
        <v>631</v>
      </c>
      <c r="J118" s="1" t="s">
        <v>10</v>
      </c>
      <c r="K118" s="1" t="s">
        <v>16</v>
      </c>
      <c r="L118" s="7" t="s">
        <v>24</v>
      </c>
      <c r="M118" s="5" t="str">
        <f t="shared" si="9"/>
        <v>Ali Sayed</v>
      </c>
      <c r="N118" t="s">
        <v>25</v>
      </c>
    </row>
    <row r="119" spans="1:14" x14ac:dyDescent="0.3">
      <c r="A119" s="1">
        <v>11379</v>
      </c>
      <c r="B119" s="10">
        <v>45260</v>
      </c>
      <c r="C119" s="2" t="str">
        <f t="shared" si="5"/>
        <v>30</v>
      </c>
      <c r="D119" s="2" t="str">
        <f t="shared" si="6"/>
        <v>11</v>
      </c>
      <c r="E119" s="2" t="str">
        <f t="shared" si="7"/>
        <v>2023</v>
      </c>
      <c r="F119" t="s">
        <v>12</v>
      </c>
      <c r="G119" s="1">
        <v>2.95</v>
      </c>
      <c r="H119" s="9">
        <v>677.96610169491521</v>
      </c>
      <c r="I119" s="6">
        <f t="shared" si="8"/>
        <v>678</v>
      </c>
      <c r="J119" s="1" t="s">
        <v>10</v>
      </c>
      <c r="K119" s="1" t="s">
        <v>16</v>
      </c>
      <c r="L119" s="7" t="s">
        <v>24</v>
      </c>
      <c r="M119" s="5" t="str">
        <f t="shared" si="9"/>
        <v>Ali Sayed</v>
      </c>
      <c r="N119" t="s">
        <v>25</v>
      </c>
    </row>
    <row r="120" spans="1:14" x14ac:dyDescent="0.3">
      <c r="A120" s="1">
        <v>11380</v>
      </c>
      <c r="B120" s="10">
        <v>45260</v>
      </c>
      <c r="C120" s="2" t="str">
        <f t="shared" si="5"/>
        <v>30</v>
      </c>
      <c r="D120" s="2" t="str">
        <f t="shared" si="6"/>
        <v>11</v>
      </c>
      <c r="E120" s="2" t="str">
        <f t="shared" si="7"/>
        <v>2023</v>
      </c>
      <c r="F120" t="s">
        <v>13</v>
      </c>
      <c r="G120" s="1">
        <v>4.99</v>
      </c>
      <c r="H120" s="9">
        <v>200.40080160320639</v>
      </c>
      <c r="I120" s="6">
        <f t="shared" si="8"/>
        <v>201</v>
      </c>
      <c r="J120" s="1" t="s">
        <v>10</v>
      </c>
      <c r="K120" s="1" t="s">
        <v>16</v>
      </c>
      <c r="L120" s="7" t="s">
        <v>24</v>
      </c>
      <c r="M120" s="5" t="str">
        <f t="shared" si="9"/>
        <v>Ali Sayed</v>
      </c>
      <c r="N120" t="s">
        <v>25</v>
      </c>
    </row>
    <row r="121" spans="1:14" x14ac:dyDescent="0.3">
      <c r="A121" s="1">
        <v>11381</v>
      </c>
      <c r="B121" s="10">
        <v>45261</v>
      </c>
      <c r="C121" s="2" t="str">
        <f t="shared" si="5"/>
        <v>01</v>
      </c>
      <c r="D121" s="2" t="str">
        <f t="shared" si="6"/>
        <v>12</v>
      </c>
      <c r="E121" s="2" t="str">
        <f t="shared" si="7"/>
        <v>2023</v>
      </c>
      <c r="F121" t="s">
        <v>15</v>
      </c>
      <c r="G121" s="1">
        <v>12.99</v>
      </c>
      <c r="H121" s="9">
        <v>492.68668206312549</v>
      </c>
      <c r="I121" s="6">
        <f t="shared" si="8"/>
        <v>493</v>
      </c>
      <c r="J121" s="1" t="s">
        <v>10</v>
      </c>
      <c r="K121" s="1" t="s">
        <v>16</v>
      </c>
      <c r="L121" s="7" t="s">
        <v>24</v>
      </c>
      <c r="M121" s="5" t="str">
        <f t="shared" si="9"/>
        <v>Ali Sayed</v>
      </c>
      <c r="N121" t="s">
        <v>25</v>
      </c>
    </row>
    <row r="122" spans="1:14" x14ac:dyDescent="0.3">
      <c r="A122" s="1">
        <v>11382</v>
      </c>
      <c r="B122" s="10">
        <v>45261</v>
      </c>
      <c r="C122" s="2" t="str">
        <f t="shared" si="5"/>
        <v>01</v>
      </c>
      <c r="D122" s="2" t="str">
        <f t="shared" si="6"/>
        <v>12</v>
      </c>
      <c r="E122" s="2" t="str">
        <f t="shared" si="7"/>
        <v>2023</v>
      </c>
      <c r="F122" t="s">
        <v>17</v>
      </c>
      <c r="G122" s="1">
        <v>9.9499999999999993</v>
      </c>
      <c r="H122" s="9">
        <v>201.00502512562818</v>
      </c>
      <c r="I122" s="6">
        <f t="shared" si="8"/>
        <v>202</v>
      </c>
      <c r="J122" s="1" t="s">
        <v>10</v>
      </c>
      <c r="K122" s="1" t="s">
        <v>16</v>
      </c>
      <c r="L122" s="7" t="s">
        <v>24</v>
      </c>
      <c r="M122" s="5" t="str">
        <f t="shared" si="9"/>
        <v>Ali Sayed</v>
      </c>
      <c r="N122" t="s">
        <v>25</v>
      </c>
    </row>
    <row r="123" spans="1:14" x14ac:dyDescent="0.3">
      <c r="A123" s="1">
        <v>11383</v>
      </c>
      <c r="B123" s="10">
        <v>45261</v>
      </c>
      <c r="C123" s="2" t="str">
        <f t="shared" si="5"/>
        <v>01</v>
      </c>
      <c r="D123" s="2" t="str">
        <f t="shared" si="6"/>
        <v>12</v>
      </c>
      <c r="E123" s="2" t="str">
        <f t="shared" si="7"/>
        <v>2023</v>
      </c>
      <c r="F123" t="s">
        <v>9</v>
      </c>
      <c r="G123" s="1">
        <v>3.49</v>
      </c>
      <c r="H123" s="9">
        <v>573.06590257879645</v>
      </c>
      <c r="I123" s="6">
        <f t="shared" si="8"/>
        <v>574</v>
      </c>
      <c r="J123" s="1" t="s">
        <v>10</v>
      </c>
      <c r="K123" s="1" t="s">
        <v>16</v>
      </c>
      <c r="L123" s="7" t="s">
        <v>24</v>
      </c>
      <c r="M123" s="5" t="str">
        <f t="shared" si="9"/>
        <v>Ali Sayed</v>
      </c>
      <c r="N123" t="s">
        <v>29</v>
      </c>
    </row>
    <row r="124" spans="1:14" x14ac:dyDescent="0.3">
      <c r="A124" s="1">
        <v>11384</v>
      </c>
      <c r="B124" s="10">
        <v>45261</v>
      </c>
      <c r="C124" s="2" t="str">
        <f t="shared" si="5"/>
        <v>01</v>
      </c>
      <c r="D124" s="2" t="str">
        <f t="shared" si="6"/>
        <v>12</v>
      </c>
      <c r="E124" s="2" t="str">
        <f t="shared" si="7"/>
        <v>2023</v>
      </c>
      <c r="F124" t="s">
        <v>12</v>
      </c>
      <c r="G124" s="1">
        <v>2.95</v>
      </c>
      <c r="H124" s="9">
        <v>677.96610169491521</v>
      </c>
      <c r="I124" s="6">
        <f t="shared" si="8"/>
        <v>678</v>
      </c>
      <c r="J124" s="1" t="s">
        <v>10</v>
      </c>
      <c r="K124" s="1" t="s">
        <v>16</v>
      </c>
      <c r="L124" s="7" t="s">
        <v>24</v>
      </c>
      <c r="M124" s="5" t="str">
        <f t="shared" si="9"/>
        <v>Ali Sayed</v>
      </c>
      <c r="N124" t="s">
        <v>29</v>
      </c>
    </row>
    <row r="125" spans="1:14" x14ac:dyDescent="0.3">
      <c r="A125" s="1">
        <v>11385</v>
      </c>
      <c r="B125" s="10">
        <v>45261</v>
      </c>
      <c r="C125" s="2" t="str">
        <f t="shared" si="5"/>
        <v>01</v>
      </c>
      <c r="D125" s="2" t="str">
        <f t="shared" si="6"/>
        <v>12</v>
      </c>
      <c r="E125" s="2" t="str">
        <f t="shared" si="7"/>
        <v>2023</v>
      </c>
      <c r="F125" t="s">
        <v>13</v>
      </c>
      <c r="G125" s="1">
        <v>4.99</v>
      </c>
      <c r="H125" s="9">
        <v>200.40080160320639</v>
      </c>
      <c r="I125" s="6">
        <f t="shared" si="8"/>
        <v>201</v>
      </c>
      <c r="J125" s="1" t="s">
        <v>10</v>
      </c>
      <c r="K125" s="1" t="s">
        <v>16</v>
      </c>
      <c r="L125" s="7" t="s">
        <v>24</v>
      </c>
      <c r="M125" s="5" t="str">
        <f t="shared" si="9"/>
        <v>Ali Sayed</v>
      </c>
      <c r="N125" t="s">
        <v>29</v>
      </c>
    </row>
    <row r="126" spans="1:14" x14ac:dyDescent="0.3">
      <c r="A126" s="1">
        <v>11386</v>
      </c>
      <c r="B126" s="10">
        <v>45262</v>
      </c>
      <c r="C126" s="2" t="str">
        <f t="shared" si="5"/>
        <v>02</v>
      </c>
      <c r="D126" s="2" t="str">
        <f t="shared" si="6"/>
        <v>12</v>
      </c>
      <c r="E126" s="2" t="str">
        <f t="shared" si="7"/>
        <v>2023</v>
      </c>
      <c r="F126" t="s">
        <v>15</v>
      </c>
      <c r="G126" s="1">
        <v>12.99</v>
      </c>
      <c r="H126" s="9">
        <v>523.47959969207079</v>
      </c>
      <c r="I126" s="6">
        <f t="shared" si="8"/>
        <v>524</v>
      </c>
      <c r="J126" s="1" t="s">
        <v>10</v>
      </c>
      <c r="K126" s="1" t="s">
        <v>16</v>
      </c>
      <c r="L126" s="7" t="s">
        <v>24</v>
      </c>
      <c r="M126" s="5" t="str">
        <f t="shared" si="9"/>
        <v>Ali Sayed</v>
      </c>
      <c r="N126" t="s">
        <v>29</v>
      </c>
    </row>
    <row r="127" spans="1:14" x14ac:dyDescent="0.3">
      <c r="A127" s="1">
        <v>11387</v>
      </c>
      <c r="B127" s="10">
        <v>45262</v>
      </c>
      <c r="C127" s="2" t="str">
        <f t="shared" si="5"/>
        <v>02</v>
      </c>
      <c r="D127" s="2" t="str">
        <f t="shared" si="6"/>
        <v>12</v>
      </c>
      <c r="E127" s="2" t="str">
        <f t="shared" si="7"/>
        <v>2023</v>
      </c>
      <c r="F127" t="s">
        <v>17</v>
      </c>
      <c r="G127" s="1">
        <v>9.9499999999999993</v>
      </c>
      <c r="H127" s="9">
        <v>201.00502512562818</v>
      </c>
      <c r="I127" s="6">
        <f t="shared" si="8"/>
        <v>202</v>
      </c>
      <c r="J127" s="1" t="s">
        <v>10</v>
      </c>
      <c r="K127" s="1" t="s">
        <v>16</v>
      </c>
      <c r="L127" s="7" t="s">
        <v>24</v>
      </c>
      <c r="M127" s="5" t="str">
        <f t="shared" si="9"/>
        <v>Ali Sayed</v>
      </c>
      <c r="N127" t="s">
        <v>29</v>
      </c>
    </row>
    <row r="128" spans="1:14" x14ac:dyDescent="0.3">
      <c r="A128" s="1">
        <v>11388</v>
      </c>
      <c r="B128" s="10">
        <v>45262</v>
      </c>
      <c r="C128" s="2" t="str">
        <f t="shared" si="5"/>
        <v>02</v>
      </c>
      <c r="D128" s="2" t="str">
        <f t="shared" si="6"/>
        <v>12</v>
      </c>
      <c r="E128" s="2" t="str">
        <f t="shared" si="7"/>
        <v>2023</v>
      </c>
      <c r="F128" t="s">
        <v>9</v>
      </c>
      <c r="G128" s="1">
        <v>3.49</v>
      </c>
      <c r="H128" s="9">
        <v>630.3724928366762</v>
      </c>
      <c r="I128" s="6">
        <f t="shared" si="8"/>
        <v>631</v>
      </c>
      <c r="J128" s="1" t="s">
        <v>10</v>
      </c>
      <c r="K128" s="1" t="s">
        <v>16</v>
      </c>
      <c r="L128" s="7" t="s">
        <v>20</v>
      </c>
      <c r="M128" s="5" t="str">
        <f t="shared" si="9"/>
        <v>Ahmed Hafez</v>
      </c>
      <c r="N128" t="s">
        <v>29</v>
      </c>
    </row>
    <row r="129" spans="1:14" x14ac:dyDescent="0.3">
      <c r="A129" s="1">
        <v>11389</v>
      </c>
      <c r="B129" s="10">
        <v>45262</v>
      </c>
      <c r="C129" s="2" t="str">
        <f t="shared" si="5"/>
        <v>02</v>
      </c>
      <c r="D129" s="2" t="str">
        <f t="shared" si="6"/>
        <v>12</v>
      </c>
      <c r="E129" s="2" t="str">
        <f t="shared" si="7"/>
        <v>2023</v>
      </c>
      <c r="F129" t="s">
        <v>12</v>
      </c>
      <c r="G129" s="1">
        <v>2.95</v>
      </c>
      <c r="H129" s="9">
        <v>677.96610169491521</v>
      </c>
      <c r="I129" s="6">
        <f t="shared" si="8"/>
        <v>678</v>
      </c>
      <c r="J129" s="1" t="s">
        <v>10</v>
      </c>
      <c r="K129" s="1" t="s">
        <v>16</v>
      </c>
      <c r="L129" s="7" t="s">
        <v>20</v>
      </c>
      <c r="M129" s="5" t="str">
        <f t="shared" si="9"/>
        <v>Ahmed Hafez</v>
      </c>
      <c r="N129" t="s">
        <v>29</v>
      </c>
    </row>
    <row r="130" spans="1:14" x14ac:dyDescent="0.3">
      <c r="A130" s="1">
        <v>11390</v>
      </c>
      <c r="B130" s="10">
        <v>45262</v>
      </c>
      <c r="C130" s="2" t="str">
        <f t="shared" si="5"/>
        <v>02</v>
      </c>
      <c r="D130" s="2" t="str">
        <f t="shared" si="6"/>
        <v>12</v>
      </c>
      <c r="E130" s="2" t="str">
        <f t="shared" si="7"/>
        <v>2023</v>
      </c>
      <c r="F130" t="s">
        <v>13</v>
      </c>
      <c r="G130" s="1">
        <v>4.99</v>
      </c>
      <c r="H130" s="9">
        <v>200.40080160320639</v>
      </c>
      <c r="I130" s="6">
        <f t="shared" si="8"/>
        <v>201</v>
      </c>
      <c r="J130" s="1" t="s">
        <v>10</v>
      </c>
      <c r="K130" s="1" t="s">
        <v>16</v>
      </c>
      <c r="L130" s="7" t="s">
        <v>20</v>
      </c>
      <c r="M130" s="5" t="str">
        <f t="shared" si="9"/>
        <v>Ahmed Hafez</v>
      </c>
      <c r="N130" t="s">
        <v>29</v>
      </c>
    </row>
    <row r="131" spans="1:14" x14ac:dyDescent="0.3">
      <c r="A131" s="1">
        <v>11391</v>
      </c>
      <c r="B131" s="10">
        <v>45263</v>
      </c>
      <c r="C131" s="2" t="str">
        <f t="shared" si="5"/>
        <v>03</v>
      </c>
      <c r="D131" s="2" t="str">
        <f t="shared" si="6"/>
        <v>12</v>
      </c>
      <c r="E131" s="2" t="str">
        <f t="shared" si="7"/>
        <v>2023</v>
      </c>
      <c r="F131" t="s">
        <v>15</v>
      </c>
      <c r="G131" s="1">
        <v>12.99</v>
      </c>
      <c r="H131" s="9">
        <v>523.47959969207079</v>
      </c>
      <c r="I131" s="6">
        <f t="shared" si="8"/>
        <v>524</v>
      </c>
      <c r="J131" s="1" t="s">
        <v>10</v>
      </c>
      <c r="K131" s="1" t="s">
        <v>16</v>
      </c>
      <c r="L131" s="7" t="s">
        <v>20</v>
      </c>
      <c r="M131" s="5" t="str">
        <f t="shared" si="9"/>
        <v>Ahmed Hafez</v>
      </c>
      <c r="N131" t="s">
        <v>29</v>
      </c>
    </row>
    <row r="132" spans="1:14" x14ac:dyDescent="0.3">
      <c r="A132" s="1">
        <v>11392</v>
      </c>
      <c r="B132" s="10">
        <v>45263</v>
      </c>
      <c r="C132" s="2" t="str">
        <f t="shared" ref="C132:C195" si="10">TEXT(B132,"dd")</f>
        <v>03</v>
      </c>
      <c r="D132" s="2" t="str">
        <f t="shared" ref="D132:D195" si="11">TEXT(B132,"mm")</f>
        <v>12</v>
      </c>
      <c r="E132" s="2" t="str">
        <f t="shared" ref="E132:E195" si="12">TEXT(B132,"yyyy")</f>
        <v>2023</v>
      </c>
      <c r="F132" t="s">
        <v>17</v>
      </c>
      <c r="G132" s="1">
        <v>9.9499999999999993</v>
      </c>
      <c r="H132" s="9">
        <v>201.00502512562818</v>
      </c>
      <c r="I132" s="6">
        <f t="shared" ref="I132:I195" si="13">ROUNDUP(H132,0)</f>
        <v>202</v>
      </c>
      <c r="J132" s="1" t="s">
        <v>10</v>
      </c>
      <c r="K132" s="1" t="s">
        <v>16</v>
      </c>
      <c r="L132" s="7" t="s">
        <v>20</v>
      </c>
      <c r="M132" s="5" t="str">
        <f t="shared" ref="M132:M195" si="14">TRIM(L132)</f>
        <v>Ahmed Hafez</v>
      </c>
      <c r="N132" t="s">
        <v>29</v>
      </c>
    </row>
    <row r="133" spans="1:14" x14ac:dyDescent="0.3">
      <c r="A133" s="1">
        <v>11393</v>
      </c>
      <c r="B133" s="10">
        <v>45263</v>
      </c>
      <c r="C133" s="2" t="str">
        <f t="shared" si="10"/>
        <v>03</v>
      </c>
      <c r="D133" s="2" t="str">
        <f t="shared" si="11"/>
        <v>12</v>
      </c>
      <c r="E133" s="2" t="str">
        <f t="shared" si="12"/>
        <v>2023</v>
      </c>
      <c r="F133" t="s">
        <v>9</v>
      </c>
      <c r="G133" s="1">
        <v>3.49</v>
      </c>
      <c r="H133" s="9">
        <v>630.3724928366762</v>
      </c>
      <c r="I133" s="6">
        <f t="shared" si="13"/>
        <v>631</v>
      </c>
      <c r="J133" s="1" t="s">
        <v>10</v>
      </c>
      <c r="K133" s="1" t="s">
        <v>16</v>
      </c>
      <c r="L133" s="7" t="s">
        <v>20</v>
      </c>
      <c r="M133" s="5" t="str">
        <f t="shared" si="14"/>
        <v>Ahmed Hafez</v>
      </c>
      <c r="N133" t="s">
        <v>25</v>
      </c>
    </row>
    <row r="134" spans="1:14" x14ac:dyDescent="0.3">
      <c r="A134" s="1">
        <v>11394</v>
      </c>
      <c r="B134" s="10">
        <v>45263</v>
      </c>
      <c r="C134" s="2" t="str">
        <f t="shared" si="10"/>
        <v>03</v>
      </c>
      <c r="D134" s="2" t="str">
        <f t="shared" si="11"/>
        <v>12</v>
      </c>
      <c r="E134" s="2" t="str">
        <f t="shared" si="12"/>
        <v>2023</v>
      </c>
      <c r="F134" t="s">
        <v>12</v>
      </c>
      <c r="G134" s="1">
        <v>2.95</v>
      </c>
      <c r="H134" s="9">
        <v>677.96610169491521</v>
      </c>
      <c r="I134" s="6">
        <f t="shared" si="13"/>
        <v>678</v>
      </c>
      <c r="J134" s="1" t="s">
        <v>10</v>
      </c>
      <c r="K134" s="1" t="s">
        <v>16</v>
      </c>
      <c r="L134" s="7" t="s">
        <v>20</v>
      </c>
      <c r="M134" s="5" t="str">
        <f t="shared" si="14"/>
        <v>Ahmed Hafez</v>
      </c>
      <c r="N134" t="s">
        <v>25</v>
      </c>
    </row>
    <row r="135" spans="1:14" x14ac:dyDescent="0.3">
      <c r="A135" s="1">
        <v>11395</v>
      </c>
      <c r="B135" s="10">
        <v>45263</v>
      </c>
      <c r="C135" s="2" t="str">
        <f t="shared" si="10"/>
        <v>03</v>
      </c>
      <c r="D135" s="2" t="str">
        <f t="shared" si="11"/>
        <v>12</v>
      </c>
      <c r="E135" s="2" t="str">
        <f t="shared" si="12"/>
        <v>2023</v>
      </c>
      <c r="F135" t="s">
        <v>13</v>
      </c>
      <c r="G135" s="1">
        <v>4.99</v>
      </c>
      <c r="H135" s="9">
        <v>200.40080160320639</v>
      </c>
      <c r="I135" s="6">
        <f t="shared" si="13"/>
        <v>201</v>
      </c>
      <c r="J135" s="1" t="s">
        <v>10</v>
      </c>
      <c r="K135" s="1" t="s">
        <v>16</v>
      </c>
      <c r="L135" s="7" t="s">
        <v>20</v>
      </c>
      <c r="M135" s="5" t="str">
        <f t="shared" si="14"/>
        <v>Ahmed Hafez</v>
      </c>
      <c r="N135" t="s">
        <v>25</v>
      </c>
    </row>
    <row r="136" spans="1:14" x14ac:dyDescent="0.3">
      <c r="A136" s="1">
        <v>11396</v>
      </c>
      <c r="B136" s="10">
        <v>45264</v>
      </c>
      <c r="C136" s="2" t="str">
        <f t="shared" si="10"/>
        <v>04</v>
      </c>
      <c r="D136" s="2" t="str">
        <f t="shared" si="11"/>
        <v>12</v>
      </c>
      <c r="E136" s="2" t="str">
        <f t="shared" si="12"/>
        <v>2023</v>
      </c>
      <c r="F136" t="s">
        <v>15</v>
      </c>
      <c r="G136" s="1">
        <v>12.99</v>
      </c>
      <c r="H136" s="9">
        <v>538.87605850654347</v>
      </c>
      <c r="I136" s="6">
        <f t="shared" si="13"/>
        <v>539</v>
      </c>
      <c r="J136" s="1" t="s">
        <v>10</v>
      </c>
      <c r="K136" s="1" t="s">
        <v>16</v>
      </c>
      <c r="L136" s="7" t="s">
        <v>20</v>
      </c>
      <c r="M136" s="5" t="str">
        <f t="shared" si="14"/>
        <v>Ahmed Hafez</v>
      </c>
      <c r="N136" t="s">
        <v>25</v>
      </c>
    </row>
    <row r="137" spans="1:14" x14ac:dyDescent="0.3">
      <c r="A137" s="1">
        <v>11397</v>
      </c>
      <c r="B137" s="10">
        <v>45264</v>
      </c>
      <c r="C137" s="2" t="str">
        <f t="shared" si="10"/>
        <v>04</v>
      </c>
      <c r="D137" s="2" t="str">
        <f t="shared" si="11"/>
        <v>12</v>
      </c>
      <c r="E137" s="2" t="str">
        <f t="shared" si="12"/>
        <v>2023</v>
      </c>
      <c r="F137" t="s">
        <v>17</v>
      </c>
      <c r="G137" s="1">
        <v>9.9499999999999993</v>
      </c>
      <c r="H137" s="9">
        <v>201.00502512562818</v>
      </c>
      <c r="I137" s="6">
        <f t="shared" si="13"/>
        <v>202</v>
      </c>
      <c r="J137" s="1" t="s">
        <v>10</v>
      </c>
      <c r="K137" s="1" t="s">
        <v>16</v>
      </c>
      <c r="L137" s="7" t="s">
        <v>20</v>
      </c>
      <c r="M137" s="5" t="str">
        <f t="shared" si="14"/>
        <v>Ahmed Hafez</v>
      </c>
      <c r="N137" t="s">
        <v>25</v>
      </c>
    </row>
    <row r="138" spans="1:14" x14ac:dyDescent="0.3">
      <c r="A138" s="1">
        <v>11398</v>
      </c>
      <c r="B138" s="10">
        <v>45254</v>
      </c>
      <c r="C138" s="2" t="str">
        <f t="shared" si="10"/>
        <v>24</v>
      </c>
      <c r="D138" s="2" t="str">
        <f t="shared" si="11"/>
        <v>11</v>
      </c>
      <c r="E138" s="2" t="str">
        <f t="shared" si="12"/>
        <v>2023</v>
      </c>
      <c r="F138" t="s">
        <v>9</v>
      </c>
      <c r="G138" s="1">
        <v>3.49</v>
      </c>
      <c r="H138" s="9">
        <v>630.3724928366762</v>
      </c>
      <c r="I138" s="6">
        <f t="shared" si="13"/>
        <v>631</v>
      </c>
      <c r="J138" s="1" t="s">
        <v>18</v>
      </c>
      <c r="K138" s="1" t="s">
        <v>16</v>
      </c>
      <c r="L138" s="7" t="s">
        <v>20</v>
      </c>
      <c r="M138" s="5" t="str">
        <f t="shared" si="14"/>
        <v>Ahmed Hafez</v>
      </c>
      <c r="N138" t="s">
        <v>26</v>
      </c>
    </row>
    <row r="139" spans="1:14" x14ac:dyDescent="0.3">
      <c r="A139" s="1">
        <v>11399</v>
      </c>
      <c r="B139" s="10">
        <v>45254</v>
      </c>
      <c r="C139" s="2" t="str">
        <f t="shared" si="10"/>
        <v>24</v>
      </c>
      <c r="D139" s="2" t="str">
        <f t="shared" si="11"/>
        <v>11</v>
      </c>
      <c r="E139" s="2" t="str">
        <f t="shared" si="12"/>
        <v>2023</v>
      </c>
      <c r="F139" t="s">
        <v>12</v>
      </c>
      <c r="G139" s="1">
        <v>2.95</v>
      </c>
      <c r="H139" s="9">
        <v>745.7627118644067</v>
      </c>
      <c r="I139" s="6">
        <f t="shared" si="13"/>
        <v>746</v>
      </c>
      <c r="J139" s="1" t="s">
        <v>18</v>
      </c>
      <c r="K139" s="1" t="s">
        <v>16</v>
      </c>
      <c r="L139" s="7" t="s">
        <v>20</v>
      </c>
      <c r="M139" s="5" t="str">
        <f t="shared" si="14"/>
        <v>Ahmed Hafez</v>
      </c>
      <c r="N139" t="s">
        <v>26</v>
      </c>
    </row>
    <row r="140" spans="1:14" x14ac:dyDescent="0.3">
      <c r="A140" s="1">
        <v>11400</v>
      </c>
      <c r="B140" s="10">
        <v>45254</v>
      </c>
      <c r="C140" s="2" t="str">
        <f t="shared" si="10"/>
        <v>24</v>
      </c>
      <c r="D140" s="2" t="str">
        <f t="shared" si="11"/>
        <v>11</v>
      </c>
      <c r="E140" s="2" t="str">
        <f t="shared" si="12"/>
        <v>2023</v>
      </c>
      <c r="F140" t="s">
        <v>13</v>
      </c>
      <c r="G140" s="1">
        <v>4.99</v>
      </c>
      <c r="H140" s="9">
        <v>200.40080160320639</v>
      </c>
      <c r="I140" s="6">
        <f t="shared" si="13"/>
        <v>201</v>
      </c>
      <c r="J140" s="1" t="s">
        <v>18</v>
      </c>
      <c r="K140" s="1" t="s">
        <v>16</v>
      </c>
      <c r="L140" s="7" t="s">
        <v>20</v>
      </c>
      <c r="M140" s="5" t="str">
        <f t="shared" si="14"/>
        <v>Ahmed Hafez</v>
      </c>
      <c r="N140" t="s">
        <v>26</v>
      </c>
    </row>
    <row r="141" spans="1:14" x14ac:dyDescent="0.3">
      <c r="A141" s="1">
        <v>11401</v>
      </c>
      <c r="B141" s="10">
        <v>45265</v>
      </c>
      <c r="C141" s="2" t="str">
        <f t="shared" si="10"/>
        <v>05</v>
      </c>
      <c r="D141" s="2" t="str">
        <f t="shared" si="11"/>
        <v>12</v>
      </c>
      <c r="E141" s="2" t="str">
        <f t="shared" si="12"/>
        <v>2023</v>
      </c>
      <c r="F141" t="s">
        <v>15</v>
      </c>
      <c r="G141" s="1">
        <v>12.99</v>
      </c>
      <c r="H141" s="9">
        <v>554.27251732101615</v>
      </c>
      <c r="I141" s="6">
        <f t="shared" si="13"/>
        <v>555</v>
      </c>
      <c r="J141" s="1" t="s">
        <v>10</v>
      </c>
      <c r="K141" s="1" t="s">
        <v>16</v>
      </c>
      <c r="L141" s="7" t="s">
        <v>20</v>
      </c>
      <c r="M141" s="5" t="str">
        <f t="shared" si="14"/>
        <v>Ahmed Hafez</v>
      </c>
      <c r="N141" t="s">
        <v>25</v>
      </c>
    </row>
    <row r="142" spans="1:14" x14ac:dyDescent="0.3">
      <c r="A142" s="1">
        <v>11402</v>
      </c>
      <c r="B142" s="10">
        <v>45265</v>
      </c>
      <c r="C142" s="2" t="str">
        <f t="shared" si="10"/>
        <v>05</v>
      </c>
      <c r="D142" s="2" t="str">
        <f t="shared" si="11"/>
        <v>12</v>
      </c>
      <c r="E142" s="2" t="str">
        <f t="shared" si="12"/>
        <v>2023</v>
      </c>
      <c r="F142" t="s">
        <v>17</v>
      </c>
      <c r="G142" s="1">
        <v>9.9499999999999993</v>
      </c>
      <c r="H142" s="9">
        <v>201.00502512562818</v>
      </c>
      <c r="I142" s="6">
        <f t="shared" si="13"/>
        <v>202</v>
      </c>
      <c r="J142" s="1" t="s">
        <v>10</v>
      </c>
      <c r="K142" s="1" t="s">
        <v>16</v>
      </c>
      <c r="L142" s="7" t="s">
        <v>20</v>
      </c>
      <c r="M142" s="5" t="str">
        <f t="shared" si="14"/>
        <v>Ahmed Hafez</v>
      </c>
      <c r="N142" t="s">
        <v>25</v>
      </c>
    </row>
    <row r="143" spans="1:14" x14ac:dyDescent="0.3">
      <c r="A143" s="1">
        <v>11403</v>
      </c>
      <c r="B143" s="10">
        <v>45265</v>
      </c>
      <c r="C143" s="2" t="str">
        <f t="shared" si="10"/>
        <v>05</v>
      </c>
      <c r="D143" s="2" t="str">
        <f t="shared" si="11"/>
        <v>12</v>
      </c>
      <c r="E143" s="2" t="str">
        <f t="shared" si="12"/>
        <v>2023</v>
      </c>
      <c r="F143" t="s">
        <v>9</v>
      </c>
      <c r="G143" s="1">
        <v>3.49</v>
      </c>
      <c r="H143" s="9">
        <v>573.06590257879645</v>
      </c>
      <c r="I143" s="6">
        <f t="shared" si="13"/>
        <v>574</v>
      </c>
      <c r="J143" s="1" t="s">
        <v>10</v>
      </c>
      <c r="K143" s="1" t="s">
        <v>16</v>
      </c>
      <c r="L143" s="7" t="s">
        <v>20</v>
      </c>
      <c r="M143" s="5" t="str">
        <f t="shared" si="14"/>
        <v>Ahmed Hafez</v>
      </c>
      <c r="N143" t="s">
        <v>25</v>
      </c>
    </row>
    <row r="144" spans="1:14" x14ac:dyDescent="0.3">
      <c r="A144" s="1">
        <v>11404</v>
      </c>
      <c r="B144" s="10">
        <v>45265</v>
      </c>
      <c r="C144" s="2" t="str">
        <f t="shared" si="10"/>
        <v>05</v>
      </c>
      <c r="D144" s="2" t="str">
        <f t="shared" si="11"/>
        <v>12</v>
      </c>
      <c r="E144" s="2" t="str">
        <f t="shared" si="12"/>
        <v>2023</v>
      </c>
      <c r="F144" t="s">
        <v>12</v>
      </c>
      <c r="G144" s="1">
        <v>2.95</v>
      </c>
      <c r="H144" s="9">
        <v>677.96610169491521</v>
      </c>
      <c r="I144" s="6">
        <f t="shared" si="13"/>
        <v>678</v>
      </c>
      <c r="J144" s="1" t="s">
        <v>10</v>
      </c>
      <c r="K144" s="1" t="s">
        <v>16</v>
      </c>
      <c r="L144" s="7" t="s">
        <v>20</v>
      </c>
      <c r="M144" s="5" t="str">
        <f t="shared" si="14"/>
        <v>Ahmed Hafez</v>
      </c>
      <c r="N144" t="s">
        <v>25</v>
      </c>
    </row>
    <row r="145" spans="1:14" x14ac:dyDescent="0.3">
      <c r="A145" s="1">
        <v>11405</v>
      </c>
      <c r="B145" s="10">
        <v>45265</v>
      </c>
      <c r="C145" s="2" t="str">
        <f t="shared" si="10"/>
        <v>05</v>
      </c>
      <c r="D145" s="2" t="str">
        <f t="shared" si="11"/>
        <v>12</v>
      </c>
      <c r="E145" s="2" t="str">
        <f t="shared" si="12"/>
        <v>2023</v>
      </c>
      <c r="F145" t="s">
        <v>13</v>
      </c>
      <c r="G145" s="1">
        <v>4.99</v>
      </c>
      <c r="H145" s="9">
        <v>200.40080160320639</v>
      </c>
      <c r="I145" s="6">
        <f t="shared" si="13"/>
        <v>201</v>
      </c>
      <c r="J145" s="1" t="s">
        <v>10</v>
      </c>
      <c r="K145" s="1" t="s">
        <v>16</v>
      </c>
      <c r="L145" s="7" t="s">
        <v>20</v>
      </c>
      <c r="M145" s="5" t="str">
        <f t="shared" si="14"/>
        <v>Ahmed Hafez</v>
      </c>
      <c r="N145" t="s">
        <v>25</v>
      </c>
    </row>
    <row r="146" spans="1:14" x14ac:dyDescent="0.3">
      <c r="A146" s="1">
        <v>11406</v>
      </c>
      <c r="B146" s="10">
        <v>45266</v>
      </c>
      <c r="C146" s="2" t="str">
        <f t="shared" si="10"/>
        <v>06</v>
      </c>
      <c r="D146" s="2" t="str">
        <f t="shared" si="11"/>
        <v>12</v>
      </c>
      <c r="E146" s="2" t="str">
        <f t="shared" si="12"/>
        <v>2023</v>
      </c>
      <c r="F146" t="s">
        <v>15</v>
      </c>
      <c r="G146" s="1">
        <v>12.99</v>
      </c>
      <c r="H146" s="9">
        <v>538.87605850654347</v>
      </c>
      <c r="I146" s="6">
        <f t="shared" si="13"/>
        <v>539</v>
      </c>
      <c r="J146" s="1" t="s">
        <v>10</v>
      </c>
      <c r="K146" s="1" t="s">
        <v>16</v>
      </c>
      <c r="L146" s="7" t="s">
        <v>20</v>
      </c>
      <c r="M146" s="5" t="str">
        <f t="shared" si="14"/>
        <v>Ahmed Hafez</v>
      </c>
      <c r="N146" t="s">
        <v>25</v>
      </c>
    </row>
    <row r="147" spans="1:14" x14ac:dyDescent="0.3">
      <c r="A147" s="1">
        <v>11407</v>
      </c>
      <c r="B147" s="10">
        <v>45266</v>
      </c>
      <c r="C147" s="2" t="str">
        <f t="shared" si="10"/>
        <v>06</v>
      </c>
      <c r="D147" s="2" t="str">
        <f t="shared" si="11"/>
        <v>12</v>
      </c>
      <c r="E147" s="2" t="str">
        <f t="shared" si="12"/>
        <v>2023</v>
      </c>
      <c r="F147" t="s">
        <v>17</v>
      </c>
      <c r="G147" s="1">
        <v>9.9499999999999993</v>
      </c>
      <c r="H147" s="9">
        <v>201.00502512562818</v>
      </c>
      <c r="I147" s="6">
        <f t="shared" si="13"/>
        <v>202</v>
      </c>
      <c r="J147" s="1" t="s">
        <v>10</v>
      </c>
      <c r="K147" s="1" t="s">
        <v>16</v>
      </c>
      <c r="L147" s="7" t="s">
        <v>20</v>
      </c>
      <c r="M147" s="5" t="str">
        <f t="shared" si="14"/>
        <v>Ahmed Hafez</v>
      </c>
      <c r="N147" t="s">
        <v>25</v>
      </c>
    </row>
    <row r="148" spans="1:14" x14ac:dyDescent="0.3">
      <c r="A148" s="1">
        <v>11408</v>
      </c>
      <c r="B148" s="10">
        <v>45266</v>
      </c>
      <c r="C148" s="2" t="str">
        <f t="shared" si="10"/>
        <v>06</v>
      </c>
      <c r="D148" s="2" t="str">
        <f t="shared" si="11"/>
        <v>12</v>
      </c>
      <c r="E148" s="2" t="str">
        <f t="shared" si="12"/>
        <v>2023</v>
      </c>
      <c r="F148" t="s">
        <v>9</v>
      </c>
      <c r="G148" s="1">
        <v>3.49</v>
      </c>
      <c r="H148" s="9">
        <v>573.06590257879645</v>
      </c>
      <c r="I148" s="6">
        <f t="shared" si="13"/>
        <v>574</v>
      </c>
      <c r="J148" s="1" t="s">
        <v>10</v>
      </c>
      <c r="K148" s="1" t="s">
        <v>16</v>
      </c>
      <c r="L148" s="7" t="s">
        <v>20</v>
      </c>
      <c r="M148" s="5" t="str">
        <f t="shared" si="14"/>
        <v>Ahmed Hafez</v>
      </c>
      <c r="N148" t="s">
        <v>25</v>
      </c>
    </row>
    <row r="149" spans="1:14" x14ac:dyDescent="0.3">
      <c r="A149" s="1">
        <v>11409</v>
      </c>
      <c r="B149" s="10">
        <v>45266</v>
      </c>
      <c r="C149" s="2" t="str">
        <f t="shared" si="10"/>
        <v>06</v>
      </c>
      <c r="D149" s="2" t="str">
        <f t="shared" si="11"/>
        <v>12</v>
      </c>
      <c r="E149" s="2" t="str">
        <f t="shared" si="12"/>
        <v>2023</v>
      </c>
      <c r="F149" t="s">
        <v>12</v>
      </c>
      <c r="G149" s="1">
        <v>2.95</v>
      </c>
      <c r="H149" s="9">
        <v>677.96610169491521</v>
      </c>
      <c r="I149" s="6">
        <f t="shared" si="13"/>
        <v>678</v>
      </c>
      <c r="J149" s="1" t="s">
        <v>10</v>
      </c>
      <c r="K149" s="1" t="s">
        <v>16</v>
      </c>
      <c r="L149" s="7" t="s">
        <v>20</v>
      </c>
      <c r="M149" s="5" t="str">
        <f t="shared" si="14"/>
        <v>Ahmed Hafez</v>
      </c>
      <c r="N149" t="s">
        <v>25</v>
      </c>
    </row>
    <row r="150" spans="1:14" x14ac:dyDescent="0.3">
      <c r="A150" s="1">
        <v>11410</v>
      </c>
      <c r="B150" s="10">
        <v>45266</v>
      </c>
      <c r="C150" s="2" t="str">
        <f t="shared" si="10"/>
        <v>06</v>
      </c>
      <c r="D150" s="2" t="str">
        <f t="shared" si="11"/>
        <v>12</v>
      </c>
      <c r="E150" s="2" t="str">
        <f t="shared" si="12"/>
        <v>2023</v>
      </c>
      <c r="F150" t="s">
        <v>13</v>
      </c>
      <c r="G150" s="1">
        <v>4.99</v>
      </c>
      <c r="H150" s="9">
        <v>200.40080160320639</v>
      </c>
      <c r="I150" s="6">
        <f t="shared" si="13"/>
        <v>201</v>
      </c>
      <c r="J150" s="1" t="s">
        <v>10</v>
      </c>
      <c r="K150" s="1" t="s">
        <v>16</v>
      </c>
      <c r="L150" s="7" t="s">
        <v>20</v>
      </c>
      <c r="M150" s="5" t="str">
        <f t="shared" si="14"/>
        <v>Ahmed Hafez</v>
      </c>
      <c r="N150" t="s">
        <v>25</v>
      </c>
    </row>
    <row r="151" spans="1:14" x14ac:dyDescent="0.3">
      <c r="A151" s="1">
        <v>11411</v>
      </c>
      <c r="B151" s="10">
        <v>45267</v>
      </c>
      <c r="C151" s="2" t="str">
        <f t="shared" si="10"/>
        <v>07</v>
      </c>
      <c r="D151" s="2" t="str">
        <f t="shared" si="11"/>
        <v>12</v>
      </c>
      <c r="E151" s="2" t="str">
        <f t="shared" si="12"/>
        <v>2023</v>
      </c>
      <c r="F151" t="s">
        <v>15</v>
      </c>
      <c r="G151" s="1">
        <v>12.99</v>
      </c>
      <c r="H151" s="9">
        <v>523.47959969207079</v>
      </c>
      <c r="I151" s="6">
        <f t="shared" si="13"/>
        <v>524</v>
      </c>
      <c r="J151" s="1" t="s">
        <v>10</v>
      </c>
      <c r="K151" s="1" t="s">
        <v>16</v>
      </c>
      <c r="L151" s="7" t="s">
        <v>20</v>
      </c>
      <c r="M151" s="5" t="str">
        <f t="shared" si="14"/>
        <v>Ahmed Hafez</v>
      </c>
      <c r="N151" t="s">
        <v>25</v>
      </c>
    </row>
    <row r="152" spans="1:14" x14ac:dyDescent="0.3">
      <c r="A152" s="1">
        <v>11412</v>
      </c>
      <c r="B152" s="10">
        <v>45267</v>
      </c>
      <c r="C152" s="2" t="str">
        <f t="shared" si="10"/>
        <v>07</v>
      </c>
      <c r="D152" s="2" t="str">
        <f t="shared" si="11"/>
        <v>12</v>
      </c>
      <c r="E152" s="2" t="str">
        <f t="shared" si="12"/>
        <v>2023</v>
      </c>
      <c r="F152" t="s">
        <v>17</v>
      </c>
      <c r="G152" s="1">
        <v>9.9499999999999993</v>
      </c>
      <c r="H152" s="9">
        <v>201.00502512562818</v>
      </c>
      <c r="I152" s="6">
        <f t="shared" si="13"/>
        <v>202</v>
      </c>
      <c r="J152" s="1" t="s">
        <v>10</v>
      </c>
      <c r="K152" s="1" t="s">
        <v>16</v>
      </c>
      <c r="L152" s="7" t="s">
        <v>20</v>
      </c>
      <c r="M152" s="5" t="str">
        <f t="shared" si="14"/>
        <v>Ahmed Hafez</v>
      </c>
      <c r="N152" t="s">
        <v>25</v>
      </c>
    </row>
    <row r="153" spans="1:14" x14ac:dyDescent="0.3">
      <c r="A153" s="1">
        <v>11413</v>
      </c>
      <c r="B153" s="10">
        <v>45267</v>
      </c>
      <c r="C153" s="2" t="str">
        <f t="shared" si="10"/>
        <v>07</v>
      </c>
      <c r="D153" s="2" t="str">
        <f t="shared" si="11"/>
        <v>12</v>
      </c>
      <c r="E153" s="2" t="str">
        <f t="shared" si="12"/>
        <v>2023</v>
      </c>
      <c r="F153" t="s">
        <v>9</v>
      </c>
      <c r="G153" s="1">
        <v>3.49</v>
      </c>
      <c r="H153" s="9">
        <v>630.3724928366762</v>
      </c>
      <c r="I153" s="6">
        <f t="shared" si="13"/>
        <v>631</v>
      </c>
      <c r="J153" s="1" t="s">
        <v>10</v>
      </c>
      <c r="K153" s="1" t="s">
        <v>19</v>
      </c>
      <c r="L153" s="7" t="s">
        <v>20</v>
      </c>
      <c r="M153" s="5" t="str">
        <f t="shared" si="14"/>
        <v>Ahmed Hafez</v>
      </c>
      <c r="N153" t="s">
        <v>25</v>
      </c>
    </row>
    <row r="154" spans="1:14" x14ac:dyDescent="0.3">
      <c r="A154" s="1">
        <v>11414</v>
      </c>
      <c r="B154" s="10">
        <v>45267</v>
      </c>
      <c r="C154" s="2" t="str">
        <f t="shared" si="10"/>
        <v>07</v>
      </c>
      <c r="D154" s="2" t="str">
        <f t="shared" si="11"/>
        <v>12</v>
      </c>
      <c r="E154" s="2" t="str">
        <f t="shared" si="12"/>
        <v>2023</v>
      </c>
      <c r="F154" t="s">
        <v>12</v>
      </c>
      <c r="G154" s="1">
        <v>2.95</v>
      </c>
      <c r="H154" s="9">
        <v>677.96610169491521</v>
      </c>
      <c r="I154" s="6">
        <f t="shared" si="13"/>
        <v>678</v>
      </c>
      <c r="J154" s="1" t="s">
        <v>10</v>
      </c>
      <c r="K154" s="1" t="s">
        <v>19</v>
      </c>
      <c r="L154" s="7" t="s">
        <v>20</v>
      </c>
      <c r="M154" s="5" t="str">
        <f t="shared" si="14"/>
        <v>Ahmed Hafez</v>
      </c>
      <c r="N154" t="s">
        <v>25</v>
      </c>
    </row>
    <row r="155" spans="1:14" x14ac:dyDescent="0.3">
      <c r="A155" s="1">
        <v>11415</v>
      </c>
      <c r="B155" s="10">
        <v>45267</v>
      </c>
      <c r="C155" s="2" t="str">
        <f t="shared" si="10"/>
        <v>07</v>
      </c>
      <c r="D155" s="2" t="str">
        <f t="shared" si="11"/>
        <v>12</v>
      </c>
      <c r="E155" s="2" t="str">
        <f t="shared" si="12"/>
        <v>2023</v>
      </c>
      <c r="F155" t="s">
        <v>13</v>
      </c>
      <c r="G155" s="1">
        <v>4.99</v>
      </c>
      <c r="H155" s="9">
        <v>200.40080160320639</v>
      </c>
      <c r="I155" s="6">
        <f t="shared" si="13"/>
        <v>201</v>
      </c>
      <c r="J155" s="1" t="s">
        <v>10</v>
      </c>
      <c r="K155" s="1" t="s">
        <v>19</v>
      </c>
      <c r="L155" s="7" t="s">
        <v>20</v>
      </c>
      <c r="M155" s="5" t="str">
        <f t="shared" si="14"/>
        <v>Ahmed Hafez</v>
      </c>
      <c r="N155" t="s">
        <v>25</v>
      </c>
    </row>
    <row r="156" spans="1:14" x14ac:dyDescent="0.3">
      <c r="A156" s="1">
        <v>11416</v>
      </c>
      <c r="B156" s="10">
        <v>45268</v>
      </c>
      <c r="C156" s="2" t="str">
        <f t="shared" si="10"/>
        <v>08</v>
      </c>
      <c r="D156" s="2" t="str">
        <f t="shared" si="11"/>
        <v>12</v>
      </c>
      <c r="E156" s="2" t="str">
        <f t="shared" si="12"/>
        <v>2023</v>
      </c>
      <c r="F156" t="s">
        <v>15</v>
      </c>
      <c r="G156" s="1">
        <v>12.99</v>
      </c>
      <c r="H156" s="9">
        <v>538.87605850654347</v>
      </c>
      <c r="I156" s="6">
        <f t="shared" si="13"/>
        <v>539</v>
      </c>
      <c r="J156" s="1" t="s">
        <v>10</v>
      </c>
      <c r="K156" s="1" t="s">
        <v>19</v>
      </c>
      <c r="L156" s="7" t="s">
        <v>20</v>
      </c>
      <c r="M156" s="5" t="str">
        <f t="shared" si="14"/>
        <v>Ahmed Hafez</v>
      </c>
      <c r="N156" t="s">
        <v>25</v>
      </c>
    </row>
    <row r="157" spans="1:14" x14ac:dyDescent="0.3">
      <c r="A157" s="1">
        <v>11417</v>
      </c>
      <c r="B157" s="10">
        <v>45268</v>
      </c>
      <c r="C157" s="2" t="str">
        <f t="shared" si="10"/>
        <v>08</v>
      </c>
      <c r="D157" s="2" t="str">
        <f t="shared" si="11"/>
        <v>12</v>
      </c>
      <c r="E157" s="2" t="str">
        <f t="shared" si="12"/>
        <v>2023</v>
      </c>
      <c r="F157" t="s">
        <v>17</v>
      </c>
      <c r="G157" s="1">
        <v>9.9499999999999993</v>
      </c>
      <c r="H157" s="9">
        <v>201.00502512562818</v>
      </c>
      <c r="I157" s="6">
        <f t="shared" si="13"/>
        <v>202</v>
      </c>
      <c r="J157" s="1" t="s">
        <v>10</v>
      </c>
      <c r="K157" s="1" t="s">
        <v>19</v>
      </c>
      <c r="L157" s="7" t="s">
        <v>20</v>
      </c>
      <c r="M157" s="5" t="str">
        <f t="shared" si="14"/>
        <v>Ahmed Hafez</v>
      </c>
      <c r="N157" t="s">
        <v>25</v>
      </c>
    </row>
    <row r="158" spans="1:14" x14ac:dyDescent="0.3">
      <c r="A158" s="1">
        <v>11418</v>
      </c>
      <c r="B158" s="10">
        <v>45268</v>
      </c>
      <c r="C158" s="2" t="str">
        <f t="shared" si="10"/>
        <v>08</v>
      </c>
      <c r="D158" s="2" t="str">
        <f t="shared" si="11"/>
        <v>12</v>
      </c>
      <c r="E158" s="2" t="str">
        <f t="shared" si="12"/>
        <v>2023</v>
      </c>
      <c r="F158" t="s">
        <v>9</v>
      </c>
      <c r="G158" s="1">
        <v>3.49</v>
      </c>
      <c r="H158" s="9">
        <v>630.3724928366762</v>
      </c>
      <c r="I158" s="6">
        <f t="shared" si="13"/>
        <v>631</v>
      </c>
      <c r="J158" s="1" t="s">
        <v>10</v>
      </c>
      <c r="K158" s="1" t="s">
        <v>19</v>
      </c>
      <c r="L158" s="7" t="s">
        <v>20</v>
      </c>
      <c r="M158" s="5" t="str">
        <f t="shared" si="14"/>
        <v>Ahmed Hafez</v>
      </c>
      <c r="N158" t="s">
        <v>25</v>
      </c>
    </row>
    <row r="159" spans="1:14" x14ac:dyDescent="0.3">
      <c r="A159" s="1">
        <v>11419</v>
      </c>
      <c r="B159" s="10">
        <v>45268</v>
      </c>
      <c r="C159" s="2" t="str">
        <f t="shared" si="10"/>
        <v>08</v>
      </c>
      <c r="D159" s="2" t="str">
        <f t="shared" si="11"/>
        <v>12</v>
      </c>
      <c r="E159" s="2" t="str">
        <f t="shared" si="12"/>
        <v>2023</v>
      </c>
      <c r="F159" t="s">
        <v>12</v>
      </c>
      <c r="G159" s="1">
        <v>2.95</v>
      </c>
      <c r="H159" s="9">
        <v>677.96610169491521</v>
      </c>
      <c r="I159" s="6">
        <f t="shared" si="13"/>
        <v>678</v>
      </c>
      <c r="J159" s="1" t="s">
        <v>10</v>
      </c>
      <c r="K159" s="1" t="s">
        <v>11</v>
      </c>
      <c r="L159" s="7" t="s">
        <v>20</v>
      </c>
      <c r="M159" s="5" t="str">
        <f t="shared" si="14"/>
        <v>Ahmed Hafez</v>
      </c>
      <c r="N159" t="s">
        <v>25</v>
      </c>
    </row>
    <row r="160" spans="1:14" x14ac:dyDescent="0.3">
      <c r="A160" s="1">
        <v>11420</v>
      </c>
      <c r="B160" s="10">
        <v>45268</v>
      </c>
      <c r="C160" s="2" t="str">
        <f t="shared" si="10"/>
        <v>08</v>
      </c>
      <c r="D160" s="2" t="str">
        <f t="shared" si="11"/>
        <v>12</v>
      </c>
      <c r="E160" s="2" t="str">
        <f t="shared" si="12"/>
        <v>2023</v>
      </c>
      <c r="F160" t="s">
        <v>13</v>
      </c>
      <c r="G160" s="1">
        <v>4.99</v>
      </c>
      <c r="H160" s="9">
        <v>200.40080160320639</v>
      </c>
      <c r="I160" s="6">
        <f t="shared" si="13"/>
        <v>201</v>
      </c>
      <c r="J160" s="1" t="s">
        <v>10</v>
      </c>
      <c r="K160" s="1" t="s">
        <v>11</v>
      </c>
      <c r="L160" s="7" t="s">
        <v>20</v>
      </c>
      <c r="M160" s="5" t="str">
        <f t="shared" si="14"/>
        <v>Ahmed Hafez</v>
      </c>
      <c r="N160" t="s">
        <v>25</v>
      </c>
    </row>
    <row r="161" spans="1:14" x14ac:dyDescent="0.3">
      <c r="A161" s="1">
        <v>11421</v>
      </c>
      <c r="B161" s="10">
        <v>45269</v>
      </c>
      <c r="C161" s="2" t="str">
        <f t="shared" si="10"/>
        <v>09</v>
      </c>
      <c r="D161" s="2" t="str">
        <f t="shared" si="11"/>
        <v>12</v>
      </c>
      <c r="E161" s="2" t="str">
        <f t="shared" si="12"/>
        <v>2023</v>
      </c>
      <c r="F161" t="s">
        <v>15</v>
      </c>
      <c r="G161" s="1">
        <v>12.99</v>
      </c>
      <c r="H161" s="9">
        <v>569.66897613548883</v>
      </c>
      <c r="I161" s="6">
        <f t="shared" si="13"/>
        <v>570</v>
      </c>
      <c r="J161" s="1" t="s">
        <v>10</v>
      </c>
      <c r="K161" s="1" t="s">
        <v>11</v>
      </c>
      <c r="L161" s="7" t="s">
        <v>20</v>
      </c>
      <c r="M161" s="5" t="str">
        <f t="shared" si="14"/>
        <v>Ahmed Hafez</v>
      </c>
      <c r="N161" t="s">
        <v>25</v>
      </c>
    </row>
    <row r="162" spans="1:14" x14ac:dyDescent="0.3">
      <c r="A162" s="1">
        <v>11422</v>
      </c>
      <c r="B162" s="10">
        <v>45269</v>
      </c>
      <c r="C162" s="2" t="str">
        <f t="shared" si="10"/>
        <v>09</v>
      </c>
      <c r="D162" s="2" t="str">
        <f t="shared" si="11"/>
        <v>12</v>
      </c>
      <c r="E162" s="2" t="str">
        <f t="shared" si="12"/>
        <v>2023</v>
      </c>
      <c r="F162" t="s">
        <v>17</v>
      </c>
      <c r="G162" s="1">
        <v>9.9499999999999993</v>
      </c>
      <c r="H162" s="9">
        <v>201.00502512562818</v>
      </c>
      <c r="I162" s="6">
        <f t="shared" si="13"/>
        <v>202</v>
      </c>
      <c r="J162" s="1" t="s">
        <v>10</v>
      </c>
      <c r="K162" s="1" t="s">
        <v>11</v>
      </c>
      <c r="L162" s="7" t="s">
        <v>20</v>
      </c>
      <c r="M162" s="5" t="str">
        <f t="shared" si="14"/>
        <v>Ahmed Hafez</v>
      </c>
      <c r="N162" t="s">
        <v>25</v>
      </c>
    </row>
    <row r="163" spans="1:14" x14ac:dyDescent="0.3">
      <c r="A163" s="1">
        <v>11423</v>
      </c>
      <c r="B163" s="10">
        <v>45269</v>
      </c>
      <c r="C163" s="2" t="str">
        <f t="shared" si="10"/>
        <v>09</v>
      </c>
      <c r="D163" s="2" t="str">
        <f t="shared" si="11"/>
        <v>12</v>
      </c>
      <c r="E163" s="2" t="str">
        <f t="shared" si="12"/>
        <v>2023</v>
      </c>
      <c r="F163" t="s">
        <v>9</v>
      </c>
      <c r="G163" s="1">
        <v>3.49</v>
      </c>
      <c r="H163" s="9">
        <v>630.3724928366762</v>
      </c>
      <c r="I163" s="6">
        <f t="shared" si="13"/>
        <v>631</v>
      </c>
      <c r="J163" s="1" t="s">
        <v>10</v>
      </c>
      <c r="K163" s="1" t="s">
        <v>11</v>
      </c>
      <c r="L163" s="7" t="s">
        <v>20</v>
      </c>
      <c r="M163" s="5" t="str">
        <f t="shared" si="14"/>
        <v>Ahmed Hafez</v>
      </c>
      <c r="N163" t="s">
        <v>25</v>
      </c>
    </row>
    <row r="164" spans="1:14" x14ac:dyDescent="0.3">
      <c r="A164" s="1">
        <v>11424</v>
      </c>
      <c r="B164" s="10">
        <v>45269</v>
      </c>
      <c r="C164" s="2" t="str">
        <f t="shared" si="10"/>
        <v>09</v>
      </c>
      <c r="D164" s="2" t="str">
        <f t="shared" si="11"/>
        <v>12</v>
      </c>
      <c r="E164" s="2" t="str">
        <f t="shared" si="12"/>
        <v>2023</v>
      </c>
      <c r="F164" t="s">
        <v>12</v>
      </c>
      <c r="G164" s="1">
        <v>2.95</v>
      </c>
      <c r="H164" s="9">
        <v>677.96610169491521</v>
      </c>
      <c r="I164" s="6">
        <f t="shared" si="13"/>
        <v>678</v>
      </c>
      <c r="J164" s="1" t="s">
        <v>10</v>
      </c>
      <c r="K164" s="1" t="s">
        <v>11</v>
      </c>
      <c r="L164" s="7" t="s">
        <v>20</v>
      </c>
      <c r="M164" s="5" t="str">
        <f t="shared" si="14"/>
        <v>Ahmed Hafez</v>
      </c>
      <c r="N164" t="s">
        <v>25</v>
      </c>
    </row>
    <row r="165" spans="1:14" x14ac:dyDescent="0.3">
      <c r="A165" s="1">
        <v>11425</v>
      </c>
      <c r="B165" s="10">
        <v>45269</v>
      </c>
      <c r="C165" s="2" t="str">
        <f t="shared" si="10"/>
        <v>09</v>
      </c>
      <c r="D165" s="2" t="str">
        <f t="shared" si="11"/>
        <v>12</v>
      </c>
      <c r="E165" s="2" t="str">
        <f t="shared" si="12"/>
        <v>2023</v>
      </c>
      <c r="F165" t="s">
        <v>13</v>
      </c>
      <c r="G165" s="1">
        <v>4.99</v>
      </c>
      <c r="H165" s="9">
        <v>200.40080160320639</v>
      </c>
      <c r="I165" s="6">
        <f t="shared" si="13"/>
        <v>201</v>
      </c>
      <c r="J165" s="1" t="s">
        <v>10</v>
      </c>
      <c r="K165" s="1" t="s">
        <v>11</v>
      </c>
      <c r="L165" s="7" t="s">
        <v>20</v>
      </c>
      <c r="M165" s="5" t="str">
        <f t="shared" si="14"/>
        <v>Ahmed Hafez</v>
      </c>
      <c r="N165" t="s">
        <v>25</v>
      </c>
    </row>
    <row r="166" spans="1:14" x14ac:dyDescent="0.3">
      <c r="A166" s="1">
        <v>11426</v>
      </c>
      <c r="B166" s="10">
        <v>45270</v>
      </c>
      <c r="C166" s="2" t="str">
        <f t="shared" si="10"/>
        <v>10</v>
      </c>
      <c r="D166" s="2" t="str">
        <f t="shared" si="11"/>
        <v>12</v>
      </c>
      <c r="E166" s="2" t="str">
        <f t="shared" si="12"/>
        <v>2023</v>
      </c>
      <c r="F166" t="s">
        <v>15</v>
      </c>
      <c r="G166" s="1">
        <v>12.99</v>
      </c>
      <c r="H166" s="9">
        <v>569.66897613548883</v>
      </c>
      <c r="I166" s="6">
        <f t="shared" si="13"/>
        <v>570</v>
      </c>
      <c r="J166" s="1" t="s">
        <v>10</v>
      </c>
      <c r="K166" s="1" t="s">
        <v>11</v>
      </c>
      <c r="L166" s="7" t="s">
        <v>20</v>
      </c>
      <c r="M166" s="5" t="str">
        <f t="shared" si="14"/>
        <v>Ahmed Hafez</v>
      </c>
      <c r="N166" t="s">
        <v>25</v>
      </c>
    </row>
    <row r="167" spans="1:14" x14ac:dyDescent="0.3">
      <c r="A167" s="1">
        <v>11427</v>
      </c>
      <c r="B167" s="10">
        <v>45270</v>
      </c>
      <c r="C167" s="2" t="str">
        <f t="shared" si="10"/>
        <v>10</v>
      </c>
      <c r="D167" s="2" t="str">
        <f t="shared" si="11"/>
        <v>12</v>
      </c>
      <c r="E167" s="2" t="str">
        <f t="shared" si="12"/>
        <v>2023</v>
      </c>
      <c r="F167" t="s">
        <v>17</v>
      </c>
      <c r="G167" s="1">
        <v>9.9499999999999993</v>
      </c>
      <c r="H167" s="9">
        <v>201.00502512562818</v>
      </c>
      <c r="I167" s="6">
        <f t="shared" si="13"/>
        <v>202</v>
      </c>
      <c r="J167" s="1" t="s">
        <v>10</v>
      </c>
      <c r="K167" s="1" t="s">
        <v>11</v>
      </c>
      <c r="L167" s="7" t="s">
        <v>20</v>
      </c>
      <c r="M167" s="5" t="str">
        <f t="shared" si="14"/>
        <v>Ahmed Hafez</v>
      </c>
      <c r="N167" t="s">
        <v>25</v>
      </c>
    </row>
    <row r="168" spans="1:14" x14ac:dyDescent="0.3">
      <c r="A168" s="1">
        <v>11428</v>
      </c>
      <c r="B168" s="10">
        <v>45270</v>
      </c>
      <c r="C168" s="2" t="str">
        <f t="shared" si="10"/>
        <v>10</v>
      </c>
      <c r="D168" s="2" t="str">
        <f t="shared" si="11"/>
        <v>12</v>
      </c>
      <c r="E168" s="2" t="str">
        <f t="shared" si="12"/>
        <v>2023</v>
      </c>
      <c r="F168" t="s">
        <v>9</v>
      </c>
      <c r="G168" s="1">
        <v>3.49</v>
      </c>
      <c r="H168" s="9">
        <v>630.3724928366762</v>
      </c>
      <c r="I168" s="6">
        <f t="shared" si="13"/>
        <v>631</v>
      </c>
      <c r="J168" s="1" t="s">
        <v>10</v>
      </c>
      <c r="K168" s="1" t="s">
        <v>11</v>
      </c>
      <c r="L168" s="7" t="s">
        <v>20</v>
      </c>
      <c r="M168" s="5" t="str">
        <f t="shared" si="14"/>
        <v>Ahmed Hafez</v>
      </c>
      <c r="N168" t="s">
        <v>25</v>
      </c>
    </row>
    <row r="169" spans="1:14" x14ac:dyDescent="0.3">
      <c r="A169" s="1">
        <v>11429</v>
      </c>
      <c r="B169" s="10">
        <v>45270</v>
      </c>
      <c r="C169" s="2" t="str">
        <f t="shared" si="10"/>
        <v>10</v>
      </c>
      <c r="D169" s="2" t="str">
        <f t="shared" si="11"/>
        <v>12</v>
      </c>
      <c r="E169" s="2" t="str">
        <f t="shared" si="12"/>
        <v>2023</v>
      </c>
      <c r="F169" t="s">
        <v>12</v>
      </c>
      <c r="G169" s="1">
        <v>2.95</v>
      </c>
      <c r="H169" s="9">
        <v>677.96610169491521</v>
      </c>
      <c r="I169" s="6">
        <f t="shared" si="13"/>
        <v>678</v>
      </c>
      <c r="J169" s="1" t="s">
        <v>10</v>
      </c>
      <c r="K169" s="1" t="s">
        <v>11</v>
      </c>
      <c r="L169" s="7" t="s">
        <v>20</v>
      </c>
      <c r="M169" s="5" t="str">
        <f t="shared" si="14"/>
        <v>Ahmed Hafez</v>
      </c>
      <c r="N169" t="s">
        <v>25</v>
      </c>
    </row>
    <row r="170" spans="1:14" x14ac:dyDescent="0.3">
      <c r="A170" s="1">
        <v>11430</v>
      </c>
      <c r="B170" s="10">
        <v>45270</v>
      </c>
      <c r="C170" s="2" t="str">
        <f t="shared" si="10"/>
        <v>10</v>
      </c>
      <c r="D170" s="2" t="str">
        <f t="shared" si="11"/>
        <v>12</v>
      </c>
      <c r="E170" s="2" t="str">
        <f t="shared" si="12"/>
        <v>2023</v>
      </c>
      <c r="F170" t="s">
        <v>13</v>
      </c>
      <c r="G170" s="1">
        <v>4.99</v>
      </c>
      <c r="H170" s="9">
        <v>200.40080160320639</v>
      </c>
      <c r="I170" s="6">
        <f t="shared" si="13"/>
        <v>201</v>
      </c>
      <c r="J170" s="1" t="s">
        <v>10</v>
      </c>
      <c r="K170" s="1" t="s">
        <v>11</v>
      </c>
      <c r="L170" s="7" t="s">
        <v>20</v>
      </c>
      <c r="M170" s="5" t="str">
        <f t="shared" si="14"/>
        <v>Ahmed Hafez</v>
      </c>
      <c r="N170" t="s">
        <v>25</v>
      </c>
    </row>
    <row r="171" spans="1:14" x14ac:dyDescent="0.3">
      <c r="A171" s="1">
        <v>11431</v>
      </c>
      <c r="B171" s="10">
        <v>45271</v>
      </c>
      <c r="C171" s="2" t="str">
        <f t="shared" si="10"/>
        <v>11</v>
      </c>
      <c r="D171" s="2" t="str">
        <f t="shared" si="11"/>
        <v>12</v>
      </c>
      <c r="E171" s="2" t="str">
        <f t="shared" si="12"/>
        <v>2023</v>
      </c>
      <c r="F171" t="s">
        <v>15</v>
      </c>
      <c r="G171" s="1">
        <v>12.99</v>
      </c>
      <c r="H171" s="9">
        <v>585.06543494996151</v>
      </c>
      <c r="I171" s="6">
        <f t="shared" si="13"/>
        <v>586</v>
      </c>
      <c r="J171" s="1" t="s">
        <v>10</v>
      </c>
      <c r="K171" s="1" t="s">
        <v>11</v>
      </c>
      <c r="L171" s="7" t="s">
        <v>22</v>
      </c>
      <c r="M171" s="5" t="str">
        <f t="shared" si="14"/>
        <v>Mohamed Hafez</v>
      </c>
      <c r="N171" t="s">
        <v>25</v>
      </c>
    </row>
    <row r="172" spans="1:14" x14ac:dyDescent="0.3">
      <c r="A172" s="1">
        <v>11432</v>
      </c>
      <c r="B172" s="10">
        <v>45271</v>
      </c>
      <c r="C172" s="2" t="str">
        <f t="shared" si="10"/>
        <v>11</v>
      </c>
      <c r="D172" s="2" t="str">
        <f t="shared" si="11"/>
        <v>12</v>
      </c>
      <c r="E172" s="2" t="str">
        <f t="shared" si="12"/>
        <v>2023</v>
      </c>
      <c r="F172" t="s">
        <v>17</v>
      </c>
      <c r="G172" s="1">
        <v>9.9499999999999993</v>
      </c>
      <c r="H172" s="9">
        <v>201.00502512562818</v>
      </c>
      <c r="I172" s="6">
        <f t="shared" si="13"/>
        <v>202</v>
      </c>
      <c r="J172" s="1" t="s">
        <v>10</v>
      </c>
      <c r="K172" s="1" t="s">
        <v>11</v>
      </c>
      <c r="L172" s="7" t="s">
        <v>22</v>
      </c>
      <c r="M172" s="5" t="str">
        <f t="shared" si="14"/>
        <v>Mohamed Hafez</v>
      </c>
      <c r="N172" t="s">
        <v>25</v>
      </c>
    </row>
    <row r="173" spans="1:14" x14ac:dyDescent="0.3">
      <c r="A173" s="1">
        <v>11433</v>
      </c>
      <c r="B173" s="10">
        <v>45271</v>
      </c>
      <c r="C173" s="2" t="str">
        <f t="shared" si="10"/>
        <v>11</v>
      </c>
      <c r="D173" s="2" t="str">
        <f t="shared" si="11"/>
        <v>12</v>
      </c>
      <c r="E173" s="2" t="str">
        <f t="shared" si="12"/>
        <v>2023</v>
      </c>
      <c r="F173" t="s">
        <v>9</v>
      </c>
      <c r="G173" s="1">
        <v>3.49</v>
      </c>
      <c r="H173" s="9">
        <v>630.3724928366762</v>
      </c>
      <c r="I173" s="6">
        <f t="shared" si="13"/>
        <v>631</v>
      </c>
      <c r="J173" s="1" t="s">
        <v>10</v>
      </c>
      <c r="K173" s="1" t="s">
        <v>11</v>
      </c>
      <c r="L173" s="7" t="s">
        <v>22</v>
      </c>
      <c r="M173" s="5" t="str">
        <f t="shared" si="14"/>
        <v>Mohamed Hafez</v>
      </c>
      <c r="N173" t="s">
        <v>25</v>
      </c>
    </row>
    <row r="174" spans="1:14" x14ac:dyDescent="0.3">
      <c r="A174" s="1">
        <v>11434</v>
      </c>
      <c r="B174" s="10">
        <v>45271</v>
      </c>
      <c r="C174" s="2" t="str">
        <f t="shared" si="10"/>
        <v>11</v>
      </c>
      <c r="D174" s="2" t="str">
        <f t="shared" si="11"/>
        <v>12</v>
      </c>
      <c r="E174" s="2" t="str">
        <f t="shared" si="12"/>
        <v>2023</v>
      </c>
      <c r="F174" t="s">
        <v>12</v>
      </c>
      <c r="G174" s="1">
        <v>2.95</v>
      </c>
      <c r="H174" s="9">
        <v>745.7627118644067</v>
      </c>
      <c r="I174" s="6">
        <f t="shared" si="13"/>
        <v>746</v>
      </c>
      <c r="J174" s="1" t="s">
        <v>10</v>
      </c>
      <c r="K174" s="1" t="s">
        <v>11</v>
      </c>
      <c r="L174" s="7" t="s">
        <v>22</v>
      </c>
      <c r="M174" s="5" t="str">
        <f t="shared" si="14"/>
        <v>Mohamed Hafez</v>
      </c>
      <c r="N174" t="s">
        <v>25</v>
      </c>
    </row>
    <row r="175" spans="1:14" x14ac:dyDescent="0.3">
      <c r="A175" s="1">
        <v>11435</v>
      </c>
      <c r="B175" s="10">
        <v>45271</v>
      </c>
      <c r="C175" s="2" t="str">
        <f t="shared" si="10"/>
        <v>11</v>
      </c>
      <c r="D175" s="2" t="str">
        <f t="shared" si="11"/>
        <v>12</v>
      </c>
      <c r="E175" s="2" t="str">
        <f t="shared" si="12"/>
        <v>2023</v>
      </c>
      <c r="F175" t="s">
        <v>13</v>
      </c>
      <c r="G175" s="1">
        <v>4.99</v>
      </c>
      <c r="H175" s="9">
        <v>200.40080160320639</v>
      </c>
      <c r="I175" s="6">
        <f t="shared" si="13"/>
        <v>201</v>
      </c>
      <c r="J175" s="1" t="s">
        <v>10</v>
      </c>
      <c r="K175" s="1" t="s">
        <v>11</v>
      </c>
      <c r="L175" s="7" t="s">
        <v>22</v>
      </c>
      <c r="M175" s="5" t="str">
        <f t="shared" si="14"/>
        <v>Mohamed Hafez</v>
      </c>
      <c r="N175" t="s">
        <v>25</v>
      </c>
    </row>
    <row r="176" spans="1:14" x14ac:dyDescent="0.3">
      <c r="A176" s="1">
        <v>11436</v>
      </c>
      <c r="B176" s="10">
        <v>45272</v>
      </c>
      <c r="C176" s="2" t="str">
        <f t="shared" si="10"/>
        <v>12</v>
      </c>
      <c r="D176" s="2" t="str">
        <f t="shared" si="11"/>
        <v>12</v>
      </c>
      <c r="E176" s="2" t="str">
        <f t="shared" si="12"/>
        <v>2023</v>
      </c>
      <c r="F176" t="s">
        <v>15</v>
      </c>
      <c r="G176" s="1">
        <v>12.99</v>
      </c>
      <c r="H176" s="9">
        <v>569.66897613548883</v>
      </c>
      <c r="I176" s="6">
        <f t="shared" si="13"/>
        <v>570</v>
      </c>
      <c r="J176" s="1" t="s">
        <v>10</v>
      </c>
      <c r="K176" s="1" t="s">
        <v>11</v>
      </c>
      <c r="L176" s="7" t="s">
        <v>22</v>
      </c>
      <c r="M176" s="5" t="str">
        <f t="shared" si="14"/>
        <v>Mohamed Hafez</v>
      </c>
      <c r="N176" t="s">
        <v>25</v>
      </c>
    </row>
    <row r="177" spans="1:14" x14ac:dyDescent="0.3">
      <c r="A177" s="1">
        <v>11437</v>
      </c>
      <c r="B177" s="10">
        <v>45272</v>
      </c>
      <c r="C177" s="2" t="str">
        <f t="shared" si="10"/>
        <v>12</v>
      </c>
      <c r="D177" s="2" t="str">
        <f t="shared" si="11"/>
        <v>12</v>
      </c>
      <c r="E177" s="2" t="str">
        <f t="shared" si="12"/>
        <v>2023</v>
      </c>
      <c r="F177" t="s">
        <v>17</v>
      </c>
      <c r="G177" s="1">
        <v>9.9499999999999993</v>
      </c>
      <c r="H177" s="9">
        <v>201.00502512562818</v>
      </c>
      <c r="I177" s="6">
        <f t="shared" si="13"/>
        <v>202</v>
      </c>
      <c r="J177" s="1" t="s">
        <v>10</v>
      </c>
      <c r="K177" s="1" t="s">
        <v>11</v>
      </c>
      <c r="L177" s="7" t="s">
        <v>22</v>
      </c>
      <c r="M177" s="5" t="str">
        <f t="shared" si="14"/>
        <v>Mohamed Hafez</v>
      </c>
      <c r="N177" t="s">
        <v>25</v>
      </c>
    </row>
    <row r="178" spans="1:14" x14ac:dyDescent="0.3">
      <c r="A178" s="1">
        <v>11438</v>
      </c>
      <c r="B178" s="10">
        <v>45272</v>
      </c>
      <c r="C178" s="2" t="str">
        <f t="shared" si="10"/>
        <v>12</v>
      </c>
      <c r="D178" s="2" t="str">
        <f t="shared" si="11"/>
        <v>12</v>
      </c>
      <c r="E178" s="2" t="str">
        <f t="shared" si="12"/>
        <v>2023</v>
      </c>
      <c r="F178" t="s">
        <v>9</v>
      </c>
      <c r="G178" s="1">
        <v>3.49</v>
      </c>
      <c r="H178" s="9">
        <v>630.3724928366762</v>
      </c>
      <c r="I178" s="6">
        <f t="shared" si="13"/>
        <v>631</v>
      </c>
      <c r="J178" s="1" t="s">
        <v>10</v>
      </c>
      <c r="K178" s="1" t="s">
        <v>11</v>
      </c>
      <c r="L178" s="7" t="s">
        <v>22</v>
      </c>
      <c r="M178" s="5" t="str">
        <f t="shared" si="14"/>
        <v>Mohamed Hafez</v>
      </c>
      <c r="N178" t="s">
        <v>25</v>
      </c>
    </row>
    <row r="179" spans="1:14" x14ac:dyDescent="0.3">
      <c r="A179" s="1">
        <v>11439</v>
      </c>
      <c r="B179" s="10">
        <v>45272</v>
      </c>
      <c r="C179" s="2" t="str">
        <f t="shared" si="10"/>
        <v>12</v>
      </c>
      <c r="D179" s="2" t="str">
        <f t="shared" si="11"/>
        <v>12</v>
      </c>
      <c r="E179" s="2" t="str">
        <f t="shared" si="12"/>
        <v>2023</v>
      </c>
      <c r="F179" t="s">
        <v>12</v>
      </c>
      <c r="G179" s="1">
        <v>2.95</v>
      </c>
      <c r="H179" s="9">
        <v>677.96610169491521</v>
      </c>
      <c r="I179" s="6">
        <f t="shared" si="13"/>
        <v>678</v>
      </c>
      <c r="J179" s="1" t="s">
        <v>10</v>
      </c>
      <c r="K179" s="1" t="s">
        <v>11</v>
      </c>
      <c r="L179" s="8" t="s">
        <v>22</v>
      </c>
      <c r="M179" s="5" t="str">
        <f t="shared" si="14"/>
        <v>Mohamed Hafez</v>
      </c>
      <c r="N179" t="s">
        <v>27</v>
      </c>
    </row>
    <row r="180" spans="1:14" x14ac:dyDescent="0.3">
      <c r="A180" s="1">
        <v>11440</v>
      </c>
      <c r="B180" s="10">
        <v>45272</v>
      </c>
      <c r="C180" s="2" t="str">
        <f t="shared" si="10"/>
        <v>12</v>
      </c>
      <c r="D180" s="2" t="str">
        <f t="shared" si="11"/>
        <v>12</v>
      </c>
      <c r="E180" s="2" t="str">
        <f t="shared" si="12"/>
        <v>2023</v>
      </c>
      <c r="F180" t="s">
        <v>13</v>
      </c>
      <c r="G180" s="1">
        <v>4.99</v>
      </c>
      <c r="H180" s="9">
        <v>200.40080160320639</v>
      </c>
      <c r="I180" s="6">
        <f t="shared" si="13"/>
        <v>201</v>
      </c>
      <c r="J180" s="1" t="s">
        <v>10</v>
      </c>
      <c r="K180" s="1" t="s">
        <v>11</v>
      </c>
      <c r="L180" s="8" t="s">
        <v>22</v>
      </c>
      <c r="M180" s="5" t="str">
        <f t="shared" si="14"/>
        <v>Mohamed Hafez</v>
      </c>
      <c r="N180" t="s">
        <v>27</v>
      </c>
    </row>
    <row r="181" spans="1:14" x14ac:dyDescent="0.3">
      <c r="A181" s="1">
        <v>11441</v>
      </c>
      <c r="B181" s="10">
        <v>45273</v>
      </c>
      <c r="C181" s="2" t="str">
        <f t="shared" si="10"/>
        <v>13</v>
      </c>
      <c r="D181" s="2" t="str">
        <f t="shared" si="11"/>
        <v>12</v>
      </c>
      <c r="E181" s="2" t="str">
        <f t="shared" si="12"/>
        <v>2023</v>
      </c>
      <c r="F181" t="s">
        <v>15</v>
      </c>
      <c r="G181" s="1">
        <v>12.99</v>
      </c>
      <c r="H181" s="9">
        <v>569.66897613548883</v>
      </c>
      <c r="I181" s="6">
        <f t="shared" si="13"/>
        <v>570</v>
      </c>
      <c r="J181" s="1" t="s">
        <v>10</v>
      </c>
      <c r="K181" s="1" t="s">
        <v>19</v>
      </c>
      <c r="L181" s="8" t="s">
        <v>22</v>
      </c>
      <c r="M181" s="5" t="str">
        <f t="shared" si="14"/>
        <v>Mohamed Hafez</v>
      </c>
      <c r="N181" t="s">
        <v>27</v>
      </c>
    </row>
    <row r="182" spans="1:14" x14ac:dyDescent="0.3">
      <c r="A182" s="1">
        <v>11442</v>
      </c>
      <c r="B182" s="10">
        <v>45273</v>
      </c>
      <c r="C182" s="2" t="str">
        <f t="shared" si="10"/>
        <v>13</v>
      </c>
      <c r="D182" s="2" t="str">
        <f t="shared" si="11"/>
        <v>12</v>
      </c>
      <c r="E182" s="2" t="str">
        <f t="shared" si="12"/>
        <v>2023</v>
      </c>
      <c r="F182" t="s">
        <v>17</v>
      </c>
      <c r="G182" s="1">
        <v>9.9499999999999993</v>
      </c>
      <c r="H182" s="9">
        <v>201.00502512562818</v>
      </c>
      <c r="I182" s="6">
        <f t="shared" si="13"/>
        <v>202</v>
      </c>
      <c r="J182" s="1" t="s">
        <v>10</v>
      </c>
      <c r="K182" s="1" t="s">
        <v>11</v>
      </c>
      <c r="L182" s="8" t="s">
        <v>22</v>
      </c>
      <c r="M182" s="5" t="str">
        <f t="shared" si="14"/>
        <v>Mohamed Hafez</v>
      </c>
      <c r="N182" t="s">
        <v>27</v>
      </c>
    </row>
    <row r="183" spans="1:14" x14ac:dyDescent="0.3">
      <c r="A183" s="1">
        <v>11443</v>
      </c>
      <c r="B183" s="10">
        <v>45273</v>
      </c>
      <c r="C183" s="2" t="str">
        <f t="shared" si="10"/>
        <v>13</v>
      </c>
      <c r="D183" s="2" t="str">
        <f t="shared" si="11"/>
        <v>12</v>
      </c>
      <c r="E183" s="2" t="str">
        <f t="shared" si="12"/>
        <v>2023</v>
      </c>
      <c r="F183" t="s">
        <v>9</v>
      </c>
      <c r="G183" s="1">
        <v>3.49</v>
      </c>
      <c r="H183" s="9">
        <v>630.3724928366762</v>
      </c>
      <c r="I183" s="6">
        <f t="shared" si="13"/>
        <v>631</v>
      </c>
      <c r="J183" s="1" t="s">
        <v>10</v>
      </c>
      <c r="K183" s="1" t="s">
        <v>11</v>
      </c>
      <c r="L183" s="8" t="s">
        <v>22</v>
      </c>
      <c r="M183" s="5" t="str">
        <f t="shared" si="14"/>
        <v>Mohamed Hafez</v>
      </c>
      <c r="N183" t="s">
        <v>27</v>
      </c>
    </row>
    <row r="184" spans="1:14" x14ac:dyDescent="0.3">
      <c r="A184" s="1">
        <v>11444</v>
      </c>
      <c r="B184" s="10">
        <v>45273</v>
      </c>
      <c r="C184" s="2" t="str">
        <f t="shared" si="10"/>
        <v>13</v>
      </c>
      <c r="D184" s="2" t="str">
        <f t="shared" si="11"/>
        <v>12</v>
      </c>
      <c r="E184" s="2" t="str">
        <f t="shared" si="12"/>
        <v>2023</v>
      </c>
      <c r="F184" t="s">
        <v>12</v>
      </c>
      <c r="G184" s="1">
        <v>2.95</v>
      </c>
      <c r="H184" s="9">
        <v>677.96610169491521</v>
      </c>
      <c r="I184" s="6">
        <f t="shared" si="13"/>
        <v>678</v>
      </c>
      <c r="J184" s="1" t="s">
        <v>10</v>
      </c>
      <c r="K184" s="1" t="s">
        <v>11</v>
      </c>
      <c r="L184" s="8" t="s">
        <v>22</v>
      </c>
      <c r="M184" s="5" t="str">
        <f t="shared" si="14"/>
        <v>Mohamed Hafez</v>
      </c>
      <c r="N184" t="s">
        <v>27</v>
      </c>
    </row>
    <row r="185" spans="1:14" x14ac:dyDescent="0.3">
      <c r="A185" s="1">
        <v>11445</v>
      </c>
      <c r="B185" s="10">
        <v>45273</v>
      </c>
      <c r="C185" s="2" t="str">
        <f t="shared" si="10"/>
        <v>13</v>
      </c>
      <c r="D185" s="2" t="str">
        <f t="shared" si="11"/>
        <v>12</v>
      </c>
      <c r="E185" s="2" t="str">
        <f t="shared" si="12"/>
        <v>2023</v>
      </c>
      <c r="F185" t="s">
        <v>13</v>
      </c>
      <c r="G185" s="1">
        <v>4.99</v>
      </c>
      <c r="H185" s="9">
        <v>200.40080160320639</v>
      </c>
      <c r="I185" s="6">
        <f t="shared" si="13"/>
        <v>201</v>
      </c>
      <c r="J185" s="1" t="s">
        <v>10</v>
      </c>
      <c r="K185" s="1" t="s">
        <v>11</v>
      </c>
      <c r="L185" s="8" t="s">
        <v>22</v>
      </c>
      <c r="M185" s="5" t="str">
        <f t="shared" si="14"/>
        <v>Mohamed Hafez</v>
      </c>
      <c r="N185" t="s">
        <v>27</v>
      </c>
    </row>
    <row r="186" spans="1:14" x14ac:dyDescent="0.3">
      <c r="A186" s="1">
        <v>11446</v>
      </c>
      <c r="B186" s="10">
        <v>45274</v>
      </c>
      <c r="C186" s="2" t="str">
        <f t="shared" si="10"/>
        <v>14</v>
      </c>
      <c r="D186" s="2" t="str">
        <f t="shared" si="11"/>
        <v>12</v>
      </c>
      <c r="E186" s="2" t="str">
        <f t="shared" si="12"/>
        <v>2023</v>
      </c>
      <c r="F186" t="s">
        <v>15</v>
      </c>
      <c r="G186" s="1">
        <v>12.99</v>
      </c>
      <c r="H186" s="9">
        <v>554.27251732101615</v>
      </c>
      <c r="I186" s="6">
        <f t="shared" si="13"/>
        <v>555</v>
      </c>
      <c r="J186" s="1" t="s">
        <v>10</v>
      </c>
      <c r="K186" s="1" t="s">
        <v>11</v>
      </c>
      <c r="L186" s="8" t="s">
        <v>22</v>
      </c>
      <c r="M186" s="5" t="str">
        <f t="shared" si="14"/>
        <v>Mohamed Hafez</v>
      </c>
      <c r="N186" t="s">
        <v>27</v>
      </c>
    </row>
    <row r="187" spans="1:14" x14ac:dyDescent="0.3">
      <c r="A187" s="1">
        <v>11447</v>
      </c>
      <c r="B187" s="10">
        <v>45274</v>
      </c>
      <c r="C187" s="2" t="str">
        <f t="shared" si="10"/>
        <v>14</v>
      </c>
      <c r="D187" s="2" t="str">
        <f t="shared" si="11"/>
        <v>12</v>
      </c>
      <c r="E187" s="2" t="str">
        <f t="shared" si="12"/>
        <v>2023</v>
      </c>
      <c r="F187" t="s">
        <v>17</v>
      </c>
      <c r="G187" s="1">
        <v>9.9499999999999993</v>
      </c>
      <c r="H187" s="9">
        <v>221.10552763819098</v>
      </c>
      <c r="I187" s="6">
        <f t="shared" si="13"/>
        <v>222</v>
      </c>
      <c r="J187" s="1" t="s">
        <v>10</v>
      </c>
      <c r="K187" s="1" t="s">
        <v>11</v>
      </c>
      <c r="L187" s="8" t="s">
        <v>22</v>
      </c>
      <c r="M187" s="5" t="str">
        <f t="shared" si="14"/>
        <v>Mohamed Hafez</v>
      </c>
      <c r="N187" t="s">
        <v>27</v>
      </c>
    </row>
    <row r="188" spans="1:14" x14ac:dyDescent="0.3">
      <c r="A188" s="1">
        <v>11448</v>
      </c>
      <c r="B188" s="10">
        <v>45274</v>
      </c>
      <c r="C188" s="2" t="str">
        <f t="shared" si="10"/>
        <v>14</v>
      </c>
      <c r="D188" s="2" t="str">
        <f t="shared" si="11"/>
        <v>12</v>
      </c>
      <c r="E188" s="2" t="str">
        <f t="shared" si="12"/>
        <v>2023</v>
      </c>
      <c r="F188" t="s">
        <v>9</v>
      </c>
      <c r="G188" s="1">
        <v>3.49</v>
      </c>
      <c r="H188" s="9">
        <v>630.3724928366762</v>
      </c>
      <c r="I188" s="6">
        <f t="shared" si="13"/>
        <v>631</v>
      </c>
      <c r="J188" s="1" t="s">
        <v>10</v>
      </c>
      <c r="K188" s="1" t="s">
        <v>11</v>
      </c>
      <c r="L188" s="8" t="s">
        <v>22</v>
      </c>
      <c r="M188" s="5" t="str">
        <f t="shared" si="14"/>
        <v>Mohamed Hafez</v>
      </c>
      <c r="N188" t="s">
        <v>27</v>
      </c>
    </row>
    <row r="189" spans="1:14" x14ac:dyDescent="0.3">
      <c r="A189" s="1">
        <v>11449</v>
      </c>
      <c r="B189" s="10">
        <v>45274</v>
      </c>
      <c r="C189" s="2" t="str">
        <f t="shared" si="10"/>
        <v>14</v>
      </c>
      <c r="D189" s="2" t="str">
        <f t="shared" si="11"/>
        <v>12</v>
      </c>
      <c r="E189" s="2" t="str">
        <f t="shared" si="12"/>
        <v>2023</v>
      </c>
      <c r="F189" t="s">
        <v>12</v>
      </c>
      <c r="G189" s="1">
        <v>2.95</v>
      </c>
      <c r="H189" s="9">
        <v>677.96610169491521</v>
      </c>
      <c r="I189" s="6">
        <f t="shared" si="13"/>
        <v>678</v>
      </c>
      <c r="J189" s="1" t="s">
        <v>10</v>
      </c>
      <c r="K189" s="1" t="s">
        <v>11</v>
      </c>
      <c r="L189" s="8" t="s">
        <v>22</v>
      </c>
      <c r="M189" s="5" t="str">
        <f t="shared" si="14"/>
        <v>Mohamed Hafez</v>
      </c>
      <c r="N189" t="s">
        <v>27</v>
      </c>
    </row>
    <row r="190" spans="1:14" x14ac:dyDescent="0.3">
      <c r="A190" s="1">
        <v>11450</v>
      </c>
      <c r="B190" s="10">
        <v>45274</v>
      </c>
      <c r="C190" s="2" t="str">
        <f t="shared" si="10"/>
        <v>14</v>
      </c>
      <c r="D190" s="2" t="str">
        <f t="shared" si="11"/>
        <v>12</v>
      </c>
      <c r="E190" s="2" t="str">
        <f t="shared" si="12"/>
        <v>2023</v>
      </c>
      <c r="F190" t="s">
        <v>13</v>
      </c>
      <c r="G190" s="1">
        <v>4.99</v>
      </c>
      <c r="H190" s="9">
        <v>200.40080160320639</v>
      </c>
      <c r="I190" s="6">
        <f t="shared" si="13"/>
        <v>201</v>
      </c>
      <c r="J190" s="1" t="s">
        <v>10</v>
      </c>
      <c r="K190" s="1" t="s">
        <v>11</v>
      </c>
      <c r="L190" s="8" t="s">
        <v>22</v>
      </c>
      <c r="M190" s="5" t="str">
        <f t="shared" si="14"/>
        <v>Mohamed Hafez</v>
      </c>
      <c r="N190" t="s">
        <v>27</v>
      </c>
    </row>
    <row r="191" spans="1:14" x14ac:dyDescent="0.3">
      <c r="A191" s="1">
        <v>11451</v>
      </c>
      <c r="B191" s="10">
        <v>45275</v>
      </c>
      <c r="C191" s="2" t="str">
        <f t="shared" si="10"/>
        <v>15</v>
      </c>
      <c r="D191" s="2" t="str">
        <f t="shared" si="11"/>
        <v>12</v>
      </c>
      <c r="E191" s="2" t="str">
        <f t="shared" si="12"/>
        <v>2023</v>
      </c>
      <c r="F191" t="s">
        <v>15</v>
      </c>
      <c r="G191" s="1">
        <v>12.99</v>
      </c>
      <c r="H191" s="9">
        <v>538.87605850654347</v>
      </c>
      <c r="I191" s="6">
        <f t="shared" si="13"/>
        <v>539</v>
      </c>
      <c r="J191" s="1" t="s">
        <v>10</v>
      </c>
      <c r="K191" s="1" t="s">
        <v>11</v>
      </c>
      <c r="L191" s="8" t="s">
        <v>22</v>
      </c>
      <c r="M191" s="5" t="str">
        <f t="shared" si="14"/>
        <v>Mohamed Hafez</v>
      </c>
      <c r="N191" t="s">
        <v>27</v>
      </c>
    </row>
    <row r="192" spans="1:14" x14ac:dyDescent="0.3">
      <c r="A192" s="1">
        <v>11452</v>
      </c>
      <c r="B192" s="10">
        <v>45275</v>
      </c>
      <c r="C192" s="2" t="str">
        <f t="shared" si="10"/>
        <v>15</v>
      </c>
      <c r="D192" s="2" t="str">
        <f t="shared" si="11"/>
        <v>12</v>
      </c>
      <c r="E192" s="2" t="str">
        <f t="shared" si="12"/>
        <v>2023</v>
      </c>
      <c r="F192" t="s">
        <v>17</v>
      </c>
      <c r="G192" s="1">
        <v>9.9499999999999993</v>
      </c>
      <c r="H192" s="9">
        <v>221.10552763819098</v>
      </c>
      <c r="I192" s="6">
        <f t="shared" si="13"/>
        <v>222</v>
      </c>
      <c r="J192" s="1" t="s">
        <v>10</v>
      </c>
      <c r="K192" s="1" t="s">
        <v>11</v>
      </c>
      <c r="L192" s="8" t="s">
        <v>22</v>
      </c>
      <c r="M192" s="5" t="str">
        <f t="shared" si="14"/>
        <v>Mohamed Hafez</v>
      </c>
      <c r="N192" t="s">
        <v>27</v>
      </c>
    </row>
    <row r="193" spans="1:14" x14ac:dyDescent="0.3">
      <c r="A193" s="1">
        <v>11453</v>
      </c>
      <c r="B193" s="10">
        <v>45275</v>
      </c>
      <c r="C193" s="2" t="str">
        <f t="shared" si="10"/>
        <v>15</v>
      </c>
      <c r="D193" s="2" t="str">
        <f t="shared" si="11"/>
        <v>12</v>
      </c>
      <c r="E193" s="2" t="str">
        <f t="shared" si="12"/>
        <v>2023</v>
      </c>
      <c r="F193" t="s">
        <v>9</v>
      </c>
      <c r="G193" s="1">
        <v>3.49</v>
      </c>
      <c r="H193" s="9">
        <v>630.3724928366762</v>
      </c>
      <c r="I193" s="6">
        <f t="shared" si="13"/>
        <v>631</v>
      </c>
      <c r="J193" s="1" t="s">
        <v>10</v>
      </c>
      <c r="K193" s="1" t="s">
        <v>19</v>
      </c>
      <c r="L193" s="8" t="s">
        <v>22</v>
      </c>
      <c r="M193" s="5" t="str">
        <f t="shared" si="14"/>
        <v>Mohamed Hafez</v>
      </c>
      <c r="N193" t="s">
        <v>27</v>
      </c>
    </row>
    <row r="194" spans="1:14" x14ac:dyDescent="0.3">
      <c r="A194" s="1">
        <v>11454</v>
      </c>
      <c r="B194" s="10">
        <v>45275</v>
      </c>
      <c r="C194" s="2" t="str">
        <f t="shared" si="10"/>
        <v>15</v>
      </c>
      <c r="D194" s="2" t="str">
        <f t="shared" si="11"/>
        <v>12</v>
      </c>
      <c r="E194" s="2" t="str">
        <f t="shared" si="12"/>
        <v>2023</v>
      </c>
      <c r="F194" t="s">
        <v>12</v>
      </c>
      <c r="G194" s="1">
        <v>2.95</v>
      </c>
      <c r="H194" s="9">
        <v>677.96610169491521</v>
      </c>
      <c r="I194" s="6">
        <f t="shared" si="13"/>
        <v>678</v>
      </c>
      <c r="J194" s="1" t="s">
        <v>10</v>
      </c>
      <c r="K194" s="1" t="s">
        <v>19</v>
      </c>
      <c r="L194" s="8" t="s">
        <v>22</v>
      </c>
      <c r="M194" s="5" t="str">
        <f t="shared" si="14"/>
        <v>Mohamed Hafez</v>
      </c>
      <c r="N194" t="s">
        <v>27</v>
      </c>
    </row>
    <row r="195" spans="1:14" x14ac:dyDescent="0.3">
      <c r="A195" s="1">
        <v>11455</v>
      </c>
      <c r="B195" s="10">
        <v>45275</v>
      </c>
      <c r="C195" s="2" t="str">
        <f t="shared" si="10"/>
        <v>15</v>
      </c>
      <c r="D195" s="2" t="str">
        <f t="shared" si="11"/>
        <v>12</v>
      </c>
      <c r="E195" s="2" t="str">
        <f t="shared" si="12"/>
        <v>2023</v>
      </c>
      <c r="F195" t="s">
        <v>13</v>
      </c>
      <c r="G195" s="1">
        <v>4.99</v>
      </c>
      <c r="H195" s="9">
        <v>200.40080160320639</v>
      </c>
      <c r="I195" s="6">
        <f t="shared" si="13"/>
        <v>201</v>
      </c>
      <c r="J195" s="1" t="s">
        <v>10</v>
      </c>
      <c r="K195" s="1" t="s">
        <v>19</v>
      </c>
      <c r="L195" s="8" t="s">
        <v>22</v>
      </c>
      <c r="M195" s="5" t="str">
        <f t="shared" si="14"/>
        <v>Mohamed Hafez</v>
      </c>
      <c r="N195" t="s">
        <v>27</v>
      </c>
    </row>
    <row r="196" spans="1:14" x14ac:dyDescent="0.3">
      <c r="A196" s="1">
        <v>11456</v>
      </c>
      <c r="B196" s="10">
        <v>45276</v>
      </c>
      <c r="C196" s="2" t="str">
        <f t="shared" ref="C196:C259" si="15">TEXT(B196,"dd")</f>
        <v>16</v>
      </c>
      <c r="D196" s="2" t="str">
        <f t="shared" ref="D196:D259" si="16">TEXT(B196,"mm")</f>
        <v>12</v>
      </c>
      <c r="E196" s="2" t="str">
        <f t="shared" ref="E196:E259" si="17">TEXT(B196,"yyyy")</f>
        <v>2023</v>
      </c>
      <c r="F196" t="s">
        <v>15</v>
      </c>
      <c r="G196" s="1">
        <v>12.99</v>
      </c>
      <c r="H196" s="9">
        <v>569.66897613548883</v>
      </c>
      <c r="I196" s="6">
        <f t="shared" ref="I196:I259" si="18">ROUNDUP(H196,0)</f>
        <v>570</v>
      </c>
      <c r="J196" s="1" t="s">
        <v>10</v>
      </c>
      <c r="K196" s="1" t="s">
        <v>19</v>
      </c>
      <c r="L196" s="8" t="s">
        <v>22</v>
      </c>
      <c r="M196" s="5" t="str">
        <f t="shared" ref="M196:M259" si="19">TRIM(L196)</f>
        <v>Mohamed Hafez</v>
      </c>
      <c r="N196" t="s">
        <v>27</v>
      </c>
    </row>
    <row r="197" spans="1:14" x14ac:dyDescent="0.3">
      <c r="A197" s="1">
        <v>11457</v>
      </c>
      <c r="B197" s="10">
        <v>45276</v>
      </c>
      <c r="C197" s="2" t="str">
        <f t="shared" si="15"/>
        <v>16</v>
      </c>
      <c r="D197" s="2" t="str">
        <f t="shared" si="16"/>
        <v>12</v>
      </c>
      <c r="E197" s="2" t="str">
        <f t="shared" si="17"/>
        <v>2023</v>
      </c>
      <c r="F197" t="s">
        <v>17</v>
      </c>
      <c r="G197" s="1">
        <v>9.9499999999999993</v>
      </c>
      <c r="H197" s="9">
        <v>221.10552763819098</v>
      </c>
      <c r="I197" s="6">
        <f t="shared" si="18"/>
        <v>222</v>
      </c>
      <c r="J197" s="1" t="s">
        <v>10</v>
      </c>
      <c r="K197" s="1" t="s">
        <v>19</v>
      </c>
      <c r="L197" s="8" t="s">
        <v>22</v>
      </c>
      <c r="M197" s="5" t="str">
        <f t="shared" si="19"/>
        <v>Mohamed Hafez</v>
      </c>
      <c r="N197" t="s">
        <v>27</v>
      </c>
    </row>
    <row r="198" spans="1:14" x14ac:dyDescent="0.3">
      <c r="A198" s="1">
        <v>11458</v>
      </c>
      <c r="B198" s="10">
        <v>45276</v>
      </c>
      <c r="C198" s="2" t="str">
        <f t="shared" si="15"/>
        <v>16</v>
      </c>
      <c r="D198" s="2" t="str">
        <f t="shared" si="16"/>
        <v>12</v>
      </c>
      <c r="E198" s="2" t="str">
        <f t="shared" si="17"/>
        <v>2023</v>
      </c>
      <c r="F198" t="s">
        <v>9</v>
      </c>
      <c r="G198" s="1">
        <v>3.49</v>
      </c>
      <c r="H198" s="9">
        <v>630.3724928366762</v>
      </c>
      <c r="I198" s="6">
        <f t="shared" si="18"/>
        <v>631</v>
      </c>
      <c r="J198" s="1" t="s">
        <v>10</v>
      </c>
      <c r="K198" s="1" t="s">
        <v>11</v>
      </c>
      <c r="L198" s="8" t="s">
        <v>22</v>
      </c>
      <c r="M198" s="5" t="str">
        <f t="shared" si="19"/>
        <v>Mohamed Hafez</v>
      </c>
      <c r="N198" t="s">
        <v>27</v>
      </c>
    </row>
    <row r="199" spans="1:14" x14ac:dyDescent="0.3">
      <c r="A199" s="1">
        <v>11459</v>
      </c>
      <c r="B199" s="10">
        <v>45276</v>
      </c>
      <c r="C199" s="2" t="str">
        <f t="shared" si="15"/>
        <v>16</v>
      </c>
      <c r="D199" s="2" t="str">
        <f t="shared" si="16"/>
        <v>12</v>
      </c>
      <c r="E199" s="2" t="str">
        <f t="shared" si="17"/>
        <v>2023</v>
      </c>
      <c r="F199" t="s">
        <v>12</v>
      </c>
      <c r="G199" s="1">
        <v>2.95</v>
      </c>
      <c r="H199" s="9">
        <v>745.7627118644067</v>
      </c>
      <c r="I199" s="6">
        <f t="shared" si="18"/>
        <v>746</v>
      </c>
      <c r="J199" s="1" t="s">
        <v>10</v>
      </c>
      <c r="K199" s="1" t="s">
        <v>11</v>
      </c>
      <c r="L199" s="8" t="s">
        <v>22</v>
      </c>
      <c r="M199" s="5" t="str">
        <f t="shared" si="19"/>
        <v>Mohamed Hafez</v>
      </c>
      <c r="N199" t="s">
        <v>27</v>
      </c>
    </row>
    <row r="200" spans="1:14" x14ac:dyDescent="0.3">
      <c r="A200" s="1">
        <v>11460</v>
      </c>
      <c r="B200" s="10">
        <v>45276</v>
      </c>
      <c r="C200" s="2" t="str">
        <f t="shared" si="15"/>
        <v>16</v>
      </c>
      <c r="D200" s="2" t="str">
        <f t="shared" si="16"/>
        <v>12</v>
      </c>
      <c r="E200" s="2" t="str">
        <f t="shared" si="17"/>
        <v>2023</v>
      </c>
      <c r="F200" t="s">
        <v>13</v>
      </c>
      <c r="G200" s="1">
        <v>4.99</v>
      </c>
      <c r="H200" s="9">
        <v>200.40080160320639</v>
      </c>
      <c r="I200" s="6">
        <f t="shared" si="18"/>
        <v>201</v>
      </c>
      <c r="J200" s="1" t="s">
        <v>10</v>
      </c>
      <c r="K200" s="1" t="s">
        <v>11</v>
      </c>
      <c r="L200" s="8" t="s">
        <v>22</v>
      </c>
      <c r="M200" s="5" t="str">
        <f t="shared" si="19"/>
        <v>Mohamed Hafez</v>
      </c>
      <c r="N200" t="s">
        <v>27</v>
      </c>
    </row>
    <row r="201" spans="1:14" x14ac:dyDescent="0.3">
      <c r="A201" s="1">
        <v>11461</v>
      </c>
      <c r="B201" s="10">
        <v>45277</v>
      </c>
      <c r="C201" s="2" t="str">
        <f t="shared" si="15"/>
        <v>17</v>
      </c>
      <c r="D201" s="2" t="str">
        <f t="shared" si="16"/>
        <v>12</v>
      </c>
      <c r="E201" s="2" t="str">
        <f t="shared" si="17"/>
        <v>2023</v>
      </c>
      <c r="F201" t="s">
        <v>15</v>
      </c>
      <c r="G201" s="1">
        <v>12.99</v>
      </c>
      <c r="H201" s="9">
        <v>585.06543494996151</v>
      </c>
      <c r="I201" s="6">
        <f t="shared" si="18"/>
        <v>586</v>
      </c>
      <c r="J201" s="1" t="s">
        <v>10</v>
      </c>
      <c r="K201" s="1" t="s">
        <v>11</v>
      </c>
      <c r="L201" s="8" t="s">
        <v>22</v>
      </c>
      <c r="M201" s="5" t="str">
        <f t="shared" si="19"/>
        <v>Mohamed Hafez</v>
      </c>
      <c r="N201" t="s">
        <v>27</v>
      </c>
    </row>
    <row r="202" spans="1:14" x14ac:dyDescent="0.3">
      <c r="A202" s="1">
        <v>11462</v>
      </c>
      <c r="B202" s="10">
        <v>45277</v>
      </c>
      <c r="C202" s="2" t="str">
        <f t="shared" si="15"/>
        <v>17</v>
      </c>
      <c r="D202" s="2" t="str">
        <f t="shared" si="16"/>
        <v>12</v>
      </c>
      <c r="E202" s="2" t="str">
        <f t="shared" si="17"/>
        <v>2023</v>
      </c>
      <c r="F202" t="s">
        <v>17</v>
      </c>
      <c r="G202" s="1">
        <v>9.9499999999999993</v>
      </c>
      <c r="H202" s="9">
        <v>221.10552763819098</v>
      </c>
      <c r="I202" s="6">
        <f t="shared" si="18"/>
        <v>222</v>
      </c>
      <c r="J202" s="1" t="s">
        <v>10</v>
      </c>
      <c r="K202" s="1" t="s">
        <v>11</v>
      </c>
      <c r="L202" s="8" t="s">
        <v>22</v>
      </c>
      <c r="M202" s="5" t="str">
        <f t="shared" si="19"/>
        <v>Mohamed Hafez</v>
      </c>
      <c r="N202" t="s">
        <v>27</v>
      </c>
    </row>
    <row r="203" spans="1:14" x14ac:dyDescent="0.3">
      <c r="A203" s="1">
        <v>11463</v>
      </c>
      <c r="B203" s="10">
        <v>45277</v>
      </c>
      <c r="C203" s="2" t="str">
        <f t="shared" si="15"/>
        <v>17</v>
      </c>
      <c r="D203" s="2" t="str">
        <f t="shared" si="16"/>
        <v>12</v>
      </c>
      <c r="E203" s="2" t="str">
        <f t="shared" si="17"/>
        <v>2023</v>
      </c>
      <c r="F203" t="s">
        <v>9</v>
      </c>
      <c r="G203" s="1">
        <v>3.49</v>
      </c>
      <c r="H203" s="9">
        <v>687.67908309455584</v>
      </c>
      <c r="I203" s="6">
        <f t="shared" si="18"/>
        <v>688</v>
      </c>
      <c r="J203" s="1" t="s">
        <v>10</v>
      </c>
      <c r="K203" s="1" t="s">
        <v>11</v>
      </c>
      <c r="L203" s="8" t="s">
        <v>22</v>
      </c>
      <c r="M203" s="5" t="str">
        <f t="shared" si="19"/>
        <v>Mohamed Hafez</v>
      </c>
      <c r="N203" t="s">
        <v>27</v>
      </c>
    </row>
    <row r="204" spans="1:14" x14ac:dyDescent="0.3">
      <c r="A204" s="1">
        <v>11464</v>
      </c>
      <c r="B204" s="10">
        <v>45277</v>
      </c>
      <c r="C204" s="2" t="str">
        <f t="shared" si="15"/>
        <v>17</v>
      </c>
      <c r="D204" s="2" t="str">
        <f t="shared" si="16"/>
        <v>12</v>
      </c>
      <c r="E204" s="2" t="str">
        <f t="shared" si="17"/>
        <v>2023</v>
      </c>
      <c r="F204" t="s">
        <v>12</v>
      </c>
      <c r="G204" s="1">
        <v>2.95</v>
      </c>
      <c r="H204" s="9">
        <v>745.7627118644067</v>
      </c>
      <c r="I204" s="6">
        <f t="shared" si="18"/>
        <v>746</v>
      </c>
      <c r="J204" s="1" t="s">
        <v>10</v>
      </c>
      <c r="K204" s="1" t="s">
        <v>11</v>
      </c>
      <c r="L204" s="8" t="s">
        <v>22</v>
      </c>
      <c r="M204" s="5" t="str">
        <f t="shared" si="19"/>
        <v>Mohamed Hafez</v>
      </c>
      <c r="N204" t="s">
        <v>27</v>
      </c>
    </row>
    <row r="205" spans="1:14" x14ac:dyDescent="0.3">
      <c r="A205" s="1">
        <v>11465</v>
      </c>
      <c r="B205" s="10">
        <v>45277</v>
      </c>
      <c r="C205" s="2" t="str">
        <f t="shared" si="15"/>
        <v>17</v>
      </c>
      <c r="D205" s="2" t="str">
        <f t="shared" si="16"/>
        <v>12</v>
      </c>
      <c r="E205" s="2" t="str">
        <f t="shared" si="17"/>
        <v>2023</v>
      </c>
      <c r="F205" t="s">
        <v>13</v>
      </c>
      <c r="G205" s="1">
        <v>4.99</v>
      </c>
      <c r="H205" s="9">
        <v>200.40080160320639</v>
      </c>
      <c r="I205" s="6">
        <f t="shared" si="18"/>
        <v>201</v>
      </c>
      <c r="J205" s="1" t="s">
        <v>10</v>
      </c>
      <c r="K205" s="1" t="s">
        <v>11</v>
      </c>
      <c r="L205" s="8" t="s">
        <v>22</v>
      </c>
      <c r="M205" s="5" t="str">
        <f t="shared" si="19"/>
        <v>Mohamed Hafez</v>
      </c>
      <c r="N205" t="s">
        <v>27</v>
      </c>
    </row>
    <row r="206" spans="1:14" x14ac:dyDescent="0.3">
      <c r="A206" s="1">
        <v>11466</v>
      </c>
      <c r="B206" s="10">
        <v>45278</v>
      </c>
      <c r="C206" s="2" t="str">
        <f t="shared" si="15"/>
        <v>18</v>
      </c>
      <c r="D206" s="2" t="str">
        <f t="shared" si="16"/>
        <v>12</v>
      </c>
      <c r="E206" s="2" t="str">
        <f t="shared" si="17"/>
        <v>2023</v>
      </c>
      <c r="F206" t="s">
        <v>15</v>
      </c>
      <c r="G206" s="1">
        <v>12.99</v>
      </c>
      <c r="H206" s="9">
        <v>600.46189376443419</v>
      </c>
      <c r="I206" s="6">
        <f t="shared" si="18"/>
        <v>601</v>
      </c>
      <c r="J206" s="1" t="s">
        <v>10</v>
      </c>
      <c r="K206" s="1" t="s">
        <v>11</v>
      </c>
      <c r="L206" s="8" t="s">
        <v>22</v>
      </c>
      <c r="M206" s="5" t="str">
        <f t="shared" si="19"/>
        <v>Mohamed Hafez</v>
      </c>
      <c r="N206" t="s">
        <v>27</v>
      </c>
    </row>
    <row r="207" spans="1:14" x14ac:dyDescent="0.3">
      <c r="A207" s="1">
        <v>11467</v>
      </c>
      <c r="B207" s="10">
        <v>45278</v>
      </c>
      <c r="C207" s="2" t="str">
        <f t="shared" si="15"/>
        <v>18</v>
      </c>
      <c r="D207" s="2" t="str">
        <f t="shared" si="16"/>
        <v>12</v>
      </c>
      <c r="E207" s="2" t="str">
        <f t="shared" si="17"/>
        <v>2023</v>
      </c>
      <c r="F207" t="s">
        <v>17</v>
      </c>
      <c r="G207" s="1">
        <v>9.9499999999999993</v>
      </c>
      <c r="H207" s="9">
        <v>221.10552763819098</v>
      </c>
      <c r="I207" s="6">
        <f t="shared" si="18"/>
        <v>222</v>
      </c>
      <c r="J207" s="1" t="s">
        <v>10</v>
      </c>
      <c r="K207" s="1" t="s">
        <v>11</v>
      </c>
      <c r="L207" s="8" t="s">
        <v>22</v>
      </c>
      <c r="M207" s="5" t="str">
        <f t="shared" si="19"/>
        <v>Mohamed Hafez</v>
      </c>
      <c r="N207" t="s">
        <v>27</v>
      </c>
    </row>
    <row r="208" spans="1:14" x14ac:dyDescent="0.3">
      <c r="A208" s="1">
        <v>11468</v>
      </c>
      <c r="B208" s="10">
        <v>45278</v>
      </c>
      <c r="C208" s="2" t="str">
        <f t="shared" si="15"/>
        <v>18</v>
      </c>
      <c r="D208" s="2" t="str">
        <f t="shared" si="16"/>
        <v>12</v>
      </c>
      <c r="E208" s="2" t="str">
        <f t="shared" si="17"/>
        <v>2023</v>
      </c>
      <c r="F208" t="s">
        <v>9</v>
      </c>
      <c r="G208" s="1">
        <v>3.49</v>
      </c>
      <c r="H208" s="9">
        <v>687.67908309455584</v>
      </c>
      <c r="I208" s="6">
        <f t="shared" si="18"/>
        <v>688</v>
      </c>
      <c r="J208" s="1" t="s">
        <v>10</v>
      </c>
      <c r="K208" s="1" t="s">
        <v>11</v>
      </c>
      <c r="L208" s="8" t="s">
        <v>22</v>
      </c>
      <c r="M208" s="5" t="str">
        <f t="shared" si="19"/>
        <v>Mohamed Hafez</v>
      </c>
      <c r="N208" t="s">
        <v>27</v>
      </c>
    </row>
    <row r="209" spans="1:14" x14ac:dyDescent="0.3">
      <c r="A209" s="1">
        <v>11469</v>
      </c>
      <c r="B209" s="10">
        <v>45278</v>
      </c>
      <c r="C209" s="2" t="str">
        <f t="shared" si="15"/>
        <v>18</v>
      </c>
      <c r="D209" s="2" t="str">
        <f t="shared" si="16"/>
        <v>12</v>
      </c>
      <c r="E209" s="2" t="str">
        <f t="shared" si="17"/>
        <v>2023</v>
      </c>
      <c r="F209" t="s">
        <v>12</v>
      </c>
      <c r="G209" s="1">
        <v>2.95</v>
      </c>
      <c r="H209" s="9">
        <v>745.7627118644067</v>
      </c>
      <c r="I209" s="6">
        <f t="shared" si="18"/>
        <v>746</v>
      </c>
      <c r="J209" s="1" t="s">
        <v>10</v>
      </c>
      <c r="K209" s="1" t="s">
        <v>19</v>
      </c>
      <c r="L209" s="8" t="s">
        <v>22</v>
      </c>
      <c r="M209" s="5" t="str">
        <f t="shared" si="19"/>
        <v>Mohamed Hafez</v>
      </c>
      <c r="N209" t="s">
        <v>27</v>
      </c>
    </row>
    <row r="210" spans="1:14" x14ac:dyDescent="0.3">
      <c r="A210" s="1">
        <v>11470</v>
      </c>
      <c r="B210" s="10">
        <v>45278</v>
      </c>
      <c r="C210" s="2" t="str">
        <f t="shared" si="15"/>
        <v>18</v>
      </c>
      <c r="D210" s="2" t="str">
        <f t="shared" si="16"/>
        <v>12</v>
      </c>
      <c r="E210" s="2" t="str">
        <f t="shared" si="17"/>
        <v>2023</v>
      </c>
      <c r="F210" t="s">
        <v>13</v>
      </c>
      <c r="G210" s="1">
        <v>4.99</v>
      </c>
      <c r="H210" s="9">
        <v>200.40080160320639</v>
      </c>
      <c r="I210" s="6">
        <f t="shared" si="18"/>
        <v>201</v>
      </c>
      <c r="J210" s="1" t="s">
        <v>10</v>
      </c>
      <c r="K210" s="1" t="s">
        <v>19</v>
      </c>
      <c r="L210" s="8" t="s">
        <v>22</v>
      </c>
      <c r="M210" s="5" t="str">
        <f t="shared" si="19"/>
        <v>Mohamed Hafez</v>
      </c>
      <c r="N210" t="s">
        <v>27</v>
      </c>
    </row>
    <row r="211" spans="1:14" x14ac:dyDescent="0.3">
      <c r="A211" s="1">
        <v>11471</v>
      </c>
      <c r="B211" s="10">
        <v>45279</v>
      </c>
      <c r="C211" s="2" t="str">
        <f t="shared" si="15"/>
        <v>19</v>
      </c>
      <c r="D211" s="2" t="str">
        <f t="shared" si="16"/>
        <v>12</v>
      </c>
      <c r="E211" s="2" t="str">
        <f t="shared" si="17"/>
        <v>2023</v>
      </c>
      <c r="F211" t="s">
        <v>15</v>
      </c>
      <c r="G211" s="1">
        <v>12.99</v>
      </c>
      <c r="H211" s="9">
        <v>631.25481139337955</v>
      </c>
      <c r="I211" s="6">
        <f t="shared" si="18"/>
        <v>632</v>
      </c>
      <c r="J211" s="1" t="s">
        <v>14</v>
      </c>
      <c r="K211" s="1" t="s">
        <v>19</v>
      </c>
      <c r="L211" s="8" t="s">
        <v>22</v>
      </c>
      <c r="M211" s="5" t="str">
        <f t="shared" si="19"/>
        <v>Mohamed Hafez</v>
      </c>
      <c r="N211" t="s">
        <v>27</v>
      </c>
    </row>
    <row r="212" spans="1:14" x14ac:dyDescent="0.3">
      <c r="A212" s="1">
        <v>11472</v>
      </c>
      <c r="B212" s="10">
        <v>45279</v>
      </c>
      <c r="C212" s="2" t="str">
        <f t="shared" si="15"/>
        <v>19</v>
      </c>
      <c r="D212" s="2" t="str">
        <f t="shared" si="16"/>
        <v>12</v>
      </c>
      <c r="E212" s="2" t="str">
        <f t="shared" si="17"/>
        <v>2023</v>
      </c>
      <c r="F212" t="s">
        <v>17</v>
      </c>
      <c r="G212" s="1">
        <v>9.9499999999999993</v>
      </c>
      <c r="H212" s="9">
        <v>221.10552763819098</v>
      </c>
      <c r="I212" s="6">
        <f t="shared" si="18"/>
        <v>222</v>
      </c>
      <c r="J212" s="1" t="s">
        <v>14</v>
      </c>
      <c r="K212" s="1" t="s">
        <v>19</v>
      </c>
      <c r="L212" s="8" t="s">
        <v>22</v>
      </c>
      <c r="M212" s="5" t="str">
        <f t="shared" si="19"/>
        <v>Mohamed Hafez</v>
      </c>
      <c r="N212" t="s">
        <v>27</v>
      </c>
    </row>
    <row r="213" spans="1:14" x14ac:dyDescent="0.3">
      <c r="A213" s="1">
        <v>11473</v>
      </c>
      <c r="B213" s="10">
        <v>45279</v>
      </c>
      <c r="C213" s="2" t="str">
        <f t="shared" si="15"/>
        <v>19</v>
      </c>
      <c r="D213" s="2" t="str">
        <f t="shared" si="16"/>
        <v>12</v>
      </c>
      <c r="E213" s="2" t="str">
        <f t="shared" si="17"/>
        <v>2023</v>
      </c>
      <c r="F213" t="s">
        <v>9</v>
      </c>
      <c r="G213" s="1">
        <v>3.49</v>
      </c>
      <c r="H213" s="9">
        <v>630.3724928366762</v>
      </c>
      <c r="I213" s="6">
        <f t="shared" si="18"/>
        <v>631</v>
      </c>
      <c r="J213" s="1" t="s">
        <v>14</v>
      </c>
      <c r="K213" s="1" t="s">
        <v>19</v>
      </c>
      <c r="L213" s="8" t="s">
        <v>22</v>
      </c>
      <c r="M213" s="5" t="str">
        <f t="shared" si="19"/>
        <v>Mohamed Hafez</v>
      </c>
      <c r="N213" t="s">
        <v>27</v>
      </c>
    </row>
    <row r="214" spans="1:14" x14ac:dyDescent="0.3">
      <c r="A214" s="1">
        <v>11474</v>
      </c>
      <c r="B214" s="10">
        <v>45279</v>
      </c>
      <c r="C214" s="2" t="str">
        <f t="shared" si="15"/>
        <v>19</v>
      </c>
      <c r="D214" s="2" t="str">
        <f t="shared" si="16"/>
        <v>12</v>
      </c>
      <c r="E214" s="2" t="str">
        <f t="shared" si="17"/>
        <v>2023</v>
      </c>
      <c r="F214" t="s">
        <v>12</v>
      </c>
      <c r="G214" s="1">
        <v>2.95</v>
      </c>
      <c r="H214" s="9">
        <v>745.7627118644067</v>
      </c>
      <c r="I214" s="6">
        <f t="shared" si="18"/>
        <v>746</v>
      </c>
      <c r="J214" s="1" t="s">
        <v>14</v>
      </c>
      <c r="K214" s="1" t="s">
        <v>19</v>
      </c>
      <c r="L214" s="8" t="s">
        <v>22</v>
      </c>
      <c r="M214" s="5" t="str">
        <f t="shared" si="19"/>
        <v>Mohamed Hafez</v>
      </c>
      <c r="N214" t="s">
        <v>27</v>
      </c>
    </row>
    <row r="215" spans="1:14" x14ac:dyDescent="0.3">
      <c r="A215" s="1">
        <v>11475</v>
      </c>
      <c r="B215" s="10">
        <v>45279</v>
      </c>
      <c r="C215" s="2" t="str">
        <f t="shared" si="15"/>
        <v>19</v>
      </c>
      <c r="D215" s="2" t="str">
        <f t="shared" si="16"/>
        <v>12</v>
      </c>
      <c r="E215" s="2" t="str">
        <f t="shared" si="17"/>
        <v>2023</v>
      </c>
      <c r="F215" t="s">
        <v>13</v>
      </c>
      <c r="G215" s="1">
        <v>4.99</v>
      </c>
      <c r="H215" s="9">
        <v>200.40080160320639</v>
      </c>
      <c r="I215" s="6">
        <f t="shared" si="18"/>
        <v>201</v>
      </c>
      <c r="J215" s="1" t="s">
        <v>14</v>
      </c>
      <c r="K215" s="1" t="s">
        <v>19</v>
      </c>
      <c r="L215" s="8" t="s">
        <v>22</v>
      </c>
      <c r="M215" s="5" t="str">
        <f t="shared" si="19"/>
        <v>Mohamed Hafez</v>
      </c>
      <c r="N215" t="s">
        <v>27</v>
      </c>
    </row>
    <row r="216" spans="1:14" x14ac:dyDescent="0.3">
      <c r="A216" s="1">
        <v>11476</v>
      </c>
      <c r="B216" s="10">
        <v>45280</v>
      </c>
      <c r="C216" s="2" t="str">
        <f t="shared" si="15"/>
        <v>20</v>
      </c>
      <c r="D216" s="2" t="str">
        <f t="shared" si="16"/>
        <v>12</v>
      </c>
      <c r="E216" s="2" t="str">
        <f t="shared" si="17"/>
        <v>2023</v>
      </c>
      <c r="F216" t="s">
        <v>15</v>
      </c>
      <c r="G216" s="1">
        <v>12.99</v>
      </c>
      <c r="H216" s="9">
        <v>646.65127020785224</v>
      </c>
      <c r="I216" s="6">
        <f t="shared" si="18"/>
        <v>647</v>
      </c>
      <c r="J216" s="1" t="s">
        <v>14</v>
      </c>
      <c r="K216" s="1" t="s">
        <v>19</v>
      </c>
      <c r="L216" s="8" t="s">
        <v>22</v>
      </c>
      <c r="M216" s="5" t="str">
        <f t="shared" si="19"/>
        <v>Mohamed Hafez</v>
      </c>
      <c r="N216" t="s">
        <v>27</v>
      </c>
    </row>
    <row r="217" spans="1:14" x14ac:dyDescent="0.3">
      <c r="A217" s="1">
        <v>11477</v>
      </c>
      <c r="B217" s="10">
        <v>45280</v>
      </c>
      <c r="C217" s="2" t="str">
        <f t="shared" si="15"/>
        <v>20</v>
      </c>
      <c r="D217" s="2" t="str">
        <f t="shared" si="16"/>
        <v>12</v>
      </c>
      <c r="E217" s="2" t="str">
        <f t="shared" si="17"/>
        <v>2023</v>
      </c>
      <c r="F217" t="s">
        <v>17</v>
      </c>
      <c r="G217" s="1">
        <v>9.9499999999999993</v>
      </c>
      <c r="H217" s="9">
        <v>221.10552763819098</v>
      </c>
      <c r="I217" s="6">
        <f t="shared" si="18"/>
        <v>222</v>
      </c>
      <c r="J217" s="1" t="s">
        <v>14</v>
      </c>
      <c r="K217" s="1" t="s">
        <v>19</v>
      </c>
      <c r="L217" s="8" t="s">
        <v>22</v>
      </c>
      <c r="M217" s="5" t="str">
        <f t="shared" si="19"/>
        <v>Mohamed Hafez</v>
      </c>
      <c r="N217" t="s">
        <v>27</v>
      </c>
    </row>
    <row r="218" spans="1:14" x14ac:dyDescent="0.3">
      <c r="A218" s="1">
        <v>11478</v>
      </c>
      <c r="B218" s="10">
        <v>45280</v>
      </c>
      <c r="C218" s="2" t="str">
        <f t="shared" si="15"/>
        <v>20</v>
      </c>
      <c r="D218" s="2" t="str">
        <f t="shared" si="16"/>
        <v>12</v>
      </c>
      <c r="E218" s="2" t="str">
        <f t="shared" si="17"/>
        <v>2023</v>
      </c>
      <c r="F218" t="s">
        <v>9</v>
      </c>
      <c r="G218" s="1">
        <v>3.49</v>
      </c>
      <c r="H218" s="9">
        <v>630.3724928366762</v>
      </c>
      <c r="I218" s="6">
        <f t="shared" si="18"/>
        <v>631</v>
      </c>
      <c r="J218" s="1" t="s">
        <v>14</v>
      </c>
      <c r="K218" s="1" t="s">
        <v>19</v>
      </c>
      <c r="L218" s="8" t="s">
        <v>22</v>
      </c>
      <c r="M218" s="5" t="str">
        <f t="shared" si="19"/>
        <v>Mohamed Hafez</v>
      </c>
      <c r="N218" t="s">
        <v>27</v>
      </c>
    </row>
    <row r="219" spans="1:14" x14ac:dyDescent="0.3">
      <c r="A219" s="1">
        <v>11479</v>
      </c>
      <c r="B219" s="10">
        <v>45280</v>
      </c>
      <c r="C219" s="2" t="str">
        <f t="shared" si="15"/>
        <v>20</v>
      </c>
      <c r="D219" s="2" t="str">
        <f t="shared" si="16"/>
        <v>12</v>
      </c>
      <c r="E219" s="2" t="str">
        <f t="shared" si="17"/>
        <v>2023</v>
      </c>
      <c r="F219" t="s">
        <v>12</v>
      </c>
      <c r="G219" s="1">
        <v>2.95</v>
      </c>
      <c r="H219" s="9">
        <v>745.7627118644067</v>
      </c>
      <c r="I219" s="6">
        <f t="shared" si="18"/>
        <v>746</v>
      </c>
      <c r="J219" s="1" t="s">
        <v>14</v>
      </c>
      <c r="K219" s="1" t="s">
        <v>19</v>
      </c>
      <c r="L219" s="8" t="s">
        <v>22</v>
      </c>
      <c r="M219" s="5" t="str">
        <f t="shared" si="19"/>
        <v>Mohamed Hafez</v>
      </c>
      <c r="N219" t="s">
        <v>27</v>
      </c>
    </row>
    <row r="220" spans="1:14" x14ac:dyDescent="0.3">
      <c r="A220" s="1">
        <v>11480</v>
      </c>
      <c r="B220" s="10">
        <v>45280</v>
      </c>
      <c r="C220" s="2" t="str">
        <f t="shared" si="15"/>
        <v>20</v>
      </c>
      <c r="D220" s="2" t="str">
        <f t="shared" si="16"/>
        <v>12</v>
      </c>
      <c r="E220" s="2" t="str">
        <f t="shared" si="17"/>
        <v>2023</v>
      </c>
      <c r="F220" t="s">
        <v>13</v>
      </c>
      <c r="G220" s="1">
        <v>4.99</v>
      </c>
      <c r="H220" s="9">
        <v>200.40080160320639</v>
      </c>
      <c r="I220" s="6">
        <f t="shared" si="18"/>
        <v>201</v>
      </c>
      <c r="J220" s="1" t="s">
        <v>14</v>
      </c>
      <c r="K220" s="1" t="s">
        <v>19</v>
      </c>
      <c r="L220" s="8" t="s">
        <v>22</v>
      </c>
      <c r="M220" s="5" t="str">
        <f t="shared" si="19"/>
        <v>Mohamed Hafez</v>
      </c>
      <c r="N220" t="s">
        <v>27</v>
      </c>
    </row>
    <row r="221" spans="1:14" x14ac:dyDescent="0.3">
      <c r="A221" s="1">
        <v>11481</v>
      </c>
      <c r="B221" s="10">
        <v>45281</v>
      </c>
      <c r="C221" s="2" t="str">
        <f t="shared" si="15"/>
        <v>21</v>
      </c>
      <c r="D221" s="2" t="str">
        <f t="shared" si="16"/>
        <v>12</v>
      </c>
      <c r="E221" s="2" t="str">
        <f t="shared" si="17"/>
        <v>2023</v>
      </c>
      <c r="F221" t="s">
        <v>15</v>
      </c>
      <c r="G221" s="1">
        <v>12.99</v>
      </c>
      <c r="H221" s="9">
        <v>677.44418783679748</v>
      </c>
      <c r="I221" s="6">
        <f t="shared" si="18"/>
        <v>678</v>
      </c>
      <c r="J221" s="1" t="s">
        <v>14</v>
      </c>
      <c r="K221" s="1" t="s">
        <v>19</v>
      </c>
      <c r="L221" s="8" t="s">
        <v>22</v>
      </c>
      <c r="M221" s="5" t="str">
        <f t="shared" si="19"/>
        <v>Mohamed Hafez</v>
      </c>
      <c r="N221" t="s">
        <v>27</v>
      </c>
    </row>
    <row r="222" spans="1:14" x14ac:dyDescent="0.3">
      <c r="A222" s="1">
        <v>11482</v>
      </c>
      <c r="B222" s="10">
        <v>45281</v>
      </c>
      <c r="C222" s="2" t="str">
        <f t="shared" si="15"/>
        <v>21</v>
      </c>
      <c r="D222" s="2" t="str">
        <f t="shared" si="16"/>
        <v>12</v>
      </c>
      <c r="E222" s="2" t="str">
        <f t="shared" si="17"/>
        <v>2023</v>
      </c>
      <c r="F222" t="s">
        <v>17</v>
      </c>
      <c r="G222" s="1">
        <v>9.9499999999999993</v>
      </c>
      <c r="H222" s="9">
        <v>221.10552763819098</v>
      </c>
      <c r="I222" s="6">
        <f t="shared" si="18"/>
        <v>222</v>
      </c>
      <c r="J222" s="1" t="s">
        <v>14</v>
      </c>
      <c r="K222" s="1" t="s">
        <v>19</v>
      </c>
      <c r="L222" s="8" t="s">
        <v>22</v>
      </c>
      <c r="M222" s="5" t="str">
        <f t="shared" si="19"/>
        <v>Mohamed Hafez</v>
      </c>
      <c r="N222" t="s">
        <v>27</v>
      </c>
    </row>
    <row r="223" spans="1:14" x14ac:dyDescent="0.3">
      <c r="A223" s="1">
        <v>11483</v>
      </c>
      <c r="B223" s="10">
        <v>45281</v>
      </c>
      <c r="C223" s="2" t="str">
        <f t="shared" si="15"/>
        <v>21</v>
      </c>
      <c r="D223" s="2" t="str">
        <f t="shared" si="16"/>
        <v>12</v>
      </c>
      <c r="E223" s="2" t="str">
        <f t="shared" si="17"/>
        <v>2023</v>
      </c>
      <c r="F223" t="s">
        <v>9</v>
      </c>
      <c r="G223" s="1">
        <v>3.49</v>
      </c>
      <c r="H223" s="9">
        <v>630.3724928366762</v>
      </c>
      <c r="I223" s="6">
        <f t="shared" si="18"/>
        <v>631</v>
      </c>
      <c r="J223" s="1" t="s">
        <v>14</v>
      </c>
      <c r="K223" s="1" t="s">
        <v>19</v>
      </c>
      <c r="L223" s="8" t="s">
        <v>22</v>
      </c>
      <c r="M223" s="5" t="str">
        <f t="shared" si="19"/>
        <v>Mohamed Hafez</v>
      </c>
      <c r="N223" t="s">
        <v>27</v>
      </c>
    </row>
    <row r="224" spans="1:14" x14ac:dyDescent="0.3">
      <c r="A224" s="1">
        <v>11484</v>
      </c>
      <c r="B224" s="10">
        <v>45281</v>
      </c>
      <c r="C224" s="2" t="str">
        <f t="shared" si="15"/>
        <v>21</v>
      </c>
      <c r="D224" s="2" t="str">
        <f t="shared" si="16"/>
        <v>12</v>
      </c>
      <c r="E224" s="2" t="str">
        <f t="shared" si="17"/>
        <v>2023</v>
      </c>
      <c r="F224" t="s">
        <v>12</v>
      </c>
      <c r="G224" s="1">
        <v>2.95</v>
      </c>
      <c r="H224" s="9">
        <v>745.7627118644067</v>
      </c>
      <c r="I224" s="6">
        <f t="shared" si="18"/>
        <v>746</v>
      </c>
      <c r="J224" s="1" t="s">
        <v>14</v>
      </c>
      <c r="K224" s="1" t="s">
        <v>19</v>
      </c>
      <c r="L224" s="8" t="s">
        <v>22</v>
      </c>
      <c r="M224" s="5" t="str">
        <f t="shared" si="19"/>
        <v>Mohamed Hafez</v>
      </c>
      <c r="N224" t="s">
        <v>27</v>
      </c>
    </row>
    <row r="225" spans="1:14" x14ac:dyDescent="0.3">
      <c r="A225" s="1">
        <v>11485</v>
      </c>
      <c r="B225" s="10">
        <v>45281</v>
      </c>
      <c r="C225" s="2" t="str">
        <f t="shared" si="15"/>
        <v>21</v>
      </c>
      <c r="D225" s="2" t="str">
        <f t="shared" si="16"/>
        <v>12</v>
      </c>
      <c r="E225" s="2" t="str">
        <f t="shared" si="17"/>
        <v>2023</v>
      </c>
      <c r="F225" t="s">
        <v>13</v>
      </c>
      <c r="G225" s="1">
        <v>4.99</v>
      </c>
      <c r="H225" s="9">
        <v>200.40080160320639</v>
      </c>
      <c r="I225" s="6">
        <f t="shared" si="18"/>
        <v>201</v>
      </c>
      <c r="J225" s="1" t="s">
        <v>14</v>
      </c>
      <c r="K225" s="1" t="s">
        <v>19</v>
      </c>
      <c r="L225" s="8" t="s">
        <v>22</v>
      </c>
      <c r="M225" s="5" t="str">
        <f t="shared" si="19"/>
        <v>Mohamed Hafez</v>
      </c>
      <c r="N225" t="s">
        <v>27</v>
      </c>
    </row>
    <row r="226" spans="1:14" x14ac:dyDescent="0.3">
      <c r="A226" s="1">
        <v>11486</v>
      </c>
      <c r="B226" s="10">
        <v>45282</v>
      </c>
      <c r="C226" s="2" t="str">
        <f t="shared" si="15"/>
        <v>22</v>
      </c>
      <c r="D226" s="2" t="str">
        <f t="shared" si="16"/>
        <v>12</v>
      </c>
      <c r="E226" s="2" t="str">
        <f t="shared" si="17"/>
        <v>2023</v>
      </c>
      <c r="F226" t="s">
        <v>15</v>
      </c>
      <c r="G226" s="1">
        <v>12.99</v>
      </c>
      <c r="H226" s="9">
        <v>677.44418783679748</v>
      </c>
      <c r="I226" s="6">
        <f t="shared" si="18"/>
        <v>678</v>
      </c>
      <c r="J226" s="1" t="s">
        <v>14</v>
      </c>
      <c r="K226" s="1" t="s">
        <v>19</v>
      </c>
      <c r="L226" s="8" t="s">
        <v>22</v>
      </c>
      <c r="M226" s="5" t="str">
        <f t="shared" si="19"/>
        <v>Mohamed Hafez</v>
      </c>
      <c r="N226" t="s">
        <v>27</v>
      </c>
    </row>
    <row r="227" spans="1:14" x14ac:dyDescent="0.3">
      <c r="A227" s="1">
        <v>11487</v>
      </c>
      <c r="B227" s="10">
        <v>45282</v>
      </c>
      <c r="C227" s="2" t="str">
        <f t="shared" si="15"/>
        <v>22</v>
      </c>
      <c r="D227" s="2" t="str">
        <f t="shared" si="16"/>
        <v>12</v>
      </c>
      <c r="E227" s="2" t="str">
        <f t="shared" si="17"/>
        <v>2023</v>
      </c>
      <c r="F227" t="s">
        <v>17</v>
      </c>
      <c r="G227" s="1">
        <v>9.9499999999999993</v>
      </c>
      <c r="H227" s="9">
        <v>241.2060301507538</v>
      </c>
      <c r="I227" s="6">
        <f t="shared" si="18"/>
        <v>242</v>
      </c>
      <c r="J227" s="1" t="s">
        <v>14</v>
      </c>
      <c r="K227" s="1" t="s">
        <v>19</v>
      </c>
      <c r="L227" s="8" t="s">
        <v>22</v>
      </c>
      <c r="M227" s="5" t="str">
        <f t="shared" si="19"/>
        <v>Mohamed Hafez</v>
      </c>
      <c r="N227" t="s">
        <v>27</v>
      </c>
    </row>
    <row r="228" spans="1:14" x14ac:dyDescent="0.3">
      <c r="A228" s="1">
        <v>11488</v>
      </c>
      <c r="B228" s="10">
        <v>45282</v>
      </c>
      <c r="C228" s="2" t="str">
        <f t="shared" si="15"/>
        <v>22</v>
      </c>
      <c r="D228" s="2" t="str">
        <f t="shared" si="16"/>
        <v>12</v>
      </c>
      <c r="E228" s="2" t="str">
        <f t="shared" si="17"/>
        <v>2023</v>
      </c>
      <c r="F228" t="s">
        <v>9</v>
      </c>
      <c r="G228" s="1">
        <v>3.49</v>
      </c>
      <c r="H228" s="9">
        <v>630.3724928366762</v>
      </c>
      <c r="I228" s="6">
        <f t="shared" si="18"/>
        <v>631</v>
      </c>
      <c r="J228" s="1" t="s">
        <v>14</v>
      </c>
      <c r="K228" s="1" t="s">
        <v>19</v>
      </c>
      <c r="L228" s="8" t="s">
        <v>22</v>
      </c>
      <c r="M228" s="5" t="str">
        <f t="shared" si="19"/>
        <v>Mohamed Hafez</v>
      </c>
      <c r="N228" t="s">
        <v>27</v>
      </c>
    </row>
    <row r="229" spans="1:14" x14ac:dyDescent="0.3">
      <c r="A229" s="1">
        <v>11489</v>
      </c>
      <c r="B229" s="10">
        <v>45282</v>
      </c>
      <c r="C229" s="2" t="str">
        <f t="shared" si="15"/>
        <v>22</v>
      </c>
      <c r="D229" s="2" t="str">
        <f t="shared" si="16"/>
        <v>12</v>
      </c>
      <c r="E229" s="2" t="str">
        <f t="shared" si="17"/>
        <v>2023</v>
      </c>
      <c r="F229" t="s">
        <v>12</v>
      </c>
      <c r="G229" s="1">
        <v>2.95</v>
      </c>
      <c r="H229" s="9">
        <v>745.7627118644067</v>
      </c>
      <c r="I229" s="6">
        <f t="shared" si="18"/>
        <v>746</v>
      </c>
      <c r="J229" s="1" t="s">
        <v>14</v>
      </c>
      <c r="K229" s="1" t="s">
        <v>19</v>
      </c>
      <c r="L229" s="8" t="s">
        <v>22</v>
      </c>
      <c r="M229" s="5" t="str">
        <f t="shared" si="19"/>
        <v>Mohamed Hafez</v>
      </c>
      <c r="N229" t="s">
        <v>27</v>
      </c>
    </row>
    <row r="230" spans="1:14" x14ac:dyDescent="0.3">
      <c r="A230" s="1">
        <v>11490</v>
      </c>
      <c r="B230" s="10">
        <v>45282</v>
      </c>
      <c r="C230" s="2" t="str">
        <f t="shared" si="15"/>
        <v>22</v>
      </c>
      <c r="D230" s="2" t="str">
        <f t="shared" si="16"/>
        <v>12</v>
      </c>
      <c r="E230" s="2" t="str">
        <f t="shared" si="17"/>
        <v>2023</v>
      </c>
      <c r="F230" t="s">
        <v>13</v>
      </c>
      <c r="G230" s="1">
        <v>4.99</v>
      </c>
      <c r="H230" s="9">
        <v>200.40080160320639</v>
      </c>
      <c r="I230" s="6">
        <f t="shared" si="18"/>
        <v>201</v>
      </c>
      <c r="J230" s="1" t="s">
        <v>14</v>
      </c>
      <c r="K230" s="1" t="s">
        <v>19</v>
      </c>
      <c r="L230" s="8" t="s">
        <v>23</v>
      </c>
      <c r="M230" s="5" t="str">
        <f t="shared" si="19"/>
        <v>Sara Ebrahim</v>
      </c>
      <c r="N230" t="s">
        <v>27</v>
      </c>
    </row>
    <row r="231" spans="1:14" x14ac:dyDescent="0.3">
      <c r="A231" s="1">
        <v>11491</v>
      </c>
      <c r="B231" s="10">
        <v>45283</v>
      </c>
      <c r="C231" s="2" t="str">
        <f t="shared" si="15"/>
        <v>23</v>
      </c>
      <c r="D231" s="2" t="str">
        <f t="shared" si="16"/>
        <v>12</v>
      </c>
      <c r="E231" s="2" t="str">
        <f t="shared" si="17"/>
        <v>2023</v>
      </c>
      <c r="F231" t="s">
        <v>15</v>
      </c>
      <c r="G231" s="1">
        <v>12.99</v>
      </c>
      <c r="H231" s="9">
        <v>646.65127020785224</v>
      </c>
      <c r="I231" s="6">
        <f t="shared" si="18"/>
        <v>647</v>
      </c>
      <c r="J231" s="1" t="s">
        <v>14</v>
      </c>
      <c r="K231" s="1" t="s">
        <v>19</v>
      </c>
      <c r="L231" s="8" t="s">
        <v>23</v>
      </c>
      <c r="M231" s="5" t="str">
        <f t="shared" si="19"/>
        <v>Sara Ebrahim</v>
      </c>
      <c r="N231" t="s">
        <v>27</v>
      </c>
    </row>
    <row r="232" spans="1:14" x14ac:dyDescent="0.3">
      <c r="A232" s="1">
        <v>11492</v>
      </c>
      <c r="B232" s="10">
        <v>45283</v>
      </c>
      <c r="C232" s="2" t="str">
        <f t="shared" si="15"/>
        <v>23</v>
      </c>
      <c r="D232" s="2" t="str">
        <f t="shared" si="16"/>
        <v>12</v>
      </c>
      <c r="E232" s="2" t="str">
        <f t="shared" si="17"/>
        <v>2023</v>
      </c>
      <c r="F232" t="s">
        <v>17</v>
      </c>
      <c r="G232" s="1">
        <v>9.9499999999999993</v>
      </c>
      <c r="H232" s="9">
        <v>241.2060301507538</v>
      </c>
      <c r="I232" s="6">
        <f t="shared" si="18"/>
        <v>242</v>
      </c>
      <c r="J232" s="1" t="s">
        <v>14</v>
      </c>
      <c r="K232" s="1" t="s">
        <v>19</v>
      </c>
      <c r="L232" s="8" t="s">
        <v>23</v>
      </c>
      <c r="M232" s="5" t="str">
        <f t="shared" si="19"/>
        <v>Sara Ebrahim</v>
      </c>
      <c r="N232" t="s">
        <v>27</v>
      </c>
    </row>
    <row r="233" spans="1:14" x14ac:dyDescent="0.3">
      <c r="A233" s="1">
        <v>11493</v>
      </c>
      <c r="B233" s="10">
        <v>45283</v>
      </c>
      <c r="C233" s="2" t="str">
        <f t="shared" si="15"/>
        <v>23</v>
      </c>
      <c r="D233" s="2" t="str">
        <f t="shared" si="16"/>
        <v>12</v>
      </c>
      <c r="E233" s="2" t="str">
        <f t="shared" si="17"/>
        <v>2023</v>
      </c>
      <c r="F233" t="s">
        <v>9</v>
      </c>
      <c r="G233" s="1">
        <v>3.49</v>
      </c>
      <c r="H233" s="9">
        <v>630.3724928366762</v>
      </c>
      <c r="I233" s="6">
        <f t="shared" si="18"/>
        <v>631</v>
      </c>
      <c r="J233" s="1" t="s">
        <v>14</v>
      </c>
      <c r="K233" s="1" t="s">
        <v>19</v>
      </c>
      <c r="L233" s="8" t="s">
        <v>23</v>
      </c>
      <c r="M233" s="5" t="str">
        <f t="shared" si="19"/>
        <v>Sara Ebrahim</v>
      </c>
      <c r="N233" t="s">
        <v>27</v>
      </c>
    </row>
    <row r="234" spans="1:14" x14ac:dyDescent="0.3">
      <c r="A234" s="1">
        <v>11494</v>
      </c>
      <c r="B234" s="10">
        <v>45283</v>
      </c>
      <c r="C234" s="2" t="str">
        <f t="shared" si="15"/>
        <v>23</v>
      </c>
      <c r="D234" s="2" t="str">
        <f t="shared" si="16"/>
        <v>12</v>
      </c>
      <c r="E234" s="2" t="str">
        <f t="shared" si="17"/>
        <v>2023</v>
      </c>
      <c r="F234" t="s">
        <v>12</v>
      </c>
      <c r="G234" s="1">
        <v>2.95</v>
      </c>
      <c r="H234" s="9">
        <v>677.96610169491521</v>
      </c>
      <c r="I234" s="6">
        <f t="shared" si="18"/>
        <v>678</v>
      </c>
      <c r="J234" s="1" t="s">
        <v>14</v>
      </c>
      <c r="K234" s="1" t="s">
        <v>19</v>
      </c>
      <c r="L234" s="8" t="s">
        <v>23</v>
      </c>
      <c r="M234" s="5" t="str">
        <f t="shared" si="19"/>
        <v>Sara Ebrahim</v>
      </c>
      <c r="N234" t="s">
        <v>27</v>
      </c>
    </row>
    <row r="235" spans="1:14" x14ac:dyDescent="0.3">
      <c r="A235" s="1">
        <v>11495</v>
      </c>
      <c r="B235" s="10">
        <v>45283</v>
      </c>
      <c r="C235" s="2" t="str">
        <f t="shared" si="15"/>
        <v>23</v>
      </c>
      <c r="D235" s="2" t="str">
        <f t="shared" si="16"/>
        <v>12</v>
      </c>
      <c r="E235" s="2" t="str">
        <f t="shared" si="17"/>
        <v>2023</v>
      </c>
      <c r="F235" t="s">
        <v>13</v>
      </c>
      <c r="G235" s="1">
        <v>4.99</v>
      </c>
      <c r="H235" s="9">
        <v>200.40080160320639</v>
      </c>
      <c r="I235" s="6">
        <f t="shared" si="18"/>
        <v>201</v>
      </c>
      <c r="J235" s="1" t="s">
        <v>14</v>
      </c>
      <c r="K235" s="1" t="s">
        <v>19</v>
      </c>
      <c r="L235" s="8" t="s">
        <v>23</v>
      </c>
      <c r="M235" s="5" t="str">
        <f t="shared" si="19"/>
        <v>Sara Ebrahim</v>
      </c>
      <c r="N235" t="s">
        <v>27</v>
      </c>
    </row>
    <row r="236" spans="1:14" x14ac:dyDescent="0.3">
      <c r="A236" s="1">
        <v>11496</v>
      </c>
      <c r="B236" s="10">
        <v>45284</v>
      </c>
      <c r="C236" s="2" t="str">
        <f t="shared" si="15"/>
        <v>24</v>
      </c>
      <c r="D236" s="2" t="str">
        <f t="shared" si="16"/>
        <v>12</v>
      </c>
      <c r="E236" s="2" t="str">
        <f t="shared" si="17"/>
        <v>2023</v>
      </c>
      <c r="F236" t="s">
        <v>15</v>
      </c>
      <c r="G236" s="1">
        <v>12.99</v>
      </c>
      <c r="H236" s="9">
        <v>677.44418783679748</v>
      </c>
      <c r="I236" s="6">
        <f t="shared" si="18"/>
        <v>678</v>
      </c>
      <c r="J236" s="1" t="s">
        <v>14</v>
      </c>
      <c r="K236" s="1" t="s">
        <v>19</v>
      </c>
      <c r="L236" s="8" t="s">
        <v>23</v>
      </c>
      <c r="M236" s="5" t="str">
        <f t="shared" si="19"/>
        <v>Sara Ebrahim</v>
      </c>
      <c r="N236" t="s">
        <v>27</v>
      </c>
    </row>
    <row r="237" spans="1:14" x14ac:dyDescent="0.3">
      <c r="A237" s="1">
        <v>11497</v>
      </c>
      <c r="B237" s="10">
        <v>45284</v>
      </c>
      <c r="C237" s="2" t="str">
        <f t="shared" si="15"/>
        <v>24</v>
      </c>
      <c r="D237" s="2" t="str">
        <f t="shared" si="16"/>
        <v>12</v>
      </c>
      <c r="E237" s="2" t="str">
        <f t="shared" si="17"/>
        <v>2023</v>
      </c>
      <c r="F237" t="s">
        <v>17</v>
      </c>
      <c r="G237" s="1">
        <v>9.9499999999999993</v>
      </c>
      <c r="H237" s="9">
        <v>241.2060301507538</v>
      </c>
      <c r="I237" s="6">
        <f t="shared" si="18"/>
        <v>242</v>
      </c>
      <c r="J237" s="1" t="s">
        <v>14</v>
      </c>
      <c r="K237" s="1" t="s">
        <v>19</v>
      </c>
      <c r="L237" s="8" t="s">
        <v>23</v>
      </c>
      <c r="M237" s="5" t="str">
        <f t="shared" si="19"/>
        <v>Sara Ebrahim</v>
      </c>
      <c r="N237" t="s">
        <v>27</v>
      </c>
    </row>
    <row r="238" spans="1:14" x14ac:dyDescent="0.3">
      <c r="A238" s="1">
        <v>11498</v>
      </c>
      <c r="B238" s="10">
        <v>45284</v>
      </c>
      <c r="C238" s="2" t="str">
        <f t="shared" si="15"/>
        <v>24</v>
      </c>
      <c r="D238" s="2" t="str">
        <f t="shared" si="16"/>
        <v>12</v>
      </c>
      <c r="E238" s="2" t="str">
        <f t="shared" si="17"/>
        <v>2023</v>
      </c>
      <c r="F238" t="s">
        <v>9</v>
      </c>
      <c r="G238" s="1">
        <v>3.49</v>
      </c>
      <c r="H238" s="9">
        <v>630.3724928366762</v>
      </c>
      <c r="I238" s="6">
        <f t="shared" si="18"/>
        <v>631</v>
      </c>
      <c r="J238" s="1" t="s">
        <v>14</v>
      </c>
      <c r="K238" s="1" t="s">
        <v>19</v>
      </c>
      <c r="L238" s="7" t="s">
        <v>23</v>
      </c>
      <c r="M238" s="5" t="str">
        <f t="shared" si="19"/>
        <v>Sara Ebrahim</v>
      </c>
      <c r="N238" t="s">
        <v>28</v>
      </c>
    </row>
    <row r="239" spans="1:14" x14ac:dyDescent="0.3">
      <c r="A239" s="1">
        <v>11499</v>
      </c>
      <c r="B239" s="10">
        <v>45284</v>
      </c>
      <c r="C239" s="2" t="str">
        <f t="shared" si="15"/>
        <v>24</v>
      </c>
      <c r="D239" s="2" t="str">
        <f t="shared" si="16"/>
        <v>12</v>
      </c>
      <c r="E239" s="2" t="str">
        <f t="shared" si="17"/>
        <v>2023</v>
      </c>
      <c r="F239" t="s">
        <v>12</v>
      </c>
      <c r="G239" s="1">
        <v>2.95</v>
      </c>
      <c r="H239" s="9">
        <v>677.96610169491521</v>
      </c>
      <c r="I239" s="6">
        <f t="shared" si="18"/>
        <v>678</v>
      </c>
      <c r="J239" s="1" t="s">
        <v>14</v>
      </c>
      <c r="K239" s="1" t="s">
        <v>19</v>
      </c>
      <c r="L239" s="7" t="s">
        <v>23</v>
      </c>
      <c r="M239" s="5" t="str">
        <f t="shared" si="19"/>
        <v>Sara Ebrahim</v>
      </c>
      <c r="N239" t="s">
        <v>28</v>
      </c>
    </row>
    <row r="240" spans="1:14" x14ac:dyDescent="0.3">
      <c r="A240" s="1">
        <v>11500</v>
      </c>
      <c r="B240" s="10">
        <v>45284</v>
      </c>
      <c r="C240" s="2" t="str">
        <f t="shared" si="15"/>
        <v>24</v>
      </c>
      <c r="D240" s="2" t="str">
        <f t="shared" si="16"/>
        <v>12</v>
      </c>
      <c r="E240" s="2" t="str">
        <f t="shared" si="17"/>
        <v>2023</v>
      </c>
      <c r="F240" t="s">
        <v>13</v>
      </c>
      <c r="G240" s="1">
        <v>4.99</v>
      </c>
      <c r="H240" s="9">
        <v>200.40080160320639</v>
      </c>
      <c r="I240" s="6">
        <f t="shared" si="18"/>
        <v>201</v>
      </c>
      <c r="J240" s="1" t="s">
        <v>14</v>
      </c>
      <c r="K240" s="1" t="s">
        <v>19</v>
      </c>
      <c r="L240" s="7" t="s">
        <v>23</v>
      </c>
      <c r="M240" s="5" t="str">
        <f t="shared" si="19"/>
        <v>Sara Ebrahim</v>
      </c>
      <c r="N240" t="s">
        <v>28</v>
      </c>
    </row>
    <row r="241" spans="1:14" x14ac:dyDescent="0.3">
      <c r="A241" s="1">
        <v>11501</v>
      </c>
      <c r="B241" s="10">
        <v>45285</v>
      </c>
      <c r="C241" s="2" t="str">
        <f t="shared" si="15"/>
        <v>25</v>
      </c>
      <c r="D241" s="2" t="str">
        <f t="shared" si="16"/>
        <v>12</v>
      </c>
      <c r="E241" s="2" t="str">
        <f t="shared" si="17"/>
        <v>2023</v>
      </c>
      <c r="F241" t="s">
        <v>15</v>
      </c>
      <c r="G241" s="1">
        <v>12.99</v>
      </c>
      <c r="H241" s="9">
        <v>677.44418783679748</v>
      </c>
      <c r="I241" s="6">
        <f t="shared" si="18"/>
        <v>678</v>
      </c>
      <c r="J241" s="1" t="s">
        <v>14</v>
      </c>
      <c r="K241" s="1" t="s">
        <v>19</v>
      </c>
      <c r="L241" s="7" t="s">
        <v>23</v>
      </c>
      <c r="M241" s="5" t="str">
        <f t="shared" si="19"/>
        <v>Sara Ebrahim</v>
      </c>
      <c r="N241" t="s">
        <v>28</v>
      </c>
    </row>
    <row r="242" spans="1:14" x14ac:dyDescent="0.3">
      <c r="A242" s="1">
        <v>11502</v>
      </c>
      <c r="B242" s="10">
        <v>45285</v>
      </c>
      <c r="C242" s="2" t="str">
        <f t="shared" si="15"/>
        <v>25</v>
      </c>
      <c r="D242" s="2" t="str">
        <f t="shared" si="16"/>
        <v>12</v>
      </c>
      <c r="E242" s="2" t="str">
        <f t="shared" si="17"/>
        <v>2023</v>
      </c>
      <c r="F242" t="s">
        <v>17</v>
      </c>
      <c r="G242" s="1">
        <v>9.9499999999999993</v>
      </c>
      <c r="H242" s="9">
        <v>261.3065326633166</v>
      </c>
      <c r="I242" s="6">
        <f t="shared" si="18"/>
        <v>262</v>
      </c>
      <c r="J242" s="1" t="s">
        <v>14</v>
      </c>
      <c r="K242" s="1" t="s">
        <v>19</v>
      </c>
      <c r="L242" s="7" t="s">
        <v>23</v>
      </c>
      <c r="M242" s="5" t="str">
        <f t="shared" si="19"/>
        <v>Sara Ebrahim</v>
      </c>
      <c r="N242" t="s">
        <v>28</v>
      </c>
    </row>
    <row r="243" spans="1:14" x14ac:dyDescent="0.3">
      <c r="A243" s="1">
        <v>11503</v>
      </c>
      <c r="B243" s="10">
        <v>45285</v>
      </c>
      <c r="C243" s="2" t="str">
        <f t="shared" si="15"/>
        <v>25</v>
      </c>
      <c r="D243" s="2" t="str">
        <f t="shared" si="16"/>
        <v>12</v>
      </c>
      <c r="E243" s="2" t="str">
        <f t="shared" si="17"/>
        <v>2023</v>
      </c>
      <c r="F243" t="s">
        <v>9</v>
      </c>
      <c r="G243" s="1">
        <v>3.49</v>
      </c>
      <c r="H243" s="9">
        <v>630.3724928366762</v>
      </c>
      <c r="I243" s="6">
        <f t="shared" si="18"/>
        <v>631</v>
      </c>
      <c r="J243" s="1" t="s">
        <v>14</v>
      </c>
      <c r="K243" s="1" t="s">
        <v>19</v>
      </c>
      <c r="L243" s="7" t="s">
        <v>23</v>
      </c>
      <c r="M243" s="5" t="str">
        <f t="shared" si="19"/>
        <v>Sara Ebrahim</v>
      </c>
      <c r="N243" t="s">
        <v>28</v>
      </c>
    </row>
    <row r="244" spans="1:14" x14ac:dyDescent="0.3">
      <c r="A244" s="1">
        <v>11504</v>
      </c>
      <c r="B244" s="10">
        <v>45285</v>
      </c>
      <c r="C244" s="2" t="str">
        <f t="shared" si="15"/>
        <v>25</v>
      </c>
      <c r="D244" s="2" t="str">
        <f t="shared" si="16"/>
        <v>12</v>
      </c>
      <c r="E244" s="2" t="str">
        <f t="shared" si="17"/>
        <v>2023</v>
      </c>
      <c r="F244" t="s">
        <v>12</v>
      </c>
      <c r="G244" s="1">
        <v>2.95</v>
      </c>
      <c r="H244" s="9">
        <v>677.96610169491521</v>
      </c>
      <c r="I244" s="6">
        <f t="shared" si="18"/>
        <v>678</v>
      </c>
      <c r="J244" s="1" t="s">
        <v>14</v>
      </c>
      <c r="K244" s="1" t="s">
        <v>19</v>
      </c>
      <c r="L244" s="7" t="s">
        <v>23</v>
      </c>
      <c r="M244" s="5" t="str">
        <f t="shared" si="19"/>
        <v>Sara Ebrahim</v>
      </c>
      <c r="N244" t="s">
        <v>28</v>
      </c>
    </row>
    <row r="245" spans="1:14" x14ac:dyDescent="0.3">
      <c r="A245" s="1">
        <v>11505</v>
      </c>
      <c r="B245" s="10">
        <v>45285</v>
      </c>
      <c r="C245" s="2" t="str">
        <f t="shared" si="15"/>
        <v>25</v>
      </c>
      <c r="D245" s="2" t="str">
        <f t="shared" si="16"/>
        <v>12</v>
      </c>
      <c r="E245" s="2" t="str">
        <f t="shared" si="17"/>
        <v>2023</v>
      </c>
      <c r="F245" t="s">
        <v>13</v>
      </c>
      <c r="G245" s="1">
        <v>4.99</v>
      </c>
      <c r="H245" s="9">
        <v>200.40080160320639</v>
      </c>
      <c r="I245" s="6">
        <f t="shared" si="18"/>
        <v>201</v>
      </c>
      <c r="J245" s="1" t="s">
        <v>14</v>
      </c>
      <c r="K245" s="1" t="s">
        <v>19</v>
      </c>
      <c r="L245" s="7" t="s">
        <v>23</v>
      </c>
      <c r="M245" s="5" t="str">
        <f t="shared" si="19"/>
        <v>Sara Ebrahim</v>
      </c>
      <c r="N245" t="s">
        <v>28</v>
      </c>
    </row>
    <row r="246" spans="1:14" x14ac:dyDescent="0.3">
      <c r="A246" s="1">
        <v>11506</v>
      </c>
      <c r="B246" s="10">
        <v>45286</v>
      </c>
      <c r="C246" s="2" t="str">
        <f t="shared" si="15"/>
        <v>26</v>
      </c>
      <c r="D246" s="2" t="str">
        <f t="shared" si="16"/>
        <v>12</v>
      </c>
      <c r="E246" s="2" t="str">
        <f t="shared" si="17"/>
        <v>2023</v>
      </c>
      <c r="F246" t="s">
        <v>15</v>
      </c>
      <c r="G246" s="1">
        <v>12.99</v>
      </c>
      <c r="H246" s="9">
        <v>692.84064665127016</v>
      </c>
      <c r="I246" s="6">
        <f t="shared" si="18"/>
        <v>693</v>
      </c>
      <c r="J246" s="1" t="s">
        <v>14</v>
      </c>
      <c r="K246" s="1" t="s">
        <v>19</v>
      </c>
      <c r="L246" s="7" t="s">
        <v>23</v>
      </c>
      <c r="M246" s="5" t="str">
        <f t="shared" si="19"/>
        <v>Sara Ebrahim</v>
      </c>
      <c r="N246" t="s">
        <v>28</v>
      </c>
    </row>
    <row r="247" spans="1:14" x14ac:dyDescent="0.3">
      <c r="A247" s="1">
        <v>11507</v>
      </c>
      <c r="B247" s="10">
        <v>45286</v>
      </c>
      <c r="C247" s="2" t="str">
        <f t="shared" si="15"/>
        <v>26</v>
      </c>
      <c r="D247" s="2" t="str">
        <f t="shared" si="16"/>
        <v>12</v>
      </c>
      <c r="E247" s="2" t="str">
        <f t="shared" si="17"/>
        <v>2023</v>
      </c>
      <c r="F247" t="s">
        <v>17</v>
      </c>
      <c r="G247" s="1">
        <v>9.9499999999999993</v>
      </c>
      <c r="H247" s="9">
        <v>281.4070351758794</v>
      </c>
      <c r="I247" s="6">
        <f t="shared" si="18"/>
        <v>282</v>
      </c>
      <c r="J247" s="1" t="s">
        <v>14</v>
      </c>
      <c r="K247" s="1" t="s">
        <v>19</v>
      </c>
      <c r="L247" s="7" t="s">
        <v>23</v>
      </c>
      <c r="M247" s="5" t="str">
        <f t="shared" si="19"/>
        <v>Sara Ebrahim</v>
      </c>
      <c r="N247" t="s">
        <v>28</v>
      </c>
    </row>
    <row r="248" spans="1:14" x14ac:dyDescent="0.3">
      <c r="A248" s="1">
        <v>11508</v>
      </c>
      <c r="B248" s="10">
        <v>45286</v>
      </c>
      <c r="C248" s="2" t="str">
        <f t="shared" si="15"/>
        <v>26</v>
      </c>
      <c r="D248" s="2" t="str">
        <f t="shared" si="16"/>
        <v>12</v>
      </c>
      <c r="E248" s="2" t="str">
        <f t="shared" si="17"/>
        <v>2023</v>
      </c>
      <c r="F248" t="s">
        <v>9</v>
      </c>
      <c r="G248" s="1">
        <v>3.49</v>
      </c>
      <c r="H248" s="9">
        <v>630.3724928366762</v>
      </c>
      <c r="I248" s="6">
        <f t="shared" si="18"/>
        <v>631</v>
      </c>
      <c r="J248" s="1" t="s">
        <v>14</v>
      </c>
      <c r="K248" s="1" t="s">
        <v>19</v>
      </c>
      <c r="L248" s="7" t="s">
        <v>23</v>
      </c>
      <c r="M248" s="5" t="str">
        <f t="shared" si="19"/>
        <v>Sara Ebrahim</v>
      </c>
      <c r="N248" t="s">
        <v>28</v>
      </c>
    </row>
    <row r="249" spans="1:14" x14ac:dyDescent="0.3">
      <c r="A249" s="1">
        <v>11509</v>
      </c>
      <c r="B249" s="10">
        <v>45286</v>
      </c>
      <c r="C249" s="2" t="str">
        <f t="shared" si="15"/>
        <v>26</v>
      </c>
      <c r="D249" s="2" t="str">
        <f t="shared" si="16"/>
        <v>12</v>
      </c>
      <c r="E249" s="2" t="str">
        <f t="shared" si="17"/>
        <v>2023</v>
      </c>
      <c r="F249" t="s">
        <v>12</v>
      </c>
      <c r="G249" s="1">
        <v>2.95</v>
      </c>
      <c r="H249" s="9">
        <v>677.96610169491521</v>
      </c>
      <c r="I249" s="6">
        <f t="shared" si="18"/>
        <v>678</v>
      </c>
      <c r="J249" s="1" t="s">
        <v>14</v>
      </c>
      <c r="K249" s="1" t="s">
        <v>19</v>
      </c>
      <c r="L249" s="7" t="s">
        <v>23</v>
      </c>
      <c r="M249" s="5" t="str">
        <f t="shared" si="19"/>
        <v>Sara Ebrahim</v>
      </c>
      <c r="N249" t="s">
        <v>28</v>
      </c>
    </row>
    <row r="250" spans="1:14" x14ac:dyDescent="0.3">
      <c r="A250" s="1">
        <v>11510</v>
      </c>
      <c r="B250" s="10">
        <v>45286</v>
      </c>
      <c r="C250" s="2" t="str">
        <f t="shared" si="15"/>
        <v>26</v>
      </c>
      <c r="D250" s="2" t="str">
        <f t="shared" si="16"/>
        <v>12</v>
      </c>
      <c r="E250" s="2" t="str">
        <f t="shared" si="17"/>
        <v>2023</v>
      </c>
      <c r="F250" t="s">
        <v>13</v>
      </c>
      <c r="G250" s="1">
        <v>4.99</v>
      </c>
      <c r="H250" s="9">
        <v>200.40080160320639</v>
      </c>
      <c r="I250" s="6">
        <f t="shared" si="18"/>
        <v>201</v>
      </c>
      <c r="J250" s="1" t="s">
        <v>14</v>
      </c>
      <c r="K250" s="1" t="s">
        <v>19</v>
      </c>
      <c r="L250" s="7" t="s">
        <v>23</v>
      </c>
      <c r="M250" s="5" t="str">
        <f t="shared" si="19"/>
        <v>Sara Ebrahim</v>
      </c>
      <c r="N250" t="s">
        <v>28</v>
      </c>
    </row>
    <row r="251" spans="1:14" x14ac:dyDescent="0.3">
      <c r="A251" s="1">
        <v>11511</v>
      </c>
      <c r="B251" s="10">
        <v>45287</v>
      </c>
      <c r="C251" s="2" t="str">
        <f t="shared" si="15"/>
        <v>27</v>
      </c>
      <c r="D251" s="2" t="str">
        <f t="shared" si="16"/>
        <v>12</v>
      </c>
      <c r="E251" s="2" t="str">
        <f t="shared" si="17"/>
        <v>2023</v>
      </c>
      <c r="F251" t="s">
        <v>15</v>
      </c>
      <c r="G251" s="1">
        <v>12.99</v>
      </c>
      <c r="H251" s="9">
        <v>692.84064665127016</v>
      </c>
      <c r="I251" s="6">
        <f t="shared" si="18"/>
        <v>693</v>
      </c>
      <c r="J251" s="1" t="s">
        <v>14</v>
      </c>
      <c r="K251" s="1" t="s">
        <v>19</v>
      </c>
      <c r="L251" s="7" t="s">
        <v>23</v>
      </c>
      <c r="M251" s="5" t="str">
        <f t="shared" si="19"/>
        <v>Sara Ebrahim</v>
      </c>
      <c r="N251" t="s">
        <v>28</v>
      </c>
    </row>
    <row r="252" spans="1:14" x14ac:dyDescent="0.3">
      <c r="A252" s="1">
        <v>11512</v>
      </c>
      <c r="B252" s="10">
        <v>45287</v>
      </c>
      <c r="C252" s="2" t="str">
        <f t="shared" si="15"/>
        <v>27</v>
      </c>
      <c r="D252" s="2" t="str">
        <f t="shared" si="16"/>
        <v>12</v>
      </c>
      <c r="E252" s="2" t="str">
        <f t="shared" si="17"/>
        <v>2023</v>
      </c>
      <c r="F252" t="s">
        <v>17</v>
      </c>
      <c r="G252" s="1">
        <v>9.9499999999999993</v>
      </c>
      <c r="H252" s="9">
        <v>281.4070351758794</v>
      </c>
      <c r="I252" s="6">
        <f t="shared" si="18"/>
        <v>282</v>
      </c>
      <c r="J252" s="1" t="s">
        <v>14</v>
      </c>
      <c r="K252" s="1" t="s">
        <v>19</v>
      </c>
      <c r="L252" s="7" t="s">
        <v>23</v>
      </c>
      <c r="M252" s="5" t="str">
        <f t="shared" si="19"/>
        <v>Sara Ebrahim</v>
      </c>
      <c r="N252" t="s">
        <v>28</v>
      </c>
    </row>
    <row r="253" spans="1:14" x14ac:dyDescent="0.3">
      <c r="A253" s="1">
        <v>11513</v>
      </c>
      <c r="B253" s="10">
        <v>45287</v>
      </c>
      <c r="C253" s="2" t="str">
        <f t="shared" si="15"/>
        <v>27</v>
      </c>
      <c r="D253" s="2" t="str">
        <f t="shared" si="16"/>
        <v>12</v>
      </c>
      <c r="E253" s="2" t="str">
        <f t="shared" si="17"/>
        <v>2023</v>
      </c>
      <c r="F253" t="s">
        <v>9</v>
      </c>
      <c r="G253" s="1">
        <v>3.49</v>
      </c>
      <c r="H253" s="9">
        <v>630.3724928366762</v>
      </c>
      <c r="I253" s="6">
        <f t="shared" si="18"/>
        <v>631</v>
      </c>
      <c r="J253" s="1" t="s">
        <v>14</v>
      </c>
      <c r="K253" s="1" t="s">
        <v>19</v>
      </c>
      <c r="L253" s="7" t="s">
        <v>23</v>
      </c>
      <c r="M253" s="5" t="str">
        <f t="shared" si="19"/>
        <v>Sara Ebrahim</v>
      </c>
      <c r="N253" t="s">
        <v>28</v>
      </c>
    </row>
    <row r="254" spans="1:14" x14ac:dyDescent="0.3">
      <c r="A254" s="1">
        <v>11514</v>
      </c>
      <c r="B254" s="10">
        <v>45287</v>
      </c>
      <c r="C254" s="2" t="str">
        <f t="shared" si="15"/>
        <v>27</v>
      </c>
      <c r="D254" s="2" t="str">
        <f t="shared" si="16"/>
        <v>12</v>
      </c>
      <c r="E254" s="2" t="str">
        <f t="shared" si="17"/>
        <v>2023</v>
      </c>
      <c r="F254" t="s">
        <v>12</v>
      </c>
      <c r="G254" s="1">
        <v>2.95</v>
      </c>
      <c r="H254" s="9">
        <v>677.96610169491521</v>
      </c>
      <c r="I254" s="6">
        <f t="shared" si="18"/>
        <v>678</v>
      </c>
      <c r="J254" s="1" t="s">
        <v>14</v>
      </c>
      <c r="K254" s="1" t="s">
        <v>11</v>
      </c>
      <c r="L254" s="7" t="s">
        <v>23</v>
      </c>
      <c r="M254" s="5" t="str">
        <f t="shared" si="19"/>
        <v>Sara Ebrahim</v>
      </c>
      <c r="N254" t="s">
        <v>28</v>
      </c>
    </row>
    <row r="255" spans="1:14" x14ac:dyDescent="0.3">
      <c r="A255" s="1">
        <v>11515</v>
      </c>
      <c r="B255" s="10">
        <v>45287</v>
      </c>
      <c r="C255" s="2" t="str">
        <f t="shared" si="15"/>
        <v>27</v>
      </c>
      <c r="D255" s="2" t="str">
        <f t="shared" si="16"/>
        <v>12</v>
      </c>
      <c r="E255" s="2" t="str">
        <f t="shared" si="17"/>
        <v>2023</v>
      </c>
      <c r="F255" t="s">
        <v>13</v>
      </c>
      <c r="G255" s="1">
        <v>4.99</v>
      </c>
      <c r="H255" s="9">
        <v>200.40080160320639</v>
      </c>
      <c r="I255" s="6">
        <f t="shared" si="18"/>
        <v>201</v>
      </c>
      <c r="J255" s="1" t="s">
        <v>18</v>
      </c>
      <c r="K255" s="1" t="s">
        <v>11</v>
      </c>
      <c r="L255" s="7" t="s">
        <v>23</v>
      </c>
      <c r="M255" s="5" t="str">
        <f t="shared" si="19"/>
        <v>Sara Ebrahim</v>
      </c>
      <c r="N255" t="s">
        <v>28</v>
      </c>
    </row>
    <row r="256" spans="1:14" x14ac:dyDescent="0.3">
      <c r="A256" s="1">
        <v>11516</v>
      </c>
      <c r="B256" s="10">
        <v>45288</v>
      </c>
      <c r="C256" s="2" t="str">
        <f t="shared" si="15"/>
        <v>28</v>
      </c>
      <c r="D256" s="2" t="str">
        <f t="shared" si="16"/>
        <v>12</v>
      </c>
      <c r="E256" s="2" t="str">
        <f t="shared" si="17"/>
        <v>2023</v>
      </c>
      <c r="F256" t="s">
        <v>15</v>
      </c>
      <c r="G256" s="1">
        <v>12.99</v>
      </c>
      <c r="H256" s="9">
        <v>723.63356428021552</v>
      </c>
      <c r="I256" s="6">
        <f t="shared" si="18"/>
        <v>724</v>
      </c>
      <c r="J256" s="1" t="s">
        <v>18</v>
      </c>
      <c r="K256" s="1" t="s">
        <v>11</v>
      </c>
      <c r="L256" s="7" t="s">
        <v>23</v>
      </c>
      <c r="M256" s="5" t="str">
        <f t="shared" si="19"/>
        <v>Sara Ebrahim</v>
      </c>
      <c r="N256" t="s">
        <v>28</v>
      </c>
    </row>
    <row r="257" spans="1:14" x14ac:dyDescent="0.3">
      <c r="A257" s="1">
        <v>11517</v>
      </c>
      <c r="B257" s="10">
        <v>45288</v>
      </c>
      <c r="C257" s="2" t="str">
        <f t="shared" si="15"/>
        <v>28</v>
      </c>
      <c r="D257" s="2" t="str">
        <f t="shared" si="16"/>
        <v>12</v>
      </c>
      <c r="E257" s="2" t="str">
        <f t="shared" si="17"/>
        <v>2023</v>
      </c>
      <c r="F257" t="s">
        <v>17</v>
      </c>
      <c r="G257" s="1">
        <v>9.9499999999999993</v>
      </c>
      <c r="H257" s="9">
        <v>301.50753768844226</v>
      </c>
      <c r="I257" s="6">
        <f t="shared" si="18"/>
        <v>302</v>
      </c>
      <c r="J257" s="1" t="s">
        <v>18</v>
      </c>
      <c r="K257" s="1" t="s">
        <v>11</v>
      </c>
      <c r="L257" s="7" t="s">
        <v>23</v>
      </c>
      <c r="M257" s="5" t="str">
        <f t="shared" si="19"/>
        <v>Sara Ebrahim</v>
      </c>
      <c r="N257" t="s">
        <v>28</v>
      </c>
    </row>
    <row r="258" spans="1:14" x14ac:dyDescent="0.3">
      <c r="A258" s="1">
        <v>11518</v>
      </c>
      <c r="B258" s="10">
        <v>45288</v>
      </c>
      <c r="C258" s="2" t="str">
        <f t="shared" si="15"/>
        <v>28</v>
      </c>
      <c r="D258" s="2" t="str">
        <f t="shared" si="16"/>
        <v>12</v>
      </c>
      <c r="E258" s="2" t="str">
        <f t="shared" si="17"/>
        <v>2023</v>
      </c>
      <c r="F258" t="s">
        <v>9</v>
      </c>
      <c r="G258" s="1">
        <v>3.49</v>
      </c>
      <c r="H258" s="9">
        <v>630.3724928366762</v>
      </c>
      <c r="I258" s="6">
        <f t="shared" si="18"/>
        <v>631</v>
      </c>
      <c r="J258" s="1" t="s">
        <v>18</v>
      </c>
      <c r="K258" s="1" t="s">
        <v>11</v>
      </c>
      <c r="L258" s="7" t="s">
        <v>23</v>
      </c>
      <c r="M258" s="5" t="str">
        <f t="shared" si="19"/>
        <v>Sara Ebrahim</v>
      </c>
      <c r="N258" t="s">
        <v>28</v>
      </c>
    </row>
    <row r="259" spans="1:14" x14ac:dyDescent="0.3">
      <c r="A259" s="1">
        <v>11519</v>
      </c>
      <c r="B259" s="10">
        <v>45288</v>
      </c>
      <c r="C259" s="2" t="str">
        <f t="shared" si="15"/>
        <v>28</v>
      </c>
      <c r="D259" s="2" t="str">
        <f t="shared" si="16"/>
        <v>12</v>
      </c>
      <c r="E259" s="2" t="str">
        <f t="shared" si="17"/>
        <v>2023</v>
      </c>
      <c r="F259" t="s">
        <v>12</v>
      </c>
      <c r="G259" s="1">
        <v>2.95</v>
      </c>
      <c r="H259" s="9">
        <v>677.96610169491521</v>
      </c>
      <c r="I259" s="6">
        <f t="shared" si="18"/>
        <v>678</v>
      </c>
      <c r="J259" s="1" t="s">
        <v>18</v>
      </c>
      <c r="K259" s="1" t="s">
        <v>11</v>
      </c>
      <c r="L259" s="7" t="s">
        <v>23</v>
      </c>
      <c r="M259" s="5" t="str">
        <f t="shared" si="19"/>
        <v>Sara Ebrahim</v>
      </c>
      <c r="N259" t="s">
        <v>28</v>
      </c>
    </row>
    <row r="260" spans="1:14" x14ac:dyDescent="0.3">
      <c r="A260" s="1">
        <v>11520</v>
      </c>
      <c r="B260" s="10">
        <v>45288</v>
      </c>
      <c r="C260" s="2" t="str">
        <f t="shared" ref="C260:C264" si="20">TEXT(B260,"dd")</f>
        <v>28</v>
      </c>
      <c r="D260" s="2" t="str">
        <f t="shared" ref="D260:D264" si="21">TEXT(B260,"mm")</f>
        <v>12</v>
      </c>
      <c r="E260" s="2" t="str">
        <f t="shared" ref="E260:E264" si="22">TEXT(B260,"yyyy")</f>
        <v>2023</v>
      </c>
      <c r="F260" t="s">
        <v>13</v>
      </c>
      <c r="G260" s="1">
        <v>4.99</v>
      </c>
      <c r="H260" s="9">
        <v>200.40080160320639</v>
      </c>
      <c r="I260" s="6">
        <f t="shared" ref="I260:I264" si="23">ROUNDUP(H260,0)</f>
        <v>201</v>
      </c>
      <c r="J260" s="1" t="s">
        <v>18</v>
      </c>
      <c r="K260" s="1" t="s">
        <v>11</v>
      </c>
      <c r="L260" s="7" t="s">
        <v>23</v>
      </c>
      <c r="M260" s="5" t="str">
        <f t="shared" ref="M260:M264" si="24">TRIM(L260)</f>
        <v>Sara Ebrahim</v>
      </c>
      <c r="N260" t="s">
        <v>28</v>
      </c>
    </row>
    <row r="261" spans="1:14" x14ac:dyDescent="0.3">
      <c r="A261" s="1">
        <v>11521</v>
      </c>
      <c r="B261" s="10">
        <v>45289</v>
      </c>
      <c r="C261" s="2" t="str">
        <f t="shared" si="20"/>
        <v>29</v>
      </c>
      <c r="D261" s="2" t="str">
        <f t="shared" si="21"/>
        <v>12</v>
      </c>
      <c r="E261" s="2" t="str">
        <f t="shared" si="22"/>
        <v>2023</v>
      </c>
      <c r="F261" t="s">
        <v>15</v>
      </c>
      <c r="G261" s="1">
        <v>12.99</v>
      </c>
      <c r="H261" s="9">
        <v>754.42648190916088</v>
      </c>
      <c r="I261" s="6">
        <f t="shared" si="23"/>
        <v>755</v>
      </c>
      <c r="J261" s="1" t="s">
        <v>18</v>
      </c>
      <c r="K261" s="1" t="s">
        <v>11</v>
      </c>
      <c r="L261" s="7" t="s">
        <v>23</v>
      </c>
      <c r="M261" s="5" t="str">
        <f t="shared" si="24"/>
        <v>Sara Ebrahim</v>
      </c>
      <c r="N261" t="s">
        <v>28</v>
      </c>
    </row>
    <row r="262" spans="1:14" x14ac:dyDescent="0.3">
      <c r="A262" s="1">
        <v>11522</v>
      </c>
      <c r="B262" s="10">
        <v>45289</v>
      </c>
      <c r="C262" s="2" t="str">
        <f t="shared" si="20"/>
        <v>29</v>
      </c>
      <c r="D262" s="2" t="str">
        <f t="shared" si="21"/>
        <v>12</v>
      </c>
      <c r="E262" s="2" t="str">
        <f t="shared" si="22"/>
        <v>2023</v>
      </c>
      <c r="F262" t="s">
        <v>17</v>
      </c>
      <c r="G262" s="1">
        <v>9.9499999999999993</v>
      </c>
      <c r="H262" s="9">
        <v>281.4070351758794</v>
      </c>
      <c r="I262" s="6">
        <f t="shared" si="23"/>
        <v>282</v>
      </c>
      <c r="J262" s="1" t="s">
        <v>18</v>
      </c>
      <c r="K262" s="1" t="s">
        <v>11</v>
      </c>
      <c r="L262" s="7" t="s">
        <v>23</v>
      </c>
      <c r="M262" s="5" t="str">
        <f t="shared" si="24"/>
        <v>Sara Ebrahim</v>
      </c>
      <c r="N262" t="s">
        <v>28</v>
      </c>
    </row>
    <row r="263" spans="1:14" x14ac:dyDescent="0.3">
      <c r="A263" s="1">
        <v>11523</v>
      </c>
      <c r="B263" s="10">
        <v>45289</v>
      </c>
      <c r="C263" s="2" t="str">
        <f t="shared" si="20"/>
        <v>29</v>
      </c>
      <c r="D263" s="2" t="str">
        <f t="shared" si="21"/>
        <v>12</v>
      </c>
      <c r="E263" s="2" t="str">
        <f t="shared" si="22"/>
        <v>2023</v>
      </c>
      <c r="F263" t="s">
        <v>9</v>
      </c>
      <c r="G263" s="1">
        <v>3.49</v>
      </c>
      <c r="H263" s="9">
        <v>630.3724928366762</v>
      </c>
      <c r="I263" s="6">
        <f t="shared" si="23"/>
        <v>631</v>
      </c>
      <c r="J263" s="1" t="s">
        <v>18</v>
      </c>
      <c r="K263" s="1" t="s">
        <v>11</v>
      </c>
      <c r="L263" s="7" t="s">
        <v>23</v>
      </c>
      <c r="M263" s="5" t="str">
        <f t="shared" si="24"/>
        <v>Sara Ebrahim</v>
      </c>
      <c r="N263" t="s">
        <v>28</v>
      </c>
    </row>
    <row r="264" spans="1:14" x14ac:dyDescent="0.3">
      <c r="A264" s="1">
        <v>11524</v>
      </c>
      <c r="B264" s="10">
        <v>45289</v>
      </c>
      <c r="C264" s="2" t="str">
        <f t="shared" si="20"/>
        <v>29</v>
      </c>
      <c r="D264" s="2" t="str">
        <f t="shared" si="21"/>
        <v>12</v>
      </c>
      <c r="E264" s="2" t="str">
        <f t="shared" si="22"/>
        <v>2023</v>
      </c>
      <c r="F264" t="s">
        <v>12</v>
      </c>
      <c r="G264" s="1">
        <v>2.95</v>
      </c>
      <c r="H264" s="9">
        <v>677.96610169491521</v>
      </c>
      <c r="I264" s="6">
        <f t="shared" si="23"/>
        <v>678</v>
      </c>
      <c r="J264" s="1" t="s">
        <v>18</v>
      </c>
      <c r="K264" s="1" t="s">
        <v>11</v>
      </c>
      <c r="L264" s="7" t="s">
        <v>23</v>
      </c>
      <c r="M264" s="5" t="str">
        <f t="shared" si="24"/>
        <v>Sara Ebrahim</v>
      </c>
      <c r="N264" t="s">
        <v>28</v>
      </c>
    </row>
    <row r="265" spans="1:14" x14ac:dyDescent="0.3">
      <c r="C265" s="4"/>
      <c r="D265" s="4"/>
      <c r="E265" s="4"/>
    </row>
    <row r="266" spans="1:14" x14ac:dyDescent="0.3">
      <c r="C266" s="4"/>
      <c r="D266" s="4"/>
      <c r="E266" s="4"/>
    </row>
    <row r="267" spans="1:14" x14ac:dyDescent="0.3">
      <c r="C267" s="4"/>
      <c r="D267" s="4"/>
      <c r="E267" s="4"/>
    </row>
    <row r="268" spans="1:14" x14ac:dyDescent="0.3">
      <c r="C268" s="4"/>
      <c r="D268" s="4"/>
      <c r="E268" s="4"/>
    </row>
    <row r="269" spans="1:14" x14ac:dyDescent="0.3">
      <c r="C269" s="4"/>
      <c r="D269" s="4"/>
      <c r="E269" s="4"/>
    </row>
    <row r="270" spans="1:14" x14ac:dyDescent="0.3">
      <c r="C270" s="4"/>
      <c r="D270" s="4"/>
      <c r="E270" s="4"/>
    </row>
    <row r="271" spans="1:14" x14ac:dyDescent="0.3">
      <c r="C271" s="4"/>
      <c r="D271" s="4"/>
      <c r="E271" s="4"/>
    </row>
    <row r="272" spans="1:14" x14ac:dyDescent="0.3">
      <c r="C272" s="4"/>
      <c r="D272" s="4"/>
      <c r="E272" s="4"/>
    </row>
    <row r="273" spans="3:5" x14ac:dyDescent="0.3">
      <c r="C273" s="4"/>
      <c r="D273" s="4"/>
      <c r="E273" s="4"/>
    </row>
    <row r="274" spans="3:5" x14ac:dyDescent="0.3">
      <c r="C274" s="4"/>
      <c r="D274" s="4"/>
      <c r="E274" s="4"/>
    </row>
    <row r="275" spans="3:5" x14ac:dyDescent="0.3">
      <c r="C275" s="4"/>
      <c r="D275" s="4"/>
      <c r="E275" s="4"/>
    </row>
    <row r="276" spans="3:5" x14ac:dyDescent="0.3">
      <c r="C276" s="4"/>
      <c r="D276" s="4"/>
      <c r="E276" s="4"/>
    </row>
    <row r="277" spans="3:5" x14ac:dyDescent="0.3">
      <c r="C277" s="4"/>
      <c r="D277" s="4"/>
      <c r="E277" s="4"/>
    </row>
    <row r="278" spans="3:5" x14ac:dyDescent="0.3">
      <c r="C278" s="4"/>
      <c r="D278" s="4"/>
      <c r="E278" s="4"/>
    </row>
    <row r="279" spans="3:5" x14ac:dyDescent="0.3">
      <c r="C279" s="4"/>
      <c r="D279" s="4"/>
      <c r="E279" s="4"/>
    </row>
    <row r="280" spans="3:5" x14ac:dyDescent="0.3">
      <c r="C280" s="4"/>
      <c r="D280" s="4"/>
      <c r="E280" s="4"/>
    </row>
    <row r="281" spans="3:5" x14ac:dyDescent="0.3">
      <c r="C281" s="4"/>
      <c r="D281" s="4"/>
      <c r="E281" s="4"/>
    </row>
    <row r="282" spans="3:5" x14ac:dyDescent="0.3">
      <c r="C282" s="4"/>
      <c r="D282" s="4"/>
      <c r="E282" s="4"/>
    </row>
    <row r="283" spans="3:5" x14ac:dyDescent="0.3">
      <c r="C283" s="4"/>
      <c r="D283" s="4"/>
      <c r="E283" s="4"/>
    </row>
    <row r="284" spans="3:5" x14ac:dyDescent="0.3">
      <c r="C284" s="4"/>
      <c r="D284" s="4"/>
      <c r="E284" s="4"/>
    </row>
    <row r="285" spans="3:5" x14ac:dyDescent="0.3">
      <c r="C285" s="4"/>
      <c r="D285" s="4"/>
      <c r="E285" s="4"/>
    </row>
    <row r="286" spans="3:5" x14ac:dyDescent="0.3">
      <c r="C286" s="4"/>
      <c r="D286" s="4"/>
      <c r="E286" s="4"/>
    </row>
    <row r="287" spans="3:5" x14ac:dyDescent="0.3">
      <c r="C287" s="4"/>
      <c r="D287" s="4"/>
      <c r="E287" s="4"/>
    </row>
    <row r="288" spans="3:5" x14ac:dyDescent="0.3">
      <c r="C288" s="4"/>
      <c r="D288" s="4"/>
      <c r="E288" s="4"/>
    </row>
    <row r="289" spans="3:5" x14ac:dyDescent="0.3">
      <c r="C289" s="4"/>
      <c r="D289" s="4"/>
      <c r="E289" s="4"/>
    </row>
    <row r="290" spans="3:5" x14ac:dyDescent="0.3">
      <c r="C290" s="4"/>
      <c r="D290" s="4"/>
      <c r="E290" s="4"/>
    </row>
    <row r="291" spans="3:5" x14ac:dyDescent="0.3">
      <c r="C291" s="4"/>
      <c r="D291" s="4"/>
      <c r="E291" s="4"/>
    </row>
    <row r="292" spans="3:5" x14ac:dyDescent="0.3">
      <c r="C292" s="4"/>
      <c r="D292" s="4"/>
      <c r="E292" s="4"/>
    </row>
    <row r="293" spans="3:5" x14ac:dyDescent="0.3">
      <c r="C293" s="4"/>
      <c r="D293" s="4"/>
      <c r="E293" s="4"/>
    </row>
    <row r="294" spans="3:5" x14ac:dyDescent="0.3">
      <c r="C294" s="4"/>
      <c r="D294" s="4"/>
      <c r="E294" s="4"/>
    </row>
    <row r="295" spans="3:5" x14ac:dyDescent="0.3">
      <c r="C295" s="4"/>
      <c r="D295" s="4"/>
      <c r="E295" s="4"/>
    </row>
    <row r="296" spans="3:5" x14ac:dyDescent="0.3">
      <c r="C296" s="4"/>
      <c r="D296" s="4"/>
      <c r="E296" s="4"/>
    </row>
    <row r="297" spans="3:5" x14ac:dyDescent="0.3">
      <c r="C297" s="4"/>
      <c r="D297" s="4"/>
      <c r="E297" s="4"/>
    </row>
    <row r="298" spans="3:5" x14ac:dyDescent="0.3">
      <c r="C298" s="4"/>
      <c r="D298" s="4"/>
      <c r="E298" s="4"/>
    </row>
    <row r="299" spans="3:5" x14ac:dyDescent="0.3">
      <c r="C299" s="4"/>
      <c r="D299" s="4"/>
      <c r="E299" s="4"/>
    </row>
    <row r="300" spans="3:5" x14ac:dyDescent="0.3">
      <c r="C300" s="4"/>
      <c r="D300" s="4"/>
      <c r="E300" s="4"/>
    </row>
    <row r="301" spans="3:5" x14ac:dyDescent="0.3">
      <c r="C301" s="4"/>
      <c r="D301" s="4"/>
      <c r="E301" s="4"/>
    </row>
    <row r="302" spans="3:5" x14ac:dyDescent="0.3">
      <c r="C302" s="4"/>
      <c r="D302" s="4"/>
      <c r="E302" s="4"/>
    </row>
    <row r="303" spans="3:5" x14ac:dyDescent="0.3">
      <c r="C303" s="4"/>
      <c r="D303" s="4"/>
      <c r="E303" s="4"/>
    </row>
    <row r="304" spans="3:5" x14ac:dyDescent="0.3">
      <c r="C304" s="4"/>
      <c r="D304" s="4"/>
      <c r="E304" s="4"/>
    </row>
    <row r="305" spans="3:5" x14ac:dyDescent="0.3">
      <c r="C305" s="4"/>
      <c r="D305" s="4"/>
      <c r="E305" s="4"/>
    </row>
    <row r="306" spans="3:5" x14ac:dyDescent="0.3">
      <c r="C306" s="4"/>
      <c r="D306" s="4"/>
      <c r="E306" s="4"/>
    </row>
    <row r="307" spans="3:5" x14ac:dyDescent="0.3">
      <c r="C307" s="4"/>
      <c r="D307" s="4"/>
      <c r="E307" s="4"/>
    </row>
    <row r="308" spans="3:5" x14ac:dyDescent="0.3">
      <c r="C308" s="4"/>
      <c r="D308" s="4"/>
      <c r="E308" s="4"/>
    </row>
    <row r="309" spans="3:5" x14ac:dyDescent="0.3">
      <c r="C309" s="4"/>
      <c r="D309" s="4"/>
      <c r="E309" s="4"/>
    </row>
    <row r="310" spans="3:5" x14ac:dyDescent="0.3">
      <c r="C310" s="4"/>
      <c r="D310" s="4"/>
      <c r="E310" s="4"/>
    </row>
    <row r="311" spans="3:5" x14ac:dyDescent="0.3">
      <c r="C311" s="4"/>
      <c r="D311" s="4"/>
      <c r="E311" s="4"/>
    </row>
    <row r="312" spans="3:5" x14ac:dyDescent="0.3">
      <c r="C312" s="4"/>
      <c r="D312" s="4"/>
      <c r="E312" s="4"/>
    </row>
    <row r="313" spans="3:5" x14ac:dyDescent="0.3">
      <c r="C313" s="4"/>
      <c r="D313" s="4"/>
      <c r="E313" s="4"/>
    </row>
    <row r="314" spans="3:5" x14ac:dyDescent="0.3">
      <c r="C314" s="4"/>
      <c r="D314" s="4"/>
      <c r="E314" s="4"/>
    </row>
    <row r="315" spans="3:5" x14ac:dyDescent="0.3">
      <c r="C315" s="4"/>
      <c r="D315" s="4"/>
      <c r="E315" s="4"/>
    </row>
    <row r="316" spans="3:5" x14ac:dyDescent="0.3">
      <c r="C316" s="4"/>
      <c r="D316" s="4"/>
      <c r="E316" s="4"/>
    </row>
    <row r="317" spans="3:5" x14ac:dyDescent="0.3">
      <c r="C317" s="4"/>
      <c r="D317" s="4"/>
      <c r="E317" s="4"/>
    </row>
    <row r="318" spans="3:5" x14ac:dyDescent="0.3">
      <c r="C318" s="4"/>
      <c r="D318" s="4"/>
      <c r="E318" s="4"/>
    </row>
    <row r="319" spans="3:5" x14ac:dyDescent="0.3">
      <c r="C319" s="4"/>
      <c r="D319" s="4"/>
      <c r="E319" s="4"/>
    </row>
    <row r="320" spans="3:5" x14ac:dyDescent="0.3">
      <c r="C320" s="4"/>
      <c r="D320" s="4"/>
      <c r="E320" s="4"/>
    </row>
    <row r="321" spans="3:5" x14ac:dyDescent="0.3">
      <c r="C321" s="4"/>
      <c r="D321" s="4"/>
      <c r="E321" s="4"/>
    </row>
    <row r="322" spans="3:5" x14ac:dyDescent="0.3">
      <c r="C322" s="4"/>
      <c r="D322" s="4"/>
      <c r="E322" s="4"/>
    </row>
    <row r="323" spans="3:5" x14ac:dyDescent="0.3">
      <c r="C323" s="4"/>
      <c r="D323" s="4"/>
      <c r="E323" s="4"/>
    </row>
    <row r="324" spans="3:5" x14ac:dyDescent="0.3">
      <c r="C324" s="4"/>
      <c r="D324" s="4"/>
      <c r="E324" s="4"/>
    </row>
    <row r="325" spans="3:5" x14ac:dyDescent="0.3">
      <c r="C325" s="4"/>
      <c r="D325" s="4"/>
      <c r="E325" s="4"/>
    </row>
    <row r="326" spans="3:5" x14ac:dyDescent="0.3">
      <c r="C326" s="4"/>
      <c r="D326" s="4"/>
      <c r="E326" s="4"/>
    </row>
    <row r="327" spans="3:5" x14ac:dyDescent="0.3">
      <c r="C327" s="4"/>
      <c r="D327" s="4"/>
      <c r="E327" s="4"/>
    </row>
    <row r="328" spans="3:5" x14ac:dyDescent="0.3">
      <c r="C328" s="4"/>
      <c r="D328" s="4"/>
      <c r="E328" s="4"/>
    </row>
    <row r="329" spans="3:5" x14ac:dyDescent="0.3">
      <c r="C329" s="4"/>
      <c r="D329" s="4"/>
      <c r="E329" s="4"/>
    </row>
    <row r="330" spans="3:5" x14ac:dyDescent="0.3">
      <c r="C330" s="4"/>
      <c r="D330" s="4"/>
      <c r="E330" s="4"/>
    </row>
    <row r="331" spans="3:5" x14ac:dyDescent="0.3">
      <c r="C331" s="4"/>
      <c r="D331" s="4"/>
      <c r="E331" s="4"/>
    </row>
    <row r="332" spans="3:5" x14ac:dyDescent="0.3">
      <c r="C332" s="4"/>
      <c r="D332" s="4"/>
      <c r="E332" s="4"/>
    </row>
    <row r="333" spans="3:5" x14ac:dyDescent="0.3">
      <c r="C333" s="4"/>
      <c r="D333" s="4"/>
      <c r="E333" s="4"/>
    </row>
    <row r="334" spans="3:5" x14ac:dyDescent="0.3">
      <c r="C334" s="4"/>
      <c r="D334" s="4"/>
      <c r="E334" s="4"/>
    </row>
    <row r="335" spans="3:5" x14ac:dyDescent="0.3">
      <c r="C335" s="4"/>
      <c r="D335" s="4"/>
      <c r="E335" s="4"/>
    </row>
    <row r="336" spans="3:5" x14ac:dyDescent="0.3">
      <c r="C336" s="4"/>
      <c r="D336" s="4"/>
      <c r="E336" s="4"/>
    </row>
    <row r="337" spans="3:5" x14ac:dyDescent="0.3">
      <c r="C337" s="4"/>
      <c r="D337" s="4"/>
      <c r="E337" s="4"/>
    </row>
    <row r="338" spans="3:5" x14ac:dyDescent="0.3">
      <c r="C338" s="4"/>
      <c r="D338" s="4"/>
      <c r="E338" s="4"/>
    </row>
    <row r="339" spans="3:5" x14ac:dyDescent="0.3">
      <c r="C339" s="4"/>
      <c r="D339" s="4"/>
      <c r="E339" s="4"/>
    </row>
    <row r="340" spans="3:5" x14ac:dyDescent="0.3">
      <c r="C340" s="4"/>
      <c r="D340" s="4"/>
      <c r="E340" s="4"/>
    </row>
    <row r="341" spans="3:5" x14ac:dyDescent="0.3">
      <c r="C341" s="4"/>
      <c r="D341" s="4"/>
      <c r="E341" s="4"/>
    </row>
    <row r="342" spans="3:5" x14ac:dyDescent="0.3">
      <c r="C342" s="4"/>
      <c r="D342" s="4"/>
      <c r="E342" s="4"/>
    </row>
    <row r="343" spans="3:5" x14ac:dyDescent="0.3">
      <c r="C343" s="4"/>
      <c r="D343" s="4"/>
      <c r="E343" s="4"/>
    </row>
    <row r="344" spans="3:5" x14ac:dyDescent="0.3">
      <c r="C344" s="4"/>
      <c r="D344" s="4"/>
      <c r="E344" s="4"/>
    </row>
    <row r="345" spans="3:5" x14ac:dyDescent="0.3">
      <c r="C345" s="4"/>
      <c r="D345" s="4"/>
      <c r="E345" s="4"/>
    </row>
    <row r="346" spans="3:5" x14ac:dyDescent="0.3">
      <c r="C346" s="4"/>
      <c r="D346" s="4"/>
      <c r="E346" s="4"/>
    </row>
    <row r="347" spans="3:5" x14ac:dyDescent="0.3">
      <c r="C347" s="4"/>
      <c r="D347" s="4"/>
      <c r="E347" s="4"/>
    </row>
    <row r="348" spans="3:5" x14ac:dyDescent="0.3">
      <c r="C348" s="4"/>
      <c r="D348" s="4"/>
      <c r="E348" s="4"/>
    </row>
    <row r="349" spans="3:5" x14ac:dyDescent="0.3">
      <c r="C349" s="4"/>
      <c r="D349" s="4"/>
      <c r="E349" s="4"/>
    </row>
    <row r="350" spans="3:5" x14ac:dyDescent="0.3">
      <c r="C350" s="4"/>
      <c r="D350" s="4"/>
      <c r="E350" s="4"/>
    </row>
    <row r="351" spans="3:5" x14ac:dyDescent="0.3">
      <c r="C351" s="4"/>
      <c r="D351" s="4"/>
      <c r="E351" s="4"/>
    </row>
    <row r="352" spans="3:5" x14ac:dyDescent="0.3">
      <c r="C352" s="4"/>
      <c r="D352" s="4"/>
      <c r="E352" s="4"/>
    </row>
    <row r="353" spans="3:5" x14ac:dyDescent="0.3">
      <c r="C353" s="4"/>
      <c r="D353" s="4"/>
      <c r="E353" s="4"/>
    </row>
    <row r="354" spans="3:5" x14ac:dyDescent="0.3">
      <c r="C354" s="4"/>
      <c r="D354" s="4"/>
      <c r="E354" s="4"/>
    </row>
    <row r="355" spans="3:5" x14ac:dyDescent="0.3">
      <c r="C355" s="4"/>
      <c r="D355" s="4"/>
      <c r="E355" s="4"/>
    </row>
    <row r="356" spans="3:5" x14ac:dyDescent="0.3">
      <c r="C356" s="4"/>
      <c r="D356" s="4"/>
      <c r="E356" s="4"/>
    </row>
    <row r="357" spans="3:5" x14ac:dyDescent="0.3">
      <c r="C357" s="4"/>
      <c r="D357" s="4"/>
      <c r="E357" s="4"/>
    </row>
    <row r="358" spans="3:5" x14ac:dyDescent="0.3">
      <c r="C358" s="4"/>
      <c r="D358" s="4"/>
      <c r="E358" s="4"/>
    </row>
    <row r="359" spans="3:5" x14ac:dyDescent="0.3">
      <c r="C359" s="4"/>
      <c r="D359" s="4"/>
      <c r="E359" s="4"/>
    </row>
    <row r="360" spans="3:5" x14ac:dyDescent="0.3">
      <c r="C360" s="4"/>
      <c r="D360" s="4"/>
      <c r="E360" s="4"/>
    </row>
    <row r="361" spans="3:5" x14ac:dyDescent="0.3">
      <c r="C361" s="4"/>
      <c r="D361" s="4"/>
      <c r="E361" s="4"/>
    </row>
    <row r="362" spans="3:5" x14ac:dyDescent="0.3">
      <c r="C362" s="4"/>
      <c r="D362" s="4"/>
      <c r="E362" s="4"/>
    </row>
    <row r="363" spans="3:5" x14ac:dyDescent="0.3">
      <c r="C363" s="4"/>
      <c r="D363" s="4"/>
      <c r="E363" s="4"/>
    </row>
    <row r="364" spans="3:5" x14ac:dyDescent="0.3">
      <c r="C364" s="4"/>
      <c r="D364" s="4"/>
      <c r="E364" s="4"/>
    </row>
    <row r="365" spans="3:5" x14ac:dyDescent="0.3">
      <c r="C365" s="4"/>
      <c r="D365" s="4"/>
      <c r="E365" s="4"/>
    </row>
    <row r="366" spans="3:5" x14ac:dyDescent="0.3">
      <c r="C366" s="4"/>
      <c r="D366" s="4"/>
      <c r="E366" s="4"/>
    </row>
    <row r="367" spans="3:5" x14ac:dyDescent="0.3">
      <c r="C367" s="4"/>
      <c r="D367" s="4"/>
      <c r="E367" s="4"/>
    </row>
    <row r="368" spans="3:5" x14ac:dyDescent="0.3">
      <c r="C368" s="4"/>
      <c r="D368" s="4"/>
      <c r="E368" s="4"/>
    </row>
    <row r="369" spans="3:5" x14ac:dyDescent="0.3">
      <c r="C369" s="4"/>
      <c r="D369" s="4"/>
      <c r="E369" s="4"/>
    </row>
    <row r="370" spans="3:5" x14ac:dyDescent="0.3">
      <c r="C370" s="4"/>
      <c r="D370" s="4"/>
      <c r="E370" s="4"/>
    </row>
    <row r="371" spans="3:5" x14ac:dyDescent="0.3">
      <c r="C371" s="4"/>
      <c r="D371" s="4"/>
      <c r="E371" s="4"/>
    </row>
    <row r="372" spans="3:5" x14ac:dyDescent="0.3">
      <c r="C372" s="4"/>
      <c r="D372" s="4"/>
      <c r="E372" s="4"/>
    </row>
    <row r="373" spans="3:5" x14ac:dyDescent="0.3">
      <c r="C373" s="4"/>
      <c r="D373" s="4"/>
      <c r="E373" s="4"/>
    </row>
    <row r="374" spans="3:5" x14ac:dyDescent="0.3">
      <c r="C374" s="4"/>
      <c r="D374" s="4"/>
      <c r="E374" s="4"/>
    </row>
    <row r="375" spans="3:5" x14ac:dyDescent="0.3">
      <c r="C375" s="4"/>
      <c r="D375" s="4"/>
      <c r="E375" s="4"/>
    </row>
    <row r="376" spans="3:5" x14ac:dyDescent="0.3">
      <c r="C376" s="4"/>
      <c r="D376" s="4"/>
      <c r="E376" s="4"/>
    </row>
    <row r="377" spans="3:5" x14ac:dyDescent="0.3">
      <c r="C377" s="4"/>
      <c r="D377" s="4"/>
      <c r="E377" s="4"/>
    </row>
    <row r="378" spans="3:5" x14ac:dyDescent="0.3">
      <c r="C378" s="4"/>
      <c r="D378" s="4"/>
      <c r="E378" s="4"/>
    </row>
    <row r="379" spans="3:5" x14ac:dyDescent="0.3">
      <c r="C379" s="4"/>
      <c r="D379" s="4"/>
      <c r="E379" s="4"/>
    </row>
    <row r="380" spans="3:5" x14ac:dyDescent="0.3">
      <c r="C380" s="4"/>
      <c r="D380" s="4"/>
      <c r="E380" s="4"/>
    </row>
    <row r="381" spans="3:5" x14ac:dyDescent="0.3">
      <c r="C381" s="4"/>
      <c r="D381" s="4"/>
      <c r="E381" s="4"/>
    </row>
    <row r="382" spans="3:5" x14ac:dyDescent="0.3">
      <c r="C382" s="4"/>
      <c r="D382" s="4"/>
      <c r="E382" s="4"/>
    </row>
    <row r="383" spans="3:5" x14ac:dyDescent="0.3">
      <c r="C383" s="4"/>
      <c r="D383" s="4"/>
      <c r="E383" s="4"/>
    </row>
    <row r="384" spans="3:5" x14ac:dyDescent="0.3">
      <c r="C384" s="4"/>
      <c r="D384" s="4"/>
      <c r="E384" s="4"/>
    </row>
    <row r="385" spans="3:5" x14ac:dyDescent="0.3">
      <c r="C385" s="4"/>
      <c r="D385" s="4"/>
      <c r="E385" s="4"/>
    </row>
    <row r="386" spans="3:5" x14ac:dyDescent="0.3">
      <c r="C386" s="4"/>
      <c r="D386" s="4"/>
      <c r="E386" s="4"/>
    </row>
    <row r="387" spans="3:5" x14ac:dyDescent="0.3">
      <c r="C387" s="4"/>
      <c r="D387" s="4"/>
      <c r="E387" s="4"/>
    </row>
    <row r="388" spans="3:5" x14ac:dyDescent="0.3">
      <c r="C388" s="4"/>
      <c r="D388" s="4"/>
      <c r="E388" s="4"/>
    </row>
    <row r="389" spans="3:5" x14ac:dyDescent="0.3">
      <c r="C389" s="4"/>
      <c r="D389" s="4"/>
      <c r="E389" s="4"/>
    </row>
    <row r="390" spans="3:5" x14ac:dyDescent="0.3">
      <c r="C390" s="4"/>
      <c r="D390" s="4"/>
      <c r="E390" s="4"/>
    </row>
    <row r="391" spans="3:5" x14ac:dyDescent="0.3">
      <c r="C391" s="4"/>
      <c r="D391" s="4"/>
      <c r="E391" s="4"/>
    </row>
    <row r="392" spans="3:5" x14ac:dyDescent="0.3">
      <c r="C392" s="4"/>
      <c r="D392" s="4"/>
      <c r="E392" s="4"/>
    </row>
    <row r="393" spans="3:5" x14ac:dyDescent="0.3">
      <c r="C393" s="4"/>
      <c r="D393" s="4"/>
      <c r="E393" s="4"/>
    </row>
    <row r="394" spans="3:5" x14ac:dyDescent="0.3">
      <c r="C394" s="4"/>
      <c r="D394" s="4"/>
      <c r="E394" s="4"/>
    </row>
    <row r="395" spans="3:5" x14ac:dyDescent="0.3">
      <c r="C395" s="4"/>
      <c r="D395" s="4"/>
      <c r="E395" s="4"/>
    </row>
    <row r="396" spans="3:5" x14ac:dyDescent="0.3">
      <c r="C396" s="4"/>
      <c r="D396" s="4"/>
      <c r="E396" s="4"/>
    </row>
    <row r="397" spans="3:5" x14ac:dyDescent="0.3">
      <c r="C397" s="4"/>
      <c r="D397" s="4"/>
      <c r="E397" s="4"/>
    </row>
    <row r="398" spans="3:5" x14ac:dyDescent="0.3">
      <c r="C398" s="4"/>
      <c r="D398" s="4"/>
      <c r="E398" s="4"/>
    </row>
    <row r="399" spans="3:5" x14ac:dyDescent="0.3">
      <c r="C399" s="4"/>
      <c r="D399" s="4"/>
      <c r="E399" s="4"/>
    </row>
    <row r="400" spans="3:5" x14ac:dyDescent="0.3">
      <c r="C400" s="4"/>
      <c r="D400" s="4"/>
      <c r="E400" s="4"/>
    </row>
    <row r="401" spans="3:5" x14ac:dyDescent="0.3">
      <c r="C401" s="4"/>
      <c r="D401" s="4"/>
      <c r="E401" s="4"/>
    </row>
    <row r="402" spans="3:5" x14ac:dyDescent="0.3">
      <c r="C402" s="4"/>
      <c r="D402" s="4"/>
      <c r="E402" s="4"/>
    </row>
    <row r="403" spans="3:5" x14ac:dyDescent="0.3">
      <c r="C403" s="4"/>
      <c r="D403" s="4"/>
      <c r="E403" s="4"/>
    </row>
    <row r="404" spans="3:5" x14ac:dyDescent="0.3">
      <c r="C404" s="4"/>
      <c r="D404" s="4"/>
      <c r="E404" s="4"/>
    </row>
    <row r="405" spans="3:5" x14ac:dyDescent="0.3">
      <c r="C405" s="4"/>
      <c r="D405" s="4"/>
      <c r="E405" s="4"/>
    </row>
    <row r="406" spans="3:5" x14ac:dyDescent="0.3">
      <c r="C406" s="4"/>
      <c r="D406" s="4"/>
      <c r="E406" s="4"/>
    </row>
    <row r="407" spans="3:5" x14ac:dyDescent="0.3">
      <c r="C407" s="4"/>
      <c r="D407" s="4"/>
      <c r="E407" s="4"/>
    </row>
    <row r="408" spans="3:5" x14ac:dyDescent="0.3">
      <c r="C408" s="4"/>
      <c r="D408" s="4"/>
      <c r="E408" s="4"/>
    </row>
    <row r="409" spans="3:5" x14ac:dyDescent="0.3">
      <c r="C409" s="4"/>
      <c r="D409" s="4"/>
      <c r="E409" s="4"/>
    </row>
    <row r="410" spans="3:5" x14ac:dyDescent="0.3">
      <c r="C410" s="4"/>
      <c r="D410" s="4"/>
      <c r="E410" s="4"/>
    </row>
    <row r="411" spans="3:5" x14ac:dyDescent="0.3">
      <c r="C411" s="4"/>
      <c r="D411" s="4"/>
      <c r="E411" s="4"/>
    </row>
    <row r="412" spans="3:5" x14ac:dyDescent="0.3">
      <c r="C412" s="4"/>
      <c r="D412" s="4"/>
      <c r="E412" s="4"/>
    </row>
    <row r="413" spans="3:5" x14ac:dyDescent="0.3">
      <c r="C413" s="4"/>
      <c r="D413" s="4"/>
      <c r="E413" s="4"/>
    </row>
    <row r="414" spans="3:5" x14ac:dyDescent="0.3">
      <c r="C414" s="4"/>
      <c r="D414" s="4"/>
      <c r="E414" s="4"/>
    </row>
    <row r="415" spans="3:5" x14ac:dyDescent="0.3">
      <c r="C415" s="4"/>
      <c r="D415" s="4"/>
      <c r="E415" s="4"/>
    </row>
    <row r="416" spans="3:5" x14ac:dyDescent="0.3">
      <c r="C416" s="4"/>
      <c r="D416" s="4"/>
      <c r="E416" s="4"/>
    </row>
    <row r="417" spans="3:5" x14ac:dyDescent="0.3">
      <c r="C417" s="4"/>
      <c r="D417" s="4"/>
      <c r="E417" s="4"/>
    </row>
    <row r="418" spans="3:5" x14ac:dyDescent="0.3">
      <c r="C418" s="4"/>
      <c r="D418" s="4"/>
      <c r="E418" s="4"/>
    </row>
    <row r="419" spans="3:5" x14ac:dyDescent="0.3">
      <c r="C419" s="4"/>
      <c r="D419" s="4"/>
      <c r="E419" s="4"/>
    </row>
    <row r="420" spans="3:5" x14ac:dyDescent="0.3">
      <c r="C420" s="4"/>
      <c r="D420" s="4"/>
      <c r="E420" s="4"/>
    </row>
    <row r="421" spans="3:5" x14ac:dyDescent="0.3">
      <c r="C421" s="4"/>
      <c r="D421" s="4"/>
      <c r="E421" s="4"/>
    </row>
    <row r="422" spans="3:5" x14ac:dyDescent="0.3">
      <c r="C422" s="4"/>
      <c r="D422" s="4"/>
      <c r="E422" s="4"/>
    </row>
    <row r="423" spans="3:5" x14ac:dyDescent="0.3">
      <c r="C423" s="4"/>
      <c r="D423" s="4"/>
      <c r="E423" s="4"/>
    </row>
    <row r="424" spans="3:5" x14ac:dyDescent="0.3">
      <c r="C424" s="4"/>
      <c r="D424" s="4"/>
      <c r="E424" s="4"/>
    </row>
    <row r="425" spans="3:5" x14ac:dyDescent="0.3">
      <c r="C425" s="4"/>
      <c r="D425" s="4"/>
      <c r="E425" s="4"/>
    </row>
    <row r="426" spans="3:5" x14ac:dyDescent="0.3">
      <c r="C426" s="4"/>
      <c r="D426" s="4"/>
      <c r="E426" s="4"/>
    </row>
    <row r="427" spans="3:5" x14ac:dyDescent="0.3">
      <c r="C427" s="4"/>
      <c r="D427" s="4"/>
      <c r="E427" s="4"/>
    </row>
    <row r="428" spans="3:5" x14ac:dyDescent="0.3">
      <c r="C428" s="4"/>
      <c r="D428" s="4"/>
      <c r="E428" s="4"/>
    </row>
    <row r="429" spans="3:5" x14ac:dyDescent="0.3">
      <c r="C429" s="4"/>
      <c r="D429" s="4"/>
      <c r="E429" s="4"/>
    </row>
    <row r="430" spans="3:5" x14ac:dyDescent="0.3">
      <c r="C430" s="4"/>
      <c r="D430" s="4"/>
      <c r="E430" s="4"/>
    </row>
    <row r="431" spans="3:5" x14ac:dyDescent="0.3">
      <c r="C431" s="4"/>
      <c r="D431" s="4"/>
      <c r="E431" s="4"/>
    </row>
    <row r="432" spans="3:5" x14ac:dyDescent="0.3">
      <c r="C432" s="4"/>
      <c r="D432" s="4"/>
      <c r="E432" s="4"/>
    </row>
    <row r="433" spans="3:5" x14ac:dyDescent="0.3">
      <c r="C433" s="4"/>
      <c r="D433" s="4"/>
      <c r="E433" s="4"/>
    </row>
    <row r="434" spans="3:5" x14ac:dyDescent="0.3">
      <c r="C434" s="4"/>
      <c r="D434" s="4"/>
      <c r="E434" s="4"/>
    </row>
    <row r="435" spans="3:5" x14ac:dyDescent="0.3">
      <c r="C435" s="4"/>
      <c r="D435" s="4"/>
      <c r="E435" s="4"/>
    </row>
    <row r="436" spans="3:5" x14ac:dyDescent="0.3">
      <c r="C436" s="4"/>
      <c r="D436" s="4"/>
      <c r="E436" s="4"/>
    </row>
    <row r="437" spans="3:5" x14ac:dyDescent="0.3">
      <c r="C437" s="4"/>
      <c r="D437" s="4"/>
      <c r="E437" s="4"/>
    </row>
    <row r="438" spans="3:5" x14ac:dyDescent="0.3">
      <c r="C438" s="4"/>
      <c r="D438" s="4"/>
      <c r="E438" s="4"/>
    </row>
    <row r="439" spans="3:5" x14ac:dyDescent="0.3">
      <c r="C439" s="4"/>
      <c r="D439" s="4"/>
      <c r="E439" s="4"/>
    </row>
    <row r="440" spans="3:5" x14ac:dyDescent="0.3">
      <c r="C440" s="4"/>
      <c r="D440" s="4"/>
      <c r="E440" s="4"/>
    </row>
    <row r="441" spans="3:5" x14ac:dyDescent="0.3">
      <c r="C441" s="4"/>
      <c r="D441" s="4"/>
      <c r="E441" s="4"/>
    </row>
    <row r="442" spans="3:5" x14ac:dyDescent="0.3">
      <c r="C442" s="4"/>
      <c r="D442" s="4"/>
      <c r="E442" s="4"/>
    </row>
    <row r="443" spans="3:5" x14ac:dyDescent="0.3">
      <c r="C443" s="4"/>
      <c r="D443" s="4"/>
      <c r="E443" s="4"/>
    </row>
    <row r="444" spans="3:5" x14ac:dyDescent="0.3">
      <c r="C444" s="4"/>
      <c r="D444" s="4"/>
      <c r="E444" s="4"/>
    </row>
    <row r="445" spans="3:5" x14ac:dyDescent="0.3">
      <c r="C445" s="4"/>
      <c r="D445" s="4"/>
      <c r="E445" s="4"/>
    </row>
    <row r="446" spans="3:5" x14ac:dyDescent="0.3">
      <c r="C446" s="4"/>
      <c r="D446" s="4"/>
      <c r="E446" s="4"/>
    </row>
    <row r="447" spans="3:5" x14ac:dyDescent="0.3">
      <c r="C447" s="4"/>
      <c r="D447" s="4"/>
      <c r="E447" s="4"/>
    </row>
    <row r="448" spans="3:5" x14ac:dyDescent="0.3">
      <c r="C448" s="4"/>
      <c r="D448" s="4"/>
      <c r="E448" s="4"/>
    </row>
    <row r="449" spans="3:5" x14ac:dyDescent="0.3">
      <c r="C449" s="4"/>
      <c r="D449" s="4"/>
      <c r="E449" s="4"/>
    </row>
    <row r="450" spans="3:5" x14ac:dyDescent="0.3">
      <c r="C450" s="4"/>
      <c r="D450" s="4"/>
      <c r="E450" s="4"/>
    </row>
    <row r="451" spans="3:5" x14ac:dyDescent="0.3">
      <c r="C451" s="4"/>
      <c r="D451" s="4"/>
      <c r="E451" s="4"/>
    </row>
    <row r="452" spans="3:5" x14ac:dyDescent="0.3">
      <c r="C452" s="4"/>
      <c r="D452" s="4"/>
      <c r="E452" s="4"/>
    </row>
    <row r="453" spans="3:5" x14ac:dyDescent="0.3">
      <c r="C453" s="4"/>
      <c r="D453" s="4"/>
      <c r="E453" s="4"/>
    </row>
    <row r="454" spans="3:5" x14ac:dyDescent="0.3">
      <c r="C454" s="4"/>
      <c r="D454" s="4"/>
      <c r="E454" s="4"/>
    </row>
    <row r="455" spans="3:5" x14ac:dyDescent="0.3">
      <c r="C455" s="4"/>
      <c r="D455" s="4"/>
      <c r="E455" s="4"/>
    </row>
    <row r="456" spans="3:5" x14ac:dyDescent="0.3">
      <c r="C456" s="4"/>
      <c r="D456" s="4"/>
      <c r="E456" s="4"/>
    </row>
    <row r="457" spans="3:5" x14ac:dyDescent="0.3">
      <c r="C457" s="4"/>
      <c r="D457" s="4"/>
      <c r="E457" s="4"/>
    </row>
    <row r="458" spans="3:5" x14ac:dyDescent="0.3">
      <c r="C458" s="4"/>
      <c r="D458" s="4"/>
      <c r="E458" s="4"/>
    </row>
    <row r="459" spans="3:5" x14ac:dyDescent="0.3">
      <c r="C459" s="4"/>
      <c r="D459" s="4"/>
      <c r="E459" s="4"/>
    </row>
    <row r="460" spans="3:5" x14ac:dyDescent="0.3">
      <c r="C460" s="4"/>
      <c r="D460" s="4"/>
      <c r="E460" s="4"/>
    </row>
    <row r="461" spans="3:5" x14ac:dyDescent="0.3">
      <c r="C461" s="4"/>
      <c r="D461" s="4"/>
      <c r="E461" s="4"/>
    </row>
    <row r="462" spans="3:5" x14ac:dyDescent="0.3">
      <c r="C462" s="4"/>
      <c r="D462" s="4"/>
      <c r="E462" s="4"/>
    </row>
    <row r="463" spans="3:5" x14ac:dyDescent="0.3">
      <c r="C463" s="4"/>
      <c r="D463" s="4"/>
      <c r="E463" s="4"/>
    </row>
    <row r="464" spans="3:5" x14ac:dyDescent="0.3">
      <c r="C464" s="4"/>
      <c r="D464" s="4"/>
      <c r="E464" s="4"/>
    </row>
    <row r="465" spans="3:5" x14ac:dyDescent="0.3">
      <c r="C465" s="4"/>
      <c r="D465" s="4"/>
      <c r="E465" s="4"/>
    </row>
    <row r="466" spans="3:5" x14ac:dyDescent="0.3">
      <c r="C466" s="4"/>
      <c r="D466" s="4"/>
      <c r="E466" s="4"/>
    </row>
    <row r="467" spans="3:5" x14ac:dyDescent="0.3">
      <c r="C467" s="4"/>
      <c r="D467" s="4"/>
      <c r="E467" s="4"/>
    </row>
    <row r="468" spans="3:5" x14ac:dyDescent="0.3">
      <c r="C468" s="4"/>
      <c r="D468" s="4"/>
      <c r="E468" s="4"/>
    </row>
    <row r="469" spans="3:5" x14ac:dyDescent="0.3">
      <c r="C469" s="4"/>
      <c r="D469" s="4"/>
      <c r="E469" s="4"/>
    </row>
    <row r="470" spans="3:5" x14ac:dyDescent="0.3">
      <c r="C470" s="4"/>
      <c r="D470" s="4"/>
      <c r="E470" s="4"/>
    </row>
    <row r="471" spans="3:5" x14ac:dyDescent="0.3">
      <c r="C471" s="4"/>
      <c r="D471" s="4"/>
      <c r="E471" s="4"/>
    </row>
    <row r="472" spans="3:5" x14ac:dyDescent="0.3">
      <c r="C472" s="4"/>
      <c r="D472" s="4"/>
      <c r="E472" s="4"/>
    </row>
    <row r="473" spans="3:5" x14ac:dyDescent="0.3">
      <c r="C473" s="4"/>
      <c r="D473" s="4"/>
      <c r="E473" s="4"/>
    </row>
    <row r="474" spans="3:5" x14ac:dyDescent="0.3">
      <c r="C474" s="4"/>
      <c r="D474" s="4"/>
      <c r="E474" s="4"/>
    </row>
    <row r="475" spans="3:5" x14ac:dyDescent="0.3">
      <c r="C475" s="4"/>
      <c r="D475" s="4"/>
      <c r="E475" s="4"/>
    </row>
    <row r="476" spans="3:5" x14ac:dyDescent="0.3">
      <c r="C476" s="4"/>
      <c r="D476" s="4"/>
      <c r="E476" s="4"/>
    </row>
    <row r="477" spans="3:5" x14ac:dyDescent="0.3">
      <c r="C477" s="4"/>
      <c r="D477" s="4"/>
      <c r="E477" s="4"/>
    </row>
    <row r="478" spans="3:5" x14ac:dyDescent="0.3">
      <c r="C478" s="4"/>
      <c r="D478" s="4"/>
      <c r="E478" s="4"/>
    </row>
    <row r="479" spans="3:5" x14ac:dyDescent="0.3">
      <c r="C479" s="4"/>
      <c r="D479" s="4"/>
      <c r="E479" s="4"/>
    </row>
    <row r="480" spans="3:5" x14ac:dyDescent="0.3">
      <c r="C480" s="4"/>
      <c r="D480" s="4"/>
      <c r="E480" s="4"/>
    </row>
    <row r="481" spans="3:5" x14ac:dyDescent="0.3">
      <c r="C481" s="4"/>
      <c r="D481" s="4"/>
      <c r="E481" s="4"/>
    </row>
    <row r="482" spans="3:5" x14ac:dyDescent="0.3">
      <c r="C482" s="4"/>
      <c r="D482" s="4"/>
      <c r="E482" s="4"/>
    </row>
    <row r="483" spans="3:5" x14ac:dyDescent="0.3">
      <c r="C483" s="4"/>
      <c r="D483" s="4"/>
      <c r="E483" s="4"/>
    </row>
    <row r="484" spans="3:5" x14ac:dyDescent="0.3">
      <c r="C484" s="4"/>
      <c r="D484" s="4"/>
      <c r="E484" s="4"/>
    </row>
    <row r="485" spans="3:5" x14ac:dyDescent="0.3">
      <c r="C485" s="4"/>
      <c r="D485" s="4"/>
      <c r="E485" s="4"/>
    </row>
    <row r="486" spans="3:5" x14ac:dyDescent="0.3">
      <c r="C486" s="4"/>
      <c r="D486" s="4"/>
      <c r="E486" s="4"/>
    </row>
    <row r="487" spans="3:5" x14ac:dyDescent="0.3">
      <c r="C487" s="4"/>
      <c r="D487" s="4"/>
      <c r="E487" s="4"/>
    </row>
    <row r="488" spans="3:5" x14ac:dyDescent="0.3">
      <c r="C488" s="4"/>
      <c r="D488" s="4"/>
      <c r="E488" s="4"/>
    </row>
    <row r="489" spans="3:5" x14ac:dyDescent="0.3">
      <c r="C489" s="4"/>
      <c r="D489" s="4"/>
      <c r="E489" s="4"/>
    </row>
    <row r="490" spans="3:5" x14ac:dyDescent="0.3">
      <c r="C490" s="4"/>
      <c r="D490" s="4"/>
      <c r="E490" s="4"/>
    </row>
    <row r="491" spans="3:5" x14ac:dyDescent="0.3">
      <c r="C491" s="4"/>
      <c r="D491" s="4"/>
      <c r="E491" s="4"/>
    </row>
    <row r="492" spans="3:5" x14ac:dyDescent="0.3">
      <c r="C492" s="4"/>
      <c r="D492" s="4"/>
      <c r="E492" s="4"/>
    </row>
    <row r="493" spans="3:5" x14ac:dyDescent="0.3">
      <c r="C493" s="4"/>
      <c r="D493" s="4"/>
      <c r="E493" s="4"/>
    </row>
    <row r="494" spans="3:5" x14ac:dyDescent="0.3">
      <c r="C494" s="4"/>
      <c r="D494" s="4"/>
      <c r="E494" s="4"/>
    </row>
    <row r="495" spans="3:5" x14ac:dyDescent="0.3">
      <c r="C495" s="4"/>
      <c r="D495" s="4"/>
      <c r="E495" s="4"/>
    </row>
    <row r="496" spans="3:5" x14ac:dyDescent="0.3">
      <c r="C496" s="4"/>
      <c r="D496" s="4"/>
      <c r="E496" s="4"/>
    </row>
    <row r="497" spans="3:5" x14ac:dyDescent="0.3">
      <c r="C497" s="4"/>
      <c r="D497" s="4"/>
      <c r="E497" s="4"/>
    </row>
    <row r="498" spans="3:5" x14ac:dyDescent="0.3">
      <c r="C498" s="4"/>
      <c r="D498" s="4"/>
      <c r="E498" s="4"/>
    </row>
    <row r="499" spans="3:5" x14ac:dyDescent="0.3">
      <c r="C499" s="4"/>
      <c r="D499" s="4"/>
      <c r="E499" s="4"/>
    </row>
    <row r="500" spans="3:5" x14ac:dyDescent="0.3">
      <c r="C500" s="4"/>
      <c r="D500" s="4"/>
      <c r="E500" s="4"/>
    </row>
    <row r="501" spans="3:5" x14ac:dyDescent="0.3">
      <c r="C501" s="4"/>
      <c r="D501" s="4"/>
      <c r="E501" s="4"/>
    </row>
    <row r="502" spans="3:5" x14ac:dyDescent="0.3">
      <c r="C502" s="4"/>
      <c r="D502" s="4"/>
      <c r="E502" s="4"/>
    </row>
    <row r="503" spans="3:5" x14ac:dyDescent="0.3">
      <c r="C503" s="4"/>
      <c r="D503" s="4"/>
      <c r="E503" s="4"/>
    </row>
    <row r="504" spans="3:5" x14ac:dyDescent="0.3">
      <c r="C504" s="4"/>
      <c r="D504" s="4"/>
      <c r="E504" s="4"/>
    </row>
    <row r="505" spans="3:5" x14ac:dyDescent="0.3">
      <c r="C505" s="4"/>
      <c r="D505" s="4"/>
      <c r="E505" s="4"/>
    </row>
    <row r="506" spans="3:5" x14ac:dyDescent="0.3">
      <c r="C506" s="4"/>
      <c r="D506" s="4"/>
      <c r="E506" s="4"/>
    </row>
    <row r="507" spans="3:5" x14ac:dyDescent="0.3">
      <c r="C507" s="4"/>
      <c r="D507" s="4"/>
      <c r="E507" s="4"/>
    </row>
    <row r="508" spans="3:5" x14ac:dyDescent="0.3">
      <c r="C508" s="4"/>
      <c r="D508" s="4"/>
      <c r="E508" s="4"/>
    </row>
    <row r="509" spans="3:5" x14ac:dyDescent="0.3">
      <c r="C509" s="4"/>
      <c r="D509" s="4"/>
      <c r="E509" s="4"/>
    </row>
    <row r="510" spans="3:5" x14ac:dyDescent="0.3">
      <c r="C510" s="4"/>
      <c r="D510" s="4"/>
      <c r="E510" s="4"/>
    </row>
    <row r="511" spans="3:5" x14ac:dyDescent="0.3">
      <c r="C511" s="4"/>
      <c r="D511" s="4"/>
      <c r="E511" s="4"/>
    </row>
    <row r="512" spans="3:5" x14ac:dyDescent="0.3">
      <c r="C512" s="4"/>
      <c r="D512" s="4"/>
      <c r="E512" s="4"/>
    </row>
    <row r="513" spans="3:5" x14ac:dyDescent="0.3">
      <c r="C513" s="4"/>
      <c r="D513" s="4"/>
      <c r="E513" s="4"/>
    </row>
    <row r="514" spans="3:5" x14ac:dyDescent="0.3">
      <c r="C514" s="4"/>
      <c r="D514" s="4"/>
      <c r="E514" s="4"/>
    </row>
    <row r="515" spans="3:5" x14ac:dyDescent="0.3">
      <c r="C515" s="4"/>
      <c r="D515" s="4"/>
      <c r="E515" s="4"/>
    </row>
    <row r="516" spans="3:5" x14ac:dyDescent="0.3">
      <c r="C516" s="4"/>
      <c r="D516" s="4"/>
      <c r="E516" s="4"/>
    </row>
    <row r="517" spans="3:5" x14ac:dyDescent="0.3">
      <c r="C517" s="4"/>
      <c r="D517" s="4"/>
      <c r="E517" s="4"/>
    </row>
    <row r="518" spans="3:5" x14ac:dyDescent="0.3">
      <c r="C518" s="4"/>
      <c r="D518" s="4"/>
      <c r="E518" s="4"/>
    </row>
    <row r="519" spans="3:5" x14ac:dyDescent="0.3">
      <c r="C519" s="4"/>
      <c r="D519" s="4"/>
      <c r="E519" s="4"/>
    </row>
    <row r="520" spans="3:5" x14ac:dyDescent="0.3">
      <c r="C520" s="4"/>
      <c r="D520" s="4"/>
      <c r="E520" s="4"/>
    </row>
    <row r="521" spans="3:5" x14ac:dyDescent="0.3">
      <c r="C521" s="4"/>
      <c r="D521" s="4"/>
      <c r="E521" s="4"/>
    </row>
    <row r="522" spans="3:5" x14ac:dyDescent="0.3">
      <c r="C522" s="4"/>
      <c r="D522" s="4"/>
      <c r="E522" s="4"/>
    </row>
    <row r="523" spans="3:5" x14ac:dyDescent="0.3">
      <c r="C523" s="4"/>
      <c r="D523" s="4"/>
      <c r="E523" s="4"/>
    </row>
    <row r="524" spans="3:5" x14ac:dyDescent="0.3">
      <c r="C524" s="4"/>
      <c r="D524" s="4"/>
      <c r="E524" s="4"/>
    </row>
    <row r="525" spans="3:5" x14ac:dyDescent="0.3">
      <c r="C525" s="4"/>
      <c r="D525" s="4"/>
      <c r="E525" s="4"/>
    </row>
    <row r="526" spans="3:5" x14ac:dyDescent="0.3">
      <c r="C526" s="4"/>
      <c r="D526" s="4"/>
      <c r="E526" s="4"/>
    </row>
    <row r="527" spans="3:5" x14ac:dyDescent="0.3">
      <c r="C527" s="4"/>
      <c r="D527" s="4"/>
      <c r="E527" s="4"/>
    </row>
    <row r="528" spans="3:5" x14ac:dyDescent="0.3">
      <c r="C528" s="4"/>
      <c r="D528" s="4"/>
      <c r="E528" s="4"/>
    </row>
    <row r="529" spans="3:5" x14ac:dyDescent="0.3">
      <c r="C529" s="4"/>
      <c r="D529" s="4"/>
      <c r="E529" s="4"/>
    </row>
    <row r="530" spans="3:5" x14ac:dyDescent="0.3">
      <c r="C530" s="4"/>
      <c r="D530" s="4"/>
      <c r="E530" s="4"/>
    </row>
    <row r="531" spans="3:5" x14ac:dyDescent="0.3">
      <c r="C531" s="4"/>
      <c r="D531" s="4"/>
      <c r="E531" s="4"/>
    </row>
    <row r="532" spans="3:5" x14ac:dyDescent="0.3">
      <c r="C532" s="4"/>
      <c r="D532" s="4"/>
      <c r="E532" s="4"/>
    </row>
    <row r="533" spans="3:5" x14ac:dyDescent="0.3">
      <c r="C533" s="4"/>
      <c r="D533" s="4"/>
      <c r="E533" s="4"/>
    </row>
    <row r="534" spans="3:5" x14ac:dyDescent="0.3">
      <c r="C534" s="4"/>
      <c r="D534" s="4"/>
      <c r="E534" s="4"/>
    </row>
    <row r="535" spans="3:5" x14ac:dyDescent="0.3">
      <c r="C535" s="4"/>
      <c r="D535" s="4"/>
      <c r="E535" s="4"/>
    </row>
    <row r="536" spans="3:5" x14ac:dyDescent="0.3">
      <c r="C536" s="4"/>
      <c r="D536" s="4"/>
      <c r="E536" s="4"/>
    </row>
    <row r="537" spans="3:5" x14ac:dyDescent="0.3">
      <c r="C537" s="4"/>
      <c r="D537" s="4"/>
      <c r="E537" s="4"/>
    </row>
    <row r="538" spans="3:5" x14ac:dyDescent="0.3">
      <c r="C538" s="4"/>
      <c r="D538" s="4"/>
      <c r="E538" s="4"/>
    </row>
    <row r="539" spans="3:5" x14ac:dyDescent="0.3">
      <c r="C539" s="4"/>
      <c r="D539" s="4"/>
      <c r="E539" s="4"/>
    </row>
    <row r="540" spans="3:5" x14ac:dyDescent="0.3">
      <c r="C540" s="4"/>
      <c r="D540" s="4"/>
      <c r="E540" s="4"/>
    </row>
    <row r="541" spans="3:5" x14ac:dyDescent="0.3">
      <c r="C541" s="4"/>
      <c r="D541" s="4"/>
      <c r="E541" s="4"/>
    </row>
    <row r="542" spans="3:5" x14ac:dyDescent="0.3">
      <c r="C542" s="4"/>
      <c r="D542" s="4"/>
      <c r="E542" s="4"/>
    </row>
    <row r="543" spans="3:5" x14ac:dyDescent="0.3">
      <c r="C543" s="4"/>
      <c r="D543" s="4"/>
      <c r="E543" s="4"/>
    </row>
    <row r="544" spans="3:5" x14ac:dyDescent="0.3">
      <c r="C544" s="4"/>
      <c r="D544" s="4"/>
      <c r="E544" s="4"/>
    </row>
    <row r="545" spans="3:5" x14ac:dyDescent="0.3">
      <c r="C545" s="4"/>
      <c r="D545" s="4"/>
      <c r="E545" s="4"/>
    </row>
    <row r="546" spans="3:5" x14ac:dyDescent="0.3">
      <c r="C546" s="4"/>
      <c r="D546" s="4"/>
      <c r="E546" s="4"/>
    </row>
    <row r="547" spans="3:5" x14ac:dyDescent="0.3">
      <c r="C547" s="4"/>
      <c r="D547" s="4"/>
      <c r="E547" s="4"/>
    </row>
    <row r="548" spans="3:5" x14ac:dyDescent="0.3">
      <c r="C548" s="4"/>
      <c r="D548" s="4"/>
      <c r="E548" s="4"/>
    </row>
    <row r="549" spans="3:5" x14ac:dyDescent="0.3">
      <c r="C549" s="4"/>
      <c r="D549" s="4"/>
      <c r="E549" s="4"/>
    </row>
    <row r="550" spans="3:5" x14ac:dyDescent="0.3">
      <c r="C550" s="4"/>
      <c r="D550" s="4"/>
      <c r="E550" s="4"/>
    </row>
    <row r="551" spans="3:5" x14ac:dyDescent="0.3">
      <c r="C551" s="4"/>
      <c r="D551" s="4"/>
      <c r="E551" s="4"/>
    </row>
    <row r="552" spans="3:5" x14ac:dyDescent="0.3">
      <c r="C552" s="4"/>
      <c r="D552" s="4"/>
      <c r="E552" s="4"/>
    </row>
    <row r="553" spans="3:5" x14ac:dyDescent="0.3">
      <c r="C553" s="4"/>
      <c r="D553" s="4"/>
      <c r="E553" s="4"/>
    </row>
    <row r="554" spans="3:5" x14ac:dyDescent="0.3">
      <c r="C554" s="4"/>
      <c r="D554" s="4"/>
      <c r="E554" s="4"/>
    </row>
    <row r="555" spans="3:5" x14ac:dyDescent="0.3">
      <c r="C555" s="4"/>
      <c r="D555" s="4"/>
      <c r="E555" s="4"/>
    </row>
    <row r="556" spans="3:5" x14ac:dyDescent="0.3">
      <c r="C556" s="4"/>
      <c r="D556" s="4"/>
      <c r="E556" s="4"/>
    </row>
    <row r="557" spans="3:5" x14ac:dyDescent="0.3">
      <c r="C557" s="4"/>
      <c r="D557" s="4"/>
      <c r="E557" s="4"/>
    </row>
    <row r="558" spans="3:5" x14ac:dyDescent="0.3">
      <c r="C558" s="4"/>
      <c r="D558" s="4"/>
      <c r="E558" s="4"/>
    </row>
    <row r="559" spans="3:5" x14ac:dyDescent="0.3">
      <c r="C559" s="4"/>
      <c r="D559" s="4"/>
      <c r="E559" s="4"/>
    </row>
    <row r="560" spans="3:5" x14ac:dyDescent="0.3">
      <c r="C560" s="4"/>
      <c r="D560" s="4"/>
      <c r="E560" s="4"/>
    </row>
    <row r="561" spans="3:5" x14ac:dyDescent="0.3">
      <c r="C561" s="4"/>
      <c r="D561" s="4"/>
      <c r="E561" s="4"/>
    </row>
    <row r="562" spans="3:5" x14ac:dyDescent="0.3">
      <c r="C562" s="4"/>
      <c r="D562" s="4"/>
      <c r="E562" s="4"/>
    </row>
    <row r="563" spans="3:5" x14ac:dyDescent="0.3">
      <c r="C563" s="4"/>
      <c r="D563" s="4"/>
      <c r="E563" s="4"/>
    </row>
    <row r="564" spans="3:5" x14ac:dyDescent="0.3">
      <c r="C564" s="4"/>
      <c r="D564" s="4"/>
      <c r="E564" s="4"/>
    </row>
    <row r="565" spans="3:5" x14ac:dyDescent="0.3">
      <c r="C565" s="4"/>
      <c r="D565" s="4"/>
      <c r="E565" s="4"/>
    </row>
    <row r="566" spans="3:5" x14ac:dyDescent="0.3">
      <c r="C566" s="4"/>
      <c r="D566" s="4"/>
      <c r="E566" s="4"/>
    </row>
    <row r="567" spans="3:5" x14ac:dyDescent="0.3">
      <c r="C567" s="4"/>
      <c r="D567" s="4"/>
      <c r="E567" s="4"/>
    </row>
    <row r="568" spans="3:5" x14ac:dyDescent="0.3">
      <c r="C568" s="4"/>
      <c r="D568" s="4"/>
      <c r="E568" s="4"/>
    </row>
    <row r="569" spans="3:5" x14ac:dyDescent="0.3">
      <c r="C569" s="4"/>
      <c r="D569" s="4"/>
      <c r="E569" s="4"/>
    </row>
    <row r="570" spans="3:5" x14ac:dyDescent="0.3">
      <c r="C570" s="4"/>
      <c r="D570" s="4"/>
      <c r="E570" s="4"/>
    </row>
    <row r="571" spans="3:5" x14ac:dyDescent="0.3">
      <c r="C571" s="4"/>
      <c r="D571" s="4"/>
      <c r="E571" s="4"/>
    </row>
    <row r="572" spans="3:5" x14ac:dyDescent="0.3">
      <c r="C572" s="4"/>
      <c r="D572" s="4"/>
      <c r="E572" s="4"/>
    </row>
    <row r="573" spans="3:5" x14ac:dyDescent="0.3">
      <c r="C573" s="4"/>
      <c r="D573" s="4"/>
      <c r="E573" s="4"/>
    </row>
    <row r="574" spans="3:5" x14ac:dyDescent="0.3">
      <c r="C574" s="4"/>
      <c r="D574" s="4"/>
      <c r="E574" s="4"/>
    </row>
    <row r="575" spans="3:5" x14ac:dyDescent="0.3">
      <c r="C575" s="4"/>
      <c r="D575" s="4"/>
      <c r="E575" s="4"/>
    </row>
    <row r="576" spans="3:5" x14ac:dyDescent="0.3">
      <c r="C576" s="4"/>
      <c r="D576" s="4"/>
      <c r="E576" s="4"/>
    </row>
    <row r="577" spans="3:5" x14ac:dyDescent="0.3">
      <c r="C577" s="4"/>
      <c r="D577" s="4"/>
      <c r="E577" s="4"/>
    </row>
    <row r="578" spans="3:5" x14ac:dyDescent="0.3">
      <c r="C578" s="4"/>
      <c r="D578" s="4"/>
      <c r="E578" s="4"/>
    </row>
    <row r="579" spans="3:5" x14ac:dyDescent="0.3">
      <c r="C579" s="4"/>
      <c r="D579" s="4"/>
      <c r="E579" s="4"/>
    </row>
    <row r="580" spans="3:5" x14ac:dyDescent="0.3">
      <c r="C580" s="4"/>
      <c r="D580" s="4"/>
      <c r="E580" s="4"/>
    </row>
    <row r="581" spans="3:5" x14ac:dyDescent="0.3">
      <c r="C581" s="4"/>
      <c r="D581" s="4"/>
      <c r="E581" s="4"/>
    </row>
    <row r="582" spans="3:5" x14ac:dyDescent="0.3">
      <c r="C582" s="4"/>
      <c r="D582" s="4"/>
      <c r="E582" s="4"/>
    </row>
    <row r="583" spans="3:5" x14ac:dyDescent="0.3">
      <c r="C583" s="4"/>
      <c r="D583" s="4"/>
      <c r="E583" s="4"/>
    </row>
    <row r="584" spans="3:5" x14ac:dyDescent="0.3">
      <c r="C584" s="4"/>
      <c r="D584" s="4"/>
      <c r="E584" s="4"/>
    </row>
    <row r="585" spans="3:5" x14ac:dyDescent="0.3">
      <c r="C585" s="4"/>
      <c r="D585" s="4"/>
      <c r="E585" s="4"/>
    </row>
    <row r="586" spans="3:5" x14ac:dyDescent="0.3">
      <c r="C586" s="4"/>
      <c r="D586" s="4"/>
      <c r="E586" s="4"/>
    </row>
    <row r="587" spans="3:5" x14ac:dyDescent="0.3">
      <c r="C587" s="4"/>
      <c r="D587" s="4"/>
      <c r="E587" s="4"/>
    </row>
    <row r="588" spans="3:5" x14ac:dyDescent="0.3">
      <c r="C588" s="4"/>
      <c r="D588" s="4"/>
      <c r="E588" s="4"/>
    </row>
    <row r="589" spans="3:5" x14ac:dyDescent="0.3">
      <c r="C589" s="4"/>
      <c r="D589" s="4"/>
      <c r="E589" s="4"/>
    </row>
    <row r="590" spans="3:5" x14ac:dyDescent="0.3">
      <c r="C590" s="4"/>
      <c r="D590" s="4"/>
      <c r="E590" s="4"/>
    </row>
    <row r="591" spans="3:5" x14ac:dyDescent="0.3">
      <c r="C591" s="4"/>
      <c r="D591" s="4"/>
      <c r="E591" s="4"/>
    </row>
    <row r="592" spans="3:5" x14ac:dyDescent="0.3">
      <c r="C592" s="4"/>
      <c r="D592" s="4"/>
      <c r="E592" s="4"/>
    </row>
    <row r="593" spans="3:5" x14ac:dyDescent="0.3">
      <c r="C593" s="4"/>
      <c r="D593" s="4"/>
      <c r="E593" s="4"/>
    </row>
    <row r="594" spans="3:5" x14ac:dyDescent="0.3">
      <c r="C594" s="4"/>
      <c r="D594" s="4"/>
      <c r="E594" s="4"/>
    </row>
    <row r="595" spans="3:5" x14ac:dyDescent="0.3">
      <c r="C595" s="4"/>
      <c r="D595" s="4"/>
      <c r="E595" s="4"/>
    </row>
    <row r="596" spans="3:5" x14ac:dyDescent="0.3">
      <c r="C596" s="4"/>
      <c r="D596" s="4"/>
      <c r="E596" s="4"/>
    </row>
    <row r="597" spans="3:5" x14ac:dyDescent="0.3">
      <c r="C597" s="4"/>
      <c r="D597" s="4"/>
      <c r="E597" s="4"/>
    </row>
    <row r="598" spans="3:5" x14ac:dyDescent="0.3">
      <c r="C598" s="4"/>
      <c r="D598" s="4"/>
      <c r="E598" s="4"/>
    </row>
    <row r="599" spans="3:5" x14ac:dyDescent="0.3">
      <c r="C599" s="4"/>
      <c r="D599" s="4"/>
      <c r="E599" s="4"/>
    </row>
    <row r="600" spans="3:5" x14ac:dyDescent="0.3">
      <c r="C600" s="4"/>
      <c r="D600" s="4"/>
      <c r="E600" s="4"/>
    </row>
    <row r="601" spans="3:5" x14ac:dyDescent="0.3">
      <c r="C601" s="4"/>
      <c r="D601" s="4"/>
      <c r="E601" s="4"/>
    </row>
    <row r="602" spans="3:5" x14ac:dyDescent="0.3">
      <c r="C602" s="4"/>
      <c r="D602" s="4"/>
      <c r="E602" s="4"/>
    </row>
    <row r="603" spans="3:5" x14ac:dyDescent="0.3">
      <c r="C603" s="4"/>
      <c r="D603" s="4"/>
      <c r="E603" s="4"/>
    </row>
    <row r="604" spans="3:5" x14ac:dyDescent="0.3">
      <c r="C604" s="4"/>
      <c r="D604" s="4"/>
      <c r="E604" s="4"/>
    </row>
    <row r="605" spans="3:5" x14ac:dyDescent="0.3">
      <c r="C605" s="4"/>
      <c r="D605" s="4"/>
      <c r="E605" s="4"/>
    </row>
    <row r="606" spans="3:5" x14ac:dyDescent="0.3">
      <c r="C606" s="4"/>
      <c r="D606" s="4"/>
      <c r="E606" s="4"/>
    </row>
    <row r="607" spans="3:5" x14ac:dyDescent="0.3">
      <c r="C607" s="4"/>
      <c r="D607" s="4"/>
      <c r="E607" s="4"/>
    </row>
    <row r="608" spans="3:5" x14ac:dyDescent="0.3">
      <c r="C608" s="4"/>
      <c r="D608" s="4"/>
      <c r="E608" s="4"/>
    </row>
    <row r="609" spans="3:5" x14ac:dyDescent="0.3">
      <c r="C609" s="4"/>
      <c r="D609" s="4"/>
      <c r="E609" s="4"/>
    </row>
    <row r="610" spans="3:5" x14ac:dyDescent="0.3">
      <c r="C610" s="4"/>
      <c r="D610" s="4"/>
      <c r="E610" s="4"/>
    </row>
    <row r="611" spans="3:5" x14ac:dyDescent="0.3">
      <c r="C611" s="4"/>
      <c r="D611" s="4"/>
      <c r="E611" s="4"/>
    </row>
    <row r="612" spans="3:5" x14ac:dyDescent="0.3">
      <c r="C612" s="4"/>
      <c r="D612" s="4"/>
      <c r="E612" s="4"/>
    </row>
    <row r="613" spans="3:5" x14ac:dyDescent="0.3">
      <c r="C613" s="4"/>
      <c r="D613" s="4"/>
      <c r="E613" s="4"/>
    </row>
    <row r="614" spans="3:5" x14ac:dyDescent="0.3">
      <c r="C614" s="4"/>
      <c r="D614" s="4"/>
      <c r="E614" s="4"/>
    </row>
    <row r="615" spans="3:5" x14ac:dyDescent="0.3">
      <c r="C615" s="4"/>
      <c r="D615" s="4"/>
      <c r="E615" s="4"/>
    </row>
    <row r="616" spans="3:5" x14ac:dyDescent="0.3">
      <c r="C616" s="4"/>
      <c r="D616" s="4"/>
      <c r="E616" s="4"/>
    </row>
    <row r="617" spans="3:5" x14ac:dyDescent="0.3">
      <c r="C617" s="4"/>
      <c r="D617" s="4"/>
      <c r="E617" s="4"/>
    </row>
    <row r="618" spans="3:5" x14ac:dyDescent="0.3">
      <c r="C618" s="4"/>
      <c r="D618" s="4"/>
      <c r="E618" s="4"/>
    </row>
    <row r="619" spans="3:5" x14ac:dyDescent="0.3">
      <c r="C619" s="4"/>
      <c r="D619" s="4"/>
      <c r="E619" s="4"/>
    </row>
    <row r="620" spans="3:5" x14ac:dyDescent="0.3">
      <c r="C620" s="4"/>
      <c r="D620" s="4"/>
      <c r="E620" s="4"/>
    </row>
    <row r="621" spans="3:5" x14ac:dyDescent="0.3">
      <c r="C621" s="4"/>
      <c r="D621" s="4"/>
      <c r="E621" s="4"/>
    </row>
    <row r="622" spans="3:5" x14ac:dyDescent="0.3">
      <c r="C622" s="4"/>
      <c r="D622" s="4"/>
      <c r="E622" s="4"/>
    </row>
    <row r="623" spans="3:5" x14ac:dyDescent="0.3">
      <c r="C623" s="4"/>
      <c r="D623" s="4"/>
      <c r="E623" s="4"/>
    </row>
    <row r="624" spans="3:5" x14ac:dyDescent="0.3">
      <c r="C624" s="4"/>
      <c r="D624" s="4"/>
      <c r="E624" s="4"/>
    </row>
    <row r="625" spans="3:5" x14ac:dyDescent="0.3">
      <c r="C625" s="4"/>
      <c r="D625" s="4"/>
      <c r="E625" s="4"/>
    </row>
    <row r="626" spans="3:5" x14ac:dyDescent="0.3">
      <c r="C626" s="4"/>
      <c r="D626" s="4"/>
      <c r="E626" s="4"/>
    </row>
    <row r="627" spans="3:5" x14ac:dyDescent="0.3">
      <c r="C627" s="4"/>
      <c r="D627" s="4"/>
      <c r="E627" s="4"/>
    </row>
    <row r="628" spans="3:5" x14ac:dyDescent="0.3">
      <c r="C628" s="4"/>
      <c r="D628" s="4"/>
      <c r="E628" s="4"/>
    </row>
    <row r="629" spans="3:5" x14ac:dyDescent="0.3">
      <c r="C629" s="4"/>
      <c r="D629" s="4"/>
      <c r="E629" s="4"/>
    </row>
    <row r="630" spans="3:5" x14ac:dyDescent="0.3">
      <c r="C630" s="4"/>
      <c r="D630" s="4"/>
      <c r="E630" s="4"/>
    </row>
    <row r="631" spans="3:5" x14ac:dyDescent="0.3">
      <c r="C631" s="4"/>
      <c r="D631" s="4"/>
      <c r="E631" s="4"/>
    </row>
    <row r="632" spans="3:5" x14ac:dyDescent="0.3">
      <c r="C632" s="4"/>
      <c r="D632" s="4"/>
      <c r="E632" s="4"/>
    </row>
    <row r="633" spans="3:5" x14ac:dyDescent="0.3">
      <c r="C633" s="4"/>
      <c r="D633" s="4"/>
      <c r="E633" s="4"/>
    </row>
    <row r="634" spans="3:5" x14ac:dyDescent="0.3">
      <c r="C634" s="4"/>
      <c r="D634" s="4"/>
      <c r="E634" s="4"/>
    </row>
    <row r="635" spans="3:5" x14ac:dyDescent="0.3">
      <c r="C635" s="4"/>
      <c r="D635" s="4"/>
      <c r="E635" s="4"/>
    </row>
    <row r="636" spans="3:5" x14ac:dyDescent="0.3">
      <c r="C636" s="4"/>
      <c r="D636" s="4"/>
      <c r="E636" s="4"/>
    </row>
    <row r="637" spans="3:5" x14ac:dyDescent="0.3">
      <c r="C637" s="4"/>
      <c r="D637" s="4"/>
      <c r="E637" s="4"/>
    </row>
    <row r="638" spans="3:5" x14ac:dyDescent="0.3">
      <c r="C638" s="4"/>
      <c r="D638" s="4"/>
      <c r="E638" s="4"/>
    </row>
    <row r="639" spans="3:5" x14ac:dyDescent="0.3">
      <c r="C639" s="4"/>
      <c r="D639" s="4"/>
      <c r="E639" s="4"/>
    </row>
    <row r="640" spans="3:5" x14ac:dyDescent="0.3">
      <c r="C640" s="4"/>
      <c r="D640" s="4"/>
      <c r="E640" s="4"/>
    </row>
    <row r="641" spans="3:5" x14ac:dyDescent="0.3">
      <c r="C641" s="4"/>
      <c r="D641" s="4"/>
      <c r="E641" s="4"/>
    </row>
    <row r="642" spans="3:5" x14ac:dyDescent="0.3">
      <c r="C642" s="4"/>
      <c r="D642" s="4"/>
      <c r="E642" s="4"/>
    </row>
    <row r="643" spans="3:5" x14ac:dyDescent="0.3">
      <c r="C643" s="4"/>
      <c r="D643" s="4"/>
      <c r="E643" s="4"/>
    </row>
    <row r="644" spans="3:5" x14ac:dyDescent="0.3">
      <c r="C644" s="4"/>
      <c r="D644" s="4"/>
      <c r="E644" s="4"/>
    </row>
    <row r="645" spans="3:5" x14ac:dyDescent="0.3">
      <c r="C645" s="4"/>
      <c r="D645" s="4"/>
      <c r="E645" s="4"/>
    </row>
    <row r="646" spans="3:5" x14ac:dyDescent="0.3">
      <c r="C646" s="4"/>
      <c r="D646" s="4"/>
      <c r="E646" s="4"/>
    </row>
    <row r="647" spans="3:5" x14ac:dyDescent="0.3">
      <c r="C647" s="4"/>
      <c r="D647" s="4"/>
      <c r="E647" s="4"/>
    </row>
    <row r="648" spans="3:5" x14ac:dyDescent="0.3">
      <c r="C648" s="4"/>
      <c r="D648" s="4"/>
      <c r="E648" s="4"/>
    </row>
    <row r="649" spans="3:5" x14ac:dyDescent="0.3">
      <c r="C649" s="4"/>
      <c r="D649" s="4"/>
      <c r="E649" s="4"/>
    </row>
    <row r="650" spans="3:5" x14ac:dyDescent="0.3">
      <c r="C650" s="4"/>
      <c r="D650" s="4"/>
      <c r="E650" s="4"/>
    </row>
    <row r="651" spans="3:5" x14ac:dyDescent="0.3">
      <c r="C651" s="4"/>
      <c r="D651" s="4"/>
      <c r="E651" s="4"/>
    </row>
    <row r="652" spans="3:5" x14ac:dyDescent="0.3">
      <c r="C652" s="4"/>
      <c r="D652" s="4"/>
      <c r="E652" s="4"/>
    </row>
    <row r="653" spans="3:5" x14ac:dyDescent="0.3">
      <c r="C653" s="4"/>
      <c r="D653" s="4"/>
      <c r="E653" s="4"/>
    </row>
    <row r="654" spans="3:5" x14ac:dyDescent="0.3">
      <c r="C654" s="4"/>
      <c r="D654" s="4"/>
      <c r="E654" s="4"/>
    </row>
    <row r="655" spans="3:5" x14ac:dyDescent="0.3">
      <c r="C655" s="4"/>
      <c r="D655" s="4"/>
      <c r="E655" s="4"/>
    </row>
    <row r="656" spans="3:5" x14ac:dyDescent="0.3">
      <c r="C656" s="4"/>
      <c r="D656" s="4"/>
      <c r="E656" s="4"/>
    </row>
    <row r="657" spans="3:5" x14ac:dyDescent="0.3">
      <c r="C657" s="4"/>
      <c r="D657" s="4"/>
      <c r="E657" s="4"/>
    </row>
    <row r="658" spans="3:5" x14ac:dyDescent="0.3">
      <c r="C658" s="4"/>
      <c r="D658" s="4"/>
      <c r="E658" s="4"/>
    </row>
    <row r="659" spans="3:5" x14ac:dyDescent="0.3">
      <c r="C659" s="4"/>
      <c r="D659" s="4"/>
      <c r="E659" s="4"/>
    </row>
    <row r="660" spans="3:5" x14ac:dyDescent="0.3">
      <c r="C660" s="4"/>
      <c r="D660" s="4"/>
      <c r="E660" s="4"/>
    </row>
    <row r="661" spans="3:5" x14ac:dyDescent="0.3">
      <c r="C661" s="4"/>
      <c r="D661" s="4"/>
      <c r="E661" s="4"/>
    </row>
    <row r="662" spans="3:5" x14ac:dyDescent="0.3">
      <c r="C662" s="4"/>
      <c r="D662" s="4"/>
      <c r="E662" s="4"/>
    </row>
    <row r="663" spans="3:5" x14ac:dyDescent="0.3">
      <c r="C663" s="4"/>
      <c r="D663" s="4"/>
      <c r="E663" s="4"/>
    </row>
    <row r="664" spans="3:5" x14ac:dyDescent="0.3">
      <c r="C664" s="4"/>
      <c r="D664" s="4"/>
      <c r="E664" s="4"/>
    </row>
    <row r="665" spans="3:5" x14ac:dyDescent="0.3">
      <c r="C665" s="4"/>
      <c r="D665" s="4"/>
      <c r="E665" s="4"/>
    </row>
    <row r="666" spans="3:5" x14ac:dyDescent="0.3">
      <c r="C666" s="4"/>
      <c r="D666" s="4"/>
      <c r="E666" s="4"/>
    </row>
    <row r="667" spans="3:5" x14ac:dyDescent="0.3">
      <c r="C667" s="4"/>
      <c r="D667" s="4"/>
      <c r="E667" s="4"/>
    </row>
    <row r="668" spans="3:5" x14ac:dyDescent="0.3">
      <c r="C668" s="4"/>
      <c r="D668" s="4"/>
      <c r="E668" s="4"/>
    </row>
    <row r="669" spans="3:5" x14ac:dyDescent="0.3">
      <c r="C669" s="4"/>
      <c r="D669" s="4"/>
      <c r="E669" s="4"/>
    </row>
    <row r="670" spans="3:5" x14ac:dyDescent="0.3">
      <c r="C670" s="4"/>
      <c r="D670" s="4"/>
      <c r="E670" s="4"/>
    </row>
    <row r="671" spans="3:5" x14ac:dyDescent="0.3">
      <c r="C671" s="4"/>
      <c r="D671" s="4"/>
      <c r="E671" s="4"/>
    </row>
    <row r="672" spans="3:5" x14ac:dyDescent="0.3">
      <c r="C672" s="4"/>
      <c r="D672" s="4"/>
      <c r="E672" s="4"/>
    </row>
    <row r="673" spans="3:5" x14ac:dyDescent="0.3">
      <c r="C673" s="4"/>
      <c r="D673" s="4"/>
      <c r="E673" s="4"/>
    </row>
    <row r="674" spans="3:5" x14ac:dyDescent="0.3">
      <c r="C674" s="4"/>
      <c r="D674" s="4"/>
      <c r="E674" s="4"/>
    </row>
    <row r="675" spans="3:5" x14ac:dyDescent="0.3">
      <c r="C675" s="4"/>
      <c r="D675" s="4"/>
      <c r="E675" s="4"/>
    </row>
    <row r="676" spans="3:5" x14ac:dyDescent="0.3">
      <c r="C676" s="4"/>
      <c r="D676" s="4"/>
      <c r="E676" s="4"/>
    </row>
    <row r="677" spans="3:5" x14ac:dyDescent="0.3">
      <c r="C677" s="4"/>
      <c r="D677" s="4"/>
      <c r="E677" s="4"/>
    </row>
    <row r="678" spans="3:5" x14ac:dyDescent="0.3">
      <c r="C678" s="4"/>
      <c r="D678" s="4"/>
      <c r="E678" s="4"/>
    </row>
    <row r="679" spans="3:5" x14ac:dyDescent="0.3">
      <c r="C679" s="4"/>
      <c r="D679" s="4"/>
      <c r="E679" s="4"/>
    </row>
    <row r="680" spans="3:5" x14ac:dyDescent="0.3">
      <c r="C680" s="4"/>
      <c r="D680" s="4"/>
      <c r="E680" s="4"/>
    </row>
    <row r="681" spans="3:5" x14ac:dyDescent="0.3">
      <c r="C681" s="4"/>
      <c r="D681" s="4"/>
      <c r="E681" s="4"/>
    </row>
    <row r="682" spans="3:5" x14ac:dyDescent="0.3">
      <c r="C682" s="4"/>
      <c r="D682" s="4"/>
      <c r="E682" s="4"/>
    </row>
    <row r="683" spans="3:5" x14ac:dyDescent="0.3">
      <c r="C683" s="4"/>
      <c r="D683" s="4"/>
      <c r="E683" s="4"/>
    </row>
    <row r="684" spans="3:5" x14ac:dyDescent="0.3">
      <c r="C684" s="4"/>
      <c r="D684" s="4"/>
      <c r="E684" s="4"/>
    </row>
    <row r="685" spans="3:5" x14ac:dyDescent="0.3">
      <c r="C685" s="4"/>
      <c r="D685" s="4"/>
      <c r="E685" s="4"/>
    </row>
    <row r="686" spans="3:5" x14ac:dyDescent="0.3">
      <c r="C686" s="4"/>
      <c r="D686" s="4"/>
      <c r="E686" s="4"/>
    </row>
    <row r="687" spans="3:5" x14ac:dyDescent="0.3">
      <c r="C687" s="4"/>
      <c r="D687" s="4"/>
      <c r="E687" s="4"/>
    </row>
    <row r="688" spans="3:5" x14ac:dyDescent="0.3">
      <c r="C688" s="4"/>
      <c r="D688" s="4"/>
      <c r="E688" s="4"/>
    </row>
    <row r="689" spans="3:5" x14ac:dyDescent="0.3">
      <c r="C689" s="4"/>
      <c r="D689" s="4"/>
      <c r="E689" s="4"/>
    </row>
    <row r="690" spans="3:5" x14ac:dyDescent="0.3">
      <c r="C690" s="4"/>
      <c r="D690" s="4"/>
      <c r="E690" s="4"/>
    </row>
    <row r="691" spans="3:5" x14ac:dyDescent="0.3">
      <c r="C691" s="4"/>
      <c r="D691" s="4"/>
      <c r="E691" s="4"/>
    </row>
    <row r="692" spans="3:5" x14ac:dyDescent="0.3">
      <c r="C692" s="4"/>
      <c r="D692" s="4"/>
      <c r="E692" s="4"/>
    </row>
    <row r="693" spans="3:5" x14ac:dyDescent="0.3">
      <c r="C693" s="4"/>
      <c r="D693" s="4"/>
      <c r="E693" s="4"/>
    </row>
    <row r="694" spans="3:5" x14ac:dyDescent="0.3">
      <c r="C694" s="4"/>
      <c r="D694" s="4"/>
      <c r="E694" s="4"/>
    </row>
    <row r="695" spans="3:5" x14ac:dyDescent="0.3">
      <c r="C695" s="4"/>
      <c r="D695" s="4"/>
      <c r="E695" s="4"/>
    </row>
    <row r="696" spans="3:5" x14ac:dyDescent="0.3">
      <c r="C696" s="4"/>
      <c r="D696" s="4"/>
      <c r="E696" s="4"/>
    </row>
    <row r="697" spans="3:5" x14ac:dyDescent="0.3">
      <c r="C697" s="4"/>
      <c r="D697" s="4"/>
      <c r="E697" s="4"/>
    </row>
    <row r="698" spans="3:5" x14ac:dyDescent="0.3">
      <c r="C698" s="4"/>
      <c r="D698" s="4"/>
      <c r="E698" s="4"/>
    </row>
    <row r="699" spans="3:5" x14ac:dyDescent="0.3">
      <c r="C699" s="4"/>
      <c r="D699" s="4"/>
      <c r="E699" s="4"/>
    </row>
    <row r="700" spans="3:5" x14ac:dyDescent="0.3">
      <c r="C700" s="4"/>
      <c r="D700" s="4"/>
      <c r="E700" s="4"/>
    </row>
    <row r="701" spans="3:5" x14ac:dyDescent="0.3">
      <c r="C701" s="4"/>
      <c r="D701" s="4"/>
      <c r="E701" s="4"/>
    </row>
    <row r="702" spans="3:5" x14ac:dyDescent="0.3">
      <c r="C702" s="4"/>
      <c r="D702" s="4"/>
      <c r="E702" s="4"/>
    </row>
    <row r="703" spans="3:5" x14ac:dyDescent="0.3">
      <c r="C703" s="4"/>
      <c r="D703" s="4"/>
      <c r="E703" s="4"/>
    </row>
    <row r="704" spans="3:5" x14ac:dyDescent="0.3">
      <c r="C704" s="4"/>
      <c r="D704" s="4"/>
      <c r="E704" s="4"/>
    </row>
    <row r="705" spans="3:5" x14ac:dyDescent="0.3">
      <c r="C705" s="4"/>
      <c r="D705" s="4"/>
      <c r="E705" s="4"/>
    </row>
    <row r="706" spans="3:5" x14ac:dyDescent="0.3">
      <c r="C706" s="4"/>
      <c r="D706" s="4"/>
      <c r="E706" s="4"/>
    </row>
    <row r="707" spans="3:5" x14ac:dyDescent="0.3">
      <c r="C707" s="4"/>
      <c r="D707" s="4"/>
      <c r="E707" s="4"/>
    </row>
    <row r="708" spans="3:5" x14ac:dyDescent="0.3">
      <c r="C708" s="4"/>
      <c r="D708" s="4"/>
      <c r="E708" s="4"/>
    </row>
    <row r="709" spans="3:5" x14ac:dyDescent="0.3">
      <c r="C709" s="4"/>
      <c r="D709" s="4"/>
      <c r="E709" s="4"/>
    </row>
    <row r="710" spans="3:5" x14ac:dyDescent="0.3">
      <c r="C710" s="4"/>
      <c r="D710" s="4"/>
      <c r="E710" s="4"/>
    </row>
    <row r="711" spans="3:5" x14ac:dyDescent="0.3">
      <c r="C711" s="4"/>
      <c r="D711" s="4"/>
      <c r="E711" s="4"/>
    </row>
    <row r="712" spans="3:5" x14ac:dyDescent="0.3">
      <c r="C712" s="4"/>
      <c r="D712" s="4"/>
      <c r="E712" s="4"/>
    </row>
    <row r="713" spans="3:5" x14ac:dyDescent="0.3">
      <c r="C713" s="4"/>
      <c r="D713" s="4"/>
      <c r="E713" s="4"/>
    </row>
    <row r="714" spans="3:5" x14ac:dyDescent="0.3">
      <c r="C714" s="4"/>
      <c r="D714" s="4"/>
      <c r="E714" s="4"/>
    </row>
    <row r="715" spans="3:5" x14ac:dyDescent="0.3">
      <c r="C715" s="4"/>
      <c r="D715" s="4"/>
      <c r="E715" s="4"/>
    </row>
    <row r="716" spans="3:5" x14ac:dyDescent="0.3">
      <c r="C716" s="4"/>
      <c r="D716" s="4"/>
      <c r="E716" s="4"/>
    </row>
    <row r="717" spans="3:5" x14ac:dyDescent="0.3">
      <c r="C717" s="4"/>
      <c r="D717" s="4"/>
      <c r="E717" s="4"/>
    </row>
    <row r="718" spans="3:5" x14ac:dyDescent="0.3">
      <c r="C718" s="4"/>
      <c r="D718" s="4"/>
      <c r="E718" s="4"/>
    </row>
    <row r="719" spans="3:5" x14ac:dyDescent="0.3">
      <c r="C719" s="4"/>
      <c r="D719" s="4"/>
      <c r="E719" s="4"/>
    </row>
    <row r="720" spans="3:5" x14ac:dyDescent="0.3">
      <c r="C720" s="4"/>
      <c r="D720" s="4"/>
      <c r="E720" s="4"/>
    </row>
    <row r="721" spans="3:5" x14ac:dyDescent="0.3">
      <c r="C721" s="4"/>
      <c r="D721" s="4"/>
      <c r="E721" s="4"/>
    </row>
    <row r="722" spans="3:5" x14ac:dyDescent="0.3">
      <c r="C722" s="4"/>
      <c r="D722" s="4"/>
      <c r="E722" s="4"/>
    </row>
    <row r="723" spans="3:5" x14ac:dyDescent="0.3">
      <c r="C723" s="4"/>
      <c r="D723" s="4"/>
      <c r="E723" s="4"/>
    </row>
    <row r="724" spans="3:5" x14ac:dyDescent="0.3">
      <c r="C724" s="4"/>
      <c r="D724" s="4"/>
      <c r="E724" s="4"/>
    </row>
    <row r="725" spans="3:5" x14ac:dyDescent="0.3">
      <c r="C725" s="4"/>
      <c r="D725" s="4"/>
      <c r="E725" s="4"/>
    </row>
    <row r="726" spans="3:5" x14ac:dyDescent="0.3">
      <c r="C726" s="4"/>
      <c r="D726" s="4"/>
      <c r="E726" s="4"/>
    </row>
    <row r="727" spans="3:5" x14ac:dyDescent="0.3">
      <c r="C727" s="4"/>
      <c r="D727" s="4"/>
      <c r="E727" s="4"/>
    </row>
    <row r="728" spans="3:5" x14ac:dyDescent="0.3">
      <c r="C728" s="4"/>
      <c r="D728" s="4"/>
      <c r="E728" s="4"/>
    </row>
    <row r="729" spans="3:5" x14ac:dyDescent="0.3">
      <c r="C729" s="4"/>
      <c r="D729" s="4"/>
      <c r="E729" s="4"/>
    </row>
    <row r="730" spans="3:5" x14ac:dyDescent="0.3">
      <c r="C730" s="4"/>
      <c r="D730" s="4"/>
      <c r="E730" s="4"/>
    </row>
    <row r="731" spans="3:5" x14ac:dyDescent="0.3">
      <c r="C731" s="4"/>
      <c r="D731" s="4"/>
      <c r="E731" s="4"/>
    </row>
    <row r="732" spans="3:5" x14ac:dyDescent="0.3">
      <c r="C732" s="4"/>
      <c r="D732" s="4"/>
      <c r="E732" s="4"/>
    </row>
    <row r="733" spans="3:5" x14ac:dyDescent="0.3">
      <c r="C733" s="4"/>
      <c r="D733" s="4"/>
      <c r="E733" s="4"/>
    </row>
    <row r="734" spans="3:5" x14ac:dyDescent="0.3">
      <c r="C734" s="4"/>
      <c r="D734" s="4"/>
      <c r="E734" s="4"/>
    </row>
    <row r="735" spans="3:5" x14ac:dyDescent="0.3">
      <c r="C735" s="4"/>
      <c r="D735" s="4"/>
      <c r="E735" s="4"/>
    </row>
    <row r="736" spans="3:5" x14ac:dyDescent="0.3">
      <c r="C736" s="4"/>
      <c r="D736" s="4"/>
      <c r="E736" s="4"/>
    </row>
    <row r="737" spans="3:5" x14ac:dyDescent="0.3">
      <c r="C737" s="4"/>
      <c r="D737" s="4"/>
      <c r="E737" s="4"/>
    </row>
    <row r="738" spans="3:5" x14ac:dyDescent="0.3">
      <c r="C738" s="4"/>
      <c r="D738" s="4"/>
      <c r="E738" s="4"/>
    </row>
    <row r="739" spans="3:5" x14ac:dyDescent="0.3">
      <c r="C739" s="4"/>
      <c r="D739" s="4"/>
      <c r="E739" s="4"/>
    </row>
    <row r="740" spans="3:5" x14ac:dyDescent="0.3">
      <c r="C740" s="4"/>
      <c r="D740" s="4"/>
      <c r="E740" s="4"/>
    </row>
    <row r="741" spans="3:5" x14ac:dyDescent="0.3">
      <c r="C741" s="4"/>
      <c r="D741" s="4"/>
      <c r="E741" s="4"/>
    </row>
    <row r="742" spans="3:5" x14ac:dyDescent="0.3">
      <c r="C742" s="4"/>
      <c r="D742" s="4"/>
      <c r="E742" s="4"/>
    </row>
    <row r="743" spans="3:5" x14ac:dyDescent="0.3">
      <c r="C743" s="4"/>
      <c r="D743" s="4"/>
      <c r="E743" s="4"/>
    </row>
    <row r="744" spans="3:5" x14ac:dyDescent="0.3">
      <c r="C744" s="4"/>
      <c r="D744" s="4"/>
      <c r="E744" s="4"/>
    </row>
    <row r="745" spans="3:5" x14ac:dyDescent="0.3">
      <c r="C745" s="4"/>
      <c r="D745" s="4"/>
      <c r="E745" s="4"/>
    </row>
    <row r="746" spans="3:5" x14ac:dyDescent="0.3">
      <c r="C746" s="4"/>
      <c r="D746" s="4"/>
      <c r="E746" s="4"/>
    </row>
    <row r="747" spans="3:5" x14ac:dyDescent="0.3">
      <c r="C747" s="4"/>
      <c r="D747" s="4"/>
      <c r="E747" s="4"/>
    </row>
    <row r="748" spans="3:5" x14ac:dyDescent="0.3">
      <c r="C748" s="4"/>
      <c r="D748" s="4"/>
      <c r="E748" s="4"/>
    </row>
    <row r="749" spans="3:5" x14ac:dyDescent="0.3">
      <c r="C749" s="4"/>
      <c r="D749" s="4"/>
      <c r="E749" s="4"/>
    </row>
    <row r="750" spans="3:5" x14ac:dyDescent="0.3">
      <c r="C750" s="4"/>
      <c r="D750" s="4"/>
      <c r="E750" s="4"/>
    </row>
    <row r="751" spans="3:5" x14ac:dyDescent="0.3">
      <c r="C751" s="4"/>
      <c r="D751" s="4"/>
      <c r="E751" s="4"/>
    </row>
    <row r="752" spans="3:5" x14ac:dyDescent="0.3">
      <c r="C752" s="4"/>
      <c r="D752" s="4"/>
      <c r="E752" s="4"/>
    </row>
    <row r="753" spans="3:5" x14ac:dyDescent="0.3">
      <c r="C753" s="4"/>
      <c r="D753" s="4"/>
      <c r="E753" s="4"/>
    </row>
    <row r="754" spans="3:5" x14ac:dyDescent="0.3">
      <c r="C754" s="4"/>
      <c r="D754" s="4"/>
      <c r="E754" s="4"/>
    </row>
    <row r="755" spans="3:5" x14ac:dyDescent="0.3">
      <c r="C755" s="4"/>
      <c r="D755" s="4"/>
      <c r="E755" s="4"/>
    </row>
    <row r="756" spans="3:5" x14ac:dyDescent="0.3">
      <c r="C756" s="4"/>
      <c r="D756" s="4"/>
      <c r="E756" s="4"/>
    </row>
    <row r="757" spans="3:5" x14ac:dyDescent="0.3">
      <c r="C757" s="4"/>
      <c r="D757" s="4"/>
      <c r="E757" s="4"/>
    </row>
    <row r="758" spans="3:5" x14ac:dyDescent="0.3">
      <c r="C758" s="4"/>
      <c r="D758" s="4"/>
      <c r="E758" s="4"/>
    </row>
    <row r="759" spans="3:5" x14ac:dyDescent="0.3">
      <c r="C759" s="4"/>
      <c r="D759" s="4"/>
      <c r="E759" s="4"/>
    </row>
    <row r="760" spans="3:5" x14ac:dyDescent="0.3">
      <c r="C760" s="4"/>
      <c r="D760" s="4"/>
      <c r="E760" s="4"/>
    </row>
    <row r="761" spans="3:5" x14ac:dyDescent="0.3">
      <c r="C761" s="4"/>
      <c r="D761" s="4"/>
      <c r="E761" s="4"/>
    </row>
    <row r="762" spans="3:5" x14ac:dyDescent="0.3">
      <c r="C762" s="4"/>
      <c r="D762" s="4"/>
      <c r="E762" s="4"/>
    </row>
    <row r="763" spans="3:5" x14ac:dyDescent="0.3">
      <c r="C763" s="4"/>
      <c r="D763" s="4"/>
      <c r="E763" s="4"/>
    </row>
    <row r="764" spans="3:5" x14ac:dyDescent="0.3">
      <c r="C764" s="4"/>
      <c r="D764" s="4"/>
      <c r="E764" s="4"/>
    </row>
    <row r="765" spans="3:5" x14ac:dyDescent="0.3">
      <c r="C765" s="4"/>
      <c r="D765" s="4"/>
      <c r="E765" s="4"/>
    </row>
    <row r="766" spans="3:5" x14ac:dyDescent="0.3">
      <c r="C766" s="4"/>
      <c r="D766" s="4"/>
      <c r="E766" s="4"/>
    </row>
    <row r="767" spans="3:5" x14ac:dyDescent="0.3">
      <c r="C767" s="4"/>
      <c r="D767" s="4"/>
      <c r="E767" s="4"/>
    </row>
    <row r="768" spans="3:5" x14ac:dyDescent="0.3">
      <c r="C768" s="4"/>
      <c r="D768" s="4"/>
      <c r="E768" s="4"/>
    </row>
    <row r="769" spans="3:5" x14ac:dyDescent="0.3">
      <c r="C769" s="4"/>
      <c r="D769" s="4"/>
      <c r="E769" s="4"/>
    </row>
    <row r="770" spans="3:5" x14ac:dyDescent="0.3">
      <c r="C770" s="4"/>
      <c r="D770" s="4"/>
      <c r="E770" s="4"/>
    </row>
    <row r="771" spans="3:5" x14ac:dyDescent="0.3">
      <c r="C771" s="4"/>
      <c r="D771" s="4"/>
      <c r="E771" s="4"/>
    </row>
    <row r="772" spans="3:5" x14ac:dyDescent="0.3">
      <c r="C772" s="4"/>
      <c r="D772" s="4"/>
      <c r="E772" s="4"/>
    </row>
    <row r="773" spans="3:5" x14ac:dyDescent="0.3">
      <c r="C773" s="4"/>
      <c r="D773" s="4"/>
      <c r="E773" s="4"/>
    </row>
    <row r="774" spans="3:5" x14ac:dyDescent="0.3">
      <c r="C774" s="4"/>
      <c r="D774" s="4"/>
      <c r="E774" s="4"/>
    </row>
    <row r="775" spans="3:5" x14ac:dyDescent="0.3">
      <c r="C775" s="4"/>
      <c r="D775" s="4"/>
      <c r="E775" s="4"/>
    </row>
    <row r="776" spans="3:5" x14ac:dyDescent="0.3">
      <c r="C776" s="4"/>
      <c r="D776" s="4"/>
      <c r="E776" s="4"/>
    </row>
    <row r="777" spans="3:5" x14ac:dyDescent="0.3">
      <c r="C777" s="4"/>
      <c r="D777" s="4"/>
      <c r="E777" s="4"/>
    </row>
    <row r="778" spans="3:5" x14ac:dyDescent="0.3">
      <c r="C778" s="4"/>
      <c r="D778" s="4"/>
      <c r="E778" s="4"/>
    </row>
    <row r="779" spans="3:5" x14ac:dyDescent="0.3">
      <c r="C779" s="4"/>
      <c r="D779" s="4"/>
      <c r="E779" s="4"/>
    </row>
    <row r="780" spans="3:5" x14ac:dyDescent="0.3">
      <c r="C780" s="4"/>
      <c r="D780" s="4"/>
      <c r="E780" s="4"/>
    </row>
    <row r="781" spans="3:5" x14ac:dyDescent="0.3">
      <c r="C781" s="4"/>
      <c r="D781" s="4"/>
      <c r="E781" s="4"/>
    </row>
    <row r="782" spans="3:5" x14ac:dyDescent="0.3">
      <c r="C782" s="4"/>
      <c r="D782" s="4"/>
      <c r="E782" s="4"/>
    </row>
    <row r="783" spans="3:5" x14ac:dyDescent="0.3">
      <c r="C783" s="4"/>
      <c r="D783" s="4"/>
      <c r="E783" s="4"/>
    </row>
    <row r="784" spans="3:5" x14ac:dyDescent="0.3">
      <c r="C784" s="4"/>
      <c r="D784" s="4"/>
      <c r="E784" s="4"/>
    </row>
    <row r="785" spans="3:5" x14ac:dyDescent="0.3">
      <c r="C785" s="4"/>
      <c r="D785" s="4"/>
      <c r="E785" s="4"/>
    </row>
    <row r="786" spans="3:5" x14ac:dyDescent="0.3">
      <c r="C786" s="4"/>
      <c r="D786" s="4"/>
      <c r="E786" s="4"/>
    </row>
    <row r="787" spans="3:5" x14ac:dyDescent="0.3">
      <c r="C787" s="4"/>
      <c r="D787" s="4"/>
      <c r="E787" s="4"/>
    </row>
    <row r="788" spans="3:5" x14ac:dyDescent="0.3">
      <c r="C788" s="4"/>
      <c r="D788" s="4"/>
      <c r="E788" s="4"/>
    </row>
    <row r="789" spans="3:5" x14ac:dyDescent="0.3">
      <c r="C789" s="4"/>
      <c r="D789" s="4"/>
      <c r="E789" s="4"/>
    </row>
    <row r="790" spans="3:5" x14ac:dyDescent="0.3">
      <c r="C790" s="4"/>
      <c r="D790" s="4"/>
      <c r="E790" s="4"/>
    </row>
    <row r="791" spans="3:5" x14ac:dyDescent="0.3">
      <c r="C791" s="4"/>
      <c r="D791" s="4"/>
      <c r="E791" s="4"/>
    </row>
    <row r="792" spans="3:5" x14ac:dyDescent="0.3">
      <c r="C792" s="4"/>
      <c r="D792" s="4"/>
      <c r="E792" s="4"/>
    </row>
    <row r="793" spans="3:5" x14ac:dyDescent="0.3">
      <c r="C793" s="4"/>
      <c r="D793" s="4"/>
      <c r="E793" s="4"/>
    </row>
    <row r="794" spans="3:5" x14ac:dyDescent="0.3">
      <c r="C794" s="4"/>
      <c r="D794" s="4"/>
      <c r="E794" s="4"/>
    </row>
    <row r="795" spans="3:5" x14ac:dyDescent="0.3">
      <c r="C795" s="4"/>
      <c r="D795" s="4"/>
      <c r="E795" s="4"/>
    </row>
    <row r="796" spans="3:5" x14ac:dyDescent="0.3">
      <c r="C796" s="4"/>
      <c r="D796" s="4"/>
      <c r="E796" s="4"/>
    </row>
    <row r="797" spans="3:5" x14ac:dyDescent="0.3">
      <c r="C797" s="4"/>
      <c r="D797" s="4"/>
      <c r="E797" s="4"/>
    </row>
    <row r="798" spans="3:5" x14ac:dyDescent="0.3">
      <c r="C798" s="4"/>
      <c r="D798" s="4"/>
      <c r="E798" s="4"/>
    </row>
    <row r="799" spans="3:5" x14ac:dyDescent="0.3">
      <c r="C799" s="4"/>
      <c r="D799" s="4"/>
      <c r="E799" s="4"/>
    </row>
    <row r="800" spans="3:5" x14ac:dyDescent="0.3">
      <c r="C800" s="4"/>
      <c r="D800" s="4"/>
      <c r="E800" s="4"/>
    </row>
    <row r="801" spans="3:5" x14ac:dyDescent="0.3">
      <c r="C801" s="4"/>
      <c r="D801" s="4"/>
      <c r="E801" s="4"/>
    </row>
    <row r="802" spans="3:5" x14ac:dyDescent="0.3">
      <c r="C802" s="4"/>
      <c r="D802" s="4"/>
      <c r="E802" s="4"/>
    </row>
    <row r="803" spans="3:5" x14ac:dyDescent="0.3">
      <c r="C803" s="4"/>
      <c r="D803" s="4"/>
      <c r="E803" s="4"/>
    </row>
    <row r="804" spans="3:5" x14ac:dyDescent="0.3">
      <c r="C804" s="4"/>
      <c r="D804" s="4"/>
      <c r="E804" s="4"/>
    </row>
    <row r="805" spans="3:5" x14ac:dyDescent="0.3">
      <c r="C805" s="4"/>
      <c r="D805" s="4"/>
      <c r="E805" s="4"/>
    </row>
    <row r="806" spans="3:5" x14ac:dyDescent="0.3">
      <c r="C806" s="4"/>
      <c r="D806" s="4"/>
      <c r="E806" s="4"/>
    </row>
    <row r="807" spans="3:5" x14ac:dyDescent="0.3">
      <c r="C807" s="4"/>
      <c r="D807" s="4"/>
      <c r="E807" s="4"/>
    </row>
    <row r="808" spans="3:5" x14ac:dyDescent="0.3">
      <c r="C808" s="4"/>
      <c r="D808" s="4"/>
      <c r="E808" s="4"/>
    </row>
    <row r="809" spans="3:5" x14ac:dyDescent="0.3">
      <c r="C809" s="4"/>
      <c r="D809" s="4"/>
      <c r="E809" s="4"/>
    </row>
    <row r="810" spans="3:5" x14ac:dyDescent="0.3">
      <c r="C810" s="4"/>
      <c r="D810" s="4"/>
      <c r="E810" s="4"/>
    </row>
    <row r="811" spans="3:5" x14ac:dyDescent="0.3">
      <c r="C811" s="4"/>
      <c r="D811" s="4"/>
      <c r="E811" s="4"/>
    </row>
    <row r="812" spans="3:5" x14ac:dyDescent="0.3">
      <c r="C812" s="4"/>
      <c r="D812" s="4"/>
      <c r="E812" s="4"/>
    </row>
    <row r="813" spans="3:5" x14ac:dyDescent="0.3">
      <c r="C813" s="4"/>
      <c r="D813" s="4"/>
      <c r="E813" s="4"/>
    </row>
    <row r="814" spans="3:5" x14ac:dyDescent="0.3">
      <c r="C814" s="4"/>
      <c r="D814" s="4"/>
      <c r="E814" s="4"/>
    </row>
    <row r="815" spans="3:5" x14ac:dyDescent="0.3">
      <c r="C815" s="4"/>
      <c r="D815" s="4"/>
      <c r="E815" s="4"/>
    </row>
    <row r="816" spans="3:5" x14ac:dyDescent="0.3">
      <c r="C816" s="4"/>
      <c r="D816" s="4"/>
      <c r="E816" s="4"/>
    </row>
    <row r="817" spans="3:5" x14ac:dyDescent="0.3">
      <c r="C817" s="4"/>
      <c r="D817" s="4"/>
      <c r="E817" s="4"/>
    </row>
    <row r="818" spans="3:5" x14ac:dyDescent="0.3">
      <c r="C818" s="4"/>
      <c r="D818" s="4"/>
      <c r="E818" s="4"/>
    </row>
    <row r="819" spans="3:5" x14ac:dyDescent="0.3">
      <c r="C819" s="4"/>
      <c r="D819" s="4"/>
      <c r="E819" s="4"/>
    </row>
    <row r="820" spans="3:5" x14ac:dyDescent="0.3">
      <c r="C820" s="4"/>
      <c r="D820" s="4"/>
      <c r="E820" s="4"/>
    </row>
    <row r="821" spans="3:5" x14ac:dyDescent="0.3">
      <c r="C821" s="4"/>
      <c r="D821" s="4"/>
      <c r="E821" s="4"/>
    </row>
    <row r="822" spans="3:5" x14ac:dyDescent="0.3">
      <c r="C822" s="4"/>
      <c r="D822" s="4"/>
      <c r="E822" s="4"/>
    </row>
    <row r="823" spans="3:5" x14ac:dyDescent="0.3">
      <c r="C823" s="4"/>
      <c r="D823" s="4"/>
      <c r="E823" s="4"/>
    </row>
    <row r="824" spans="3:5" x14ac:dyDescent="0.3">
      <c r="C824" s="4"/>
      <c r="D824" s="4"/>
      <c r="E824" s="4"/>
    </row>
    <row r="825" spans="3:5" x14ac:dyDescent="0.3">
      <c r="C825" s="4"/>
      <c r="D825" s="4"/>
      <c r="E825" s="4"/>
    </row>
    <row r="826" spans="3:5" x14ac:dyDescent="0.3">
      <c r="C826" s="4"/>
      <c r="D826" s="4"/>
      <c r="E826" s="4"/>
    </row>
    <row r="827" spans="3:5" x14ac:dyDescent="0.3">
      <c r="C827" s="4"/>
      <c r="D827" s="4"/>
      <c r="E827" s="4"/>
    </row>
    <row r="828" spans="3:5" x14ac:dyDescent="0.3">
      <c r="C828" s="4"/>
      <c r="D828" s="4"/>
      <c r="E828" s="4"/>
    </row>
    <row r="829" spans="3:5" x14ac:dyDescent="0.3">
      <c r="C829" s="4"/>
      <c r="D829" s="4"/>
      <c r="E829" s="4"/>
    </row>
    <row r="830" spans="3:5" x14ac:dyDescent="0.3">
      <c r="C830" s="4"/>
      <c r="D830" s="4"/>
      <c r="E830" s="4"/>
    </row>
    <row r="831" spans="3:5" x14ac:dyDescent="0.3">
      <c r="C831" s="4"/>
      <c r="D831" s="4"/>
      <c r="E831" s="4"/>
    </row>
    <row r="832" spans="3:5" x14ac:dyDescent="0.3">
      <c r="C832" s="4"/>
      <c r="D832" s="4"/>
      <c r="E832" s="4"/>
    </row>
    <row r="833" spans="3:5" x14ac:dyDescent="0.3">
      <c r="C833" s="4"/>
      <c r="D833" s="4"/>
      <c r="E833" s="4"/>
    </row>
    <row r="834" spans="3:5" x14ac:dyDescent="0.3">
      <c r="C834" s="4"/>
      <c r="D834" s="4"/>
      <c r="E834" s="4"/>
    </row>
    <row r="835" spans="3:5" x14ac:dyDescent="0.3">
      <c r="C835" s="4"/>
      <c r="D835" s="4"/>
      <c r="E835" s="4"/>
    </row>
    <row r="836" spans="3:5" x14ac:dyDescent="0.3">
      <c r="C836" s="4"/>
      <c r="D836" s="4"/>
      <c r="E836" s="4"/>
    </row>
    <row r="837" spans="3:5" x14ac:dyDescent="0.3">
      <c r="C837" s="4"/>
      <c r="D837" s="4"/>
      <c r="E837" s="4"/>
    </row>
    <row r="838" spans="3:5" x14ac:dyDescent="0.3">
      <c r="C838" s="4"/>
      <c r="D838" s="4"/>
      <c r="E838" s="4"/>
    </row>
    <row r="839" spans="3:5" x14ac:dyDescent="0.3">
      <c r="C839" s="4"/>
      <c r="D839" s="4"/>
      <c r="E839" s="4"/>
    </row>
    <row r="840" spans="3:5" x14ac:dyDescent="0.3">
      <c r="C840" s="4"/>
      <c r="D840" s="4"/>
      <c r="E840" s="4"/>
    </row>
    <row r="841" spans="3:5" x14ac:dyDescent="0.3">
      <c r="C841" s="4"/>
      <c r="D841" s="4"/>
      <c r="E841" s="4"/>
    </row>
    <row r="842" spans="3:5" x14ac:dyDescent="0.3">
      <c r="C842" s="4"/>
      <c r="D842" s="4"/>
      <c r="E842" s="4"/>
    </row>
    <row r="843" spans="3:5" x14ac:dyDescent="0.3">
      <c r="C843" s="4"/>
      <c r="D843" s="4"/>
      <c r="E843" s="4"/>
    </row>
    <row r="844" spans="3:5" x14ac:dyDescent="0.3">
      <c r="C844" s="4"/>
      <c r="D844" s="4"/>
      <c r="E844" s="4"/>
    </row>
    <row r="845" spans="3:5" x14ac:dyDescent="0.3">
      <c r="C845" s="4"/>
      <c r="D845" s="4"/>
      <c r="E845" s="4"/>
    </row>
    <row r="846" spans="3:5" x14ac:dyDescent="0.3">
      <c r="C846" s="4"/>
      <c r="D846" s="4"/>
      <c r="E846" s="4"/>
    </row>
    <row r="847" spans="3:5" x14ac:dyDescent="0.3">
      <c r="C847" s="4"/>
      <c r="D847" s="4"/>
      <c r="E847" s="4"/>
    </row>
    <row r="848" spans="3:5" x14ac:dyDescent="0.3">
      <c r="C848" s="4"/>
      <c r="D848" s="4"/>
      <c r="E848" s="4"/>
    </row>
    <row r="849" spans="3:5" x14ac:dyDescent="0.3">
      <c r="C849" s="4"/>
      <c r="D849" s="4"/>
      <c r="E849" s="4"/>
    </row>
    <row r="850" spans="3:5" x14ac:dyDescent="0.3">
      <c r="C850" s="4"/>
      <c r="D850" s="4"/>
      <c r="E850" s="4"/>
    </row>
    <row r="851" spans="3:5" x14ac:dyDescent="0.3">
      <c r="C851" s="4"/>
      <c r="D851" s="4"/>
      <c r="E851" s="4"/>
    </row>
    <row r="852" spans="3:5" x14ac:dyDescent="0.3">
      <c r="C852" s="4"/>
      <c r="D852" s="4"/>
      <c r="E852" s="4"/>
    </row>
    <row r="853" spans="3:5" x14ac:dyDescent="0.3">
      <c r="C853" s="4"/>
      <c r="D853" s="4"/>
      <c r="E853" s="4"/>
    </row>
    <row r="854" spans="3:5" x14ac:dyDescent="0.3">
      <c r="C854" s="4"/>
      <c r="D854" s="4"/>
      <c r="E854" s="4"/>
    </row>
    <row r="855" spans="3:5" x14ac:dyDescent="0.3">
      <c r="C855" s="4"/>
      <c r="D855" s="4"/>
      <c r="E855" s="4"/>
    </row>
    <row r="856" spans="3:5" x14ac:dyDescent="0.3">
      <c r="C856" s="4"/>
      <c r="D856" s="4"/>
      <c r="E856" s="4"/>
    </row>
    <row r="857" spans="3:5" x14ac:dyDescent="0.3">
      <c r="C857" s="4"/>
      <c r="D857" s="4"/>
      <c r="E857" s="4"/>
    </row>
    <row r="858" spans="3:5" x14ac:dyDescent="0.3">
      <c r="C858" s="4"/>
      <c r="D858" s="4"/>
      <c r="E858" s="4"/>
    </row>
    <row r="859" spans="3:5" x14ac:dyDescent="0.3">
      <c r="C859" s="4"/>
      <c r="D859" s="4"/>
      <c r="E859" s="4"/>
    </row>
    <row r="860" spans="3:5" x14ac:dyDescent="0.3">
      <c r="C860" s="4"/>
      <c r="D860" s="4"/>
      <c r="E860" s="4"/>
    </row>
    <row r="861" spans="3:5" x14ac:dyDescent="0.3">
      <c r="C861" s="4"/>
      <c r="D861" s="4"/>
      <c r="E861" s="4"/>
    </row>
    <row r="862" spans="3:5" x14ac:dyDescent="0.3">
      <c r="C862" s="4"/>
      <c r="D862" s="4"/>
      <c r="E862" s="4"/>
    </row>
    <row r="863" spans="3:5" x14ac:dyDescent="0.3">
      <c r="C863" s="4"/>
      <c r="D863" s="4"/>
      <c r="E863" s="4"/>
    </row>
    <row r="864" spans="3:5" x14ac:dyDescent="0.3">
      <c r="C864" s="4"/>
      <c r="D864" s="4"/>
      <c r="E864" s="4"/>
    </row>
    <row r="865" spans="3:5" x14ac:dyDescent="0.3">
      <c r="C865" s="4"/>
      <c r="D865" s="4"/>
      <c r="E865" s="4"/>
    </row>
    <row r="866" spans="3:5" x14ac:dyDescent="0.3">
      <c r="C866" s="4"/>
      <c r="D866" s="4"/>
      <c r="E866" s="4"/>
    </row>
    <row r="867" spans="3:5" x14ac:dyDescent="0.3">
      <c r="C867" s="4"/>
      <c r="D867" s="4"/>
      <c r="E867" s="4"/>
    </row>
    <row r="868" spans="3:5" x14ac:dyDescent="0.3">
      <c r="C868" s="4"/>
      <c r="D868" s="4"/>
      <c r="E868" s="4"/>
    </row>
    <row r="869" spans="3:5" x14ac:dyDescent="0.3">
      <c r="C869" s="4"/>
      <c r="D869" s="4"/>
      <c r="E869" s="4"/>
    </row>
    <row r="870" spans="3:5" x14ac:dyDescent="0.3">
      <c r="C870" s="4"/>
      <c r="D870" s="4"/>
      <c r="E870" s="4"/>
    </row>
    <row r="871" spans="3:5" x14ac:dyDescent="0.3">
      <c r="C871" s="4"/>
      <c r="D871" s="4"/>
      <c r="E871" s="4"/>
    </row>
    <row r="872" spans="3:5" x14ac:dyDescent="0.3">
      <c r="C872" s="4"/>
      <c r="D872" s="4"/>
      <c r="E872" s="4"/>
    </row>
    <row r="873" spans="3:5" x14ac:dyDescent="0.3">
      <c r="C873" s="4"/>
      <c r="D873" s="4"/>
      <c r="E873" s="4"/>
    </row>
    <row r="874" spans="3:5" x14ac:dyDescent="0.3">
      <c r="C874" s="4"/>
      <c r="D874" s="4"/>
      <c r="E874" s="4"/>
    </row>
    <row r="875" spans="3:5" x14ac:dyDescent="0.3">
      <c r="C875" s="4"/>
      <c r="D875" s="4"/>
      <c r="E875" s="4"/>
    </row>
    <row r="876" spans="3:5" x14ac:dyDescent="0.3">
      <c r="C876" s="4"/>
      <c r="D876" s="4"/>
      <c r="E876" s="4"/>
    </row>
    <row r="877" spans="3:5" x14ac:dyDescent="0.3">
      <c r="C877" s="4"/>
      <c r="D877" s="4"/>
      <c r="E877" s="4"/>
    </row>
    <row r="878" spans="3:5" x14ac:dyDescent="0.3">
      <c r="C878" s="4"/>
      <c r="D878" s="4"/>
      <c r="E878" s="4"/>
    </row>
    <row r="879" spans="3:5" x14ac:dyDescent="0.3">
      <c r="C879" s="4"/>
      <c r="D879" s="4"/>
      <c r="E879" s="4"/>
    </row>
    <row r="880" spans="3:5" x14ac:dyDescent="0.3">
      <c r="C880" s="4"/>
      <c r="D880" s="4"/>
      <c r="E880" s="4"/>
    </row>
    <row r="881" spans="3:5" x14ac:dyDescent="0.3">
      <c r="C881" s="4"/>
      <c r="D881" s="4"/>
      <c r="E881" s="4"/>
    </row>
    <row r="882" spans="3:5" x14ac:dyDescent="0.3">
      <c r="C882" s="4"/>
      <c r="D882" s="4"/>
      <c r="E882" s="4"/>
    </row>
    <row r="883" spans="3:5" x14ac:dyDescent="0.3">
      <c r="C883" s="4"/>
      <c r="D883" s="4"/>
      <c r="E883" s="4"/>
    </row>
    <row r="884" spans="3:5" x14ac:dyDescent="0.3">
      <c r="C884" s="4"/>
      <c r="D884" s="4"/>
      <c r="E884" s="4"/>
    </row>
    <row r="885" spans="3:5" x14ac:dyDescent="0.3">
      <c r="C885" s="4"/>
      <c r="D885" s="4"/>
      <c r="E885" s="4"/>
    </row>
    <row r="886" spans="3:5" x14ac:dyDescent="0.3">
      <c r="C886" s="4"/>
      <c r="D886" s="4"/>
      <c r="E886" s="4"/>
    </row>
    <row r="887" spans="3:5" x14ac:dyDescent="0.3">
      <c r="C887" s="4"/>
      <c r="D887" s="4"/>
      <c r="E887" s="4"/>
    </row>
    <row r="888" spans="3:5" x14ac:dyDescent="0.3">
      <c r="C888" s="4"/>
      <c r="D888" s="4"/>
      <c r="E888" s="4"/>
    </row>
    <row r="889" spans="3:5" x14ac:dyDescent="0.3">
      <c r="C889" s="4"/>
      <c r="D889" s="4"/>
      <c r="E889" s="4"/>
    </row>
    <row r="890" spans="3:5" x14ac:dyDescent="0.3">
      <c r="C890" s="4"/>
      <c r="D890" s="4"/>
      <c r="E890" s="4"/>
    </row>
    <row r="891" spans="3:5" x14ac:dyDescent="0.3">
      <c r="C891" s="4"/>
      <c r="D891" s="4"/>
      <c r="E891" s="4"/>
    </row>
    <row r="892" spans="3:5" x14ac:dyDescent="0.3">
      <c r="C892" s="4"/>
      <c r="D892" s="4"/>
      <c r="E892" s="4"/>
    </row>
    <row r="893" spans="3:5" x14ac:dyDescent="0.3">
      <c r="C893" s="4"/>
      <c r="D893" s="4"/>
      <c r="E893" s="4"/>
    </row>
    <row r="894" spans="3:5" x14ac:dyDescent="0.3">
      <c r="C894" s="4"/>
      <c r="D894" s="4"/>
      <c r="E894" s="4"/>
    </row>
    <row r="895" spans="3:5" x14ac:dyDescent="0.3">
      <c r="C895" s="4"/>
      <c r="D895" s="4"/>
      <c r="E895" s="4"/>
    </row>
    <row r="896" spans="3:5" x14ac:dyDescent="0.3">
      <c r="C896" s="4"/>
      <c r="D896" s="4"/>
      <c r="E896" s="4"/>
    </row>
    <row r="897" spans="3:5" x14ac:dyDescent="0.3">
      <c r="C897" s="4"/>
      <c r="D897" s="4"/>
      <c r="E897" s="4"/>
    </row>
    <row r="898" spans="3:5" x14ac:dyDescent="0.3">
      <c r="C898" s="4"/>
      <c r="D898" s="4"/>
      <c r="E898" s="4"/>
    </row>
    <row r="899" spans="3:5" x14ac:dyDescent="0.3">
      <c r="C899" s="4"/>
      <c r="D899" s="4"/>
      <c r="E899" s="4"/>
    </row>
    <row r="900" spans="3:5" x14ac:dyDescent="0.3">
      <c r="C900" s="4"/>
      <c r="D900" s="4"/>
      <c r="E900" s="4"/>
    </row>
    <row r="901" spans="3:5" x14ac:dyDescent="0.3">
      <c r="C901" s="4"/>
      <c r="D901" s="4"/>
      <c r="E901" s="4"/>
    </row>
    <row r="902" spans="3:5" x14ac:dyDescent="0.3">
      <c r="C902" s="4"/>
      <c r="D902" s="4"/>
      <c r="E902" s="4"/>
    </row>
    <row r="903" spans="3:5" x14ac:dyDescent="0.3">
      <c r="C903" s="4"/>
      <c r="D903" s="4"/>
      <c r="E903" s="4"/>
    </row>
    <row r="904" spans="3:5" x14ac:dyDescent="0.3">
      <c r="C904" s="4"/>
      <c r="D904" s="4"/>
      <c r="E904" s="4"/>
    </row>
    <row r="905" spans="3:5" x14ac:dyDescent="0.3">
      <c r="C905" s="4"/>
      <c r="D905" s="4"/>
      <c r="E905" s="4"/>
    </row>
    <row r="906" spans="3:5" x14ac:dyDescent="0.3">
      <c r="C906" s="4"/>
      <c r="D906" s="4"/>
      <c r="E906" s="4"/>
    </row>
    <row r="907" spans="3:5" x14ac:dyDescent="0.3">
      <c r="C907" s="4"/>
      <c r="D907" s="4"/>
      <c r="E907" s="4"/>
    </row>
    <row r="908" spans="3:5" x14ac:dyDescent="0.3">
      <c r="C908" s="4"/>
      <c r="D908" s="4"/>
      <c r="E908" s="4"/>
    </row>
    <row r="909" spans="3:5" x14ac:dyDescent="0.3">
      <c r="C909" s="4"/>
      <c r="D909" s="4"/>
      <c r="E909" s="4"/>
    </row>
    <row r="910" spans="3:5" x14ac:dyDescent="0.3">
      <c r="C910" s="4"/>
      <c r="D910" s="4"/>
      <c r="E910" s="4"/>
    </row>
    <row r="911" spans="3:5" x14ac:dyDescent="0.3">
      <c r="C911" s="4"/>
      <c r="D911" s="4"/>
      <c r="E911" s="4"/>
    </row>
    <row r="912" spans="3:5" x14ac:dyDescent="0.3">
      <c r="C912" s="4"/>
      <c r="D912" s="4"/>
      <c r="E912" s="4"/>
    </row>
    <row r="913" spans="3:5" x14ac:dyDescent="0.3">
      <c r="C913" s="4"/>
      <c r="D913" s="4"/>
      <c r="E913" s="4"/>
    </row>
    <row r="914" spans="3:5" x14ac:dyDescent="0.3">
      <c r="C914" s="4"/>
      <c r="D914" s="4"/>
      <c r="E914" s="4"/>
    </row>
    <row r="915" spans="3:5" x14ac:dyDescent="0.3">
      <c r="C915" s="4"/>
      <c r="D915" s="4"/>
      <c r="E915" s="4"/>
    </row>
    <row r="916" spans="3:5" x14ac:dyDescent="0.3">
      <c r="C916" s="4"/>
      <c r="D916" s="4"/>
      <c r="E916" s="4"/>
    </row>
    <row r="917" spans="3:5" x14ac:dyDescent="0.3">
      <c r="C917" s="4"/>
      <c r="D917" s="4"/>
      <c r="E917" s="4"/>
    </row>
    <row r="918" spans="3:5" x14ac:dyDescent="0.3">
      <c r="C918" s="4"/>
      <c r="D918" s="4"/>
      <c r="E918" s="4"/>
    </row>
    <row r="919" spans="3:5" x14ac:dyDescent="0.3">
      <c r="C919" s="4"/>
      <c r="D919" s="4"/>
      <c r="E919" s="4"/>
    </row>
    <row r="920" spans="3:5" x14ac:dyDescent="0.3">
      <c r="C920" s="4"/>
      <c r="D920" s="4"/>
      <c r="E920" s="4"/>
    </row>
    <row r="921" spans="3:5" x14ac:dyDescent="0.3">
      <c r="C921" s="4"/>
      <c r="D921" s="4"/>
      <c r="E921" s="4"/>
    </row>
    <row r="922" spans="3:5" x14ac:dyDescent="0.3">
      <c r="C922" s="4"/>
      <c r="D922" s="4"/>
      <c r="E922" s="4"/>
    </row>
    <row r="923" spans="3:5" x14ac:dyDescent="0.3">
      <c r="C923" s="4"/>
      <c r="D923" s="4"/>
      <c r="E923" s="4"/>
    </row>
    <row r="924" spans="3:5" x14ac:dyDescent="0.3">
      <c r="C924" s="4"/>
      <c r="D924" s="4"/>
      <c r="E924" s="4"/>
    </row>
    <row r="925" spans="3:5" x14ac:dyDescent="0.3">
      <c r="C925" s="4"/>
      <c r="D925" s="4"/>
      <c r="E925" s="4"/>
    </row>
    <row r="926" spans="3:5" x14ac:dyDescent="0.3">
      <c r="C926" s="4"/>
      <c r="D926" s="4"/>
      <c r="E926" s="4"/>
    </row>
    <row r="927" spans="3:5" x14ac:dyDescent="0.3">
      <c r="C927" s="4"/>
      <c r="D927" s="4"/>
      <c r="E927" s="4"/>
    </row>
    <row r="928" spans="3:5" x14ac:dyDescent="0.3">
      <c r="C928" s="4"/>
      <c r="D928" s="4"/>
      <c r="E928" s="4"/>
    </row>
    <row r="929" spans="3:5" x14ac:dyDescent="0.3">
      <c r="C929" s="4"/>
      <c r="D929" s="4"/>
      <c r="E929" s="4"/>
    </row>
    <row r="930" spans="3:5" x14ac:dyDescent="0.3">
      <c r="C930" s="4"/>
      <c r="D930" s="4"/>
      <c r="E930" s="4"/>
    </row>
    <row r="931" spans="3:5" x14ac:dyDescent="0.3">
      <c r="C931" s="4"/>
      <c r="D931" s="4"/>
      <c r="E931" s="4"/>
    </row>
    <row r="932" spans="3:5" x14ac:dyDescent="0.3">
      <c r="C932" s="4"/>
      <c r="D932" s="4"/>
      <c r="E932" s="4"/>
    </row>
    <row r="933" spans="3:5" x14ac:dyDescent="0.3">
      <c r="C933" s="4"/>
      <c r="D933" s="4"/>
      <c r="E933" s="4"/>
    </row>
    <row r="934" spans="3:5" x14ac:dyDescent="0.3">
      <c r="C934" s="4"/>
      <c r="D934" s="4"/>
      <c r="E934" s="4"/>
    </row>
    <row r="935" spans="3:5" x14ac:dyDescent="0.3">
      <c r="C935" s="4"/>
      <c r="D935" s="4"/>
      <c r="E935" s="4"/>
    </row>
    <row r="936" spans="3:5" x14ac:dyDescent="0.3">
      <c r="C936" s="4"/>
      <c r="D936" s="4"/>
      <c r="E936" s="4"/>
    </row>
    <row r="937" spans="3:5" x14ac:dyDescent="0.3">
      <c r="C937" s="4"/>
      <c r="D937" s="4"/>
      <c r="E937" s="4"/>
    </row>
    <row r="938" spans="3:5" x14ac:dyDescent="0.3">
      <c r="C938" s="4"/>
      <c r="D938" s="4"/>
      <c r="E938" s="4"/>
    </row>
    <row r="939" spans="3:5" x14ac:dyDescent="0.3">
      <c r="C939" s="4"/>
      <c r="D939" s="4"/>
      <c r="E939" s="4"/>
    </row>
    <row r="940" spans="3:5" x14ac:dyDescent="0.3">
      <c r="C940" s="4"/>
      <c r="D940" s="4"/>
      <c r="E940" s="4"/>
    </row>
    <row r="941" spans="3:5" x14ac:dyDescent="0.3">
      <c r="C941" s="4"/>
      <c r="D941" s="4"/>
      <c r="E941" s="4"/>
    </row>
    <row r="942" spans="3:5" x14ac:dyDescent="0.3">
      <c r="C942" s="4"/>
      <c r="D942" s="4"/>
      <c r="E942" s="4"/>
    </row>
    <row r="943" spans="3:5" x14ac:dyDescent="0.3">
      <c r="C943" s="4"/>
      <c r="D943" s="4"/>
      <c r="E943" s="4"/>
    </row>
    <row r="944" spans="3:5" x14ac:dyDescent="0.3">
      <c r="C944" s="4"/>
      <c r="D944" s="4"/>
      <c r="E944" s="4"/>
    </row>
    <row r="945" spans="3:5" x14ac:dyDescent="0.3">
      <c r="C945" s="4"/>
      <c r="D945" s="4"/>
      <c r="E945" s="4"/>
    </row>
    <row r="946" spans="3:5" x14ac:dyDescent="0.3">
      <c r="C946" s="4"/>
      <c r="D946" s="4"/>
      <c r="E946" s="4"/>
    </row>
    <row r="947" spans="3:5" x14ac:dyDescent="0.3">
      <c r="C947" s="4"/>
      <c r="D947" s="4"/>
      <c r="E947" s="4"/>
    </row>
    <row r="948" spans="3:5" x14ac:dyDescent="0.3">
      <c r="C948" s="4"/>
      <c r="D948" s="4"/>
      <c r="E948" s="4"/>
    </row>
    <row r="949" spans="3:5" x14ac:dyDescent="0.3">
      <c r="C949" s="4"/>
      <c r="D949" s="4"/>
      <c r="E949" s="4"/>
    </row>
    <row r="950" spans="3:5" x14ac:dyDescent="0.3">
      <c r="C950" s="4"/>
      <c r="D950" s="4"/>
      <c r="E950" s="4"/>
    </row>
    <row r="951" spans="3:5" x14ac:dyDescent="0.3">
      <c r="C951" s="4"/>
      <c r="D951" s="4"/>
      <c r="E951" s="4"/>
    </row>
    <row r="952" spans="3:5" x14ac:dyDescent="0.3">
      <c r="C952" s="4"/>
      <c r="D952" s="4"/>
      <c r="E952" s="4"/>
    </row>
    <row r="953" spans="3:5" x14ac:dyDescent="0.3">
      <c r="C953" s="4"/>
      <c r="D953" s="4"/>
      <c r="E953" s="4"/>
    </row>
    <row r="954" spans="3:5" x14ac:dyDescent="0.3">
      <c r="C954" s="4"/>
      <c r="D954" s="4"/>
      <c r="E954" s="4"/>
    </row>
    <row r="955" spans="3:5" x14ac:dyDescent="0.3">
      <c r="C955" s="4"/>
      <c r="D955" s="4"/>
      <c r="E955" s="4"/>
    </row>
    <row r="956" spans="3:5" x14ac:dyDescent="0.3">
      <c r="C956" s="4"/>
      <c r="D956" s="4"/>
      <c r="E956" s="4"/>
    </row>
    <row r="957" spans="3:5" x14ac:dyDescent="0.3">
      <c r="C957" s="4"/>
      <c r="D957" s="4"/>
      <c r="E957" s="4"/>
    </row>
    <row r="958" spans="3:5" x14ac:dyDescent="0.3">
      <c r="C958" s="4"/>
      <c r="D958" s="4"/>
      <c r="E958" s="4"/>
    </row>
    <row r="959" spans="3:5" x14ac:dyDescent="0.3">
      <c r="C959" s="4"/>
      <c r="D959" s="4"/>
      <c r="E959" s="4"/>
    </row>
    <row r="960" spans="3:5" x14ac:dyDescent="0.3">
      <c r="C960" s="4"/>
      <c r="D960" s="4"/>
      <c r="E960" s="4"/>
    </row>
    <row r="961" spans="3:5" x14ac:dyDescent="0.3">
      <c r="C961" s="4"/>
      <c r="D961" s="4"/>
      <c r="E961" s="4"/>
    </row>
    <row r="962" spans="3:5" x14ac:dyDescent="0.3">
      <c r="C962" s="4"/>
      <c r="D962" s="4"/>
      <c r="E962" s="4"/>
    </row>
    <row r="963" spans="3:5" x14ac:dyDescent="0.3">
      <c r="C963" s="4"/>
      <c r="D963" s="4"/>
      <c r="E963" s="4"/>
    </row>
    <row r="964" spans="3:5" x14ac:dyDescent="0.3">
      <c r="C964" s="4"/>
      <c r="D964" s="4"/>
      <c r="E964" s="4"/>
    </row>
    <row r="965" spans="3:5" x14ac:dyDescent="0.3">
      <c r="C965" s="4"/>
      <c r="D965" s="4"/>
      <c r="E965" s="4"/>
    </row>
    <row r="966" spans="3:5" x14ac:dyDescent="0.3">
      <c r="C966" s="4"/>
      <c r="D966" s="4"/>
      <c r="E966" s="4"/>
    </row>
    <row r="967" spans="3:5" x14ac:dyDescent="0.3">
      <c r="C967" s="4"/>
      <c r="D967" s="4"/>
      <c r="E967" s="4"/>
    </row>
    <row r="968" spans="3:5" x14ac:dyDescent="0.3">
      <c r="C968" s="4"/>
      <c r="D968" s="4"/>
      <c r="E968" s="4"/>
    </row>
    <row r="969" spans="3:5" x14ac:dyDescent="0.3">
      <c r="C969" s="4"/>
      <c r="D969" s="4"/>
      <c r="E969" s="4"/>
    </row>
    <row r="970" spans="3:5" x14ac:dyDescent="0.3">
      <c r="C970" s="4"/>
      <c r="D970" s="4"/>
      <c r="E970" s="4"/>
    </row>
    <row r="971" spans="3:5" x14ac:dyDescent="0.3">
      <c r="C971" s="4"/>
      <c r="D971" s="4"/>
      <c r="E971" s="4"/>
    </row>
    <row r="972" spans="3:5" x14ac:dyDescent="0.3">
      <c r="C972" s="4"/>
      <c r="D972" s="4"/>
      <c r="E972" s="4"/>
    </row>
    <row r="973" spans="3:5" x14ac:dyDescent="0.3">
      <c r="C973" s="4"/>
      <c r="D973" s="4"/>
      <c r="E973" s="4"/>
    </row>
    <row r="974" spans="3:5" x14ac:dyDescent="0.3">
      <c r="C974" s="4"/>
      <c r="D974" s="4"/>
      <c r="E974" s="4"/>
    </row>
    <row r="975" spans="3:5" x14ac:dyDescent="0.3">
      <c r="C975" s="4"/>
      <c r="D975" s="4"/>
      <c r="E975" s="4"/>
    </row>
    <row r="976" spans="3:5" x14ac:dyDescent="0.3">
      <c r="C976" s="4"/>
      <c r="D976" s="4"/>
      <c r="E976" s="4"/>
    </row>
    <row r="977" spans="3:5" x14ac:dyDescent="0.3">
      <c r="C977" s="4"/>
      <c r="D977" s="4"/>
      <c r="E977" s="4"/>
    </row>
    <row r="978" spans="3:5" x14ac:dyDescent="0.3">
      <c r="C978" s="4"/>
      <c r="D978" s="4"/>
      <c r="E978" s="4"/>
    </row>
    <row r="979" spans="3:5" x14ac:dyDescent="0.3">
      <c r="C979" s="4"/>
      <c r="D979" s="4"/>
      <c r="E979" s="4"/>
    </row>
    <row r="980" spans="3:5" x14ac:dyDescent="0.3">
      <c r="C980" s="4"/>
      <c r="D980" s="4"/>
      <c r="E980" s="4"/>
    </row>
    <row r="981" spans="3:5" x14ac:dyDescent="0.3">
      <c r="C981" s="4"/>
      <c r="D981" s="4"/>
      <c r="E981" s="4"/>
    </row>
    <row r="982" spans="3:5" x14ac:dyDescent="0.3">
      <c r="C982" s="4"/>
      <c r="D982" s="4"/>
      <c r="E982" s="4"/>
    </row>
    <row r="983" spans="3:5" x14ac:dyDescent="0.3">
      <c r="C983" s="4"/>
      <c r="D983" s="4"/>
      <c r="E983" s="4"/>
    </row>
    <row r="984" spans="3:5" x14ac:dyDescent="0.3">
      <c r="C984" s="4"/>
      <c r="D984" s="4"/>
      <c r="E984" s="4"/>
    </row>
    <row r="985" spans="3:5" x14ac:dyDescent="0.3">
      <c r="C985" s="4"/>
      <c r="D985" s="4"/>
      <c r="E985" s="4"/>
    </row>
    <row r="986" spans="3:5" x14ac:dyDescent="0.3">
      <c r="C986" s="4"/>
      <c r="D986" s="4"/>
      <c r="E986" s="4"/>
    </row>
    <row r="987" spans="3:5" x14ac:dyDescent="0.3">
      <c r="C987" s="4"/>
      <c r="D987" s="4"/>
      <c r="E987" s="4"/>
    </row>
    <row r="988" spans="3:5" x14ac:dyDescent="0.3">
      <c r="C988" s="4"/>
      <c r="D988" s="4"/>
      <c r="E988" s="4"/>
    </row>
    <row r="989" spans="3:5" x14ac:dyDescent="0.3">
      <c r="C989" s="4"/>
      <c r="D989" s="4"/>
      <c r="E989" s="4"/>
    </row>
    <row r="990" spans="3:5" x14ac:dyDescent="0.3">
      <c r="C990" s="4"/>
      <c r="D990" s="4"/>
      <c r="E990" s="4"/>
    </row>
    <row r="991" spans="3:5" x14ac:dyDescent="0.3">
      <c r="C991" s="4"/>
      <c r="D991" s="4"/>
      <c r="E991" s="4"/>
    </row>
    <row r="992" spans="3:5" x14ac:dyDescent="0.3">
      <c r="C992" s="4"/>
      <c r="D992" s="4"/>
      <c r="E992" s="4"/>
    </row>
    <row r="993" spans="3:5" x14ac:dyDescent="0.3">
      <c r="C993" s="4"/>
      <c r="D993" s="4"/>
      <c r="E993" s="4"/>
    </row>
    <row r="994" spans="3:5" x14ac:dyDescent="0.3">
      <c r="C994" s="4"/>
      <c r="D994" s="4"/>
      <c r="E994" s="4"/>
    </row>
    <row r="995" spans="3:5" x14ac:dyDescent="0.3">
      <c r="C995" s="4"/>
      <c r="D995" s="4"/>
      <c r="E995" s="4"/>
    </row>
    <row r="996" spans="3:5" x14ac:dyDescent="0.3">
      <c r="C996" s="4"/>
      <c r="D996" s="4"/>
      <c r="E996" s="4"/>
    </row>
    <row r="997" spans="3:5" x14ac:dyDescent="0.3">
      <c r="C997" s="4"/>
      <c r="D997" s="4"/>
      <c r="E997" s="4"/>
    </row>
    <row r="998" spans="3:5" x14ac:dyDescent="0.3">
      <c r="C998" s="4"/>
      <c r="D998" s="4"/>
      <c r="E998" s="4"/>
    </row>
    <row r="999" spans="3:5" x14ac:dyDescent="0.3">
      <c r="C999" s="4"/>
      <c r="D999" s="4"/>
      <c r="E999" s="4"/>
    </row>
    <row r="1000" spans="3:5" x14ac:dyDescent="0.3">
      <c r="C1000" s="4"/>
      <c r="D1000" s="4"/>
      <c r="E1000" s="4"/>
    </row>
    <row r="1001" spans="3:5" x14ac:dyDescent="0.3">
      <c r="C1001" s="4"/>
      <c r="D1001" s="4"/>
      <c r="E1001" s="4"/>
    </row>
    <row r="1002" spans="3:5" x14ac:dyDescent="0.3">
      <c r="C1002" s="4"/>
      <c r="D1002" s="4"/>
      <c r="E1002" s="4"/>
    </row>
    <row r="1003" spans="3:5" x14ac:dyDescent="0.3">
      <c r="C1003" s="4"/>
      <c r="D1003" s="4"/>
      <c r="E1003" s="4"/>
    </row>
    <row r="1004" spans="3:5" x14ac:dyDescent="0.3">
      <c r="C1004" s="4"/>
      <c r="D1004" s="4"/>
      <c r="E1004" s="4"/>
    </row>
    <row r="1005" spans="3:5" x14ac:dyDescent="0.3">
      <c r="C1005" s="4"/>
      <c r="D1005" s="4"/>
      <c r="E1005" s="4"/>
    </row>
    <row r="1006" spans="3:5" x14ac:dyDescent="0.3">
      <c r="C1006" s="4"/>
      <c r="D1006" s="4"/>
      <c r="E1006" s="4"/>
    </row>
    <row r="1007" spans="3:5" x14ac:dyDescent="0.3">
      <c r="C1007" s="4"/>
      <c r="D1007" s="4"/>
      <c r="E1007" s="4"/>
    </row>
    <row r="1008" spans="3:5" x14ac:dyDescent="0.3">
      <c r="C1008" s="4"/>
      <c r="D1008" s="4"/>
      <c r="E1008" s="4"/>
    </row>
    <row r="1009" spans="3:5" x14ac:dyDescent="0.3">
      <c r="C1009" s="4"/>
      <c r="D1009" s="4"/>
      <c r="E1009" s="4"/>
    </row>
    <row r="1010" spans="3:5" x14ac:dyDescent="0.3">
      <c r="C1010" s="4"/>
      <c r="D1010" s="4"/>
      <c r="E1010" s="4"/>
    </row>
    <row r="1011" spans="3:5" x14ac:dyDescent="0.3">
      <c r="C1011" s="4"/>
      <c r="D1011" s="4"/>
      <c r="E1011" s="4"/>
    </row>
    <row r="1012" spans="3:5" x14ac:dyDescent="0.3">
      <c r="C1012" s="4"/>
      <c r="D1012" s="4"/>
      <c r="E1012" s="4"/>
    </row>
    <row r="1013" spans="3:5" x14ac:dyDescent="0.3">
      <c r="C1013" s="4"/>
      <c r="D1013" s="4"/>
      <c r="E1013" s="4"/>
    </row>
    <row r="1014" spans="3:5" x14ac:dyDescent="0.3">
      <c r="C1014" s="4"/>
      <c r="D1014" s="4"/>
      <c r="E1014" s="4"/>
    </row>
    <row r="1015" spans="3:5" x14ac:dyDescent="0.3">
      <c r="C1015" s="4"/>
      <c r="D1015" s="4"/>
      <c r="E1015" s="4"/>
    </row>
    <row r="1016" spans="3:5" x14ac:dyDescent="0.3">
      <c r="C1016" s="4"/>
      <c r="D1016" s="4"/>
      <c r="E1016" s="4"/>
    </row>
    <row r="1017" spans="3:5" x14ac:dyDescent="0.3">
      <c r="C1017" s="4"/>
      <c r="D1017" s="4"/>
      <c r="E1017" s="4"/>
    </row>
    <row r="1018" spans="3:5" x14ac:dyDescent="0.3">
      <c r="C1018" s="4"/>
      <c r="D1018" s="4"/>
      <c r="E1018" s="4"/>
    </row>
    <row r="1019" spans="3:5" x14ac:dyDescent="0.3">
      <c r="C1019" s="4"/>
      <c r="D1019" s="4"/>
      <c r="E1019" s="4"/>
    </row>
    <row r="1020" spans="3:5" x14ac:dyDescent="0.3">
      <c r="C1020" s="4"/>
      <c r="D1020" s="4"/>
      <c r="E1020" s="4"/>
    </row>
    <row r="1021" spans="3:5" x14ac:dyDescent="0.3">
      <c r="C1021" s="4"/>
      <c r="D1021" s="4"/>
      <c r="E1021" s="4"/>
    </row>
    <row r="1022" spans="3:5" x14ac:dyDescent="0.3">
      <c r="C1022" s="4"/>
      <c r="D1022" s="4"/>
      <c r="E1022" s="4"/>
    </row>
    <row r="1023" spans="3:5" x14ac:dyDescent="0.3">
      <c r="C1023" s="4"/>
      <c r="D1023" s="4"/>
      <c r="E1023" s="4"/>
    </row>
    <row r="1024" spans="3:5" x14ac:dyDescent="0.3">
      <c r="C1024" s="4"/>
      <c r="D1024" s="4"/>
      <c r="E1024" s="4"/>
    </row>
    <row r="1025" spans="3:5" x14ac:dyDescent="0.3">
      <c r="C1025" s="4"/>
      <c r="D1025" s="4"/>
      <c r="E1025" s="4"/>
    </row>
    <row r="1026" spans="3:5" x14ac:dyDescent="0.3">
      <c r="C1026" s="4"/>
      <c r="D1026" s="4"/>
      <c r="E1026" s="4"/>
    </row>
    <row r="1027" spans="3:5" x14ac:dyDescent="0.3">
      <c r="C1027" s="4"/>
      <c r="D1027" s="4"/>
      <c r="E1027" s="4"/>
    </row>
    <row r="1028" spans="3:5" x14ac:dyDescent="0.3">
      <c r="C1028" s="4"/>
      <c r="D1028" s="4"/>
      <c r="E1028" s="4"/>
    </row>
    <row r="1029" spans="3:5" x14ac:dyDescent="0.3">
      <c r="C1029" s="4"/>
      <c r="D1029" s="4"/>
      <c r="E1029" s="4"/>
    </row>
    <row r="1030" spans="3:5" x14ac:dyDescent="0.3">
      <c r="C1030" s="4"/>
      <c r="D1030" s="4"/>
      <c r="E1030" s="4"/>
    </row>
    <row r="1031" spans="3:5" x14ac:dyDescent="0.3">
      <c r="C1031" s="4"/>
      <c r="D1031" s="4"/>
      <c r="E1031" s="4"/>
    </row>
    <row r="1032" spans="3:5" x14ac:dyDescent="0.3">
      <c r="C1032" s="4"/>
      <c r="D1032" s="4"/>
      <c r="E1032" s="4"/>
    </row>
    <row r="1033" spans="3:5" x14ac:dyDescent="0.3">
      <c r="C1033" s="4"/>
      <c r="D1033" s="4"/>
      <c r="E1033" s="4"/>
    </row>
    <row r="1034" spans="3:5" x14ac:dyDescent="0.3">
      <c r="C1034" s="4"/>
      <c r="D1034" s="4"/>
      <c r="E1034" s="4"/>
    </row>
    <row r="1035" spans="3:5" x14ac:dyDescent="0.3">
      <c r="C1035" s="4"/>
      <c r="D1035" s="4"/>
      <c r="E1035" s="4"/>
    </row>
    <row r="1036" spans="3:5" x14ac:dyDescent="0.3">
      <c r="C1036" s="4"/>
      <c r="D1036" s="4"/>
      <c r="E1036" s="4"/>
    </row>
    <row r="1037" spans="3:5" x14ac:dyDescent="0.3">
      <c r="C1037" s="4"/>
      <c r="D1037" s="4"/>
      <c r="E1037" s="4"/>
    </row>
    <row r="1038" spans="3:5" x14ac:dyDescent="0.3">
      <c r="C1038" s="4"/>
      <c r="D1038" s="4"/>
      <c r="E1038" s="4"/>
    </row>
    <row r="1039" spans="3:5" x14ac:dyDescent="0.3">
      <c r="C1039" s="4"/>
      <c r="D1039" s="4"/>
      <c r="E1039" s="4"/>
    </row>
    <row r="1040" spans="3:5" x14ac:dyDescent="0.3">
      <c r="C1040" s="4"/>
      <c r="D1040" s="4"/>
      <c r="E1040" s="4"/>
    </row>
    <row r="1041" spans="3:5" x14ac:dyDescent="0.3">
      <c r="C1041" s="4"/>
      <c r="D1041" s="4"/>
      <c r="E1041" s="4"/>
    </row>
    <row r="1042" spans="3:5" x14ac:dyDescent="0.3">
      <c r="C1042" s="4"/>
      <c r="D1042" s="4"/>
      <c r="E1042" s="4"/>
    </row>
    <row r="1043" spans="3:5" x14ac:dyDescent="0.3">
      <c r="C1043" s="4"/>
      <c r="D1043" s="4"/>
      <c r="E1043" s="4"/>
    </row>
    <row r="1044" spans="3:5" x14ac:dyDescent="0.3">
      <c r="C1044" s="4"/>
      <c r="D1044" s="4"/>
      <c r="E1044" s="4"/>
    </row>
    <row r="1045" spans="3:5" x14ac:dyDescent="0.3">
      <c r="C1045" s="4"/>
      <c r="D1045" s="4"/>
      <c r="E1045" s="4"/>
    </row>
    <row r="1046" spans="3:5" x14ac:dyDescent="0.3">
      <c r="C1046" s="4"/>
      <c r="D1046" s="4"/>
      <c r="E1046" s="4"/>
    </row>
    <row r="1047" spans="3:5" x14ac:dyDescent="0.3">
      <c r="C1047" s="4"/>
      <c r="D1047" s="4"/>
      <c r="E1047" s="4"/>
    </row>
    <row r="1048" spans="3:5" x14ac:dyDescent="0.3">
      <c r="C1048" s="4"/>
      <c r="D1048" s="4"/>
      <c r="E1048" s="4"/>
    </row>
    <row r="1049" spans="3:5" x14ac:dyDescent="0.3">
      <c r="C1049" s="4"/>
      <c r="D1049" s="4"/>
      <c r="E1049" s="4"/>
    </row>
    <row r="1050" spans="3:5" x14ac:dyDescent="0.3">
      <c r="C1050" s="4"/>
      <c r="D1050" s="4"/>
      <c r="E1050" s="4"/>
    </row>
    <row r="1051" spans="3:5" x14ac:dyDescent="0.3">
      <c r="C1051" s="4"/>
      <c r="D1051" s="4"/>
      <c r="E1051" s="4"/>
    </row>
    <row r="1052" spans="3:5" x14ac:dyDescent="0.3">
      <c r="C1052" s="4"/>
      <c r="D1052" s="4"/>
      <c r="E1052" s="4"/>
    </row>
    <row r="1053" spans="3:5" x14ac:dyDescent="0.3">
      <c r="C1053" s="4"/>
      <c r="D1053" s="4"/>
      <c r="E1053" s="4"/>
    </row>
    <row r="1054" spans="3:5" x14ac:dyDescent="0.3">
      <c r="C1054" s="4"/>
      <c r="D1054" s="4"/>
      <c r="E1054" s="4"/>
    </row>
    <row r="1055" spans="3:5" x14ac:dyDescent="0.3">
      <c r="C1055" s="4"/>
      <c r="D1055" s="4"/>
      <c r="E1055" s="4"/>
    </row>
    <row r="1056" spans="3:5" x14ac:dyDescent="0.3">
      <c r="C1056" s="4"/>
      <c r="D1056" s="4"/>
      <c r="E1056" s="4"/>
    </row>
    <row r="1057" spans="3:5" x14ac:dyDescent="0.3">
      <c r="C1057" s="4"/>
      <c r="D1057" s="4"/>
      <c r="E1057" s="4"/>
    </row>
    <row r="1058" spans="3:5" x14ac:dyDescent="0.3">
      <c r="C1058" s="4"/>
      <c r="D1058" s="4"/>
      <c r="E1058" s="4"/>
    </row>
    <row r="1059" spans="3:5" x14ac:dyDescent="0.3">
      <c r="C1059" s="4"/>
      <c r="D1059" s="4"/>
      <c r="E1059" s="4"/>
    </row>
    <row r="1060" spans="3:5" x14ac:dyDescent="0.3">
      <c r="C1060" s="4"/>
      <c r="D1060" s="4"/>
      <c r="E1060" s="4"/>
    </row>
    <row r="1061" spans="3:5" x14ac:dyDescent="0.3">
      <c r="C1061" s="4"/>
      <c r="D1061" s="4"/>
      <c r="E1061" s="4"/>
    </row>
    <row r="1062" spans="3:5" x14ac:dyDescent="0.3">
      <c r="C1062" s="4"/>
      <c r="D1062" s="4"/>
      <c r="E1062" s="4"/>
    </row>
    <row r="1063" spans="3:5" x14ac:dyDescent="0.3">
      <c r="C1063" s="4"/>
      <c r="D1063" s="4"/>
      <c r="E1063" s="4"/>
    </row>
    <row r="1064" spans="3:5" x14ac:dyDescent="0.3">
      <c r="C1064" s="4"/>
      <c r="D1064" s="4"/>
      <c r="E1064" s="4"/>
    </row>
    <row r="1065" spans="3:5" x14ac:dyDescent="0.3">
      <c r="C1065" s="4"/>
      <c r="D1065" s="4"/>
      <c r="E1065" s="4"/>
    </row>
    <row r="1066" spans="3:5" x14ac:dyDescent="0.3">
      <c r="C1066" s="4"/>
      <c r="D1066" s="4"/>
      <c r="E1066" s="4"/>
    </row>
    <row r="1067" spans="3:5" x14ac:dyDescent="0.3">
      <c r="C1067" s="4"/>
      <c r="D1067" s="4"/>
      <c r="E1067" s="4"/>
    </row>
    <row r="1068" spans="3:5" x14ac:dyDescent="0.3">
      <c r="C1068" s="4"/>
      <c r="D1068" s="4"/>
      <c r="E1068" s="4"/>
    </row>
    <row r="1069" spans="3:5" x14ac:dyDescent="0.3">
      <c r="C1069" s="4"/>
      <c r="D1069" s="4"/>
      <c r="E1069" s="4"/>
    </row>
    <row r="1070" spans="3:5" x14ac:dyDescent="0.3">
      <c r="C1070" s="4"/>
      <c r="D1070" s="4"/>
      <c r="E1070" s="4"/>
    </row>
    <row r="1071" spans="3:5" x14ac:dyDescent="0.3">
      <c r="C1071" s="4"/>
      <c r="D1071" s="4"/>
      <c r="E1071" s="4"/>
    </row>
    <row r="1072" spans="3:5" x14ac:dyDescent="0.3">
      <c r="C1072" s="4"/>
      <c r="D1072" s="4"/>
      <c r="E1072" s="4"/>
    </row>
    <row r="1073" spans="3:5" x14ac:dyDescent="0.3">
      <c r="C1073" s="4"/>
      <c r="D1073" s="4"/>
      <c r="E1073" s="4"/>
    </row>
    <row r="1074" spans="3:5" x14ac:dyDescent="0.3">
      <c r="C1074" s="4"/>
      <c r="D1074" s="4"/>
      <c r="E1074" s="4"/>
    </row>
    <row r="1075" spans="3:5" x14ac:dyDescent="0.3">
      <c r="C1075" s="4"/>
      <c r="D1075" s="4"/>
      <c r="E1075" s="4"/>
    </row>
    <row r="1076" spans="3:5" x14ac:dyDescent="0.3">
      <c r="C1076" s="4"/>
      <c r="D1076" s="4"/>
      <c r="E1076" s="4"/>
    </row>
    <row r="1077" spans="3:5" x14ac:dyDescent="0.3">
      <c r="C1077" s="4"/>
      <c r="D1077" s="4"/>
      <c r="E1077" s="4"/>
    </row>
    <row r="1078" spans="3:5" x14ac:dyDescent="0.3">
      <c r="C1078" s="4"/>
      <c r="D1078" s="4"/>
      <c r="E1078" s="4"/>
    </row>
    <row r="1079" spans="3:5" x14ac:dyDescent="0.3">
      <c r="C1079" s="4"/>
      <c r="D1079" s="4"/>
      <c r="E1079" s="4"/>
    </row>
    <row r="1080" spans="3:5" x14ac:dyDescent="0.3">
      <c r="C1080" s="4"/>
      <c r="D1080" s="4"/>
      <c r="E1080" s="4"/>
    </row>
    <row r="1081" spans="3:5" x14ac:dyDescent="0.3">
      <c r="C1081" s="4"/>
      <c r="D1081" s="4"/>
      <c r="E1081" s="4"/>
    </row>
    <row r="1082" spans="3:5" x14ac:dyDescent="0.3">
      <c r="C1082" s="4"/>
      <c r="D1082" s="4"/>
      <c r="E1082" s="4"/>
    </row>
    <row r="1083" spans="3:5" x14ac:dyDescent="0.3">
      <c r="C1083" s="4"/>
      <c r="D1083" s="4"/>
      <c r="E1083" s="4"/>
    </row>
    <row r="1084" spans="3:5" x14ac:dyDescent="0.3">
      <c r="C1084" s="4"/>
      <c r="D1084" s="4"/>
      <c r="E1084" s="4"/>
    </row>
    <row r="1085" spans="3:5" x14ac:dyDescent="0.3">
      <c r="C1085" s="4"/>
      <c r="D1085" s="4"/>
      <c r="E1085" s="4"/>
    </row>
    <row r="1086" spans="3:5" x14ac:dyDescent="0.3">
      <c r="C1086" s="4"/>
      <c r="D1086" s="4"/>
      <c r="E1086" s="4"/>
    </row>
    <row r="1087" spans="3:5" x14ac:dyDescent="0.3">
      <c r="C1087" s="4"/>
      <c r="D1087" s="4"/>
      <c r="E1087" s="4"/>
    </row>
    <row r="1088" spans="3:5" x14ac:dyDescent="0.3">
      <c r="C1088" s="4"/>
      <c r="D1088" s="4"/>
      <c r="E1088" s="4"/>
    </row>
    <row r="1089" spans="3:5" x14ac:dyDescent="0.3">
      <c r="C1089" s="4"/>
      <c r="D1089" s="4"/>
      <c r="E1089" s="4"/>
    </row>
    <row r="1090" spans="3:5" x14ac:dyDescent="0.3">
      <c r="C1090" s="4"/>
      <c r="D1090" s="4"/>
      <c r="E1090" s="4"/>
    </row>
    <row r="1091" spans="3:5" x14ac:dyDescent="0.3">
      <c r="C1091" s="4"/>
      <c r="D1091" s="4"/>
      <c r="E1091" s="4"/>
    </row>
    <row r="1092" spans="3:5" x14ac:dyDescent="0.3">
      <c r="C1092" s="4"/>
      <c r="D1092" s="4"/>
      <c r="E1092" s="4"/>
    </row>
    <row r="1093" spans="3:5" x14ac:dyDescent="0.3">
      <c r="C1093" s="4"/>
      <c r="D1093" s="4"/>
      <c r="E1093" s="4"/>
    </row>
    <row r="1094" spans="3:5" x14ac:dyDescent="0.3">
      <c r="C1094" s="4"/>
      <c r="D1094" s="4"/>
      <c r="E1094" s="4"/>
    </row>
    <row r="1095" spans="3:5" x14ac:dyDescent="0.3">
      <c r="C1095" s="4"/>
      <c r="D1095" s="4"/>
      <c r="E1095" s="4"/>
    </row>
    <row r="1096" spans="3:5" x14ac:dyDescent="0.3">
      <c r="C1096" s="4"/>
      <c r="D1096" s="4"/>
      <c r="E1096" s="4"/>
    </row>
    <row r="1097" spans="3:5" x14ac:dyDescent="0.3">
      <c r="C1097" s="4"/>
      <c r="D1097" s="4"/>
      <c r="E1097" s="4"/>
    </row>
    <row r="1098" spans="3:5" x14ac:dyDescent="0.3">
      <c r="C1098" s="4"/>
      <c r="D1098" s="4"/>
      <c r="E1098" s="4"/>
    </row>
    <row r="1099" spans="3:5" x14ac:dyDescent="0.3">
      <c r="C1099" s="4"/>
      <c r="D1099" s="4"/>
      <c r="E1099" s="4"/>
    </row>
    <row r="1100" spans="3:5" x14ac:dyDescent="0.3">
      <c r="C1100" s="4"/>
      <c r="D1100" s="4"/>
      <c r="E1100" s="4"/>
    </row>
    <row r="1101" spans="3:5" x14ac:dyDescent="0.3">
      <c r="C1101" s="4"/>
      <c r="D1101" s="4"/>
      <c r="E1101" s="4"/>
    </row>
    <row r="1102" spans="3:5" x14ac:dyDescent="0.3">
      <c r="C1102" s="4"/>
      <c r="D1102" s="4"/>
      <c r="E1102" s="4"/>
    </row>
    <row r="1103" spans="3:5" x14ac:dyDescent="0.3">
      <c r="C1103" s="4"/>
      <c r="D1103" s="4"/>
      <c r="E1103" s="4"/>
    </row>
    <row r="1104" spans="3:5" x14ac:dyDescent="0.3">
      <c r="C1104" s="4"/>
      <c r="D1104" s="4"/>
      <c r="E1104" s="4"/>
    </row>
    <row r="1105" spans="3:5" x14ac:dyDescent="0.3">
      <c r="C1105" s="4"/>
      <c r="D1105" s="4"/>
      <c r="E1105" s="4"/>
    </row>
    <row r="1106" spans="3:5" x14ac:dyDescent="0.3">
      <c r="C1106" s="4"/>
      <c r="D1106" s="4"/>
      <c r="E1106" s="4"/>
    </row>
    <row r="1107" spans="3:5" x14ac:dyDescent="0.3">
      <c r="C1107" s="4"/>
      <c r="D1107" s="4"/>
      <c r="E1107" s="4"/>
    </row>
    <row r="1108" spans="3:5" x14ac:dyDescent="0.3">
      <c r="C1108" s="4"/>
      <c r="D1108" s="4"/>
      <c r="E1108" s="4"/>
    </row>
    <row r="1109" spans="3:5" x14ac:dyDescent="0.3">
      <c r="C1109" s="4"/>
      <c r="D1109" s="4"/>
      <c r="E1109" s="4"/>
    </row>
    <row r="1110" spans="3:5" x14ac:dyDescent="0.3">
      <c r="C1110" s="4"/>
      <c r="D1110" s="4"/>
      <c r="E1110" s="4"/>
    </row>
    <row r="1111" spans="3:5" x14ac:dyDescent="0.3">
      <c r="C1111" s="4"/>
      <c r="D1111" s="4"/>
      <c r="E1111" s="4"/>
    </row>
    <row r="1112" spans="3:5" x14ac:dyDescent="0.3">
      <c r="C1112" s="4"/>
      <c r="D1112" s="4"/>
      <c r="E1112" s="4"/>
    </row>
    <row r="1113" spans="3:5" x14ac:dyDescent="0.3">
      <c r="C1113" s="4"/>
      <c r="D1113" s="4"/>
      <c r="E1113" s="4"/>
    </row>
    <row r="1114" spans="3:5" x14ac:dyDescent="0.3">
      <c r="C1114" s="4"/>
      <c r="D1114" s="4"/>
      <c r="E1114" s="4"/>
    </row>
    <row r="1115" spans="3:5" x14ac:dyDescent="0.3">
      <c r="C1115" s="4"/>
      <c r="D1115" s="4"/>
      <c r="E1115" s="4"/>
    </row>
    <row r="1116" spans="3:5" x14ac:dyDescent="0.3">
      <c r="C1116" s="4"/>
      <c r="D1116" s="4"/>
      <c r="E1116" s="4"/>
    </row>
    <row r="1117" spans="3:5" x14ac:dyDescent="0.3">
      <c r="C1117" s="4"/>
      <c r="D1117" s="4"/>
      <c r="E1117" s="4"/>
    </row>
    <row r="1118" spans="3:5" x14ac:dyDescent="0.3">
      <c r="C1118" s="4"/>
      <c r="D1118" s="4"/>
      <c r="E1118" s="4"/>
    </row>
    <row r="1119" spans="3:5" x14ac:dyDescent="0.3">
      <c r="C1119" s="4"/>
      <c r="D1119" s="4"/>
      <c r="E1119" s="4"/>
    </row>
    <row r="1120" spans="3:5" x14ac:dyDescent="0.3">
      <c r="C1120" s="4"/>
      <c r="D1120" s="4"/>
      <c r="E1120" s="4"/>
    </row>
    <row r="1121" spans="3:5" x14ac:dyDescent="0.3">
      <c r="C1121" s="4"/>
      <c r="D1121" s="4"/>
      <c r="E1121" s="4"/>
    </row>
    <row r="1122" spans="3:5" x14ac:dyDescent="0.3">
      <c r="C1122" s="4"/>
      <c r="D1122" s="4"/>
      <c r="E1122" s="4"/>
    </row>
    <row r="1123" spans="3:5" x14ac:dyDescent="0.3">
      <c r="C1123" s="4"/>
      <c r="D1123" s="4"/>
      <c r="E1123" s="4"/>
    </row>
    <row r="1124" spans="3:5" x14ac:dyDescent="0.3">
      <c r="C1124" s="4"/>
      <c r="D1124" s="4"/>
      <c r="E1124" s="4"/>
    </row>
    <row r="1125" spans="3:5" x14ac:dyDescent="0.3">
      <c r="C1125" s="4"/>
      <c r="D1125" s="4"/>
      <c r="E1125" s="4"/>
    </row>
    <row r="1126" spans="3:5" x14ac:dyDescent="0.3">
      <c r="C1126" s="4"/>
      <c r="D1126" s="4"/>
      <c r="E1126" s="4"/>
    </row>
    <row r="1127" spans="3:5" x14ac:dyDescent="0.3">
      <c r="C1127" s="4"/>
      <c r="D1127" s="4"/>
      <c r="E1127" s="4"/>
    </row>
    <row r="1128" spans="3:5" x14ac:dyDescent="0.3">
      <c r="C1128" s="4"/>
      <c r="D1128" s="4"/>
      <c r="E1128" s="4"/>
    </row>
    <row r="1129" spans="3:5" x14ac:dyDescent="0.3">
      <c r="C1129" s="4"/>
      <c r="D1129" s="4"/>
      <c r="E1129" s="4"/>
    </row>
    <row r="1130" spans="3:5" x14ac:dyDescent="0.3">
      <c r="C1130" s="4"/>
      <c r="D1130" s="4"/>
      <c r="E1130" s="4"/>
    </row>
    <row r="1131" spans="3:5" x14ac:dyDescent="0.3">
      <c r="C1131" s="4"/>
      <c r="D1131" s="4"/>
      <c r="E1131" s="4"/>
    </row>
    <row r="1132" spans="3:5" x14ac:dyDescent="0.3">
      <c r="C1132" s="4"/>
      <c r="D1132" s="4"/>
      <c r="E1132" s="4"/>
    </row>
    <row r="1133" spans="3:5" x14ac:dyDescent="0.3">
      <c r="C1133" s="4"/>
      <c r="D1133" s="4"/>
      <c r="E1133" s="4"/>
    </row>
    <row r="1134" spans="3:5" x14ac:dyDescent="0.3">
      <c r="C1134" s="4"/>
      <c r="D1134" s="4"/>
      <c r="E1134" s="4"/>
    </row>
    <row r="1135" spans="3:5" x14ac:dyDescent="0.3">
      <c r="C1135" s="4"/>
      <c r="D1135" s="4"/>
      <c r="E1135" s="4"/>
    </row>
    <row r="1136" spans="3:5" x14ac:dyDescent="0.3">
      <c r="C1136" s="4"/>
      <c r="D1136" s="4"/>
      <c r="E1136" s="4"/>
    </row>
    <row r="1137" spans="3:5" x14ac:dyDescent="0.3">
      <c r="C1137" s="4"/>
      <c r="D1137" s="4"/>
      <c r="E1137" s="4"/>
    </row>
    <row r="1138" spans="3:5" x14ac:dyDescent="0.3">
      <c r="C1138" s="4"/>
      <c r="D1138" s="4"/>
      <c r="E1138" s="4"/>
    </row>
    <row r="1139" spans="3:5" x14ac:dyDescent="0.3">
      <c r="C1139" s="4"/>
      <c r="D1139" s="4"/>
      <c r="E1139" s="4"/>
    </row>
    <row r="1140" spans="3:5" x14ac:dyDescent="0.3">
      <c r="C1140" s="4"/>
      <c r="D1140" s="4"/>
      <c r="E1140" s="4"/>
    </row>
    <row r="1141" spans="3:5" x14ac:dyDescent="0.3">
      <c r="C1141" s="4"/>
      <c r="D1141" s="4"/>
      <c r="E1141" s="4"/>
    </row>
    <row r="1142" spans="3:5" x14ac:dyDescent="0.3">
      <c r="C1142" s="4"/>
      <c r="D1142" s="4"/>
      <c r="E1142" s="4"/>
    </row>
    <row r="1143" spans="3:5" x14ac:dyDescent="0.3">
      <c r="C1143" s="4"/>
      <c r="D1143" s="4"/>
      <c r="E1143" s="4"/>
    </row>
    <row r="1144" spans="3:5" x14ac:dyDescent="0.3">
      <c r="C1144" s="4"/>
      <c r="D1144" s="4"/>
      <c r="E1144" s="4"/>
    </row>
    <row r="1145" spans="3:5" x14ac:dyDescent="0.3">
      <c r="C1145" s="4"/>
      <c r="D1145" s="4"/>
      <c r="E1145" s="4"/>
    </row>
    <row r="1146" spans="3:5" x14ac:dyDescent="0.3">
      <c r="C1146" s="4"/>
      <c r="D1146" s="4"/>
      <c r="E1146" s="4"/>
    </row>
    <row r="1147" spans="3:5" x14ac:dyDescent="0.3">
      <c r="C1147" s="4"/>
      <c r="D1147" s="4"/>
      <c r="E1147" s="4"/>
    </row>
    <row r="1148" spans="3:5" x14ac:dyDescent="0.3">
      <c r="C1148" s="4"/>
      <c r="D1148" s="4"/>
      <c r="E1148" s="4"/>
    </row>
    <row r="1149" spans="3:5" x14ac:dyDescent="0.3">
      <c r="C1149" s="4"/>
      <c r="D1149" s="4"/>
      <c r="E1149" s="4"/>
    </row>
    <row r="1150" spans="3:5" x14ac:dyDescent="0.3">
      <c r="C1150" s="4"/>
      <c r="D1150" s="4"/>
      <c r="E1150" s="4"/>
    </row>
    <row r="1151" spans="3:5" x14ac:dyDescent="0.3">
      <c r="C1151" s="4"/>
      <c r="D1151" s="4"/>
      <c r="E1151" s="4"/>
    </row>
    <row r="1152" spans="3:5" x14ac:dyDescent="0.3">
      <c r="C1152" s="4"/>
      <c r="D1152" s="4"/>
      <c r="E1152" s="4"/>
    </row>
    <row r="1153" spans="3:5" x14ac:dyDescent="0.3">
      <c r="C1153" s="4"/>
      <c r="D1153" s="4"/>
      <c r="E1153" s="4"/>
    </row>
    <row r="1154" spans="3:5" x14ac:dyDescent="0.3">
      <c r="C1154" s="4"/>
      <c r="D1154" s="4"/>
      <c r="E1154" s="4"/>
    </row>
    <row r="1155" spans="3:5" x14ac:dyDescent="0.3">
      <c r="C1155" s="4"/>
      <c r="D1155" s="4"/>
      <c r="E1155" s="4"/>
    </row>
    <row r="1156" spans="3:5" x14ac:dyDescent="0.3">
      <c r="C1156" s="4"/>
      <c r="D1156" s="4"/>
      <c r="E1156" s="4"/>
    </row>
    <row r="1157" spans="3:5" x14ac:dyDescent="0.3">
      <c r="C1157" s="4"/>
      <c r="D1157" s="4"/>
      <c r="E1157" s="4"/>
    </row>
    <row r="1158" spans="3:5" x14ac:dyDescent="0.3">
      <c r="C1158" s="4"/>
      <c r="D1158" s="4"/>
      <c r="E1158" s="4"/>
    </row>
    <row r="1159" spans="3:5" x14ac:dyDescent="0.3">
      <c r="C1159" s="4"/>
      <c r="D1159" s="4"/>
      <c r="E1159" s="4"/>
    </row>
    <row r="1160" spans="3:5" x14ac:dyDescent="0.3">
      <c r="C1160" s="4"/>
      <c r="D1160" s="4"/>
      <c r="E1160" s="4"/>
    </row>
    <row r="1161" spans="3:5" x14ac:dyDescent="0.3">
      <c r="C1161" s="4"/>
      <c r="D1161" s="4"/>
      <c r="E1161" s="4"/>
    </row>
    <row r="1162" spans="3:5" x14ac:dyDescent="0.3">
      <c r="C1162" s="4"/>
      <c r="D1162" s="4"/>
      <c r="E1162" s="4"/>
    </row>
    <row r="1163" spans="3:5" x14ac:dyDescent="0.3">
      <c r="C1163" s="4"/>
      <c r="D1163" s="4"/>
      <c r="E1163" s="4"/>
    </row>
    <row r="1164" spans="3:5" x14ac:dyDescent="0.3">
      <c r="C1164" s="4"/>
      <c r="D1164" s="4"/>
      <c r="E1164" s="4"/>
    </row>
    <row r="1165" spans="3:5" x14ac:dyDescent="0.3">
      <c r="C1165" s="4"/>
      <c r="D1165" s="4"/>
      <c r="E1165" s="4"/>
    </row>
    <row r="1166" spans="3:5" x14ac:dyDescent="0.3">
      <c r="C1166" s="4"/>
      <c r="D1166" s="4"/>
      <c r="E1166" s="4"/>
    </row>
    <row r="1167" spans="3:5" x14ac:dyDescent="0.3">
      <c r="C1167" s="4"/>
      <c r="D1167" s="4"/>
      <c r="E1167" s="4"/>
    </row>
    <row r="1168" spans="3:5" x14ac:dyDescent="0.3">
      <c r="C1168" s="4"/>
      <c r="D1168" s="4"/>
      <c r="E1168" s="4"/>
    </row>
    <row r="1169" spans="3:5" x14ac:dyDescent="0.3">
      <c r="C1169" s="4"/>
      <c r="D1169" s="4"/>
      <c r="E1169" s="4"/>
    </row>
    <row r="1170" spans="3:5" x14ac:dyDescent="0.3">
      <c r="C1170" s="4"/>
      <c r="D1170" s="4"/>
      <c r="E1170" s="4"/>
    </row>
    <row r="1171" spans="3:5" x14ac:dyDescent="0.3">
      <c r="C1171" s="4"/>
      <c r="D1171" s="4"/>
      <c r="E1171" s="4"/>
    </row>
    <row r="1172" spans="3:5" x14ac:dyDescent="0.3">
      <c r="C1172" s="4"/>
      <c r="D1172" s="4"/>
      <c r="E1172" s="4"/>
    </row>
    <row r="1173" spans="3:5" x14ac:dyDescent="0.3">
      <c r="C1173" s="4"/>
      <c r="D1173" s="4"/>
      <c r="E1173" s="4"/>
    </row>
    <row r="1174" spans="3:5" x14ac:dyDescent="0.3">
      <c r="C1174" s="4"/>
      <c r="D1174" s="4"/>
      <c r="E1174" s="4"/>
    </row>
    <row r="1175" spans="3:5" x14ac:dyDescent="0.3">
      <c r="C1175" s="4"/>
      <c r="D1175" s="4"/>
      <c r="E1175" s="4"/>
    </row>
    <row r="1176" spans="3:5" x14ac:dyDescent="0.3">
      <c r="C1176" s="4"/>
      <c r="D1176" s="4"/>
      <c r="E1176" s="4"/>
    </row>
    <row r="1177" spans="3:5" x14ac:dyDescent="0.3">
      <c r="C1177" s="4"/>
      <c r="D1177" s="4"/>
      <c r="E1177" s="4"/>
    </row>
    <row r="1178" spans="3:5" x14ac:dyDescent="0.3">
      <c r="C1178" s="4"/>
      <c r="D1178" s="4"/>
      <c r="E1178" s="4"/>
    </row>
    <row r="1179" spans="3:5" x14ac:dyDescent="0.3">
      <c r="C1179" s="4"/>
      <c r="D1179" s="4"/>
      <c r="E1179" s="4"/>
    </row>
    <row r="1180" spans="3:5" x14ac:dyDescent="0.3">
      <c r="C1180" s="4"/>
      <c r="D1180" s="4"/>
      <c r="E1180" s="4"/>
    </row>
    <row r="1181" spans="3:5" x14ac:dyDescent="0.3">
      <c r="C1181" s="4"/>
      <c r="D1181" s="4"/>
      <c r="E1181" s="4"/>
    </row>
    <row r="1182" spans="3:5" x14ac:dyDescent="0.3">
      <c r="C1182" s="4"/>
      <c r="D1182" s="4"/>
      <c r="E1182" s="4"/>
    </row>
    <row r="1183" spans="3:5" x14ac:dyDescent="0.3">
      <c r="C1183" s="4"/>
      <c r="D1183" s="4"/>
      <c r="E1183" s="4"/>
    </row>
    <row r="1184" spans="3:5" x14ac:dyDescent="0.3">
      <c r="C1184" s="4"/>
      <c r="D1184" s="4"/>
      <c r="E1184" s="4"/>
    </row>
    <row r="1185" spans="3:5" x14ac:dyDescent="0.3">
      <c r="C1185" s="4"/>
      <c r="D1185" s="4"/>
      <c r="E1185" s="4"/>
    </row>
    <row r="1186" spans="3:5" x14ac:dyDescent="0.3">
      <c r="C1186" s="4"/>
      <c r="D1186" s="4"/>
      <c r="E1186" s="4"/>
    </row>
    <row r="1187" spans="3:5" x14ac:dyDescent="0.3">
      <c r="C1187" s="4"/>
      <c r="D1187" s="4"/>
      <c r="E1187" s="4"/>
    </row>
    <row r="1188" spans="3:5" x14ac:dyDescent="0.3">
      <c r="C1188" s="4"/>
      <c r="D1188" s="4"/>
      <c r="E1188" s="4"/>
    </row>
    <row r="1189" spans="3:5" x14ac:dyDescent="0.3">
      <c r="C1189" s="4"/>
      <c r="D1189" s="4"/>
      <c r="E1189" s="4"/>
    </row>
    <row r="1190" spans="3:5" x14ac:dyDescent="0.3">
      <c r="C1190" s="4"/>
      <c r="D1190" s="4"/>
      <c r="E1190" s="4"/>
    </row>
    <row r="1191" spans="3:5" x14ac:dyDescent="0.3">
      <c r="C1191" s="4"/>
      <c r="D1191" s="4"/>
      <c r="E1191" s="4"/>
    </row>
    <row r="1192" spans="3:5" x14ac:dyDescent="0.3">
      <c r="C1192" s="4"/>
      <c r="D1192" s="4"/>
      <c r="E1192" s="4"/>
    </row>
    <row r="1193" spans="3:5" x14ac:dyDescent="0.3">
      <c r="C1193" s="4"/>
      <c r="D1193" s="4"/>
      <c r="E1193" s="4"/>
    </row>
    <row r="1194" spans="3:5" x14ac:dyDescent="0.3">
      <c r="C1194" s="4"/>
      <c r="D1194" s="4"/>
      <c r="E1194" s="4"/>
    </row>
    <row r="1195" spans="3:5" x14ac:dyDescent="0.3">
      <c r="C1195" s="4"/>
      <c r="D1195" s="4"/>
      <c r="E1195" s="4"/>
    </row>
    <row r="1196" spans="3:5" x14ac:dyDescent="0.3">
      <c r="C1196" s="4"/>
      <c r="D1196" s="4"/>
      <c r="E1196" s="4"/>
    </row>
    <row r="1197" spans="3:5" x14ac:dyDescent="0.3">
      <c r="C1197" s="4"/>
      <c r="D1197" s="4"/>
      <c r="E1197" s="4"/>
    </row>
    <row r="1198" spans="3:5" x14ac:dyDescent="0.3">
      <c r="C1198" s="4"/>
      <c r="D1198" s="4"/>
      <c r="E1198" s="4"/>
    </row>
    <row r="1199" spans="3:5" x14ac:dyDescent="0.3">
      <c r="C1199" s="4"/>
      <c r="D1199" s="4"/>
      <c r="E1199" s="4"/>
    </row>
    <row r="1200" spans="3:5" x14ac:dyDescent="0.3">
      <c r="C1200" s="4"/>
      <c r="D1200" s="4"/>
      <c r="E1200" s="4"/>
    </row>
    <row r="1201" spans="3:5" x14ac:dyDescent="0.3">
      <c r="C1201" s="4"/>
      <c r="D1201" s="4"/>
      <c r="E1201" s="4"/>
    </row>
    <row r="1202" spans="3:5" x14ac:dyDescent="0.3">
      <c r="C1202" s="4"/>
      <c r="D1202" s="4"/>
      <c r="E1202" s="4"/>
    </row>
    <row r="1203" spans="3:5" x14ac:dyDescent="0.3">
      <c r="C1203" s="4"/>
      <c r="D1203" s="4"/>
      <c r="E1203" s="4"/>
    </row>
    <row r="1204" spans="3:5" x14ac:dyDescent="0.3">
      <c r="C1204" s="4"/>
      <c r="D1204" s="4"/>
      <c r="E1204" s="4"/>
    </row>
    <row r="1205" spans="3:5" x14ac:dyDescent="0.3">
      <c r="C1205" s="4"/>
      <c r="D1205" s="4"/>
      <c r="E1205" s="4"/>
    </row>
    <row r="1206" spans="3:5" x14ac:dyDescent="0.3">
      <c r="C1206" s="4"/>
      <c r="D1206" s="4"/>
      <c r="E1206" s="4"/>
    </row>
    <row r="1207" spans="3:5" x14ac:dyDescent="0.3">
      <c r="C1207" s="4"/>
      <c r="D1207" s="4"/>
      <c r="E1207" s="4"/>
    </row>
    <row r="1208" spans="3:5" x14ac:dyDescent="0.3">
      <c r="C1208" s="4"/>
      <c r="D1208" s="4"/>
      <c r="E1208" s="4"/>
    </row>
    <row r="1209" spans="3:5" x14ac:dyDescent="0.3">
      <c r="C1209" s="4"/>
      <c r="D1209" s="4"/>
      <c r="E1209" s="4"/>
    </row>
    <row r="1210" spans="3:5" x14ac:dyDescent="0.3">
      <c r="C1210" s="4"/>
      <c r="D1210" s="4"/>
      <c r="E1210" s="4"/>
    </row>
    <row r="1211" spans="3:5" x14ac:dyDescent="0.3">
      <c r="C1211" s="4"/>
      <c r="D1211" s="4"/>
      <c r="E1211" s="4"/>
    </row>
    <row r="1212" spans="3:5" x14ac:dyDescent="0.3">
      <c r="C1212" s="4"/>
      <c r="D1212" s="4"/>
      <c r="E1212" s="4"/>
    </row>
    <row r="1213" spans="3:5" x14ac:dyDescent="0.3">
      <c r="C1213" s="4"/>
      <c r="D1213" s="4"/>
      <c r="E1213" s="4"/>
    </row>
    <row r="1214" spans="3:5" x14ac:dyDescent="0.3">
      <c r="C1214" s="4"/>
      <c r="D1214" s="4"/>
      <c r="E1214" s="4"/>
    </row>
    <row r="1215" spans="3:5" x14ac:dyDescent="0.3">
      <c r="C1215" s="4"/>
      <c r="D1215" s="4"/>
      <c r="E1215" s="4"/>
    </row>
    <row r="1216" spans="3:5" x14ac:dyDescent="0.3">
      <c r="C1216" s="4"/>
      <c r="D1216" s="4"/>
      <c r="E1216" s="4"/>
    </row>
    <row r="1217" spans="3:5" x14ac:dyDescent="0.3">
      <c r="C1217" s="4"/>
      <c r="D1217" s="4"/>
      <c r="E1217" s="4"/>
    </row>
    <row r="1218" spans="3:5" x14ac:dyDescent="0.3">
      <c r="C1218" s="4"/>
      <c r="D1218" s="4"/>
      <c r="E1218" s="4"/>
    </row>
    <row r="1219" spans="3:5" x14ac:dyDescent="0.3">
      <c r="C1219" s="4"/>
      <c r="D1219" s="4"/>
      <c r="E1219" s="4"/>
    </row>
    <row r="1220" spans="3:5" x14ac:dyDescent="0.3">
      <c r="C1220" s="4"/>
      <c r="D1220" s="4"/>
      <c r="E1220" s="4"/>
    </row>
    <row r="1221" spans="3:5" x14ac:dyDescent="0.3">
      <c r="C1221" s="4"/>
      <c r="D1221" s="4"/>
      <c r="E1221" s="4"/>
    </row>
    <row r="1222" spans="3:5" x14ac:dyDescent="0.3">
      <c r="C1222" s="4"/>
      <c r="D1222" s="4"/>
      <c r="E1222" s="4"/>
    </row>
    <row r="1223" spans="3:5" x14ac:dyDescent="0.3">
      <c r="C1223" s="4"/>
      <c r="D1223" s="4"/>
      <c r="E1223" s="4"/>
    </row>
    <row r="1224" spans="3:5" x14ac:dyDescent="0.3">
      <c r="C1224" s="4"/>
      <c r="D1224" s="4"/>
      <c r="E1224" s="4"/>
    </row>
    <row r="1225" spans="3:5" x14ac:dyDescent="0.3">
      <c r="C1225" s="4"/>
      <c r="D1225" s="4"/>
      <c r="E1225" s="4"/>
    </row>
    <row r="1226" spans="3:5" x14ac:dyDescent="0.3">
      <c r="C1226" s="4"/>
      <c r="D1226" s="4"/>
      <c r="E1226" s="4"/>
    </row>
    <row r="1227" spans="3:5" x14ac:dyDescent="0.3">
      <c r="C1227" s="4"/>
      <c r="D1227" s="4"/>
      <c r="E1227" s="4"/>
    </row>
    <row r="1228" spans="3:5" x14ac:dyDescent="0.3">
      <c r="C1228" s="4"/>
      <c r="D1228" s="4"/>
      <c r="E1228" s="4"/>
    </row>
    <row r="1229" spans="3:5" x14ac:dyDescent="0.3">
      <c r="C1229" s="4"/>
      <c r="D1229" s="4"/>
      <c r="E1229" s="4"/>
    </row>
    <row r="1230" spans="3:5" x14ac:dyDescent="0.3">
      <c r="C1230" s="4"/>
      <c r="D1230" s="4"/>
      <c r="E123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and sum of quantity</vt:lpstr>
      <vt:lpstr>sum of price (product) in the c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Eng.Mohamed Hafez</dc:creator>
  <cp:lastModifiedBy>AHMED HASSAN</cp:lastModifiedBy>
  <dcterms:created xsi:type="dcterms:W3CDTF">2023-02-14T11:15:23Z</dcterms:created>
  <dcterms:modified xsi:type="dcterms:W3CDTF">2024-08-10T20:03:46Z</dcterms:modified>
</cp:coreProperties>
</file>