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Exercise" sheetId="2" r:id="rId5"/>
    <sheet state="visible" name="Copy of Exercise" sheetId="3" r:id="rId6"/>
  </sheets>
  <definedNames/>
  <calcPr/>
</workbook>
</file>

<file path=xl/sharedStrings.xml><?xml version="1.0" encoding="utf-8"?>
<sst xmlns="http://schemas.openxmlformats.org/spreadsheetml/2006/main" count="93" uniqueCount="24">
  <si>
    <t>Year</t>
  </si>
  <si>
    <t>Month</t>
  </si>
  <si>
    <t>Product A</t>
  </si>
  <si>
    <t>Product B</t>
  </si>
  <si>
    <t>Product 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</si>
  <si>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</si>
  <si>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</si>
  <si>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</si>
  <si>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</si>
  <si>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</si>
  <si>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</si>
  <si>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</si>
  <si>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</si>
  <si>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</si>
  <si>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</si>
  <si>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Week Case</t>
  </si>
  <si>
    <t>Nov</t>
  </si>
  <si>
    <t>Dec</t>
  </si>
  <si>
    <t>Operation Statistical</t>
  </si>
  <si>
    <t>Historical</t>
  </si>
  <si>
    <t>Assumption</t>
  </si>
  <si>
    <t>Revenue Growth</t>
  </si>
  <si>
    <t>Strong case</t>
  </si>
  <si>
    <t>Base Case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</si>
</sst>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%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rgb="FFFF0000"/>
      <name val="Arial"/>
      <scheme val="minor"/>
    </font>
    <font>
      <b/>
      <sz val="12.0"/>
      <color theme="1"/>
      <name val="Arial"/>
    </font>
    <font/>
    <font>
      <sz val="9.0"/>
      <color rgb="FFFF0000"/>
      <name val="&quot;Google Sans Mono&quot;"/>
    </font>
    <font>
      <sz val="9.0"/>
      <color rgb="FF000000"/>
      <name val="&quot;Google Sans Mono&quot;"/>
    </font>
    <font>
      <sz val="9.0"/>
      <color theme="1"/>
      <name val="Google Sans Mono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0">
    <border/>
    <border>
      <left style="hair">
        <color rgb="FF000000"/>
      </left>
    </border>
    <border>
      <right style="hair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hair">
        <color rgb="FF000000"/>
      </bottom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bottom style="hair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0" fontId="3" numFmtId="164" xfId="0" applyFont="1" applyNumberFormat="1"/>
    <xf borderId="3" fillId="0" fontId="1" numFmtId="0" xfId="0" applyBorder="1" applyFont="1"/>
    <xf borderId="4" fillId="0" fontId="1" numFmtId="0" xfId="0" applyAlignment="1" applyBorder="1" applyFont="1">
      <alignment readingOrder="0"/>
    </xf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4" numFmtId="0" xfId="0" applyAlignment="1" applyBorder="1" applyFont="1">
      <alignment horizontal="center" shrinkToFit="0" vertical="bottom" wrapText="1"/>
    </xf>
    <xf borderId="7" fillId="0" fontId="5" numFmtId="0" xfId="0" applyBorder="1" applyFont="1"/>
    <xf borderId="8" fillId="0" fontId="5" numFmtId="0" xfId="0" applyBorder="1" applyFont="1"/>
    <xf borderId="6" fillId="2" fontId="1" numFmtId="0" xfId="0" applyAlignment="1" applyBorder="1" applyFont="1">
      <alignment readingOrder="0"/>
    </xf>
    <xf borderId="0" fillId="0" fontId="1" numFmtId="10" xfId="0" applyAlignment="1" applyFont="1" applyNumberFormat="1">
      <alignment readingOrder="0"/>
    </xf>
    <xf borderId="0" fillId="0" fontId="3" numFmtId="10" xfId="0" applyAlignment="1" applyFont="1" applyNumberFormat="1">
      <alignment readingOrder="0"/>
    </xf>
    <xf borderId="9" fillId="3" fontId="6" numFmtId="10" xfId="0" applyBorder="1" applyFill="1" applyFont="1" applyNumberFormat="1"/>
    <xf borderId="0" fillId="3" fontId="7" numFmtId="0" xfId="0" applyAlignment="1" applyFont="1">
      <alignment readingOrder="0"/>
    </xf>
    <xf borderId="9" fillId="0" fontId="3" numFmtId="10" xfId="0" applyAlignment="1" applyBorder="1" applyFont="1" applyNumberFormat="1">
      <alignment readingOrder="0"/>
    </xf>
    <xf borderId="10" fillId="2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1" fillId="0" fontId="1" numFmtId="10" xfId="0" applyAlignment="1" applyBorder="1" applyFont="1" applyNumberFormat="1">
      <alignment readingOrder="0"/>
    </xf>
    <xf borderId="11" fillId="0" fontId="3" numFmtId="10" xfId="0" applyAlignment="1" applyBorder="1" applyFont="1" applyNumberFormat="1">
      <alignment readingOrder="0"/>
    </xf>
    <xf borderId="12" fillId="0" fontId="3" numFmtId="10" xfId="0" applyAlignment="1" applyBorder="1" applyFont="1" applyNumberFormat="1">
      <alignment readingOrder="0"/>
    </xf>
    <xf borderId="13" fillId="2" fontId="1" numFmtId="0" xfId="0" applyAlignment="1" applyBorder="1" applyFont="1">
      <alignment readingOrder="0"/>
    </xf>
    <xf borderId="4" fillId="2" fontId="1" numFmtId="0" xfId="0" applyAlignment="1" applyBorder="1" applyFont="1">
      <alignment readingOrder="0"/>
    </xf>
    <xf borderId="14" fillId="2" fontId="1" numFmtId="0" xfId="0" applyAlignment="1" applyBorder="1" applyFont="1">
      <alignment readingOrder="0"/>
    </xf>
    <xf borderId="15" fillId="2" fontId="1" numFmtId="0" xfId="0" applyAlignment="1" applyBorder="1" applyFont="1">
      <alignment readingOrder="0"/>
    </xf>
    <xf borderId="0" fillId="3" fontId="7" numFmtId="165" xfId="0" applyFont="1" applyNumberFormat="1"/>
    <xf borderId="9" fillId="0" fontId="1" numFmtId="0" xfId="0" applyBorder="1" applyFont="1"/>
    <xf borderId="1" fillId="2" fontId="1" numFmtId="0" xfId="0" applyAlignment="1" applyBorder="1" applyFont="1">
      <alignment readingOrder="0"/>
    </xf>
    <xf borderId="2" fillId="2" fontId="1" numFmtId="0" xfId="0" applyAlignment="1" applyBorder="1" applyFont="1">
      <alignment readingOrder="0"/>
    </xf>
    <xf borderId="9" fillId="3" fontId="7" numFmtId="165" xfId="0" applyBorder="1" applyFont="1" applyNumberFormat="1"/>
    <xf borderId="0" fillId="0" fontId="1" numFmtId="165" xfId="0" applyFont="1" applyNumberFormat="1"/>
    <xf borderId="9" fillId="0" fontId="1" numFmtId="165" xfId="0" applyBorder="1" applyFont="1" applyNumberFormat="1"/>
    <xf borderId="0" fillId="0" fontId="1" numFmtId="10" xfId="0" applyFont="1" applyNumberFormat="1"/>
    <xf borderId="16" fillId="0" fontId="1" numFmtId="0" xfId="0" applyBorder="1" applyFont="1"/>
    <xf borderId="17" fillId="2" fontId="1" numFmtId="0" xfId="0" applyAlignment="1" applyBorder="1" applyFont="1">
      <alignment readingOrder="0"/>
    </xf>
    <xf borderId="18" fillId="2" fontId="1" numFmtId="0" xfId="0" applyAlignment="1" applyBorder="1" applyFont="1">
      <alignment readingOrder="0"/>
    </xf>
    <xf borderId="19" fillId="0" fontId="1" numFmtId="0" xfId="0" applyBorder="1" applyFont="1"/>
    <xf borderId="19" fillId="0" fontId="1" numFmtId="10" xfId="0" applyAlignment="1" applyBorder="1" applyFont="1" applyNumberFormat="1">
      <alignment readingOrder="0"/>
    </xf>
    <xf borderId="19" fillId="0" fontId="1" numFmtId="165" xfId="0" applyBorder="1" applyFont="1" applyNumberFormat="1"/>
    <xf borderId="11" fillId="2" fontId="1" numFmtId="0" xfId="0" applyAlignment="1" applyBorder="1" applyFont="1">
      <alignment readingOrder="0"/>
    </xf>
    <xf borderId="14" fillId="2" fontId="1" numFmtId="165" xfId="0" applyAlignment="1" applyBorder="1" applyFont="1" applyNumberFormat="1">
      <alignment readingOrder="0"/>
    </xf>
    <xf borderId="15" fillId="2" fontId="1" numFmtId="165" xfId="0" applyAlignment="1" applyBorder="1" applyFont="1" applyNumberFormat="1">
      <alignment readingOrder="0"/>
    </xf>
    <xf borderId="19" fillId="0" fontId="1" numFmtId="0" xfId="0" applyAlignment="1" applyBorder="1" applyFont="1">
      <alignment readingOrder="0"/>
    </xf>
    <xf borderId="19" fillId="3" fontId="7" numFmtId="165" xfId="0" applyBorder="1" applyFont="1" applyNumberFormat="1"/>
    <xf borderId="10" fillId="0" fontId="1" numFmtId="0" xfId="0" applyBorder="1" applyFont="1"/>
    <xf borderId="11" fillId="0" fontId="1" numFmtId="0" xfId="0" applyBorder="1" applyFont="1"/>
    <xf borderId="11" fillId="3" fontId="7" numFmtId="165" xfId="0" applyBorder="1" applyFont="1" applyNumberFormat="1"/>
    <xf borderId="12" fillId="3" fontId="7" numFmtId="165" xfId="0" applyBorder="1" applyFont="1" applyNumberFormat="1"/>
    <xf borderId="0" fillId="0" fontId="1" numFmtId="164" xfId="0" applyFont="1" applyNumberFormat="1"/>
    <xf borderId="0" fillId="0" fontId="3" numFmtId="165" xfId="0" applyAlignment="1" applyFont="1" applyNumberFormat="1">
      <alignment readingOrder="0"/>
    </xf>
    <xf borderId="9" fillId="3" fontId="6" numFmtId="165" xfId="0" applyBorder="1" applyFont="1" applyNumberFormat="1"/>
    <xf borderId="0" fillId="3" fontId="7" numFmtId="3" xfId="0" applyAlignment="1" applyFont="1" applyNumberFormat="1">
      <alignment readingOrder="0"/>
    </xf>
    <xf borderId="9" fillId="0" fontId="3" numFmtId="165" xfId="0" applyAlignment="1" applyBorder="1" applyFont="1" applyNumberFormat="1">
      <alignment readingOrder="0"/>
    </xf>
    <xf borderId="11" fillId="0" fontId="3" numFmtId="165" xfId="0" applyAlignment="1" applyBorder="1" applyFont="1" applyNumberFormat="1">
      <alignment readingOrder="0"/>
    </xf>
    <xf borderId="0" fillId="3" fontId="6" numFmtId="165" xfId="0" applyFont="1" applyNumberFormat="1"/>
    <xf borderId="0" fillId="0" fontId="1" numFmtId="9" xfId="0" applyAlignment="1" applyFont="1" applyNumberFormat="1">
      <alignment readingOrder="0"/>
    </xf>
    <xf borderId="0" fillId="3" fontId="8" numFmtId="165" xfId="0" applyAlignment="1" applyFont="1" applyNumberFormat="1">
      <alignment horizontal="right" vertical="bottom"/>
    </xf>
    <xf borderId="0" fillId="3" fontId="7" numFmtId="0" xfId="0" applyFont="1"/>
    <xf borderId="0" fillId="0" fontId="9" numFmtId="165" xfId="0" applyAlignment="1" applyFont="1" applyNumberFormat="1">
      <alignment horizontal="right" vertical="bottom"/>
    </xf>
    <xf borderId="19" fillId="0" fontId="1" numFmtId="9" xfId="0" applyAlignment="1" applyBorder="1" applyFont="1" applyNumberFormat="1">
      <alignment readingOrder="0"/>
    </xf>
    <xf borderId="0" fillId="3" fontId="7" numFmtId="0" xfId="0" applyFont="1"/>
    <xf borderId="19" fillId="0" fontId="9" numFmtId="165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5" width="1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2020.0</v>
      </c>
      <c r="B2" s="1" t="s">
        <v>5</v>
      </c>
      <c r="C2" s="1">
        <v>100.0</v>
      </c>
      <c r="D2" s="1">
        <v>120.0</v>
      </c>
      <c r="E2" s="1">
        <v>80.0</v>
      </c>
    </row>
    <row r="3">
      <c r="A3" s="1">
        <v>2021.0</v>
      </c>
      <c r="B3" s="1" t="s">
        <v>6</v>
      </c>
      <c r="C3" s="1">
        <v>110.0</v>
      </c>
      <c r="D3" s="1">
        <v>130.0</v>
      </c>
      <c r="E3" s="1">
        <v>90.0</v>
      </c>
    </row>
    <row r="4">
      <c r="A4" s="1">
        <v>2022.0</v>
      </c>
      <c r="B4" s="1" t="s">
        <v>7</v>
      </c>
      <c r="C4" s="1">
        <v>120.0</v>
      </c>
      <c r="D4" s="1">
        <v>140.0</v>
      </c>
      <c r="E4" s="1">
        <v>100.0</v>
      </c>
    </row>
    <row r="5">
      <c r="A5" s="1">
        <v>2023.0</v>
      </c>
      <c r="B5" s="1" t="s">
        <v>8</v>
      </c>
      <c r="C5" s="1">
        <v>130.0</v>
      </c>
      <c r="D5" s="1">
        <v>140.0</v>
      </c>
      <c r="E5" s="1">
        <v>110.0</v>
      </c>
    </row>
    <row r="6">
      <c r="A6" s="1">
        <v>2024.0</v>
      </c>
      <c r="B6" s="1" t="s">
        <v>9</v>
      </c>
      <c r="C6" s="1">
        <v>140.0</v>
      </c>
      <c r="D6" s="1">
        <v>140.0</v>
      </c>
      <c r="E6" s="1">
        <v>120.0</v>
      </c>
    </row>
    <row r="7">
      <c r="A7" s="1">
        <v>2025.0</v>
      </c>
      <c r="B7" s="1" t="s">
        <v>10</v>
      </c>
      <c r="C7" s="1">
        <v>150.0</v>
      </c>
      <c r="D7" s="1">
        <v>140.0</v>
      </c>
      <c r="E7" s="1">
        <v>130.0</v>
      </c>
    </row>
    <row r="8">
      <c r="A8" s="1">
        <v>2026.0</v>
      </c>
      <c r="B8" s="1" t="s">
        <v>11</v>
      </c>
      <c r="C8" s="1">
        <v>160.0</v>
      </c>
      <c r="D8" s="1">
        <v>140.0</v>
      </c>
      <c r="E8" s="1">
        <v>140.0</v>
      </c>
    </row>
    <row r="9">
      <c r="A9" s="1">
        <v>2027.0</v>
      </c>
      <c r="B9" s="1" t="s">
        <v>12</v>
      </c>
      <c r="C9" s="1">
        <v>170.0</v>
      </c>
      <c r="D9" s="1">
        <v>140.0</v>
      </c>
      <c r="E9" s="1">
        <v>150.0</v>
      </c>
    </row>
    <row r="10">
      <c r="A10" s="1">
        <v>2028.0</v>
      </c>
      <c r="B10" s="1" t="s">
        <v>13</v>
      </c>
      <c r="C10" s="1">
        <v>180.0</v>
      </c>
      <c r="D10" s="1">
        <v>140.0</v>
      </c>
      <c r="E10" s="1">
        <v>160.0</v>
      </c>
    </row>
    <row r="11">
      <c r="A11" s="1">
        <v>2029.0</v>
      </c>
      <c r="B11" s="1" t="s">
        <v>14</v>
      </c>
      <c r="C11" s="1">
        <v>190.0</v>
      </c>
      <c r="D11" s="1">
        <v>140.0</v>
      </c>
      <c r="E11" s="1">
        <v>170.0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 outlineLevelRow="1"/>
  <cols>
    <col customWidth="1" min="1" max="1" width="4.75"/>
    <col customWidth="1" min="3" max="3" width="16.25"/>
    <col customWidth="1" min="4" max="4" width="9.38"/>
  </cols>
  <sheetData>
    <row r="1">
      <c r="C1" s="2" t="s">
        <v>15</v>
      </c>
      <c r="D1" s="3"/>
      <c r="E1" s="4"/>
    </row>
    <row r="3">
      <c r="B3" s="5" t="s">
        <v>1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16</v>
      </c>
      <c r="O3" s="5" t="s">
        <v>17</v>
      </c>
    </row>
    <row r="4">
      <c r="B4" s="5" t="s">
        <v>2</v>
      </c>
      <c r="D4" s="1">
        <v>100.0</v>
      </c>
      <c r="E4" s="1">
        <v>110.0</v>
      </c>
      <c r="F4" s="1">
        <v>120.0</v>
      </c>
      <c r="G4" s="1">
        <v>130.0</v>
      </c>
      <c r="H4" s="1">
        <v>140.0</v>
      </c>
      <c r="I4" s="1">
        <v>150.0</v>
      </c>
      <c r="J4" s="1">
        <v>160.0</v>
      </c>
      <c r="K4" s="1">
        <v>170.0</v>
      </c>
      <c r="L4" s="1">
        <v>180.0</v>
      </c>
      <c r="M4" s="1">
        <v>190.0</v>
      </c>
      <c r="N4" s="6">
        <f t="shared" ref="N4:O4" si="1">M4*(1+N10)</f>
        <v>200.2927489</v>
      </c>
      <c r="O4" s="6">
        <f t="shared" si="1"/>
        <v>211.1430803</v>
      </c>
    </row>
    <row r="5">
      <c r="B5" s="5" t="s">
        <v>3</v>
      </c>
      <c r="D5" s="1">
        <v>120.0</v>
      </c>
      <c r="E5" s="1">
        <v>130.0</v>
      </c>
      <c r="F5" s="1">
        <v>140.0</v>
      </c>
      <c r="G5" s="1">
        <v>150.0</v>
      </c>
      <c r="H5" s="1">
        <v>160.0</v>
      </c>
      <c r="I5" s="1">
        <v>170.0</v>
      </c>
      <c r="J5" s="1">
        <v>180.0</v>
      </c>
      <c r="K5" s="1">
        <v>190.0</v>
      </c>
      <c r="L5" s="1">
        <v>200.0</v>
      </c>
      <c r="M5" s="1">
        <v>210.0</v>
      </c>
      <c r="N5" s="6">
        <f t="shared" ref="N5:O5" si="2">M5*(1+N11)</f>
        <v>343.5935195</v>
      </c>
      <c r="O5" s="6">
        <f t="shared" si="2"/>
        <v>562.1738412</v>
      </c>
    </row>
    <row r="6">
      <c r="B6" s="5" t="s">
        <v>4</v>
      </c>
      <c r="D6" s="1">
        <v>80.0</v>
      </c>
      <c r="E6" s="1">
        <v>90.0</v>
      </c>
      <c r="F6" s="1">
        <v>100.0</v>
      </c>
      <c r="G6" s="1">
        <v>110.0</v>
      </c>
      <c r="H6" s="1">
        <v>120.0</v>
      </c>
      <c r="I6" s="1">
        <v>130.0</v>
      </c>
      <c r="J6" s="1">
        <v>140.0</v>
      </c>
      <c r="K6" s="1">
        <v>150.0</v>
      </c>
      <c r="L6" s="1">
        <v>160.0</v>
      </c>
      <c r="M6" s="1">
        <v>170.0</v>
      </c>
      <c r="N6" s="6">
        <f t="shared" ref="N6:O6" si="3">M6*(1+N12)</f>
        <v>186.8595712</v>
      </c>
      <c r="O6" s="6">
        <f t="shared" si="3"/>
        <v>205.3911725</v>
      </c>
      <c r="Q6" s="5" t="s">
        <v>5</v>
      </c>
    </row>
    <row r="8">
      <c r="B8" s="7"/>
      <c r="C8" s="8" t="s">
        <v>18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</row>
    <row r="9">
      <c r="B9" s="11"/>
      <c r="D9" s="12" t="s">
        <v>19</v>
      </c>
      <c r="E9" s="13"/>
      <c r="F9" s="13"/>
      <c r="G9" s="13"/>
      <c r="H9" s="13"/>
      <c r="I9" s="13"/>
      <c r="J9" s="13"/>
      <c r="K9" s="13"/>
      <c r="L9" s="13"/>
      <c r="M9" s="14"/>
      <c r="N9" s="12" t="s">
        <v>20</v>
      </c>
      <c r="O9" s="14"/>
      <c r="Q9" s="5" t="s">
        <v>3</v>
      </c>
    </row>
    <row r="10">
      <c r="B10" s="15" t="s">
        <v>2</v>
      </c>
      <c r="C10" s="1" t="s">
        <v>21</v>
      </c>
      <c r="E10" s="16">
        <v>0.076</v>
      </c>
      <c r="F10" s="16">
        <v>0.2</v>
      </c>
      <c r="G10" s="16">
        <v>0.15</v>
      </c>
      <c r="H10" s="16">
        <v>0.0957333333333333</v>
      </c>
      <c r="I10" s="16">
        <v>0.0382833333333334</v>
      </c>
      <c r="J10" s="16">
        <v>0.05</v>
      </c>
      <c r="K10" s="16">
        <v>0.0766166666666664</v>
      </c>
      <c r="L10" s="16">
        <v>0.134066666666666</v>
      </c>
      <c r="M10" s="16">
        <v>0.15</v>
      </c>
      <c r="N10" s="17">
        <f>OFFSET(N15,match(C1,C16:C18,0),)</f>
        <v>0.05417236258</v>
      </c>
      <c r="O10" s="18">
        <f>OFFSET(N15,match(C1,C16:C18,0),1)</f>
        <v>0.05417236258</v>
      </c>
      <c r="Q10" s="19"/>
    </row>
    <row r="11">
      <c r="B11" s="15" t="s">
        <v>3</v>
      </c>
      <c r="C11" s="1" t="s">
        <v>21</v>
      </c>
      <c r="D11" s="16">
        <v>0.5776</v>
      </c>
      <c r="E11" s="16">
        <v>0.588</v>
      </c>
      <c r="F11" s="16">
        <v>0.6338</v>
      </c>
      <c r="G11" s="16">
        <v>0.7293</v>
      </c>
      <c r="H11" s="16">
        <v>0.7574</v>
      </c>
      <c r="I11" s="16">
        <v>0.807490000000001</v>
      </c>
      <c r="J11" s="16">
        <v>0.82</v>
      </c>
      <c r="K11" s="16">
        <v>0.85</v>
      </c>
      <c r="L11" s="16">
        <v>0.88</v>
      </c>
      <c r="M11" s="16">
        <v>0.87</v>
      </c>
      <c r="N11" s="17">
        <f>OFFSET(N20,match(C1,C21:C23,0),)</f>
        <v>0.6361596167</v>
      </c>
      <c r="O11" s="20">
        <f>OFFSET(N20,match(C1,C21:C23,0),1)</f>
        <v>0.6361596167</v>
      </c>
      <c r="R11" s="19"/>
    </row>
    <row r="12">
      <c r="B12" s="21" t="s">
        <v>4</v>
      </c>
      <c r="C12" s="22" t="s">
        <v>21</v>
      </c>
      <c r="D12" s="23">
        <v>0.0215</v>
      </c>
      <c r="E12" s="23">
        <v>0.0732</v>
      </c>
      <c r="F12" s="23">
        <v>0.1184</v>
      </c>
      <c r="G12" s="23">
        <v>0.177</v>
      </c>
      <c r="H12" s="23">
        <v>0.22545</v>
      </c>
      <c r="I12" s="23">
        <v>0.27662</v>
      </c>
      <c r="J12" s="23">
        <v>0.25</v>
      </c>
      <c r="K12" s="23">
        <v>0.21</v>
      </c>
      <c r="L12" s="23">
        <v>0.26</v>
      </c>
      <c r="M12" s="23">
        <v>0.27</v>
      </c>
      <c r="N12" s="24">
        <f>OFFSET(N25,match(C1,C26:C28,0),)</f>
        <v>0.09917394798</v>
      </c>
      <c r="O12" s="25">
        <f>OFFSET(N25,match(C1,C26:C28,0),1)</f>
        <v>0.09917394798</v>
      </c>
    </row>
    <row r="13" ht="14.25" customHeight="1"/>
    <row r="14">
      <c r="B14" s="26" t="s">
        <v>2</v>
      </c>
      <c r="C14" s="26"/>
      <c r="D14" s="27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9"/>
      <c r="Q14" s="30"/>
    </row>
    <row r="15">
      <c r="B15" s="11"/>
      <c r="D15" s="9"/>
      <c r="O15" s="31"/>
    </row>
    <row r="16" outlineLevel="1">
      <c r="B16" s="11"/>
      <c r="C16" s="32" t="s">
        <v>22</v>
      </c>
      <c r="D16" s="33"/>
      <c r="L16" s="16"/>
      <c r="N16" s="30">
        <f>N17+STDEV(E10:M10)</f>
        <v>0.1615387485</v>
      </c>
      <c r="O16" s="34">
        <f>N17+STDEV(E10:M10)</f>
        <v>0.1615387485</v>
      </c>
    </row>
    <row r="17" outlineLevel="1">
      <c r="B17" s="11"/>
      <c r="C17" s="32" t="s">
        <v>23</v>
      </c>
      <c r="D17" s="33"/>
      <c r="K17" s="16"/>
      <c r="L17" s="16"/>
      <c r="N17" s="35">
        <f>AVERAGE(E10:M10)</f>
        <v>0.1078555556</v>
      </c>
      <c r="O17" s="36">
        <f>AVERAGE(E10:M10)</f>
        <v>0.1078555556</v>
      </c>
      <c r="Q17" s="37"/>
    </row>
    <row r="18" outlineLevel="1">
      <c r="B18" s="38"/>
      <c r="C18" s="39" t="s">
        <v>15</v>
      </c>
      <c r="D18" s="40"/>
      <c r="E18" s="41"/>
      <c r="F18" s="41"/>
      <c r="G18" s="41"/>
      <c r="H18" s="41"/>
      <c r="I18" s="41"/>
      <c r="J18" s="41"/>
      <c r="K18" s="41"/>
      <c r="L18" s="42"/>
      <c r="M18" s="41"/>
      <c r="N18" s="43">
        <f>N17-STDEV(E10:M10)</f>
        <v>0.05417236258</v>
      </c>
      <c r="O18" s="34">
        <f>N17-STDEV(E10:M10)</f>
        <v>0.05417236258</v>
      </c>
    </row>
    <row r="19">
      <c r="B19" s="26" t="s">
        <v>3</v>
      </c>
      <c r="C19" s="21"/>
      <c r="D19" s="44"/>
      <c r="E19" s="28"/>
      <c r="F19" s="28"/>
      <c r="G19" s="28"/>
      <c r="H19" s="28"/>
      <c r="I19" s="28"/>
      <c r="J19" s="28"/>
      <c r="K19" s="28"/>
      <c r="L19" s="28"/>
      <c r="M19" s="28"/>
      <c r="N19" s="45"/>
      <c r="O19" s="46"/>
    </row>
    <row r="20">
      <c r="B20" s="11"/>
      <c r="N20" s="35"/>
      <c r="O20" s="36"/>
    </row>
    <row r="21" outlineLevel="1">
      <c r="B21" s="11"/>
      <c r="C21" s="32" t="s">
        <v>22</v>
      </c>
      <c r="D21" s="33"/>
      <c r="N21" s="35">
        <f>N22+STDEV(D11:M11)</f>
        <v>0.8665583833</v>
      </c>
      <c r="O21" s="34">
        <f>N22+STDEV(D11:M11)</f>
        <v>0.8665583833</v>
      </c>
    </row>
    <row r="22" outlineLevel="1">
      <c r="B22" s="11"/>
      <c r="C22" s="32" t="s">
        <v>23</v>
      </c>
      <c r="D22" s="33"/>
      <c r="N22" s="35">
        <f>AVERAGE(D11:M11)</f>
        <v>0.751359</v>
      </c>
      <c r="O22" s="34">
        <f>AVERAGE(D11:M11)</f>
        <v>0.751359</v>
      </c>
    </row>
    <row r="23" outlineLevel="1">
      <c r="B23" s="38"/>
      <c r="C23" s="39" t="s">
        <v>15</v>
      </c>
      <c r="D23" s="40"/>
      <c r="E23" s="41"/>
      <c r="F23" s="41"/>
      <c r="G23" s="41"/>
      <c r="H23" s="41"/>
      <c r="I23" s="41"/>
      <c r="J23" s="41"/>
      <c r="K23" s="41"/>
      <c r="L23" s="47"/>
      <c r="M23" s="41"/>
      <c r="N23" s="48">
        <f>N22-STDEV(D11:M11)</f>
        <v>0.6361596167</v>
      </c>
      <c r="O23" s="34">
        <f>N22-STDEV(D11:M11)</f>
        <v>0.6361596167</v>
      </c>
    </row>
    <row r="24">
      <c r="B24" s="26" t="s">
        <v>4</v>
      </c>
      <c r="C24" s="21"/>
      <c r="D24" s="5"/>
      <c r="E24" s="28"/>
      <c r="F24" s="28"/>
      <c r="G24" s="28"/>
      <c r="H24" s="28"/>
      <c r="I24" s="28"/>
      <c r="J24" s="28"/>
      <c r="K24" s="28"/>
      <c r="L24" s="28"/>
      <c r="M24" s="28"/>
      <c r="N24" s="45"/>
      <c r="O24" s="46"/>
    </row>
    <row r="25">
      <c r="B25" s="11"/>
      <c r="D25" s="9"/>
      <c r="N25" s="35"/>
      <c r="O25" s="36"/>
    </row>
    <row r="26" outlineLevel="1">
      <c r="B26" s="11"/>
      <c r="C26" s="32" t="s">
        <v>22</v>
      </c>
      <c r="D26" s="33"/>
      <c r="N26" s="35">
        <f>N27+STDEV(D12:M12)</f>
        <v>0.277260052</v>
      </c>
      <c r="O26" s="34">
        <f>N27+STDEV(D12:M12)</f>
        <v>0.277260052</v>
      </c>
    </row>
    <row r="27" outlineLevel="1">
      <c r="B27" s="11"/>
      <c r="C27" s="32" t="s">
        <v>23</v>
      </c>
      <c r="D27" s="33"/>
      <c r="N27" s="35">
        <f>AVERAGE(D12:M12)</f>
        <v>0.188217</v>
      </c>
      <c r="O27" s="34">
        <f>AVERAGE(D12:M12)</f>
        <v>0.188217</v>
      </c>
    </row>
    <row r="28" outlineLevel="1">
      <c r="B28" s="49"/>
      <c r="C28" s="39" t="s">
        <v>15</v>
      </c>
      <c r="D28" s="40"/>
      <c r="E28" s="50"/>
      <c r="F28" s="50"/>
      <c r="G28" s="50"/>
      <c r="H28" s="50"/>
      <c r="I28" s="50"/>
      <c r="J28" s="50"/>
      <c r="K28" s="50"/>
      <c r="L28" s="50"/>
      <c r="M28" s="50"/>
      <c r="N28" s="51">
        <f>N27-STDEV(D12:M12)</f>
        <v>0.09917394798</v>
      </c>
      <c r="O28" s="52">
        <f>N27-STDEV(D12:M12)</f>
        <v>0.09917394798</v>
      </c>
    </row>
  </sheetData>
  <mergeCells count="2">
    <mergeCell ref="D9:M9"/>
    <mergeCell ref="N9:O9"/>
  </mergeCells>
  <dataValidations>
    <dataValidation type="list" allowBlank="1" showErrorMessage="1" sqref="C1">
      <formula1>Exercise!$C$16:$C$18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 outlineLevelRow="1"/>
  <cols>
    <col customWidth="1" min="1" max="1" width="3.0"/>
    <col customWidth="1" min="3" max="3" width="16.25"/>
    <col customWidth="1" min="4" max="4" width="9.38"/>
  </cols>
  <sheetData>
    <row r="1">
      <c r="C1" s="2" t="s">
        <v>22</v>
      </c>
      <c r="D1" s="3"/>
    </row>
    <row r="3">
      <c r="B3" s="5" t="s">
        <v>1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16</v>
      </c>
      <c r="O3" s="5" t="s">
        <v>17</v>
      </c>
    </row>
    <row r="4">
      <c r="B4" s="5" t="s">
        <v>2</v>
      </c>
      <c r="D4" s="1">
        <v>100.0</v>
      </c>
      <c r="E4" s="1">
        <v>110.0</v>
      </c>
      <c r="F4" s="1">
        <v>120.0</v>
      </c>
      <c r="G4" s="1">
        <v>120.0</v>
      </c>
      <c r="H4" s="1">
        <v>120.0</v>
      </c>
      <c r="I4" s="1">
        <v>120.0</v>
      </c>
      <c r="J4" s="1">
        <v>120.0</v>
      </c>
      <c r="K4" s="1">
        <v>120.0</v>
      </c>
      <c r="L4" s="1">
        <v>120.0</v>
      </c>
      <c r="M4" s="1">
        <v>120.0</v>
      </c>
      <c r="N4" s="53">
        <f t="shared" ref="N4:O4" si="1">M4+(M4*N10)</f>
        <v>139.3846498</v>
      </c>
      <c r="O4" s="53">
        <f t="shared" si="1"/>
        <v>161.9006717</v>
      </c>
    </row>
    <row r="5">
      <c r="B5" s="5" t="s">
        <v>3</v>
      </c>
      <c r="D5" s="1">
        <v>120.0</v>
      </c>
      <c r="E5" s="1">
        <v>130.0</v>
      </c>
      <c r="F5" s="1">
        <v>140.0</v>
      </c>
      <c r="G5" s="1">
        <v>140.0</v>
      </c>
      <c r="H5" s="1">
        <v>140.0</v>
      </c>
      <c r="I5" s="1">
        <v>140.0</v>
      </c>
      <c r="J5" s="1">
        <v>140.0</v>
      </c>
      <c r="K5" s="1">
        <v>140.0</v>
      </c>
      <c r="L5" s="1">
        <v>140.0</v>
      </c>
      <c r="M5" s="1">
        <v>140.0</v>
      </c>
      <c r="N5" s="53">
        <f t="shared" ref="N5:O5" si="2">M5+(M5*N11)</f>
        <v>261.3181737</v>
      </c>
      <c r="O5" s="53">
        <f t="shared" si="2"/>
        <v>487.7656278</v>
      </c>
    </row>
    <row r="6">
      <c r="B6" s="5" t="s">
        <v>4</v>
      </c>
      <c r="D6" s="1">
        <v>80.0</v>
      </c>
      <c r="E6" s="1">
        <v>90.0</v>
      </c>
      <c r="F6" s="1">
        <v>100.0</v>
      </c>
      <c r="G6" s="1">
        <v>100.0</v>
      </c>
      <c r="H6" s="1">
        <v>100.0</v>
      </c>
      <c r="I6" s="1">
        <v>100.0</v>
      </c>
      <c r="J6" s="1">
        <v>100.0</v>
      </c>
      <c r="K6" s="1">
        <v>100.0</v>
      </c>
      <c r="L6" s="1">
        <v>100.0</v>
      </c>
      <c r="M6" s="1">
        <v>100.0</v>
      </c>
      <c r="N6" s="53">
        <f t="shared" ref="N6:O6" si="3">M6+(M6*N12)</f>
        <v>127.7260052</v>
      </c>
      <c r="O6" s="53">
        <f t="shared" si="3"/>
        <v>163.139324</v>
      </c>
    </row>
    <row r="7">
      <c r="P7" s="53"/>
    </row>
    <row r="8">
      <c r="B8" s="7"/>
      <c r="C8" s="8" t="s">
        <v>18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  <c r="P8" s="53"/>
    </row>
    <row r="9">
      <c r="B9" s="11"/>
      <c r="D9" s="12" t="s">
        <v>19</v>
      </c>
      <c r="E9" s="13"/>
      <c r="F9" s="13"/>
      <c r="G9" s="13"/>
      <c r="H9" s="13"/>
      <c r="I9" s="13"/>
      <c r="J9" s="13"/>
      <c r="K9" s="13"/>
      <c r="L9" s="13"/>
      <c r="M9" s="14"/>
      <c r="N9" s="12" t="s">
        <v>20</v>
      </c>
      <c r="O9" s="14"/>
      <c r="P9" s="53"/>
    </row>
    <row r="10">
      <c r="B10" s="15" t="s">
        <v>2</v>
      </c>
      <c r="C10" s="1" t="s">
        <v>21</v>
      </c>
      <c r="E10" s="16">
        <v>0.076</v>
      </c>
      <c r="F10" s="16">
        <v>0.2</v>
      </c>
      <c r="G10" s="16">
        <v>0.15</v>
      </c>
      <c r="H10" s="16">
        <v>0.0957333333333333</v>
      </c>
      <c r="I10" s="16">
        <v>0.0382833333333334</v>
      </c>
      <c r="J10" s="16">
        <v>0.05</v>
      </c>
      <c r="K10" s="16">
        <v>0.0766166666666664</v>
      </c>
      <c r="L10" s="16">
        <v>0.134066666666666</v>
      </c>
      <c r="M10" s="16">
        <v>0.15</v>
      </c>
      <c r="N10" s="54">
        <f>OFFSET(N15,MATCH(C1,C16:C18,0),0)</f>
        <v>0.1615387485</v>
      </c>
      <c r="O10" s="55">
        <f>OFFSET(N15, MATCH(C1,C16:C18,0),1)</f>
        <v>0.1615387485</v>
      </c>
      <c r="P10" s="53"/>
      <c r="Q10" s="56"/>
    </row>
    <row r="11">
      <c r="B11" s="15" t="s">
        <v>3</v>
      </c>
      <c r="C11" s="1" t="s">
        <v>21</v>
      </c>
      <c r="D11" s="16">
        <v>0.5776</v>
      </c>
      <c r="E11" s="16">
        <v>0.588</v>
      </c>
      <c r="F11" s="16">
        <v>0.6338</v>
      </c>
      <c r="G11" s="16">
        <v>0.7293</v>
      </c>
      <c r="H11" s="16">
        <v>0.7574</v>
      </c>
      <c r="I11" s="16">
        <v>0.807490000000001</v>
      </c>
      <c r="J11" s="16">
        <v>0.82</v>
      </c>
      <c r="K11" s="16">
        <v>0.85</v>
      </c>
      <c r="L11" s="16">
        <v>0.88</v>
      </c>
      <c r="M11" s="16">
        <v>0.87</v>
      </c>
      <c r="N11" s="54">
        <f>OFFSET(N20,MATCH(C1,C21:C23,0),0)</f>
        <v>0.8665583833</v>
      </c>
      <c r="O11" s="57">
        <f>OFFSET(N20,MATCH(C1,C21:C23,0),1)</f>
        <v>0.8665583833</v>
      </c>
      <c r="P11" s="53"/>
    </row>
    <row r="12">
      <c r="B12" s="21" t="s">
        <v>4</v>
      </c>
      <c r="C12" s="22" t="s">
        <v>21</v>
      </c>
      <c r="D12" s="23">
        <v>0.0215</v>
      </c>
      <c r="E12" s="23">
        <v>0.0732</v>
      </c>
      <c r="F12" s="23">
        <v>0.1184</v>
      </c>
      <c r="G12" s="23">
        <v>0.177</v>
      </c>
      <c r="H12" s="23">
        <v>0.22545</v>
      </c>
      <c r="I12" s="23">
        <v>0.27662</v>
      </c>
      <c r="J12" s="23">
        <v>0.25</v>
      </c>
      <c r="K12" s="23">
        <v>0.21</v>
      </c>
      <c r="L12" s="23">
        <v>0.26</v>
      </c>
      <c r="M12" s="23">
        <v>0.27</v>
      </c>
      <c r="N12" s="58">
        <f>OFFSET(N25, MATCH(C1,C26:C28,0),0)</f>
        <v>0.277260052</v>
      </c>
      <c r="O12" s="59">
        <f>OFFSET(N25,MATCH(C1,C26:C28,0),1)</f>
        <v>0.277260052</v>
      </c>
      <c r="P12" s="53"/>
    </row>
    <row r="13" ht="14.25" customHeight="1">
      <c r="P13" s="53"/>
    </row>
    <row r="14">
      <c r="B14" s="26" t="s">
        <v>2</v>
      </c>
      <c r="C14" s="26"/>
      <c r="D14" s="27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9"/>
      <c r="P14" s="53"/>
      <c r="Q14" s="37"/>
    </row>
    <row r="15">
      <c r="B15" s="11"/>
      <c r="D15" s="9"/>
      <c r="O15" s="31"/>
      <c r="P15" s="53"/>
    </row>
    <row r="16" outlineLevel="1">
      <c r="B16" s="11"/>
      <c r="C16" s="32" t="s">
        <v>22</v>
      </c>
      <c r="D16" s="33"/>
      <c r="L16" s="60"/>
      <c r="N16" s="61">
        <f>$N$17+STDEV(E10:M10)</f>
        <v>0.1615387485</v>
      </c>
      <c r="O16" s="61">
        <f>O17+STDEV(E10:M10)</f>
        <v>0.1615387485</v>
      </c>
    </row>
    <row r="17" outlineLevel="1">
      <c r="B17" s="11"/>
      <c r="C17" s="32" t="s">
        <v>23</v>
      </c>
      <c r="D17" s="33"/>
      <c r="L17" s="62"/>
      <c r="N17" s="63">
        <f>AVERAGE(E10:M10)</f>
        <v>0.1078555556</v>
      </c>
      <c r="O17" s="63">
        <f>AVERAGE(E10:M10)</f>
        <v>0.1078555556</v>
      </c>
    </row>
    <row r="18" outlineLevel="1">
      <c r="B18" s="38"/>
      <c r="C18" s="39" t="s">
        <v>15</v>
      </c>
      <c r="D18" s="40"/>
      <c r="E18" s="41"/>
      <c r="F18" s="41"/>
      <c r="G18" s="41"/>
      <c r="H18" s="41"/>
      <c r="I18" s="41"/>
      <c r="J18" s="41"/>
      <c r="K18" s="41"/>
      <c r="L18" s="64"/>
      <c r="M18" s="65"/>
      <c r="N18" s="66">
        <f>N17-STDEV(E10:M10)</f>
        <v>0.05417236258</v>
      </c>
      <c r="O18" s="66">
        <f>O17-STDEV(E10:M10)</f>
        <v>0.05417236258</v>
      </c>
    </row>
    <row r="19">
      <c r="B19" s="26" t="s">
        <v>3</v>
      </c>
      <c r="C19" s="21"/>
      <c r="D19" s="44"/>
      <c r="E19" s="28"/>
      <c r="F19" s="28"/>
      <c r="G19" s="28"/>
      <c r="H19" s="28"/>
      <c r="I19" s="28"/>
      <c r="J19" s="28"/>
      <c r="K19" s="28"/>
      <c r="L19" s="28"/>
      <c r="M19" s="28"/>
      <c r="N19" s="45"/>
      <c r="O19" s="46"/>
    </row>
    <row r="20">
      <c r="B20" s="11"/>
      <c r="N20" s="35"/>
      <c r="O20" s="36"/>
    </row>
    <row r="21" outlineLevel="1">
      <c r="B21" s="11"/>
      <c r="C21" s="32" t="s">
        <v>22</v>
      </c>
      <c r="D21" s="33"/>
      <c r="N21" s="35">
        <f>N22+STDEV(D11:M11)</f>
        <v>0.8665583833</v>
      </c>
      <c r="O21" s="34">
        <f>O22+STDEV(D11:M11)</f>
        <v>0.8665583833</v>
      </c>
    </row>
    <row r="22" outlineLevel="1">
      <c r="B22" s="11"/>
      <c r="C22" s="32" t="s">
        <v>23</v>
      </c>
      <c r="D22" s="33"/>
      <c r="N22" s="35">
        <f>AVERAGE(D11:M11)</f>
        <v>0.751359</v>
      </c>
      <c r="O22" s="34">
        <f>AVERAGE(D11:M11)</f>
        <v>0.751359</v>
      </c>
    </row>
    <row r="23" outlineLevel="1">
      <c r="B23" s="38"/>
      <c r="C23" s="39" t="s">
        <v>15</v>
      </c>
      <c r="D23" s="40"/>
      <c r="E23" s="41"/>
      <c r="F23" s="41"/>
      <c r="G23" s="41"/>
      <c r="H23" s="41"/>
      <c r="I23" s="41"/>
      <c r="J23" s="41"/>
      <c r="K23" s="41"/>
      <c r="L23" s="41"/>
      <c r="M23" s="41"/>
      <c r="N23" s="30">
        <f>N22-STDEV(D11:M11)</f>
        <v>0.6361596167</v>
      </c>
      <c r="O23" s="34">
        <f>O22-STDEV(D11:M11)</f>
        <v>0.6361596167</v>
      </c>
    </row>
    <row r="24">
      <c r="B24" s="26" t="s">
        <v>4</v>
      </c>
      <c r="C24" s="21"/>
      <c r="D24" s="5"/>
      <c r="E24" s="28"/>
      <c r="F24" s="28"/>
      <c r="G24" s="28"/>
      <c r="H24" s="28"/>
      <c r="I24" s="28"/>
      <c r="J24" s="28"/>
      <c r="K24" s="28"/>
      <c r="L24" s="28"/>
      <c r="M24" s="28"/>
      <c r="N24" s="45"/>
      <c r="O24" s="46"/>
    </row>
    <row r="25">
      <c r="B25" s="11"/>
      <c r="D25" s="9"/>
      <c r="N25" s="35"/>
      <c r="O25" s="36"/>
    </row>
    <row r="26" outlineLevel="1">
      <c r="B26" s="11"/>
      <c r="C26" s="32" t="s">
        <v>22</v>
      </c>
      <c r="D26" s="33"/>
      <c r="N26" s="35">
        <f>N27+STDEV(D12:M12)</f>
        <v>0.277260052</v>
      </c>
      <c r="O26" s="34">
        <f>O27+STDEV(D12:M12)</f>
        <v>0.277260052</v>
      </c>
    </row>
    <row r="27" outlineLevel="1">
      <c r="B27" s="11"/>
      <c r="C27" s="32" t="s">
        <v>23</v>
      </c>
      <c r="D27" s="33"/>
      <c r="N27" s="35">
        <f>AVERAGE(D12:M12)</f>
        <v>0.188217</v>
      </c>
      <c r="O27" s="34">
        <f>AVERAGE(D12:M12)</f>
        <v>0.188217</v>
      </c>
    </row>
    <row r="28" outlineLevel="1">
      <c r="B28" s="49"/>
      <c r="C28" s="39" t="s">
        <v>15</v>
      </c>
      <c r="D28" s="40"/>
      <c r="E28" s="50"/>
      <c r="F28" s="50"/>
      <c r="G28" s="50"/>
      <c r="H28" s="50"/>
      <c r="I28" s="50"/>
      <c r="J28" s="50"/>
      <c r="K28" s="50"/>
      <c r="L28" s="50"/>
      <c r="M28" s="22"/>
      <c r="N28" s="30">
        <f>N27-STDEV(D12:M12)</f>
        <v>0.09917394798</v>
      </c>
      <c r="O28" s="52">
        <f>O27-STDEV(D12:M12)</f>
        <v>0.09917394798</v>
      </c>
    </row>
  </sheetData>
  <mergeCells count="2">
    <mergeCell ref="D9:M9"/>
    <mergeCell ref="N9:O9"/>
  </mergeCells>
  <dataValidations>
    <dataValidation type="list" allowBlank="1" showErrorMessage="1" sqref="C1">
      <formula1>'Copy of Exercise'!$C$16:$C$18</formula1>
    </dataValidation>
  </dataValidations>
  <drawing r:id="rId1"/>
</worksheet>
</file>